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93" firstSheet="1" activeTab="1"/>
  </bookViews>
  <sheets>
    <sheet name="全体" sheetId="1" state="hidden" r:id="rId1"/>
    <sheet name="福岡・糸島〇" sheetId="2" r:id="rId2"/>
    <sheet name="Sheet2" sheetId="16" state="hidden" r:id="rId3"/>
    <sheet name="粕屋〇" sheetId="14" r:id="rId4"/>
    <sheet name="宗像○" sheetId="3" r:id="rId5"/>
    <sheet name="筑紫○" sheetId="4" r:id="rId6"/>
    <sheet name="朝倉〇" sheetId="5" r:id="rId7"/>
    <sheet name="久留米〇" sheetId="6" r:id="rId8"/>
    <sheet name="八女・筑後〇" sheetId="7" r:id="rId9"/>
    <sheet name="有明〇" sheetId="8" r:id="rId10"/>
    <sheet name="飯塚〇" sheetId="9" r:id="rId11"/>
    <sheet name="直方・鞍手〇" sheetId="10" r:id="rId12"/>
    <sheet name="田川〇" sheetId="11" r:id="rId13"/>
    <sheet name="北九州〇" sheetId="12" r:id="rId14"/>
    <sheet name="京築○" sheetId="13" r:id="rId15"/>
  </sheets>
  <definedNames>
    <definedName name="_xlnm._FilterDatabase" localSheetId="7" hidden="1">久留米〇!$A$6:$AS$81</definedName>
    <definedName name="_xlnm._FilterDatabase" localSheetId="0" hidden="1">全体!$A$6:$AQ$536</definedName>
    <definedName name="_xlnm._FilterDatabase" localSheetId="12" hidden="1">田川〇!$A$6:$AT$35</definedName>
    <definedName name="_xlnm._FilterDatabase" localSheetId="1" hidden="1">福岡・糸島〇!$A$6:$AT$155</definedName>
    <definedName name="_xlnm._FilterDatabase" localSheetId="13" hidden="1">北九州〇!$A$6:$AQ$117</definedName>
    <definedName name="_xlnm._FilterDatabase" localSheetId="9" hidden="1">有明〇!$A$6:$AS$46</definedName>
    <definedName name="_xlnm.Print_Area" localSheetId="1">福岡・糸島〇!$A$1:$AS$166</definedName>
    <definedName name="_xlnm.Print_Titles" localSheetId="1">福岡・糸島〇!$1:$6</definedName>
    <definedName name="_xlnm.Print_Titles" localSheetId="13">北九州〇!$1:$6</definedName>
  </definedNames>
  <calcPr calcId="152511"/>
</workbook>
</file>

<file path=xl/calcChain.xml><?xml version="1.0" encoding="utf-8"?>
<calcChain xmlns="http://schemas.openxmlformats.org/spreadsheetml/2006/main">
  <c r="AL37" i="8" l="1"/>
  <c r="I37" i="8"/>
  <c r="J37" i="8"/>
  <c r="K37" i="8"/>
  <c r="L37" i="8"/>
  <c r="M37" i="8"/>
  <c r="N37" i="8"/>
  <c r="O37" i="8"/>
  <c r="E32" i="8"/>
  <c r="E33" i="8"/>
  <c r="E34" i="8"/>
  <c r="E35" i="8"/>
  <c r="E36" i="8"/>
  <c r="E37" i="8"/>
  <c r="E29" i="8"/>
  <c r="G29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30" i="8"/>
  <c r="G32" i="8"/>
  <c r="G33" i="8"/>
  <c r="G34" i="8"/>
  <c r="G35" i="8"/>
  <c r="G36" i="8"/>
  <c r="G37" i="8"/>
  <c r="G39" i="8"/>
  <c r="G40" i="8"/>
  <c r="G41" i="8"/>
  <c r="G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9" i="8"/>
  <c r="E40" i="8"/>
  <c r="E41" i="8"/>
  <c r="E7" i="8"/>
  <c r="F25" i="11" l="1"/>
  <c r="F18" i="11"/>
  <c r="F19" i="11"/>
  <c r="F20" i="11"/>
  <c r="F21" i="11"/>
  <c r="F16" i="11"/>
  <c r="V15" i="11"/>
  <c r="H8" i="11"/>
  <c r="H9" i="11"/>
  <c r="H10" i="11"/>
  <c r="H11" i="11"/>
  <c r="H12" i="11"/>
  <c r="H13" i="11"/>
  <c r="H14" i="11"/>
  <c r="H7" i="11"/>
  <c r="AM20" i="11"/>
  <c r="P20" i="11"/>
  <c r="O20" i="11"/>
  <c r="N20" i="11"/>
  <c r="M20" i="11"/>
  <c r="L20" i="11"/>
  <c r="K20" i="11"/>
  <c r="J20" i="11"/>
  <c r="H20" i="11"/>
  <c r="H28" i="11"/>
  <c r="H29" i="11"/>
  <c r="H30" i="11"/>
  <c r="H27" i="11"/>
  <c r="H25" i="11"/>
  <c r="H23" i="11"/>
  <c r="H21" i="11"/>
  <c r="H19" i="11"/>
  <c r="H18" i="11"/>
  <c r="H16" i="11"/>
  <c r="F28" i="11"/>
  <c r="F29" i="11"/>
  <c r="F30" i="11"/>
  <c r="F27" i="11"/>
  <c r="F23" i="11"/>
  <c r="F8" i="11"/>
  <c r="F9" i="11"/>
  <c r="F10" i="11"/>
  <c r="F11" i="11"/>
  <c r="F12" i="11"/>
  <c r="F13" i="11"/>
  <c r="F14" i="11"/>
  <c r="F7" i="11"/>
  <c r="AL11" i="5" l="1"/>
  <c r="AL12" i="5"/>
  <c r="AL13" i="5"/>
  <c r="U75" i="6" l="1"/>
  <c r="AL76" i="6"/>
  <c r="G67" i="6"/>
  <c r="E67" i="6"/>
  <c r="E58" i="6"/>
  <c r="E59" i="6"/>
  <c r="E60" i="6"/>
  <c r="E61" i="6"/>
  <c r="E62" i="6"/>
  <c r="E63" i="6"/>
  <c r="E64" i="6"/>
  <c r="E65" i="6"/>
  <c r="E66" i="6"/>
  <c r="E68" i="6"/>
  <c r="AJ69" i="6"/>
  <c r="AL67" i="6"/>
  <c r="I67" i="6"/>
  <c r="J67" i="6"/>
  <c r="K67" i="6"/>
  <c r="L67" i="6"/>
  <c r="M67" i="6"/>
  <c r="N67" i="6"/>
  <c r="O67" i="6"/>
  <c r="U52" i="6"/>
  <c r="AL7" i="6"/>
  <c r="O7" i="6"/>
  <c r="N7" i="6"/>
  <c r="M7" i="6"/>
  <c r="L7" i="6"/>
  <c r="K7" i="6"/>
  <c r="J7" i="6"/>
  <c r="I7" i="6"/>
  <c r="G76" i="6"/>
  <c r="G71" i="6"/>
  <c r="G72" i="6"/>
  <c r="G73" i="6"/>
  <c r="G74" i="6"/>
  <c r="G70" i="6"/>
  <c r="G59" i="6"/>
  <c r="G60" i="6"/>
  <c r="G61" i="6"/>
  <c r="G62" i="6"/>
  <c r="G63" i="6"/>
  <c r="G64" i="6"/>
  <c r="G65" i="6"/>
  <c r="G66" i="6"/>
  <c r="G68" i="6"/>
  <c r="G58" i="6"/>
  <c r="G54" i="6"/>
  <c r="G55" i="6"/>
  <c r="G56" i="6"/>
  <c r="G53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E76" i="6"/>
  <c r="E71" i="6"/>
  <c r="E72" i="6"/>
  <c r="E73" i="6"/>
  <c r="E74" i="6"/>
  <c r="E70" i="6"/>
  <c r="E54" i="6"/>
  <c r="E55" i="6"/>
  <c r="E56" i="6"/>
  <c r="E53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G7" i="6"/>
  <c r="E7" i="6"/>
  <c r="AN14" i="5" l="1"/>
  <c r="AO14" i="5"/>
  <c r="AP14" i="5"/>
  <c r="AQ14" i="5"/>
  <c r="AR14" i="5"/>
  <c r="AS14" i="5"/>
  <c r="AM14" i="5"/>
  <c r="AI14" i="5"/>
  <c r="AJ14" i="5"/>
  <c r="AH14" i="5"/>
  <c r="AE14" i="5"/>
  <c r="AF14" i="5"/>
  <c r="AG14" i="5"/>
  <c r="AD14" i="5"/>
  <c r="V14" i="5"/>
  <c r="W14" i="5"/>
  <c r="X14" i="5"/>
  <c r="Y14" i="5"/>
  <c r="Z14" i="5"/>
  <c r="AA14" i="5"/>
  <c r="AB14" i="5"/>
  <c r="AC14" i="5"/>
  <c r="U14" i="5"/>
  <c r="I12" i="5"/>
  <c r="J12" i="5"/>
  <c r="K12" i="5"/>
  <c r="L12" i="5"/>
  <c r="M12" i="5"/>
  <c r="N12" i="5"/>
  <c r="O12" i="5"/>
  <c r="I13" i="5"/>
  <c r="J13" i="5"/>
  <c r="K13" i="5"/>
  <c r="L13" i="5"/>
  <c r="M13" i="5"/>
  <c r="N13" i="5"/>
  <c r="O13" i="5"/>
  <c r="G13" i="5"/>
  <c r="G12" i="5"/>
  <c r="E13" i="5"/>
  <c r="E12" i="5"/>
  <c r="G7" i="5"/>
  <c r="G8" i="5"/>
  <c r="G9" i="5"/>
  <c r="G10" i="5"/>
  <c r="G11" i="5"/>
  <c r="E7" i="5"/>
  <c r="I7" i="5"/>
  <c r="J7" i="5"/>
  <c r="K7" i="5"/>
  <c r="L7" i="5"/>
  <c r="M7" i="5"/>
  <c r="N7" i="5"/>
  <c r="O7" i="5"/>
  <c r="E8" i="5"/>
  <c r="I8" i="5"/>
  <c r="J8" i="5"/>
  <c r="K8" i="5"/>
  <c r="L8" i="5"/>
  <c r="M8" i="5"/>
  <c r="N8" i="5"/>
  <c r="O8" i="5"/>
  <c r="E9" i="5"/>
  <c r="I9" i="5"/>
  <c r="J9" i="5"/>
  <c r="K9" i="5"/>
  <c r="L9" i="5"/>
  <c r="M9" i="5"/>
  <c r="N9" i="5"/>
  <c r="O9" i="5"/>
  <c r="E10" i="5"/>
  <c r="I10" i="5"/>
  <c r="J10" i="5"/>
  <c r="K10" i="5"/>
  <c r="L10" i="5"/>
  <c r="M10" i="5"/>
  <c r="N10" i="5"/>
  <c r="O10" i="5"/>
  <c r="E11" i="5"/>
  <c r="I11" i="5"/>
  <c r="J11" i="5"/>
  <c r="K11" i="5"/>
  <c r="L11" i="5"/>
  <c r="M11" i="5"/>
  <c r="N11" i="5"/>
  <c r="O11" i="5"/>
  <c r="E15" i="5"/>
  <c r="G15" i="5"/>
  <c r="I15" i="5"/>
  <c r="J15" i="5"/>
  <c r="K15" i="5"/>
  <c r="L15" i="5"/>
  <c r="M15" i="5"/>
  <c r="N15" i="5"/>
  <c r="O15" i="5"/>
  <c r="G101" i="2" l="1"/>
  <c r="E101" i="2"/>
  <c r="I101" i="2"/>
  <c r="J101" i="2"/>
  <c r="K101" i="2"/>
  <c r="L101" i="2"/>
  <c r="M101" i="2"/>
  <c r="N101" i="2"/>
  <c r="O101" i="2"/>
  <c r="I100" i="2"/>
  <c r="AE44" i="2"/>
  <c r="AM27" i="2"/>
  <c r="AN27" i="2"/>
  <c r="AO27" i="2"/>
  <c r="AP27" i="2"/>
  <c r="AQ27" i="2"/>
  <c r="AR27" i="2"/>
  <c r="AS27" i="2"/>
  <c r="I7" i="2"/>
  <c r="I9" i="2"/>
  <c r="J9" i="2"/>
  <c r="K9" i="2"/>
  <c r="L9" i="2"/>
  <c r="M9" i="2"/>
  <c r="N9" i="2"/>
  <c r="O9" i="2"/>
  <c r="I10" i="2"/>
  <c r="J10" i="2"/>
  <c r="K10" i="2"/>
  <c r="L10" i="2"/>
  <c r="M10" i="2"/>
  <c r="N10" i="2"/>
  <c r="O10" i="2"/>
  <c r="I11" i="2"/>
  <c r="J11" i="2"/>
  <c r="K11" i="2"/>
  <c r="L11" i="2"/>
  <c r="M11" i="2"/>
  <c r="N11" i="2"/>
  <c r="O11" i="2"/>
  <c r="I12" i="2"/>
  <c r="J12" i="2"/>
  <c r="K12" i="2"/>
  <c r="L12" i="2"/>
  <c r="M12" i="2"/>
  <c r="N12" i="2"/>
  <c r="O12" i="2"/>
  <c r="I13" i="2"/>
  <c r="J13" i="2"/>
  <c r="K13" i="2"/>
  <c r="L13" i="2"/>
  <c r="M13" i="2"/>
  <c r="N13" i="2"/>
  <c r="O13" i="2"/>
  <c r="I14" i="2"/>
  <c r="J14" i="2"/>
  <c r="K14" i="2"/>
  <c r="L14" i="2"/>
  <c r="M14" i="2"/>
  <c r="N14" i="2"/>
  <c r="O14" i="2"/>
  <c r="I15" i="2"/>
  <c r="J15" i="2"/>
  <c r="K15" i="2"/>
  <c r="L15" i="2"/>
  <c r="M15" i="2"/>
  <c r="N15" i="2"/>
  <c r="O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I18" i="2"/>
  <c r="J18" i="2"/>
  <c r="K18" i="2"/>
  <c r="L18" i="2"/>
  <c r="M18" i="2"/>
  <c r="N18" i="2"/>
  <c r="O18" i="2"/>
  <c r="I19" i="2"/>
  <c r="J19" i="2"/>
  <c r="K19" i="2"/>
  <c r="L19" i="2"/>
  <c r="M19" i="2"/>
  <c r="N19" i="2"/>
  <c r="O19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I22" i="2"/>
  <c r="J22" i="2"/>
  <c r="K22" i="2"/>
  <c r="L22" i="2"/>
  <c r="M22" i="2"/>
  <c r="N22" i="2"/>
  <c r="O22" i="2"/>
  <c r="I23" i="2"/>
  <c r="J23" i="2"/>
  <c r="K23" i="2"/>
  <c r="L23" i="2"/>
  <c r="M23" i="2"/>
  <c r="N23" i="2"/>
  <c r="O23" i="2"/>
  <c r="I24" i="2"/>
  <c r="J24" i="2"/>
  <c r="K24" i="2"/>
  <c r="L24" i="2"/>
  <c r="M24" i="2"/>
  <c r="N24" i="2"/>
  <c r="O24" i="2"/>
  <c r="I25" i="2"/>
  <c r="J25" i="2"/>
  <c r="K25" i="2"/>
  <c r="L25" i="2"/>
  <c r="M25" i="2"/>
  <c r="N25" i="2"/>
  <c r="O25" i="2"/>
  <c r="I26" i="2"/>
  <c r="J26" i="2"/>
  <c r="K26" i="2"/>
  <c r="L26" i="2"/>
  <c r="M26" i="2"/>
  <c r="N26" i="2"/>
  <c r="O26" i="2"/>
  <c r="I8" i="2"/>
  <c r="J8" i="2"/>
  <c r="K8" i="2"/>
  <c r="L8" i="2"/>
  <c r="M8" i="2"/>
  <c r="N8" i="2"/>
  <c r="O8" i="2"/>
  <c r="O7" i="2"/>
  <c r="N7" i="2"/>
  <c r="M7" i="2"/>
  <c r="L7" i="2"/>
  <c r="K7" i="2"/>
  <c r="J7" i="2"/>
  <c r="G7" i="14"/>
  <c r="E30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6" i="2"/>
  <c r="G23" i="2"/>
  <c r="G24" i="2"/>
  <c r="G25" i="2"/>
  <c r="E23" i="2"/>
  <c r="E24" i="2"/>
  <c r="E25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6" i="2"/>
  <c r="G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E28" i="2"/>
  <c r="G28" i="2"/>
  <c r="I28" i="2"/>
  <c r="J28" i="2"/>
  <c r="K28" i="2"/>
  <c r="L28" i="2"/>
  <c r="M28" i="2"/>
  <c r="N28" i="2"/>
  <c r="O28" i="2"/>
  <c r="E29" i="2"/>
  <c r="G29" i="2"/>
  <c r="I29" i="2"/>
  <c r="J29" i="2"/>
  <c r="K29" i="2"/>
  <c r="L29" i="2"/>
  <c r="M29" i="2"/>
  <c r="N29" i="2"/>
  <c r="O29" i="2"/>
  <c r="G142" i="2"/>
  <c r="G143" i="2"/>
  <c r="G144" i="2"/>
  <c r="G145" i="2"/>
  <c r="G146" i="2"/>
  <c r="G147" i="2"/>
  <c r="G148" i="2"/>
  <c r="G149" i="2"/>
  <c r="G150" i="2"/>
  <c r="G141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18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0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2" i="2"/>
  <c r="G84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66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43" i="2"/>
  <c r="G42" i="2"/>
  <c r="G30" i="2"/>
  <c r="G31" i="2"/>
  <c r="G32" i="2"/>
  <c r="G33" i="2"/>
  <c r="G34" i="2"/>
  <c r="G35" i="2"/>
  <c r="G36" i="2"/>
  <c r="G37" i="2"/>
  <c r="G38" i="2"/>
  <c r="G39" i="2"/>
  <c r="G40" i="2"/>
  <c r="G41" i="2"/>
  <c r="E142" i="2"/>
  <c r="E143" i="2"/>
  <c r="E144" i="2"/>
  <c r="E145" i="2"/>
  <c r="E146" i="2"/>
  <c r="E147" i="2"/>
  <c r="E148" i="2"/>
  <c r="E149" i="2"/>
  <c r="E150" i="2"/>
  <c r="E141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18" i="2"/>
  <c r="E116" i="2"/>
  <c r="E105" i="2"/>
  <c r="E106" i="2"/>
  <c r="E107" i="2"/>
  <c r="E108" i="2"/>
  <c r="E109" i="2"/>
  <c r="E110" i="2"/>
  <c r="E111" i="2"/>
  <c r="E112" i="2"/>
  <c r="E113" i="2"/>
  <c r="E114" i="2"/>
  <c r="E115" i="2"/>
  <c r="E10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2" i="2"/>
  <c r="E84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66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45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AJ10" i="10" l="1"/>
  <c r="AF11" i="10"/>
  <c r="AG11" i="10"/>
  <c r="AH11" i="10"/>
  <c r="AK11" i="10"/>
  <c r="AL11" i="10"/>
  <c r="AM11" i="10"/>
  <c r="AN11" i="10"/>
  <c r="AO11" i="10"/>
  <c r="AP11" i="10"/>
  <c r="AJ12" i="10"/>
  <c r="AJ13" i="10"/>
  <c r="S11" i="10"/>
  <c r="T11" i="10"/>
  <c r="U11" i="10"/>
  <c r="V11" i="10"/>
  <c r="W11" i="10"/>
  <c r="X11" i="10"/>
  <c r="Y11" i="10"/>
  <c r="Z11" i="10"/>
  <c r="AA11" i="10"/>
  <c r="S73" i="12" l="1"/>
  <c r="S122" i="12" l="1"/>
  <c r="AJ109" i="12" l="1"/>
  <c r="AK73" i="12"/>
  <c r="AL73" i="12"/>
  <c r="AM73" i="12"/>
  <c r="AN73" i="12"/>
  <c r="AO73" i="12"/>
  <c r="AP73" i="12"/>
  <c r="AQ73" i="12"/>
  <c r="AK47" i="12"/>
  <c r="AF73" i="12"/>
  <c r="AG73" i="12"/>
  <c r="AH73" i="12"/>
  <c r="AJ12" i="12"/>
  <c r="AB73" i="12"/>
  <c r="AC73" i="12"/>
  <c r="AD73" i="12"/>
  <c r="AE73" i="12"/>
  <c r="AB18" i="12"/>
  <c r="AB23" i="12"/>
  <c r="S121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K110" i="12"/>
  <c r="AL110" i="12"/>
  <c r="AM110" i="12"/>
  <c r="AN110" i="12"/>
  <c r="AO110" i="12"/>
  <c r="AP110" i="12"/>
  <c r="AQ110" i="12"/>
  <c r="S110" i="12"/>
  <c r="G109" i="12"/>
  <c r="H109" i="12"/>
  <c r="I109" i="12"/>
  <c r="J109" i="12"/>
  <c r="K109" i="12"/>
  <c r="L109" i="12"/>
  <c r="M109" i="12"/>
  <c r="S106" i="12"/>
  <c r="S114" i="12"/>
  <c r="T73" i="12"/>
  <c r="U73" i="12"/>
  <c r="V73" i="12"/>
  <c r="W73" i="12"/>
  <c r="X73" i="12"/>
  <c r="Y73" i="12"/>
  <c r="Z73" i="12"/>
  <c r="AA73" i="12"/>
  <c r="G12" i="12"/>
  <c r="H12" i="12"/>
  <c r="I12" i="12"/>
  <c r="J12" i="12"/>
  <c r="K12" i="12"/>
  <c r="L12" i="12"/>
  <c r="M12" i="12"/>
  <c r="AK31" i="14" l="1"/>
  <c r="AQ31" i="14" l="1"/>
  <c r="AM20" i="14"/>
  <c r="AN20" i="14"/>
  <c r="AO20" i="14"/>
  <c r="AP20" i="14"/>
  <c r="AQ20" i="14"/>
  <c r="AL28" i="14"/>
  <c r="AL20" i="14"/>
  <c r="AK20" i="14"/>
  <c r="AG20" i="14"/>
  <c r="AH20" i="14"/>
  <c r="AF20" i="14"/>
  <c r="AF12" i="14"/>
  <c r="AE20" i="14"/>
  <c r="AC20" i="14"/>
  <c r="AD20" i="14"/>
  <c r="AB20" i="14"/>
  <c r="AB12" i="14"/>
  <c r="S26" i="14"/>
  <c r="T20" i="14"/>
  <c r="U20" i="14"/>
  <c r="V20" i="14"/>
  <c r="W20" i="14"/>
  <c r="X20" i="14"/>
  <c r="Y20" i="14"/>
  <c r="Z20" i="14"/>
  <c r="AA20" i="14"/>
  <c r="S20" i="14"/>
  <c r="S12" i="14"/>
  <c r="AF39" i="4" l="1"/>
  <c r="AF14" i="4"/>
  <c r="AB38" i="4"/>
  <c r="AB34" i="4"/>
  <c r="AB39" i="4" s="1"/>
  <c r="AB23" i="4"/>
  <c r="AB14" i="4"/>
  <c r="S14" i="4"/>
  <c r="AQ20" i="7" l="1"/>
  <c r="AQ17" i="7"/>
  <c r="AQ12" i="7"/>
  <c r="AN19" i="7"/>
  <c r="AO19" i="7"/>
  <c r="AM19" i="7"/>
  <c r="AL19" i="7"/>
  <c r="AK19" i="7"/>
  <c r="AL17" i="7"/>
  <c r="AK17" i="7"/>
  <c r="AJ20" i="7"/>
  <c r="AF12" i="7"/>
  <c r="AG17" i="7"/>
  <c r="AH17" i="7"/>
  <c r="AG19" i="7"/>
  <c r="AH19" i="7"/>
  <c r="AI19" i="7"/>
  <c r="AF17" i="7"/>
  <c r="AF19" i="7"/>
  <c r="AB20" i="7"/>
  <c r="AC12" i="7"/>
  <c r="AD12" i="7"/>
  <c r="AE12" i="7"/>
  <c r="AB12" i="7"/>
  <c r="AC17" i="7"/>
  <c r="AD17" i="7"/>
  <c r="AE17" i="7"/>
  <c r="AB17" i="7"/>
  <c r="AC19" i="7"/>
  <c r="AD19" i="7"/>
  <c r="AE19" i="7"/>
  <c r="AB19" i="7"/>
  <c r="T20" i="7"/>
  <c r="U20" i="7"/>
  <c r="V20" i="7"/>
  <c r="W20" i="7"/>
  <c r="X20" i="7"/>
  <c r="Y20" i="7"/>
  <c r="Z20" i="7"/>
  <c r="AA20" i="7"/>
  <c r="S20" i="7"/>
  <c r="S33" i="9"/>
  <c r="T19" i="7"/>
  <c r="U19" i="7"/>
  <c r="V19" i="7"/>
  <c r="W19" i="7"/>
  <c r="X19" i="7"/>
  <c r="Y19" i="7"/>
  <c r="Z19" i="7"/>
  <c r="AA19" i="7"/>
  <c r="S19" i="7"/>
  <c r="T17" i="7"/>
  <c r="U17" i="7"/>
  <c r="V17" i="7"/>
  <c r="W17" i="7"/>
  <c r="X17" i="7"/>
  <c r="Y17" i="7"/>
  <c r="Z17" i="7"/>
  <c r="AA17" i="7"/>
  <c r="S12" i="7"/>
  <c r="S17" i="7"/>
  <c r="M18" i="7"/>
  <c r="L18" i="7"/>
  <c r="K18" i="7"/>
  <c r="J18" i="7"/>
  <c r="I18" i="7"/>
  <c r="H18" i="7"/>
  <c r="G18" i="7"/>
  <c r="G14" i="7"/>
  <c r="H14" i="7"/>
  <c r="I14" i="7"/>
  <c r="J14" i="7"/>
  <c r="K14" i="7"/>
  <c r="L14" i="7"/>
  <c r="M14" i="7"/>
  <c r="G15" i="7"/>
  <c r="H15" i="7"/>
  <c r="I15" i="7"/>
  <c r="J15" i="7"/>
  <c r="K15" i="7"/>
  <c r="L15" i="7"/>
  <c r="M15" i="7"/>
  <c r="G16" i="7"/>
  <c r="H16" i="7"/>
  <c r="I16" i="7"/>
  <c r="J16" i="7"/>
  <c r="K16" i="7"/>
  <c r="L16" i="7"/>
  <c r="M16" i="7"/>
  <c r="M13" i="7"/>
  <c r="L13" i="7"/>
  <c r="K13" i="7"/>
  <c r="J13" i="7"/>
  <c r="I13" i="7"/>
  <c r="H13" i="7"/>
  <c r="G13" i="7"/>
  <c r="G8" i="7"/>
  <c r="H8" i="7"/>
  <c r="I8" i="7"/>
  <c r="J8" i="7"/>
  <c r="K8" i="7"/>
  <c r="L8" i="7"/>
  <c r="M8" i="7"/>
  <c r="G9" i="7"/>
  <c r="H9" i="7"/>
  <c r="I9" i="7"/>
  <c r="J9" i="7"/>
  <c r="K9" i="7"/>
  <c r="L9" i="7"/>
  <c r="M9" i="7"/>
  <c r="G10" i="7"/>
  <c r="H10" i="7"/>
  <c r="I10" i="7"/>
  <c r="J10" i="7"/>
  <c r="K10" i="7"/>
  <c r="L10" i="7"/>
  <c r="M10" i="7"/>
  <c r="G11" i="7"/>
  <c r="H11" i="7"/>
  <c r="I11" i="7"/>
  <c r="J11" i="7"/>
  <c r="K11" i="7"/>
  <c r="L11" i="7"/>
  <c r="M11" i="7"/>
  <c r="AJ16" i="7"/>
  <c r="S41" i="9" l="1"/>
  <c r="AQ33" i="9" l="1"/>
  <c r="AK23" i="9"/>
  <c r="AJ18" i="9"/>
  <c r="AJ22" i="9"/>
  <c r="AJ21" i="9"/>
  <c r="AB23" i="9"/>
  <c r="G21" i="9"/>
  <c r="H21" i="9"/>
  <c r="I21" i="9"/>
  <c r="J21" i="9"/>
  <c r="K21" i="9"/>
  <c r="L21" i="9"/>
  <c r="M21" i="9"/>
  <c r="G22" i="9"/>
  <c r="H22" i="9"/>
  <c r="I22" i="9"/>
  <c r="J22" i="9"/>
  <c r="K22" i="9"/>
  <c r="L22" i="9"/>
  <c r="M22" i="9"/>
  <c r="T23" i="9"/>
  <c r="U23" i="9"/>
  <c r="V23" i="9"/>
  <c r="W23" i="9"/>
  <c r="X23" i="9"/>
  <c r="Y23" i="9"/>
  <c r="Z23" i="9"/>
  <c r="AA23" i="9"/>
  <c r="AC23" i="9"/>
  <c r="AD23" i="9"/>
  <c r="AE23" i="9"/>
  <c r="AF23" i="9"/>
  <c r="AG23" i="9"/>
  <c r="AH23" i="9"/>
  <c r="AI23" i="9"/>
  <c r="AJ23" i="9"/>
  <c r="AL23" i="9"/>
  <c r="AL33" i="9" s="1"/>
  <c r="AM23" i="9"/>
  <c r="AN23" i="9"/>
  <c r="AO23" i="9"/>
  <c r="AP23" i="9"/>
  <c r="AQ23" i="9"/>
  <c r="S23" i="9"/>
  <c r="G18" i="9"/>
  <c r="H18" i="9"/>
  <c r="I18" i="9"/>
  <c r="J18" i="9"/>
  <c r="K18" i="9"/>
  <c r="L18" i="9"/>
  <c r="M18" i="9"/>
  <c r="U33" i="13" l="1"/>
  <c r="V124" i="12"/>
  <c r="V123" i="12"/>
  <c r="V122" i="12"/>
  <c r="V121" i="12"/>
  <c r="U124" i="12"/>
  <c r="U123" i="12"/>
  <c r="U122" i="12"/>
  <c r="U121" i="12"/>
  <c r="Y42" i="11"/>
  <c r="Y41" i="11"/>
  <c r="Y40" i="11"/>
  <c r="Y39" i="11"/>
  <c r="X42" i="11"/>
  <c r="X41" i="11"/>
  <c r="X40" i="11"/>
  <c r="X39" i="11"/>
  <c r="V29" i="10"/>
  <c r="V28" i="10"/>
  <c r="V27" i="10"/>
  <c r="V26" i="10"/>
  <c r="U29" i="10"/>
  <c r="U28" i="10"/>
  <c r="U27" i="10"/>
  <c r="U26" i="10"/>
  <c r="V43" i="9"/>
  <c r="V42" i="9"/>
  <c r="V41" i="9"/>
  <c r="V40" i="9"/>
  <c r="U43" i="9"/>
  <c r="U42" i="9"/>
  <c r="U41" i="9"/>
  <c r="U40" i="9"/>
  <c r="X53" i="8"/>
  <c r="X52" i="8"/>
  <c r="X51" i="8"/>
  <c r="X50" i="8"/>
  <c r="W53" i="8"/>
  <c r="W52" i="8"/>
  <c r="W51" i="8"/>
  <c r="W50" i="8"/>
  <c r="V30" i="7"/>
  <c r="V29" i="7"/>
  <c r="V28" i="7"/>
  <c r="V27" i="7"/>
  <c r="U30" i="7"/>
  <c r="U29" i="7"/>
  <c r="U28" i="7"/>
  <c r="U27" i="7"/>
  <c r="X88" i="6"/>
  <c r="X87" i="6"/>
  <c r="X86" i="6"/>
  <c r="X85" i="6"/>
  <c r="W88" i="6"/>
  <c r="W87" i="6"/>
  <c r="W86" i="6"/>
  <c r="W85" i="6"/>
  <c r="X27" i="5"/>
  <c r="X26" i="5"/>
  <c r="X25" i="5"/>
  <c r="X24" i="5"/>
  <c r="W27" i="5"/>
  <c r="W26" i="5"/>
  <c r="W25" i="5"/>
  <c r="W24" i="5"/>
  <c r="V49" i="4"/>
  <c r="V48" i="4"/>
  <c r="V47" i="4"/>
  <c r="V46" i="4"/>
  <c r="U49" i="4"/>
  <c r="U48" i="4"/>
  <c r="U47" i="4"/>
  <c r="U46" i="4"/>
  <c r="V35" i="3"/>
  <c r="V34" i="3"/>
  <c r="V33" i="3"/>
  <c r="V32" i="3"/>
  <c r="U35" i="3"/>
  <c r="U34" i="3"/>
  <c r="U33" i="3"/>
  <c r="U32" i="3"/>
  <c r="V38" i="14"/>
  <c r="V41" i="14"/>
  <c r="V40" i="14"/>
  <c r="V39" i="14"/>
  <c r="U41" i="14"/>
  <c r="U40" i="14"/>
  <c r="U39" i="14"/>
  <c r="U38" i="14"/>
  <c r="X163" i="2"/>
  <c r="X162" i="2"/>
  <c r="X161" i="2"/>
  <c r="X160" i="2"/>
  <c r="W163" i="2"/>
  <c r="W162" i="2"/>
  <c r="W161" i="2"/>
  <c r="W160" i="2"/>
  <c r="V36" i="13" l="1"/>
  <c r="V35" i="13"/>
  <c r="V34" i="13"/>
  <c r="V33" i="13"/>
  <c r="U36" i="13"/>
  <c r="U35" i="13"/>
  <c r="U34" i="13"/>
  <c r="T41" i="14" l="1"/>
  <c r="S41" i="14"/>
  <c r="T40" i="14"/>
  <c r="S40" i="14"/>
  <c r="T39" i="14"/>
  <c r="S39" i="14"/>
  <c r="T38" i="14"/>
  <c r="S38" i="14"/>
  <c r="T35" i="3"/>
  <c r="S35" i="3"/>
  <c r="T34" i="3"/>
  <c r="S34" i="3"/>
  <c r="T33" i="3"/>
  <c r="S33" i="3"/>
  <c r="T32" i="3"/>
  <c r="S32" i="3"/>
  <c r="T49" i="4"/>
  <c r="S49" i="4"/>
  <c r="T48" i="4"/>
  <c r="S48" i="4"/>
  <c r="T47" i="4"/>
  <c r="S47" i="4"/>
  <c r="T46" i="4"/>
  <c r="S46" i="4"/>
  <c r="V27" i="5"/>
  <c r="U27" i="5"/>
  <c r="V26" i="5"/>
  <c r="U26" i="5"/>
  <c r="V25" i="5"/>
  <c r="U25" i="5"/>
  <c r="V24" i="5"/>
  <c r="U24" i="5"/>
  <c r="V88" i="6"/>
  <c r="U88" i="6"/>
  <c r="V87" i="6"/>
  <c r="U87" i="6"/>
  <c r="V86" i="6"/>
  <c r="U86" i="6"/>
  <c r="V85" i="6"/>
  <c r="U85" i="6"/>
  <c r="T30" i="7"/>
  <c r="S30" i="7"/>
  <c r="T29" i="7"/>
  <c r="S29" i="7"/>
  <c r="T28" i="7"/>
  <c r="S28" i="7"/>
  <c r="T27" i="7"/>
  <c r="S27" i="7"/>
  <c r="V53" i="8"/>
  <c r="U53" i="8"/>
  <c r="V52" i="8"/>
  <c r="U52" i="8"/>
  <c r="V51" i="8"/>
  <c r="U51" i="8"/>
  <c r="V50" i="8"/>
  <c r="U50" i="8"/>
  <c r="T43" i="9"/>
  <c r="S43" i="9"/>
  <c r="W43" i="9" s="1"/>
  <c r="T42" i="9"/>
  <c r="S42" i="9"/>
  <c r="W42" i="9" s="1"/>
  <c r="T41" i="9"/>
  <c r="W41" i="9"/>
  <c r="T40" i="9"/>
  <c r="S40" i="9"/>
  <c r="S44" i="9" s="1"/>
  <c r="T29" i="10"/>
  <c r="S29" i="10"/>
  <c r="T28" i="10"/>
  <c r="S28" i="10"/>
  <c r="T27" i="10"/>
  <c r="S27" i="10"/>
  <c r="T26" i="10"/>
  <c r="S26" i="10"/>
  <c r="W42" i="11"/>
  <c r="V42" i="11"/>
  <c r="Z42" i="11" s="1"/>
  <c r="W41" i="11"/>
  <c r="V41" i="11"/>
  <c r="Z41" i="11" s="1"/>
  <c r="X43" i="11"/>
  <c r="W40" i="11"/>
  <c r="V40" i="11"/>
  <c r="Z40" i="11" s="1"/>
  <c r="W39" i="11"/>
  <c r="W43" i="11" s="1"/>
  <c r="V39" i="11"/>
  <c r="T124" i="12"/>
  <c r="X124" i="12" s="1"/>
  <c r="S124" i="12"/>
  <c r="T123" i="12"/>
  <c r="S123" i="12"/>
  <c r="T122" i="12"/>
  <c r="T121" i="12"/>
  <c r="T36" i="13"/>
  <c r="S36" i="13"/>
  <c r="T35" i="13"/>
  <c r="S35" i="13"/>
  <c r="T34" i="13"/>
  <c r="S34" i="13"/>
  <c r="T33" i="13"/>
  <c r="S33" i="13"/>
  <c r="X36" i="13"/>
  <c r="W36" i="13"/>
  <c r="X35" i="13"/>
  <c r="W35" i="13"/>
  <c r="X34" i="13"/>
  <c r="W34" i="13"/>
  <c r="V37" i="13"/>
  <c r="U37" i="13"/>
  <c r="T37" i="13"/>
  <c r="S37" i="13"/>
  <c r="U125" i="12"/>
  <c r="X123" i="12"/>
  <c r="W123" i="12"/>
  <c r="X122" i="12"/>
  <c r="W122" i="12"/>
  <c r="V125" i="12"/>
  <c r="S125" i="12"/>
  <c r="AA42" i="11"/>
  <c r="AA41" i="11"/>
  <c r="AA40" i="11"/>
  <c r="Y43" i="11"/>
  <c r="V43" i="11"/>
  <c r="X29" i="10"/>
  <c r="W29" i="10"/>
  <c r="X28" i="10"/>
  <c r="W28" i="10"/>
  <c r="X27" i="10"/>
  <c r="W27" i="10"/>
  <c r="V30" i="10"/>
  <c r="U30" i="10"/>
  <c r="T30" i="10"/>
  <c r="S30" i="10"/>
  <c r="X43" i="9"/>
  <c r="X42" i="9"/>
  <c r="X41" i="9"/>
  <c r="V44" i="9"/>
  <c r="U44" i="9"/>
  <c r="T44" i="9"/>
  <c r="Z53" i="8"/>
  <c r="Y53" i="8"/>
  <c r="Z52" i="8"/>
  <c r="Y52" i="8"/>
  <c r="Z51" i="8"/>
  <c r="Y51" i="8"/>
  <c r="X54" i="8"/>
  <c r="W54" i="8"/>
  <c r="V54" i="8"/>
  <c r="U54" i="8"/>
  <c r="X30" i="7"/>
  <c r="W30" i="7"/>
  <c r="X29" i="7"/>
  <c r="W29" i="7"/>
  <c r="X28" i="7"/>
  <c r="W28" i="7"/>
  <c r="V31" i="7"/>
  <c r="U31" i="7"/>
  <c r="T31" i="7"/>
  <c r="S31" i="7"/>
  <c r="Z88" i="6"/>
  <c r="Y88" i="6"/>
  <c r="Z87" i="6"/>
  <c r="Y87" i="6"/>
  <c r="Z86" i="6"/>
  <c r="Y86" i="6"/>
  <c r="X89" i="6"/>
  <c r="W89" i="6"/>
  <c r="V89" i="6"/>
  <c r="U89" i="6"/>
  <c r="Z27" i="5"/>
  <c r="Y27" i="5"/>
  <c r="Z26" i="5"/>
  <c r="Y26" i="5"/>
  <c r="Z25" i="5"/>
  <c r="Y25" i="5"/>
  <c r="X28" i="5"/>
  <c r="W28" i="5"/>
  <c r="V28" i="5"/>
  <c r="U28" i="5"/>
  <c r="X49" i="4"/>
  <c r="W49" i="4"/>
  <c r="W48" i="4"/>
  <c r="V50" i="4"/>
  <c r="W47" i="4"/>
  <c r="U50" i="4"/>
  <c r="T50" i="4"/>
  <c r="S50" i="4"/>
  <c r="X35" i="3"/>
  <c r="W35" i="3"/>
  <c r="X34" i="3"/>
  <c r="W34" i="3"/>
  <c r="X33" i="3"/>
  <c r="W33" i="3"/>
  <c r="V36" i="3"/>
  <c r="U36" i="3"/>
  <c r="T36" i="3"/>
  <c r="S36" i="3"/>
  <c r="X41" i="14"/>
  <c r="W41" i="14"/>
  <c r="X40" i="14"/>
  <c r="W40" i="14"/>
  <c r="X39" i="14"/>
  <c r="W39" i="14"/>
  <c r="V42" i="14"/>
  <c r="U42" i="14"/>
  <c r="T42" i="14"/>
  <c r="S42" i="14"/>
  <c r="V163" i="2"/>
  <c r="V162" i="2"/>
  <c r="Z162" i="2" s="1"/>
  <c r="V161" i="2"/>
  <c r="V160" i="2"/>
  <c r="V164" i="2" s="1"/>
  <c r="U163" i="2"/>
  <c r="U162" i="2"/>
  <c r="Y162" i="2" s="1"/>
  <c r="U161" i="2"/>
  <c r="U160" i="2"/>
  <c r="Z163" i="2"/>
  <c r="Y163" i="2"/>
  <c r="Z161" i="2"/>
  <c r="Y161" i="2"/>
  <c r="X164" i="2"/>
  <c r="W164" i="2"/>
  <c r="U164" i="2"/>
  <c r="X47" i="4" l="1"/>
  <c r="X48" i="4"/>
  <c r="W124" i="12"/>
  <c r="T125" i="12"/>
  <c r="W33" i="13"/>
  <c r="W37" i="13" s="1"/>
  <c r="X33" i="13"/>
  <c r="X37" i="13" s="1"/>
  <c r="W121" i="12"/>
  <c r="W125" i="12" s="1"/>
  <c r="X121" i="12"/>
  <c r="X125" i="12" s="1"/>
  <c r="AA39" i="11"/>
  <c r="AA43" i="11" s="1"/>
  <c r="Z39" i="11"/>
  <c r="Z43" i="11" s="1"/>
  <c r="W26" i="10"/>
  <c r="W30" i="10" s="1"/>
  <c r="X26" i="10"/>
  <c r="X30" i="10" s="1"/>
  <c r="W40" i="9"/>
  <c r="W44" i="9" s="1"/>
  <c r="X40" i="9"/>
  <c r="X44" i="9" s="1"/>
  <c r="Z50" i="8"/>
  <c r="Z54" i="8" s="1"/>
  <c r="Y50" i="8"/>
  <c r="Y54" i="8" s="1"/>
  <c r="X27" i="7"/>
  <c r="X31" i="7" s="1"/>
  <c r="W27" i="7"/>
  <c r="W31" i="7" s="1"/>
  <c r="Y85" i="6"/>
  <c r="Y89" i="6" s="1"/>
  <c r="Z85" i="6"/>
  <c r="Z89" i="6" s="1"/>
  <c r="Z24" i="5"/>
  <c r="Z28" i="5" s="1"/>
  <c r="Y24" i="5"/>
  <c r="Y28" i="5" s="1"/>
  <c r="X46" i="4"/>
  <c r="W46" i="4"/>
  <c r="W50" i="4" s="1"/>
  <c r="W32" i="3"/>
  <c r="W36" i="3" s="1"/>
  <c r="X32" i="3"/>
  <c r="X36" i="3" s="1"/>
  <c r="W38" i="14"/>
  <c r="W42" i="14" s="1"/>
  <c r="X38" i="14"/>
  <c r="X42" i="14" s="1"/>
  <c r="Z160" i="2"/>
  <c r="Z164" i="2" s="1"/>
  <c r="Y160" i="2"/>
  <c r="Y164" i="2" s="1"/>
  <c r="AI31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AI25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AI39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AK78" i="6"/>
  <c r="AG79" i="6"/>
  <c r="AF79" i="6"/>
  <c r="AE79" i="6"/>
  <c r="AC79" i="6"/>
  <c r="AB79" i="6"/>
  <c r="AA79" i="6"/>
  <c r="Z79" i="6"/>
  <c r="AI20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AK43" i="8"/>
  <c r="AF45" i="8"/>
  <c r="AE45" i="8"/>
  <c r="AB45" i="8"/>
  <c r="Y45" i="8"/>
  <c r="V45" i="8"/>
  <c r="AG44" i="8"/>
  <c r="AF44" i="8"/>
  <c r="AE44" i="8"/>
  <c r="AC44" i="8"/>
  <c r="AB44" i="8"/>
  <c r="AA44" i="8"/>
  <c r="Z44" i="8"/>
  <c r="Y44" i="8"/>
  <c r="AI33" i="9"/>
  <c r="AE35" i="9"/>
  <c r="AD35" i="9"/>
  <c r="AC35" i="9"/>
  <c r="AB35" i="9"/>
  <c r="AA35" i="9"/>
  <c r="Z35" i="9"/>
  <c r="Y35" i="9"/>
  <c r="X35" i="9"/>
  <c r="W35" i="9"/>
  <c r="V35" i="9"/>
  <c r="U35" i="9"/>
  <c r="T35" i="9"/>
  <c r="AE34" i="9"/>
  <c r="AD34" i="9"/>
  <c r="AC34" i="9"/>
  <c r="AB34" i="9"/>
  <c r="AA34" i="9"/>
  <c r="Z34" i="9"/>
  <c r="Y34" i="9"/>
  <c r="X34" i="9"/>
  <c r="W34" i="9"/>
  <c r="V34" i="9"/>
  <c r="U34" i="9"/>
  <c r="T34" i="9"/>
  <c r="AA33" i="9"/>
  <c r="Z33" i="9"/>
  <c r="Y33" i="9"/>
  <c r="S35" i="9"/>
  <c r="S34" i="9"/>
  <c r="AI19" i="10"/>
  <c r="AE21" i="10"/>
  <c r="AD21" i="10"/>
  <c r="AC21" i="10"/>
  <c r="AB21" i="10"/>
  <c r="AA21" i="10"/>
  <c r="Z21" i="10"/>
  <c r="Y21" i="10"/>
  <c r="X21" i="10"/>
  <c r="W21" i="10"/>
  <c r="V21" i="10"/>
  <c r="T21" i="10"/>
  <c r="AL32" i="11"/>
  <c r="AD34" i="11"/>
  <c r="AC34" i="11"/>
  <c r="AB34" i="11"/>
  <c r="AD116" i="12"/>
  <c r="AA116" i="12"/>
  <c r="Z116" i="12"/>
  <c r="Y116" i="12"/>
  <c r="AD115" i="12"/>
  <c r="AA115" i="12"/>
  <c r="Z115" i="12"/>
  <c r="Y115" i="12"/>
  <c r="X115" i="12"/>
  <c r="W115" i="12"/>
  <c r="V115" i="12"/>
  <c r="U115" i="12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AA36" i="9"/>
  <c r="Z36" i="9"/>
  <c r="Y36" i="9"/>
  <c r="AG154" i="2"/>
  <c r="AF154" i="2"/>
  <c r="AE154" i="2"/>
  <c r="AD154" i="2"/>
  <c r="AC154" i="2"/>
  <c r="AB154" i="2"/>
  <c r="AA154" i="2"/>
  <c r="AK152" i="2"/>
  <c r="AQ25" i="13"/>
  <c r="AP25" i="13"/>
  <c r="AO25" i="13"/>
  <c r="AN25" i="13"/>
  <c r="AM25" i="13"/>
  <c r="AL25" i="13"/>
  <c r="AK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AJ24" i="13"/>
  <c r="M24" i="13"/>
  <c r="L24" i="13"/>
  <c r="K24" i="13"/>
  <c r="J24" i="13"/>
  <c r="I24" i="13"/>
  <c r="H24" i="13"/>
  <c r="G24" i="13"/>
  <c r="AQ23" i="13"/>
  <c r="AP23" i="13"/>
  <c r="AO23" i="13"/>
  <c r="AN23" i="13"/>
  <c r="AM23" i="13"/>
  <c r="AL23" i="13"/>
  <c r="AK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AJ22" i="13"/>
  <c r="M22" i="13"/>
  <c r="L22" i="13"/>
  <c r="K22" i="13"/>
  <c r="J22" i="13"/>
  <c r="I22" i="13"/>
  <c r="H22" i="13"/>
  <c r="G22" i="13"/>
  <c r="AQ21" i="13"/>
  <c r="AP21" i="13"/>
  <c r="AO21" i="13"/>
  <c r="AN21" i="13"/>
  <c r="AM21" i="13"/>
  <c r="AL21" i="13"/>
  <c r="AK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AJ20" i="13"/>
  <c r="M20" i="13"/>
  <c r="L20" i="13"/>
  <c r="K20" i="13"/>
  <c r="J20" i="13"/>
  <c r="I20" i="13"/>
  <c r="H20" i="13"/>
  <c r="G20" i="13"/>
  <c r="AJ19" i="13"/>
  <c r="M19" i="13"/>
  <c r="L19" i="13"/>
  <c r="K19" i="13"/>
  <c r="J19" i="13"/>
  <c r="I19" i="13"/>
  <c r="H19" i="13"/>
  <c r="G19" i="13"/>
  <c r="AJ18" i="13"/>
  <c r="M18" i="13"/>
  <c r="L18" i="13"/>
  <c r="K18" i="13"/>
  <c r="J18" i="13"/>
  <c r="I18" i="13"/>
  <c r="H18" i="13"/>
  <c r="G18" i="13"/>
  <c r="AJ17" i="13"/>
  <c r="M17" i="13"/>
  <c r="L17" i="13"/>
  <c r="K17" i="13"/>
  <c r="J17" i="13"/>
  <c r="I17" i="13"/>
  <c r="H17" i="13"/>
  <c r="G17" i="13"/>
  <c r="AJ16" i="13"/>
  <c r="M16" i="13"/>
  <c r="L16" i="13"/>
  <c r="K16" i="13"/>
  <c r="J16" i="13"/>
  <c r="I16" i="13"/>
  <c r="H16" i="13"/>
  <c r="G16" i="13"/>
  <c r="AQ15" i="13"/>
  <c r="AQ26" i="13" s="1"/>
  <c r="AP15" i="13"/>
  <c r="AP26" i="13" s="1"/>
  <c r="AO15" i="13"/>
  <c r="AO26" i="13" s="1"/>
  <c r="AN15" i="13"/>
  <c r="AN26" i="13" s="1"/>
  <c r="AM15" i="13"/>
  <c r="AM26" i="13" s="1"/>
  <c r="AL15" i="13"/>
  <c r="AL26" i="13" s="1"/>
  <c r="AK15" i="13"/>
  <c r="AK26" i="13" s="1"/>
  <c r="AH15" i="13"/>
  <c r="AH26" i="13" s="1"/>
  <c r="AG15" i="13"/>
  <c r="AG26" i="13" s="1"/>
  <c r="AF15" i="13"/>
  <c r="AF26" i="13" s="1"/>
  <c r="AE15" i="13"/>
  <c r="AE26" i="13" s="1"/>
  <c r="AE29" i="13" s="1"/>
  <c r="AD15" i="13"/>
  <c r="AD26" i="13" s="1"/>
  <c r="AD29" i="13" s="1"/>
  <c r="AC15" i="13"/>
  <c r="AC26" i="13" s="1"/>
  <c r="AC29" i="13" s="1"/>
  <c r="AB15" i="13"/>
  <c r="AB26" i="13" s="1"/>
  <c r="AB29" i="13" s="1"/>
  <c r="AA15" i="13"/>
  <c r="AA26" i="13" s="1"/>
  <c r="AA29" i="13" s="1"/>
  <c r="Z15" i="13"/>
  <c r="Z26" i="13" s="1"/>
  <c r="Z29" i="13" s="1"/>
  <c r="Y15" i="13"/>
  <c r="Y26" i="13" s="1"/>
  <c r="Y29" i="13" s="1"/>
  <c r="X15" i="13"/>
  <c r="X26" i="13" s="1"/>
  <c r="X29" i="13" s="1"/>
  <c r="W15" i="13"/>
  <c r="W26" i="13" s="1"/>
  <c r="W29" i="13" s="1"/>
  <c r="V15" i="13"/>
  <c r="V26" i="13" s="1"/>
  <c r="V29" i="13" s="1"/>
  <c r="U15" i="13"/>
  <c r="U26" i="13" s="1"/>
  <c r="U29" i="13" s="1"/>
  <c r="T15" i="13"/>
  <c r="T26" i="13" s="1"/>
  <c r="T29" i="13" s="1"/>
  <c r="S15" i="13"/>
  <c r="S26" i="13" s="1"/>
  <c r="S29" i="13" s="1"/>
  <c r="AJ14" i="13"/>
  <c r="M14" i="13"/>
  <c r="L14" i="13"/>
  <c r="K14" i="13"/>
  <c r="J14" i="13"/>
  <c r="I14" i="13"/>
  <c r="H14" i="13"/>
  <c r="G14" i="13"/>
  <c r="AJ12" i="13"/>
  <c r="M12" i="13"/>
  <c r="L12" i="13"/>
  <c r="K12" i="13"/>
  <c r="J12" i="13"/>
  <c r="I12" i="13"/>
  <c r="H12" i="13"/>
  <c r="G12" i="13"/>
  <c r="AJ10" i="13"/>
  <c r="M10" i="13"/>
  <c r="L10" i="13"/>
  <c r="K10" i="13"/>
  <c r="J10" i="13"/>
  <c r="I10" i="13"/>
  <c r="H10" i="13"/>
  <c r="G10" i="13"/>
  <c r="AJ9" i="13"/>
  <c r="M9" i="13"/>
  <c r="L9" i="13"/>
  <c r="K9" i="13"/>
  <c r="J9" i="13"/>
  <c r="I9" i="13"/>
  <c r="H9" i="13"/>
  <c r="G9" i="13"/>
  <c r="AJ8" i="13"/>
  <c r="M8" i="13"/>
  <c r="L8" i="13"/>
  <c r="K8" i="13"/>
  <c r="J8" i="13"/>
  <c r="I8" i="13"/>
  <c r="H8" i="13"/>
  <c r="G8" i="13"/>
  <c r="AJ7" i="13"/>
  <c r="M7" i="13"/>
  <c r="L7" i="13"/>
  <c r="K7" i="13"/>
  <c r="J7" i="13"/>
  <c r="I7" i="13"/>
  <c r="H7" i="13"/>
  <c r="G7" i="13"/>
  <c r="AQ113" i="12"/>
  <c r="AP113" i="12"/>
  <c r="AO113" i="12"/>
  <c r="AN113" i="12"/>
  <c r="AM113" i="12"/>
  <c r="AL113" i="12"/>
  <c r="AK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W113" i="12"/>
  <c r="V113" i="12"/>
  <c r="U113" i="12"/>
  <c r="T113" i="12"/>
  <c r="S113" i="12"/>
  <c r="AJ112" i="12"/>
  <c r="M112" i="12"/>
  <c r="L112" i="12"/>
  <c r="K112" i="12"/>
  <c r="J112" i="12"/>
  <c r="I112" i="12"/>
  <c r="H112" i="12"/>
  <c r="G112" i="12"/>
  <c r="AJ111" i="12"/>
  <c r="M111" i="12"/>
  <c r="L111" i="12"/>
  <c r="K111" i="12"/>
  <c r="J111" i="12"/>
  <c r="I111" i="12"/>
  <c r="H111" i="12"/>
  <c r="G111" i="12"/>
  <c r="AQ108" i="12"/>
  <c r="AP108" i="12"/>
  <c r="AO108" i="12"/>
  <c r="AN108" i="12"/>
  <c r="AM108" i="12"/>
  <c r="AL108" i="12"/>
  <c r="AK108" i="12"/>
  <c r="AH108" i="12"/>
  <c r="AG108" i="12"/>
  <c r="AF108" i="12"/>
  <c r="AE108" i="12"/>
  <c r="AD108" i="12"/>
  <c r="AC108" i="12"/>
  <c r="AB108" i="12"/>
  <c r="AA108" i="12"/>
  <c r="Z108" i="12"/>
  <c r="Y108" i="12"/>
  <c r="X108" i="12"/>
  <c r="W108" i="12"/>
  <c r="V108" i="12"/>
  <c r="U108" i="12"/>
  <c r="T108" i="12"/>
  <c r="S108" i="12"/>
  <c r="AJ107" i="12"/>
  <c r="M107" i="12"/>
  <c r="L107" i="12"/>
  <c r="K107" i="12"/>
  <c r="J107" i="12"/>
  <c r="I107" i="12"/>
  <c r="H107" i="12"/>
  <c r="G107" i="12"/>
  <c r="AQ106" i="12"/>
  <c r="AP106" i="12"/>
  <c r="AO106" i="12"/>
  <c r="AN106" i="12"/>
  <c r="AM106" i="12"/>
  <c r="AL106" i="12"/>
  <c r="AK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AJ105" i="12"/>
  <c r="M105" i="12"/>
  <c r="L105" i="12"/>
  <c r="K105" i="12"/>
  <c r="J105" i="12"/>
  <c r="I105" i="12"/>
  <c r="H105" i="12"/>
  <c r="G105" i="12"/>
  <c r="AJ104" i="12"/>
  <c r="M104" i="12"/>
  <c r="L104" i="12"/>
  <c r="K104" i="12"/>
  <c r="J104" i="12"/>
  <c r="I104" i="12"/>
  <c r="H104" i="12"/>
  <c r="G104" i="12"/>
  <c r="AJ103" i="12"/>
  <c r="M103" i="12"/>
  <c r="L103" i="12"/>
  <c r="K103" i="12"/>
  <c r="J103" i="12"/>
  <c r="I103" i="12"/>
  <c r="H103" i="12"/>
  <c r="G103" i="12"/>
  <c r="AJ102" i="12"/>
  <c r="M102" i="12"/>
  <c r="L102" i="12"/>
  <c r="K102" i="12"/>
  <c r="J102" i="12"/>
  <c r="I102" i="12"/>
  <c r="H102" i="12"/>
  <c r="G102" i="12"/>
  <c r="AJ101" i="12"/>
  <c r="M101" i="12"/>
  <c r="L101" i="12"/>
  <c r="K101" i="12"/>
  <c r="J101" i="12"/>
  <c r="I101" i="12"/>
  <c r="H101" i="12"/>
  <c r="G101" i="12"/>
  <c r="AQ100" i="12"/>
  <c r="AP100" i="12"/>
  <c r="AO100" i="12"/>
  <c r="AN100" i="12"/>
  <c r="AM100" i="12"/>
  <c r="AL100" i="12"/>
  <c r="AK100" i="12"/>
  <c r="AH100" i="12"/>
  <c r="AG100" i="12"/>
  <c r="AF100" i="12"/>
  <c r="AE100" i="12"/>
  <c r="AD100" i="12"/>
  <c r="AC100" i="12"/>
  <c r="AB100" i="12"/>
  <c r="AA100" i="12"/>
  <c r="Z100" i="12"/>
  <c r="Y100" i="12"/>
  <c r="X100" i="12"/>
  <c r="W100" i="12"/>
  <c r="V100" i="12"/>
  <c r="U100" i="12"/>
  <c r="T100" i="12"/>
  <c r="S100" i="12"/>
  <c r="AJ99" i="12"/>
  <c r="M99" i="12"/>
  <c r="L99" i="12"/>
  <c r="K99" i="12"/>
  <c r="J99" i="12"/>
  <c r="I99" i="12"/>
  <c r="H99" i="12"/>
  <c r="G99" i="12"/>
  <c r="AJ97" i="12"/>
  <c r="M97" i="12"/>
  <c r="L97" i="12"/>
  <c r="K97" i="12"/>
  <c r="J97" i="12"/>
  <c r="I97" i="12"/>
  <c r="H97" i="12"/>
  <c r="G97" i="12"/>
  <c r="AJ96" i="12"/>
  <c r="M96" i="12"/>
  <c r="L96" i="12"/>
  <c r="K96" i="12"/>
  <c r="J96" i="12"/>
  <c r="I96" i="12"/>
  <c r="H96" i="12"/>
  <c r="G96" i="12"/>
  <c r="AJ95" i="12"/>
  <c r="M95" i="12"/>
  <c r="L95" i="12"/>
  <c r="K95" i="12"/>
  <c r="J95" i="12"/>
  <c r="I95" i="12"/>
  <c r="H95" i="12"/>
  <c r="G95" i="12"/>
  <c r="AJ94" i="12"/>
  <c r="M94" i="12"/>
  <c r="L94" i="12"/>
  <c r="K94" i="12"/>
  <c r="J94" i="12"/>
  <c r="I94" i="12"/>
  <c r="H94" i="12"/>
  <c r="G94" i="12"/>
  <c r="AJ93" i="12"/>
  <c r="M93" i="12"/>
  <c r="L93" i="12"/>
  <c r="K93" i="12"/>
  <c r="J93" i="12"/>
  <c r="I93" i="12"/>
  <c r="H93" i="12"/>
  <c r="G93" i="12"/>
  <c r="AJ92" i="12"/>
  <c r="M92" i="12"/>
  <c r="L92" i="12"/>
  <c r="K92" i="12"/>
  <c r="J92" i="12"/>
  <c r="I92" i="12"/>
  <c r="H92" i="12"/>
  <c r="G92" i="12"/>
  <c r="AJ91" i="12"/>
  <c r="M91" i="12"/>
  <c r="L91" i="12"/>
  <c r="K91" i="12"/>
  <c r="J91" i="12"/>
  <c r="I91" i="12"/>
  <c r="H91" i="12"/>
  <c r="G91" i="12"/>
  <c r="AJ90" i="12"/>
  <c r="M90" i="12"/>
  <c r="L90" i="12"/>
  <c r="K90" i="12"/>
  <c r="J90" i="12"/>
  <c r="I90" i="12"/>
  <c r="H90" i="12"/>
  <c r="G90" i="12"/>
  <c r="AJ89" i="12"/>
  <c r="M89" i="12"/>
  <c r="L89" i="12"/>
  <c r="K89" i="12"/>
  <c r="J89" i="12"/>
  <c r="I89" i="12"/>
  <c r="H89" i="12"/>
  <c r="G89" i="12"/>
  <c r="AJ88" i="12"/>
  <c r="M88" i="12"/>
  <c r="L88" i="12"/>
  <c r="K88" i="12"/>
  <c r="J88" i="12"/>
  <c r="I88" i="12"/>
  <c r="H88" i="12"/>
  <c r="G88" i="12"/>
  <c r="AJ87" i="12"/>
  <c r="M87" i="12"/>
  <c r="L87" i="12"/>
  <c r="K87" i="12"/>
  <c r="J87" i="12"/>
  <c r="I87" i="12"/>
  <c r="H87" i="12"/>
  <c r="G87" i="12"/>
  <c r="AJ86" i="12"/>
  <c r="M86" i="12"/>
  <c r="L86" i="12"/>
  <c r="K86" i="12"/>
  <c r="J86" i="12"/>
  <c r="I86" i="12"/>
  <c r="H86" i="12"/>
  <c r="G86" i="12"/>
  <c r="AJ85" i="12"/>
  <c r="M85" i="12"/>
  <c r="L85" i="12"/>
  <c r="K85" i="12"/>
  <c r="J85" i="12"/>
  <c r="I85" i="12"/>
  <c r="H85" i="12"/>
  <c r="G85" i="12"/>
  <c r="AJ84" i="12"/>
  <c r="M84" i="12"/>
  <c r="L84" i="12"/>
  <c r="K84" i="12"/>
  <c r="J84" i="12"/>
  <c r="I84" i="12"/>
  <c r="H84" i="12"/>
  <c r="G84" i="12"/>
  <c r="AJ83" i="12"/>
  <c r="M83" i="12"/>
  <c r="L83" i="12"/>
  <c r="K83" i="12"/>
  <c r="J83" i="12"/>
  <c r="I83" i="12"/>
  <c r="H83" i="12"/>
  <c r="G83" i="12"/>
  <c r="AJ82" i="12"/>
  <c r="M82" i="12"/>
  <c r="L82" i="12"/>
  <c r="K82" i="12"/>
  <c r="J82" i="12"/>
  <c r="I82" i="12"/>
  <c r="H82" i="12"/>
  <c r="G82" i="12"/>
  <c r="AJ81" i="12"/>
  <c r="M81" i="12"/>
  <c r="L81" i="12"/>
  <c r="K81" i="12"/>
  <c r="J81" i="12"/>
  <c r="I81" i="12"/>
  <c r="H81" i="12"/>
  <c r="G81" i="12"/>
  <c r="AJ80" i="12"/>
  <c r="M80" i="12"/>
  <c r="L80" i="12"/>
  <c r="K80" i="12"/>
  <c r="J80" i="12"/>
  <c r="I80" i="12"/>
  <c r="H80" i="12"/>
  <c r="G80" i="12"/>
  <c r="AJ79" i="12"/>
  <c r="M79" i="12"/>
  <c r="L79" i="12"/>
  <c r="K79" i="12"/>
  <c r="J79" i="12"/>
  <c r="I79" i="12"/>
  <c r="H79" i="12"/>
  <c r="G79" i="12"/>
  <c r="AJ78" i="12"/>
  <c r="M78" i="12"/>
  <c r="L78" i="12"/>
  <c r="K78" i="12"/>
  <c r="J78" i="12"/>
  <c r="I78" i="12"/>
  <c r="H78" i="12"/>
  <c r="G78" i="12"/>
  <c r="AJ77" i="12"/>
  <c r="M77" i="12"/>
  <c r="L77" i="12"/>
  <c r="K77" i="12"/>
  <c r="J77" i="12"/>
  <c r="I77" i="12"/>
  <c r="H77" i="12"/>
  <c r="G77" i="12"/>
  <c r="AJ76" i="12"/>
  <c r="M76" i="12"/>
  <c r="L76" i="12"/>
  <c r="K76" i="12"/>
  <c r="J76" i="12"/>
  <c r="I76" i="12"/>
  <c r="H76" i="12"/>
  <c r="G76" i="12"/>
  <c r="AJ75" i="12"/>
  <c r="M75" i="12"/>
  <c r="L75" i="12"/>
  <c r="K75" i="12"/>
  <c r="J75" i="12"/>
  <c r="I75" i="12"/>
  <c r="H75" i="12"/>
  <c r="G75" i="12"/>
  <c r="AJ74" i="12"/>
  <c r="M74" i="12"/>
  <c r="L74" i="12"/>
  <c r="K74" i="12"/>
  <c r="J74" i="12"/>
  <c r="I74" i="12"/>
  <c r="H74" i="12"/>
  <c r="G74" i="12"/>
  <c r="AJ72" i="12"/>
  <c r="M72" i="12"/>
  <c r="L72" i="12"/>
  <c r="K72" i="12"/>
  <c r="J72" i="12"/>
  <c r="I72" i="12"/>
  <c r="H72" i="12"/>
  <c r="G72" i="12"/>
  <c r="AJ71" i="12"/>
  <c r="M71" i="12"/>
  <c r="L71" i="12"/>
  <c r="K71" i="12"/>
  <c r="J71" i="12"/>
  <c r="I71" i="12"/>
  <c r="H71" i="12"/>
  <c r="G71" i="12"/>
  <c r="AJ70" i="12"/>
  <c r="M70" i="12"/>
  <c r="L70" i="12"/>
  <c r="K70" i="12"/>
  <c r="J70" i="12"/>
  <c r="I70" i="12"/>
  <c r="H70" i="12"/>
  <c r="G70" i="12"/>
  <c r="AJ69" i="12"/>
  <c r="M69" i="12"/>
  <c r="L69" i="12"/>
  <c r="K69" i="12"/>
  <c r="J69" i="12"/>
  <c r="I69" i="12"/>
  <c r="H69" i="12"/>
  <c r="G69" i="12"/>
  <c r="AJ68" i="12"/>
  <c r="M68" i="12"/>
  <c r="L68" i="12"/>
  <c r="K68" i="12"/>
  <c r="J68" i="12"/>
  <c r="I68" i="12"/>
  <c r="H68" i="12"/>
  <c r="G68" i="12"/>
  <c r="AJ67" i="12"/>
  <c r="M67" i="12"/>
  <c r="L67" i="12"/>
  <c r="K67" i="12"/>
  <c r="J67" i="12"/>
  <c r="I67" i="12"/>
  <c r="H67" i="12"/>
  <c r="G67" i="12"/>
  <c r="AQ66" i="12"/>
  <c r="AP66" i="12"/>
  <c r="AO66" i="12"/>
  <c r="AN66" i="12"/>
  <c r="AM66" i="12"/>
  <c r="AL66" i="12"/>
  <c r="AK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AJ65" i="12"/>
  <c r="M65" i="12"/>
  <c r="L65" i="12"/>
  <c r="K65" i="12"/>
  <c r="J65" i="12"/>
  <c r="I65" i="12"/>
  <c r="H65" i="12"/>
  <c r="G65" i="12"/>
  <c r="AJ64" i="12"/>
  <c r="M64" i="12"/>
  <c r="L64" i="12"/>
  <c r="K64" i="12"/>
  <c r="J64" i="12"/>
  <c r="I64" i="12"/>
  <c r="H64" i="12"/>
  <c r="G64" i="12"/>
  <c r="AJ63" i="12"/>
  <c r="M63" i="12"/>
  <c r="L63" i="12"/>
  <c r="K63" i="12"/>
  <c r="J63" i="12"/>
  <c r="I63" i="12"/>
  <c r="H63" i="12"/>
  <c r="G63" i="12"/>
  <c r="AJ62" i="12"/>
  <c r="M62" i="12"/>
  <c r="L62" i="12"/>
  <c r="K62" i="12"/>
  <c r="J62" i="12"/>
  <c r="I62" i="12"/>
  <c r="H62" i="12"/>
  <c r="G62" i="12"/>
  <c r="AJ61" i="12"/>
  <c r="M61" i="12"/>
  <c r="L61" i="12"/>
  <c r="K61" i="12"/>
  <c r="J61" i="12"/>
  <c r="I61" i="12"/>
  <c r="H61" i="12"/>
  <c r="G61" i="12"/>
  <c r="AJ60" i="12"/>
  <c r="M60" i="12"/>
  <c r="L60" i="12"/>
  <c r="K60" i="12"/>
  <c r="J60" i="12"/>
  <c r="I60" i="12"/>
  <c r="H60" i="12"/>
  <c r="G60" i="12"/>
  <c r="AJ59" i="12"/>
  <c r="M59" i="12"/>
  <c r="L59" i="12"/>
  <c r="K59" i="12"/>
  <c r="J59" i="12"/>
  <c r="I59" i="12"/>
  <c r="H59" i="12"/>
  <c r="G59" i="12"/>
  <c r="AJ58" i="12"/>
  <c r="M58" i="12"/>
  <c r="L58" i="12"/>
  <c r="K58" i="12"/>
  <c r="J58" i="12"/>
  <c r="I58" i="12"/>
  <c r="H58" i="12"/>
  <c r="G58" i="12"/>
  <c r="AJ57" i="12"/>
  <c r="M57" i="12"/>
  <c r="L57" i="12"/>
  <c r="K57" i="12"/>
  <c r="J57" i="12"/>
  <c r="I57" i="12"/>
  <c r="H57" i="12"/>
  <c r="G57" i="12"/>
  <c r="AJ56" i="12"/>
  <c r="M56" i="12"/>
  <c r="L56" i="12"/>
  <c r="K56" i="12"/>
  <c r="J56" i="12"/>
  <c r="I56" i="12"/>
  <c r="H56" i="12"/>
  <c r="G56" i="12"/>
  <c r="AJ55" i="12"/>
  <c r="M55" i="12"/>
  <c r="L55" i="12"/>
  <c r="K55" i="12"/>
  <c r="J55" i="12"/>
  <c r="I55" i="12"/>
  <c r="H55" i="12"/>
  <c r="G55" i="12"/>
  <c r="AJ54" i="12"/>
  <c r="M54" i="12"/>
  <c r="L54" i="12"/>
  <c r="K54" i="12"/>
  <c r="J54" i="12"/>
  <c r="I54" i="12"/>
  <c r="H54" i="12"/>
  <c r="G54" i="12"/>
  <c r="AJ53" i="12"/>
  <c r="M53" i="12"/>
  <c r="L53" i="12"/>
  <c r="K53" i="12"/>
  <c r="J53" i="12"/>
  <c r="I53" i="12"/>
  <c r="H53" i="12"/>
  <c r="G53" i="12"/>
  <c r="AJ52" i="12"/>
  <c r="M52" i="12"/>
  <c r="L52" i="12"/>
  <c r="K52" i="12"/>
  <c r="J52" i="12"/>
  <c r="I52" i="12"/>
  <c r="H52" i="12"/>
  <c r="G52" i="12"/>
  <c r="AJ51" i="12"/>
  <c r="M51" i="12"/>
  <c r="L51" i="12"/>
  <c r="K51" i="12"/>
  <c r="J51" i="12"/>
  <c r="I51" i="12"/>
  <c r="H51" i="12"/>
  <c r="G51" i="12"/>
  <c r="AJ50" i="12"/>
  <c r="M50" i="12"/>
  <c r="L50" i="12"/>
  <c r="K50" i="12"/>
  <c r="J50" i="12"/>
  <c r="I50" i="12"/>
  <c r="H50" i="12"/>
  <c r="G50" i="12"/>
  <c r="AJ49" i="12"/>
  <c r="M49" i="12"/>
  <c r="L49" i="12"/>
  <c r="K49" i="12"/>
  <c r="J49" i="12"/>
  <c r="I49" i="12"/>
  <c r="H49" i="12"/>
  <c r="G49" i="12"/>
  <c r="AJ48" i="12"/>
  <c r="M48" i="12"/>
  <c r="L48" i="12"/>
  <c r="K48" i="12"/>
  <c r="J48" i="12"/>
  <c r="I48" i="12"/>
  <c r="H48" i="12"/>
  <c r="G48" i="12"/>
  <c r="AQ47" i="12"/>
  <c r="AP47" i="12"/>
  <c r="AO47" i="12"/>
  <c r="AN47" i="12"/>
  <c r="AM47" i="12"/>
  <c r="AL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AJ46" i="12"/>
  <c r="M46" i="12"/>
  <c r="L46" i="12"/>
  <c r="K46" i="12"/>
  <c r="J46" i="12"/>
  <c r="I46" i="12"/>
  <c r="H46" i="12"/>
  <c r="G46" i="12"/>
  <c r="AJ45" i="12"/>
  <c r="M45" i="12"/>
  <c r="L45" i="12"/>
  <c r="K45" i="12"/>
  <c r="J45" i="12"/>
  <c r="I45" i="12"/>
  <c r="H45" i="12"/>
  <c r="G45" i="12"/>
  <c r="AJ44" i="12"/>
  <c r="M44" i="12"/>
  <c r="L44" i="12"/>
  <c r="K44" i="12"/>
  <c r="J44" i="12"/>
  <c r="I44" i="12"/>
  <c r="H44" i="12"/>
  <c r="G44" i="12"/>
  <c r="AJ43" i="12"/>
  <c r="M43" i="12"/>
  <c r="L43" i="12"/>
  <c r="K43" i="12"/>
  <c r="J43" i="12"/>
  <c r="I43" i="12"/>
  <c r="H43" i="12"/>
  <c r="G43" i="12"/>
  <c r="AJ42" i="12"/>
  <c r="M42" i="12"/>
  <c r="L42" i="12"/>
  <c r="K42" i="12"/>
  <c r="J42" i="12"/>
  <c r="I42" i="12"/>
  <c r="H42" i="12"/>
  <c r="G42" i="12"/>
  <c r="AJ41" i="12"/>
  <c r="M41" i="12"/>
  <c r="L41" i="12"/>
  <c r="K41" i="12"/>
  <c r="J41" i="12"/>
  <c r="I41" i="12"/>
  <c r="H41" i="12"/>
  <c r="G41" i="12"/>
  <c r="AJ40" i="12"/>
  <c r="M40" i="12"/>
  <c r="L40" i="12"/>
  <c r="K40" i="12"/>
  <c r="J40" i="12"/>
  <c r="I40" i="12"/>
  <c r="H40" i="12"/>
  <c r="G40" i="12"/>
  <c r="AJ39" i="12"/>
  <c r="M39" i="12"/>
  <c r="L39" i="12"/>
  <c r="K39" i="12"/>
  <c r="J39" i="12"/>
  <c r="I39" i="12"/>
  <c r="H39" i="12"/>
  <c r="G39" i="12"/>
  <c r="AJ38" i="12"/>
  <c r="M38" i="12"/>
  <c r="L38" i="12"/>
  <c r="K38" i="12"/>
  <c r="J38" i="12"/>
  <c r="I38" i="12"/>
  <c r="H38" i="12"/>
  <c r="G38" i="12"/>
  <c r="AJ37" i="12"/>
  <c r="M37" i="12"/>
  <c r="L37" i="12"/>
  <c r="K37" i="12"/>
  <c r="J37" i="12"/>
  <c r="I37" i="12"/>
  <c r="H37" i="12"/>
  <c r="G37" i="12"/>
  <c r="AJ36" i="12"/>
  <c r="M36" i="12"/>
  <c r="L36" i="12"/>
  <c r="K36" i="12"/>
  <c r="J36" i="12"/>
  <c r="I36" i="12"/>
  <c r="H36" i="12"/>
  <c r="G36" i="12"/>
  <c r="AJ35" i="12"/>
  <c r="M35" i="12"/>
  <c r="L35" i="12"/>
  <c r="K35" i="12"/>
  <c r="J35" i="12"/>
  <c r="I35" i="12"/>
  <c r="H35" i="12"/>
  <c r="G35" i="12"/>
  <c r="AJ34" i="12"/>
  <c r="M34" i="12"/>
  <c r="L34" i="12"/>
  <c r="K34" i="12"/>
  <c r="J34" i="12"/>
  <c r="I34" i="12"/>
  <c r="H34" i="12"/>
  <c r="G34" i="12"/>
  <c r="AJ33" i="12"/>
  <c r="M33" i="12"/>
  <c r="L33" i="12"/>
  <c r="K33" i="12"/>
  <c r="J33" i="12"/>
  <c r="I33" i="12"/>
  <c r="H33" i="12"/>
  <c r="G33" i="12"/>
  <c r="AJ32" i="12"/>
  <c r="M32" i="12"/>
  <c r="L32" i="12"/>
  <c r="K32" i="12"/>
  <c r="J32" i="12"/>
  <c r="I32" i="12"/>
  <c r="H32" i="12"/>
  <c r="G32" i="12"/>
  <c r="AJ31" i="12"/>
  <c r="M31" i="12"/>
  <c r="L31" i="12"/>
  <c r="K31" i="12"/>
  <c r="J31" i="12"/>
  <c r="I31" i="12"/>
  <c r="H31" i="12"/>
  <c r="G31" i="12"/>
  <c r="AQ30" i="12"/>
  <c r="AP30" i="12"/>
  <c r="AO30" i="12"/>
  <c r="AN30" i="12"/>
  <c r="AM30" i="12"/>
  <c r="AL30" i="12"/>
  <c r="AK30" i="12"/>
  <c r="AH30" i="12"/>
  <c r="AG30" i="12"/>
  <c r="AF30" i="12"/>
  <c r="AE30" i="12"/>
  <c r="AD30" i="12"/>
  <c r="AC30" i="12"/>
  <c r="AB30" i="12"/>
  <c r="AB114" i="12" s="1"/>
  <c r="AA30" i="12"/>
  <c r="Z30" i="12"/>
  <c r="Y30" i="12"/>
  <c r="X30" i="12"/>
  <c r="W30" i="12"/>
  <c r="V30" i="12"/>
  <c r="U30" i="12"/>
  <c r="T30" i="12"/>
  <c r="S30" i="12"/>
  <c r="AJ29" i="12"/>
  <c r="M29" i="12"/>
  <c r="L29" i="12"/>
  <c r="K29" i="12"/>
  <c r="J29" i="12"/>
  <c r="I29" i="12"/>
  <c r="H29" i="12"/>
  <c r="G29" i="12"/>
  <c r="AJ27" i="12"/>
  <c r="M27" i="12"/>
  <c r="L27" i="12"/>
  <c r="K27" i="12"/>
  <c r="J27" i="12"/>
  <c r="I27" i="12"/>
  <c r="H27" i="12"/>
  <c r="G27" i="12"/>
  <c r="AJ26" i="12"/>
  <c r="M26" i="12"/>
  <c r="L26" i="12"/>
  <c r="K26" i="12"/>
  <c r="J26" i="12"/>
  <c r="I26" i="12"/>
  <c r="H26" i="12"/>
  <c r="G26" i="12"/>
  <c r="AJ25" i="12"/>
  <c r="M25" i="12"/>
  <c r="L25" i="12"/>
  <c r="K25" i="12"/>
  <c r="J25" i="12"/>
  <c r="I25" i="12"/>
  <c r="H25" i="12"/>
  <c r="G25" i="12"/>
  <c r="AJ24" i="12"/>
  <c r="M24" i="12"/>
  <c r="L24" i="12"/>
  <c r="K24" i="12"/>
  <c r="J24" i="12"/>
  <c r="I24" i="12"/>
  <c r="H24" i="12"/>
  <c r="G24" i="12"/>
  <c r="AQ23" i="12"/>
  <c r="AP23" i="12"/>
  <c r="AO23" i="12"/>
  <c r="AN23" i="12"/>
  <c r="AM23" i="12"/>
  <c r="AL23" i="12"/>
  <c r="AK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AJ22" i="12"/>
  <c r="M22" i="12"/>
  <c r="L22" i="12"/>
  <c r="K22" i="12"/>
  <c r="J22" i="12"/>
  <c r="I22" i="12"/>
  <c r="H22" i="12"/>
  <c r="G22" i="12"/>
  <c r="AJ21" i="12"/>
  <c r="M21" i="12"/>
  <c r="L21" i="12"/>
  <c r="K21" i="12"/>
  <c r="J21" i="12"/>
  <c r="I21" i="12"/>
  <c r="H21" i="12"/>
  <c r="G21" i="12"/>
  <c r="AJ20" i="12"/>
  <c r="M20" i="12"/>
  <c r="L20" i="12"/>
  <c r="K20" i="12"/>
  <c r="J20" i="12"/>
  <c r="I20" i="12"/>
  <c r="H20" i="12"/>
  <c r="G20" i="12"/>
  <c r="AJ19" i="12"/>
  <c r="M19" i="12"/>
  <c r="L19" i="12"/>
  <c r="K19" i="12"/>
  <c r="J19" i="12"/>
  <c r="I19" i="12"/>
  <c r="H19" i="12"/>
  <c r="G19" i="12"/>
  <c r="AQ18" i="12"/>
  <c r="AQ114" i="12" s="1"/>
  <c r="AP18" i="12"/>
  <c r="AP114" i="12" s="1"/>
  <c r="AO18" i="12"/>
  <c r="AO114" i="12" s="1"/>
  <c r="AN18" i="12"/>
  <c r="AN114" i="12" s="1"/>
  <c r="AM18" i="12"/>
  <c r="AM114" i="12" s="1"/>
  <c r="AL18" i="12"/>
  <c r="AL114" i="12" s="1"/>
  <c r="AK18" i="12"/>
  <c r="AK114" i="12" s="1"/>
  <c r="AH18" i="12"/>
  <c r="AH114" i="12" s="1"/>
  <c r="AG18" i="12"/>
  <c r="AG114" i="12" s="1"/>
  <c r="AF18" i="12"/>
  <c r="AF114" i="12" s="1"/>
  <c r="AE18" i="12"/>
  <c r="AE114" i="12" s="1"/>
  <c r="AE117" i="12" s="1"/>
  <c r="AD18" i="12"/>
  <c r="AD114" i="12" s="1"/>
  <c r="AD117" i="12" s="1"/>
  <c r="AC18" i="12"/>
  <c r="AC114" i="12" s="1"/>
  <c r="AC117" i="12" s="1"/>
  <c r="AB117" i="12"/>
  <c r="AA18" i="12"/>
  <c r="AA114" i="12" s="1"/>
  <c r="AA117" i="12" s="1"/>
  <c r="Z18" i="12"/>
  <c r="Z114" i="12" s="1"/>
  <c r="Z117" i="12" s="1"/>
  <c r="Y18" i="12"/>
  <c r="Y114" i="12" s="1"/>
  <c r="Y117" i="12" s="1"/>
  <c r="X18" i="12"/>
  <c r="X114" i="12" s="1"/>
  <c r="X117" i="12" s="1"/>
  <c r="W18" i="12"/>
  <c r="W114" i="12" s="1"/>
  <c r="W117" i="12" s="1"/>
  <c r="V18" i="12"/>
  <c r="V114" i="12" s="1"/>
  <c r="V117" i="12" s="1"/>
  <c r="U18" i="12"/>
  <c r="U114" i="12" s="1"/>
  <c r="U117" i="12" s="1"/>
  <c r="T18" i="12"/>
  <c r="T114" i="12" s="1"/>
  <c r="T117" i="12" s="1"/>
  <c r="S18" i="12"/>
  <c r="AJ17" i="12"/>
  <c r="M17" i="12"/>
  <c r="L17" i="12"/>
  <c r="K17" i="12"/>
  <c r="J17" i="12"/>
  <c r="I17" i="12"/>
  <c r="H17" i="12"/>
  <c r="G17" i="12"/>
  <c r="AJ16" i="12"/>
  <c r="M16" i="12"/>
  <c r="L16" i="12"/>
  <c r="K16" i="12"/>
  <c r="J16" i="12"/>
  <c r="I16" i="12"/>
  <c r="H16" i="12"/>
  <c r="G16" i="12"/>
  <c r="AJ15" i="12"/>
  <c r="M15" i="12"/>
  <c r="L15" i="12"/>
  <c r="K15" i="12"/>
  <c r="J15" i="12"/>
  <c r="I15" i="12"/>
  <c r="H15" i="12"/>
  <c r="G15" i="12"/>
  <c r="AJ14" i="12"/>
  <c r="M14" i="12"/>
  <c r="L14" i="12"/>
  <c r="K14" i="12"/>
  <c r="J14" i="12"/>
  <c r="I14" i="12"/>
  <c r="H14" i="12"/>
  <c r="G14" i="12"/>
  <c r="AJ13" i="12"/>
  <c r="M13" i="12"/>
  <c r="L13" i="12"/>
  <c r="K13" i="12"/>
  <c r="J13" i="12"/>
  <c r="I13" i="12"/>
  <c r="H13" i="12"/>
  <c r="G13" i="12"/>
  <c r="AJ11" i="12"/>
  <c r="M11" i="12"/>
  <c r="L11" i="12"/>
  <c r="K11" i="12"/>
  <c r="J11" i="12"/>
  <c r="I11" i="12"/>
  <c r="H11" i="12"/>
  <c r="G11" i="12"/>
  <c r="AJ10" i="12"/>
  <c r="M10" i="12"/>
  <c r="L10" i="12"/>
  <c r="K10" i="12"/>
  <c r="J10" i="12"/>
  <c r="I10" i="12"/>
  <c r="H10" i="12"/>
  <c r="G10" i="12"/>
  <c r="AJ9" i="12"/>
  <c r="M9" i="12"/>
  <c r="L9" i="12"/>
  <c r="K9" i="12"/>
  <c r="J9" i="12"/>
  <c r="I9" i="12"/>
  <c r="H9" i="12"/>
  <c r="G9" i="12"/>
  <c r="AJ8" i="12"/>
  <c r="M8" i="12"/>
  <c r="L8" i="12"/>
  <c r="K8" i="12"/>
  <c r="J8" i="12"/>
  <c r="I8" i="12"/>
  <c r="H8" i="12"/>
  <c r="G8" i="12"/>
  <c r="AJ7" i="12"/>
  <c r="AJ114" i="12" s="1"/>
  <c r="M7" i="12"/>
  <c r="L7" i="12"/>
  <c r="K7" i="12"/>
  <c r="J7" i="12"/>
  <c r="I7" i="12"/>
  <c r="H7" i="12"/>
  <c r="G7" i="12"/>
  <c r="AT31" i="11"/>
  <c r="AS31" i="11"/>
  <c r="AR31" i="11"/>
  <c r="AQ31" i="11"/>
  <c r="AP31" i="11"/>
  <c r="AO31" i="11"/>
  <c r="AN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AM30" i="11"/>
  <c r="P30" i="11"/>
  <c r="O30" i="11"/>
  <c r="N30" i="11"/>
  <c r="M30" i="11"/>
  <c r="L30" i="11"/>
  <c r="K30" i="11"/>
  <c r="J30" i="11"/>
  <c r="AM29" i="11"/>
  <c r="P29" i="11"/>
  <c r="O29" i="11"/>
  <c r="N29" i="11"/>
  <c r="M29" i="11"/>
  <c r="L29" i="11"/>
  <c r="K29" i="11"/>
  <c r="J29" i="11"/>
  <c r="AM28" i="11"/>
  <c r="P28" i="11"/>
  <c r="O28" i="11"/>
  <c r="N28" i="11"/>
  <c r="M28" i="11"/>
  <c r="L28" i="11"/>
  <c r="K28" i="11"/>
  <c r="J28" i="11"/>
  <c r="AM27" i="11"/>
  <c r="P27" i="11"/>
  <c r="O27" i="11"/>
  <c r="N27" i="11"/>
  <c r="M27" i="11"/>
  <c r="L27" i="11"/>
  <c r="K27" i="11"/>
  <c r="J27" i="11"/>
  <c r="AT26" i="11"/>
  <c r="AS26" i="11"/>
  <c r="AR26" i="11"/>
  <c r="AQ26" i="11"/>
  <c r="AP26" i="11"/>
  <c r="AO26" i="11"/>
  <c r="AN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AM25" i="11"/>
  <c r="P25" i="11"/>
  <c r="O25" i="11"/>
  <c r="N25" i="11"/>
  <c r="M25" i="11"/>
  <c r="L25" i="11"/>
  <c r="K25" i="11"/>
  <c r="J25" i="11"/>
  <c r="AT24" i="11"/>
  <c r="AS24" i="11"/>
  <c r="AR24" i="11"/>
  <c r="AQ24" i="11"/>
  <c r="AP24" i="11"/>
  <c r="AO24" i="11"/>
  <c r="AN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AM23" i="11"/>
  <c r="P23" i="11"/>
  <c r="O23" i="11"/>
  <c r="N23" i="11"/>
  <c r="M23" i="11"/>
  <c r="L23" i="11"/>
  <c r="K23" i="11"/>
  <c r="J23" i="11"/>
  <c r="AT22" i="11"/>
  <c r="AS22" i="11"/>
  <c r="AR22" i="11"/>
  <c r="AQ22" i="11"/>
  <c r="AP22" i="11"/>
  <c r="AO22" i="11"/>
  <c r="AN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AM21" i="11"/>
  <c r="P21" i="11"/>
  <c r="O21" i="11"/>
  <c r="N21" i="11"/>
  <c r="M21" i="11"/>
  <c r="L21" i="11"/>
  <c r="K21" i="11"/>
  <c r="J21" i="11"/>
  <c r="AM19" i="11"/>
  <c r="P19" i="11"/>
  <c r="O19" i="11"/>
  <c r="N19" i="11"/>
  <c r="M19" i="11"/>
  <c r="L19" i="11"/>
  <c r="K19" i="11"/>
  <c r="J19" i="11"/>
  <c r="AM18" i="11"/>
  <c r="P18" i="11"/>
  <c r="O18" i="11"/>
  <c r="N18" i="11"/>
  <c r="M18" i="11"/>
  <c r="L18" i="11"/>
  <c r="K18" i="11"/>
  <c r="J18" i="11"/>
  <c r="AT17" i="11"/>
  <c r="AS17" i="11"/>
  <c r="AR17" i="11"/>
  <c r="AQ17" i="11"/>
  <c r="AP17" i="11"/>
  <c r="AO17" i="11"/>
  <c r="AN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AM16" i="11"/>
  <c r="P16" i="11"/>
  <c r="O16" i="11"/>
  <c r="N16" i="11"/>
  <c r="M16" i="11"/>
  <c r="L16" i="11"/>
  <c r="K16" i="11"/>
  <c r="J16" i="11"/>
  <c r="AT15" i="11"/>
  <c r="AS15" i="11"/>
  <c r="AR15" i="11"/>
  <c r="AQ15" i="11"/>
  <c r="AP15" i="11"/>
  <c r="AO15" i="11"/>
  <c r="AN15" i="11"/>
  <c r="AK15" i="11"/>
  <c r="AJ15" i="11"/>
  <c r="AI15" i="11"/>
  <c r="AH15" i="11"/>
  <c r="AH32" i="11" s="1"/>
  <c r="AG15" i="11"/>
  <c r="AF15" i="11"/>
  <c r="AE15" i="11"/>
  <c r="AD15" i="11"/>
  <c r="AC15" i="11"/>
  <c r="AB15" i="11"/>
  <c r="AA15" i="11"/>
  <c r="Z15" i="11"/>
  <c r="Y15" i="11"/>
  <c r="X15" i="11"/>
  <c r="W15" i="11"/>
  <c r="AM14" i="11"/>
  <c r="P14" i="11"/>
  <c r="O14" i="11"/>
  <c r="N14" i="11"/>
  <c r="M14" i="11"/>
  <c r="L14" i="11"/>
  <c r="K14" i="11"/>
  <c r="J14" i="11"/>
  <c r="AM13" i="11"/>
  <c r="P13" i="11"/>
  <c r="O13" i="11"/>
  <c r="N13" i="11"/>
  <c r="M13" i="11"/>
  <c r="L13" i="11"/>
  <c r="K13" i="11"/>
  <c r="J13" i="11"/>
  <c r="AM12" i="11"/>
  <c r="P12" i="11"/>
  <c r="O12" i="11"/>
  <c r="N12" i="11"/>
  <c r="M12" i="11"/>
  <c r="L12" i="11"/>
  <c r="K12" i="11"/>
  <c r="J12" i="11"/>
  <c r="AM11" i="11"/>
  <c r="P11" i="11"/>
  <c r="O11" i="11"/>
  <c r="N11" i="11"/>
  <c r="M11" i="11"/>
  <c r="L11" i="11"/>
  <c r="K11" i="11"/>
  <c r="J11" i="11"/>
  <c r="AM10" i="11"/>
  <c r="P10" i="11"/>
  <c r="O10" i="11"/>
  <c r="N10" i="11"/>
  <c r="M10" i="11"/>
  <c r="L10" i="11"/>
  <c r="K10" i="11"/>
  <c r="J10" i="11"/>
  <c r="AM9" i="11"/>
  <c r="P9" i="11"/>
  <c r="O9" i="11"/>
  <c r="N9" i="11"/>
  <c r="M9" i="11"/>
  <c r="L9" i="11"/>
  <c r="K9" i="11"/>
  <c r="J9" i="11"/>
  <c r="AM8" i="11"/>
  <c r="P8" i="11"/>
  <c r="O8" i="11"/>
  <c r="N8" i="11"/>
  <c r="M8" i="11"/>
  <c r="L8" i="11"/>
  <c r="K8" i="11"/>
  <c r="J8" i="11"/>
  <c r="AM7" i="11"/>
  <c r="AM32" i="11" s="1"/>
  <c r="P7" i="11"/>
  <c r="O7" i="11"/>
  <c r="N7" i="11"/>
  <c r="M7" i="11"/>
  <c r="L7" i="11"/>
  <c r="K7" i="11"/>
  <c r="J7" i="11"/>
  <c r="AQ18" i="10"/>
  <c r="AP18" i="10"/>
  <c r="AO18" i="10"/>
  <c r="AN18" i="10"/>
  <c r="AM18" i="10"/>
  <c r="AL18" i="10"/>
  <c r="AK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AJ17" i="10"/>
  <c r="M17" i="10"/>
  <c r="L17" i="10"/>
  <c r="K17" i="10"/>
  <c r="J17" i="10"/>
  <c r="I17" i="10"/>
  <c r="H17" i="10"/>
  <c r="G17" i="10"/>
  <c r="AQ16" i="10"/>
  <c r="AP16" i="10"/>
  <c r="AO16" i="10"/>
  <c r="AN16" i="10"/>
  <c r="AM16" i="10"/>
  <c r="AL16" i="10"/>
  <c r="AK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AJ15" i="10"/>
  <c r="M15" i="10"/>
  <c r="L15" i="10"/>
  <c r="K15" i="10"/>
  <c r="J15" i="10"/>
  <c r="I15" i="10"/>
  <c r="H15" i="10"/>
  <c r="G15" i="10"/>
  <c r="AQ14" i="10"/>
  <c r="AP14" i="10"/>
  <c r="AO14" i="10"/>
  <c r="AN14" i="10"/>
  <c r="AM14" i="10"/>
  <c r="AL14" i="10"/>
  <c r="AK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M13" i="10"/>
  <c r="L13" i="10"/>
  <c r="K13" i="10"/>
  <c r="J13" i="10"/>
  <c r="I13" i="10"/>
  <c r="H13" i="10"/>
  <c r="G13" i="10"/>
  <c r="M12" i="10"/>
  <c r="L12" i="10"/>
  <c r="K12" i="10"/>
  <c r="J12" i="10"/>
  <c r="I12" i="10"/>
  <c r="H12" i="10"/>
  <c r="G12" i="10"/>
  <c r="AQ11" i="10"/>
  <c r="AQ19" i="10" s="1"/>
  <c r="AP19" i="10"/>
  <c r="AO19" i="10"/>
  <c r="AN19" i="10"/>
  <c r="AM19" i="10"/>
  <c r="AL19" i="10"/>
  <c r="AK19" i="10"/>
  <c r="AH19" i="10"/>
  <c r="AG19" i="10"/>
  <c r="AF19" i="10"/>
  <c r="AE11" i="10"/>
  <c r="AE19" i="10" s="1"/>
  <c r="AE22" i="10" s="1"/>
  <c r="AD11" i="10"/>
  <c r="AD19" i="10" s="1"/>
  <c r="AD22" i="10" s="1"/>
  <c r="AC11" i="10"/>
  <c r="AC19" i="10" s="1"/>
  <c r="AC22" i="10" s="1"/>
  <c r="AB11" i="10"/>
  <c r="AB19" i="10" s="1"/>
  <c r="AB22" i="10" s="1"/>
  <c r="AA19" i="10"/>
  <c r="AA22" i="10" s="1"/>
  <c r="Z19" i="10"/>
  <c r="Z22" i="10" s="1"/>
  <c r="Y19" i="10"/>
  <c r="Y22" i="10" s="1"/>
  <c r="X19" i="10"/>
  <c r="X22" i="10" s="1"/>
  <c r="W19" i="10"/>
  <c r="W22" i="10" s="1"/>
  <c r="V19" i="10"/>
  <c r="V22" i="10" s="1"/>
  <c r="U19" i="10"/>
  <c r="U22" i="10" s="1"/>
  <c r="T19" i="10"/>
  <c r="T22" i="10" s="1"/>
  <c r="S19" i="10"/>
  <c r="S22" i="10" s="1"/>
  <c r="M10" i="10"/>
  <c r="L10" i="10"/>
  <c r="K10" i="10"/>
  <c r="J10" i="10"/>
  <c r="I10" i="10"/>
  <c r="H10" i="10"/>
  <c r="G10" i="10"/>
  <c r="AJ9" i="10"/>
  <c r="M9" i="10"/>
  <c r="L9" i="10"/>
  <c r="K9" i="10"/>
  <c r="J9" i="10"/>
  <c r="I9" i="10"/>
  <c r="H9" i="10"/>
  <c r="G9" i="10"/>
  <c r="AJ8" i="10"/>
  <c r="M8" i="10"/>
  <c r="L8" i="10"/>
  <c r="K8" i="10"/>
  <c r="J8" i="10"/>
  <c r="I8" i="10"/>
  <c r="H8" i="10"/>
  <c r="G8" i="10"/>
  <c r="AJ7" i="10"/>
  <c r="AJ19" i="10" s="1"/>
  <c r="M7" i="10"/>
  <c r="L7" i="10"/>
  <c r="K7" i="10"/>
  <c r="J7" i="10"/>
  <c r="I7" i="10"/>
  <c r="H7" i="10"/>
  <c r="G7" i="10"/>
  <c r="AQ32" i="9"/>
  <c r="AP32" i="9"/>
  <c r="AO32" i="9"/>
  <c r="AN32" i="9"/>
  <c r="AM32" i="9"/>
  <c r="AL32" i="9"/>
  <c r="AK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AJ31" i="9"/>
  <c r="M31" i="9"/>
  <c r="L31" i="9"/>
  <c r="K31" i="9"/>
  <c r="J31" i="9"/>
  <c r="I31" i="9"/>
  <c r="H31" i="9"/>
  <c r="G31" i="9"/>
  <c r="AQ30" i="9"/>
  <c r="AP30" i="9"/>
  <c r="AO30" i="9"/>
  <c r="AN30" i="9"/>
  <c r="AM30" i="9"/>
  <c r="AL30" i="9"/>
  <c r="AK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AJ29" i="9"/>
  <c r="M29" i="9"/>
  <c r="L29" i="9"/>
  <c r="K29" i="9"/>
  <c r="J29" i="9"/>
  <c r="I29" i="9"/>
  <c r="H29" i="9"/>
  <c r="G29" i="9"/>
  <c r="AJ28" i="9"/>
  <c r="M28" i="9"/>
  <c r="L28" i="9"/>
  <c r="K28" i="9"/>
  <c r="J28" i="9"/>
  <c r="I28" i="9"/>
  <c r="H28" i="9"/>
  <c r="G28" i="9"/>
  <c r="AJ27" i="9"/>
  <c r="M27" i="9"/>
  <c r="L27" i="9"/>
  <c r="K27" i="9"/>
  <c r="J27" i="9"/>
  <c r="I27" i="9"/>
  <c r="H27" i="9"/>
  <c r="G27" i="9"/>
  <c r="AJ26" i="9"/>
  <c r="M26" i="9"/>
  <c r="L26" i="9"/>
  <c r="K26" i="9"/>
  <c r="J26" i="9"/>
  <c r="I26" i="9"/>
  <c r="H26" i="9"/>
  <c r="G26" i="9"/>
  <c r="AJ25" i="9"/>
  <c r="M25" i="9"/>
  <c r="L25" i="9"/>
  <c r="K25" i="9"/>
  <c r="J25" i="9"/>
  <c r="I25" i="9"/>
  <c r="H25" i="9"/>
  <c r="G25" i="9"/>
  <c r="AJ24" i="9"/>
  <c r="M24" i="9"/>
  <c r="L24" i="9"/>
  <c r="K24" i="9"/>
  <c r="J24" i="9"/>
  <c r="I24" i="9"/>
  <c r="H24" i="9"/>
  <c r="G24" i="9"/>
  <c r="AP33" i="9"/>
  <c r="AO33" i="9"/>
  <c r="AN33" i="9"/>
  <c r="AM33" i="9"/>
  <c r="AK33" i="9"/>
  <c r="AH33" i="9"/>
  <c r="AG33" i="9"/>
  <c r="AF33" i="9"/>
  <c r="AE33" i="9"/>
  <c r="AE36" i="9" s="1"/>
  <c r="AD33" i="9"/>
  <c r="AD36" i="9" s="1"/>
  <c r="AC33" i="9"/>
  <c r="AC36" i="9" s="1"/>
  <c r="AB33" i="9"/>
  <c r="AB36" i="9" s="1"/>
  <c r="X33" i="9"/>
  <c r="X36" i="9" s="1"/>
  <c r="W33" i="9"/>
  <c r="W36" i="9" s="1"/>
  <c r="V33" i="9"/>
  <c r="V36" i="9" s="1"/>
  <c r="U33" i="9"/>
  <c r="U36" i="9" s="1"/>
  <c r="T33" i="9"/>
  <c r="T36" i="9" s="1"/>
  <c r="AJ20" i="9"/>
  <c r="M20" i="9"/>
  <c r="L20" i="9"/>
  <c r="K20" i="9"/>
  <c r="J20" i="9"/>
  <c r="I20" i="9"/>
  <c r="H20" i="9"/>
  <c r="G20" i="9"/>
  <c r="AJ19" i="9"/>
  <c r="M19" i="9"/>
  <c r="L19" i="9"/>
  <c r="K19" i="9"/>
  <c r="J19" i="9"/>
  <c r="I19" i="9"/>
  <c r="H19" i="9"/>
  <c r="G19" i="9"/>
  <c r="AJ17" i="9"/>
  <c r="M17" i="9"/>
  <c r="L17" i="9"/>
  <c r="K17" i="9"/>
  <c r="J17" i="9"/>
  <c r="I17" i="9"/>
  <c r="H17" i="9"/>
  <c r="G17" i="9"/>
  <c r="AJ16" i="9"/>
  <c r="M16" i="9"/>
  <c r="L16" i="9"/>
  <c r="K16" i="9"/>
  <c r="J16" i="9"/>
  <c r="I16" i="9"/>
  <c r="H16" i="9"/>
  <c r="G16" i="9"/>
  <c r="AJ15" i="9"/>
  <c r="M15" i="9"/>
  <c r="L15" i="9"/>
  <c r="K15" i="9"/>
  <c r="J15" i="9"/>
  <c r="I15" i="9"/>
  <c r="H15" i="9"/>
  <c r="G15" i="9"/>
  <c r="AJ14" i="9"/>
  <c r="M14" i="9"/>
  <c r="L14" i="9"/>
  <c r="K14" i="9"/>
  <c r="J14" i="9"/>
  <c r="I14" i="9"/>
  <c r="H14" i="9"/>
  <c r="G14" i="9"/>
  <c r="AJ13" i="9"/>
  <c r="M13" i="9"/>
  <c r="L13" i="9"/>
  <c r="K13" i="9"/>
  <c r="J13" i="9"/>
  <c r="I13" i="9"/>
  <c r="H13" i="9"/>
  <c r="G13" i="9"/>
  <c r="AJ12" i="9"/>
  <c r="M12" i="9"/>
  <c r="L12" i="9"/>
  <c r="K12" i="9"/>
  <c r="J12" i="9"/>
  <c r="I12" i="9"/>
  <c r="H12" i="9"/>
  <c r="G12" i="9"/>
  <c r="AJ11" i="9"/>
  <c r="M11" i="9"/>
  <c r="L11" i="9"/>
  <c r="K11" i="9"/>
  <c r="J11" i="9"/>
  <c r="I11" i="9"/>
  <c r="H11" i="9"/>
  <c r="G11" i="9"/>
  <c r="AJ10" i="9"/>
  <c r="M10" i="9"/>
  <c r="L10" i="9"/>
  <c r="K10" i="9"/>
  <c r="J10" i="9"/>
  <c r="I10" i="9"/>
  <c r="H10" i="9"/>
  <c r="G10" i="9"/>
  <c r="AJ9" i="9"/>
  <c r="M9" i="9"/>
  <c r="L9" i="9"/>
  <c r="K9" i="9"/>
  <c r="J9" i="9"/>
  <c r="I9" i="9"/>
  <c r="H9" i="9"/>
  <c r="G9" i="9"/>
  <c r="AJ8" i="9"/>
  <c r="M8" i="9"/>
  <c r="L8" i="9"/>
  <c r="K8" i="9"/>
  <c r="J8" i="9"/>
  <c r="I8" i="9"/>
  <c r="H8" i="9"/>
  <c r="G8" i="9"/>
  <c r="AJ7" i="9"/>
  <c r="M7" i="9"/>
  <c r="L7" i="9"/>
  <c r="K7" i="9"/>
  <c r="J7" i="9"/>
  <c r="I7" i="9"/>
  <c r="H7" i="9"/>
  <c r="G7" i="9"/>
  <c r="AS42" i="8"/>
  <c r="AR42" i="8"/>
  <c r="AQ42" i="8"/>
  <c r="AP42" i="8"/>
  <c r="AO42" i="8"/>
  <c r="AN42" i="8"/>
  <c r="AM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AL41" i="8"/>
  <c r="O41" i="8"/>
  <c r="N41" i="8"/>
  <c r="M41" i="8"/>
  <c r="L41" i="8"/>
  <c r="K41" i="8"/>
  <c r="J41" i="8"/>
  <c r="I41" i="8"/>
  <c r="AL40" i="8"/>
  <c r="O40" i="8"/>
  <c r="N40" i="8"/>
  <c r="M40" i="8"/>
  <c r="L40" i="8"/>
  <c r="K40" i="8"/>
  <c r="J40" i="8"/>
  <c r="I40" i="8"/>
  <c r="AL39" i="8"/>
  <c r="O39" i="8"/>
  <c r="N39" i="8"/>
  <c r="M39" i="8"/>
  <c r="L39" i="8"/>
  <c r="K39" i="8"/>
  <c r="J39" i="8"/>
  <c r="I39" i="8"/>
  <c r="AS38" i="8"/>
  <c r="AR38" i="8"/>
  <c r="AQ38" i="8"/>
  <c r="AP38" i="8"/>
  <c r="AO38" i="8"/>
  <c r="AN38" i="8"/>
  <c r="AM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AL36" i="8"/>
  <c r="O36" i="8"/>
  <c r="N36" i="8"/>
  <c r="M36" i="8"/>
  <c r="L36" i="8"/>
  <c r="K36" i="8"/>
  <c r="J36" i="8"/>
  <c r="I36" i="8"/>
  <c r="AL35" i="8"/>
  <c r="O35" i="8"/>
  <c r="N35" i="8"/>
  <c r="M35" i="8"/>
  <c r="L35" i="8"/>
  <c r="K35" i="8"/>
  <c r="J35" i="8"/>
  <c r="I35" i="8"/>
  <c r="AL34" i="8"/>
  <c r="O34" i="8"/>
  <c r="N34" i="8"/>
  <c r="M34" i="8"/>
  <c r="L34" i="8"/>
  <c r="K34" i="8"/>
  <c r="J34" i="8"/>
  <c r="I34" i="8"/>
  <c r="AL33" i="8"/>
  <c r="O33" i="8"/>
  <c r="N33" i="8"/>
  <c r="M33" i="8"/>
  <c r="L33" i="8"/>
  <c r="K33" i="8"/>
  <c r="J33" i="8"/>
  <c r="I33" i="8"/>
  <c r="AL32" i="8"/>
  <c r="O32" i="8"/>
  <c r="N32" i="8"/>
  <c r="M32" i="8"/>
  <c r="L32" i="8"/>
  <c r="K32" i="8"/>
  <c r="J32" i="8"/>
  <c r="I32" i="8"/>
  <c r="AS31" i="8"/>
  <c r="AS43" i="8" s="1"/>
  <c r="AR31" i="8"/>
  <c r="AR43" i="8" s="1"/>
  <c r="AQ31" i="8"/>
  <c r="AQ43" i="8" s="1"/>
  <c r="AP31" i="8"/>
  <c r="AP43" i="8" s="1"/>
  <c r="AO31" i="8"/>
  <c r="AO43" i="8" s="1"/>
  <c r="AN31" i="8"/>
  <c r="AN43" i="8" s="1"/>
  <c r="AM31" i="8"/>
  <c r="AM43" i="8" s="1"/>
  <c r="AJ31" i="8"/>
  <c r="AJ43" i="8" s="1"/>
  <c r="AI31" i="8"/>
  <c r="AI43" i="8" s="1"/>
  <c r="AH31" i="8"/>
  <c r="AH43" i="8" s="1"/>
  <c r="AG31" i="8"/>
  <c r="AG43" i="8" s="1"/>
  <c r="AG46" i="8" s="1"/>
  <c r="AF31" i="8"/>
  <c r="AF43" i="8" s="1"/>
  <c r="AF46" i="8" s="1"/>
  <c r="AE31" i="8"/>
  <c r="AE43" i="8" s="1"/>
  <c r="AE46" i="8" s="1"/>
  <c r="AD31" i="8"/>
  <c r="AD43" i="8" s="1"/>
  <c r="AD46" i="8" s="1"/>
  <c r="AC31" i="8"/>
  <c r="AC43" i="8" s="1"/>
  <c r="AC46" i="8" s="1"/>
  <c r="AB31" i="8"/>
  <c r="AB43" i="8" s="1"/>
  <c r="AB46" i="8" s="1"/>
  <c r="AA31" i="8"/>
  <c r="AA43" i="8" s="1"/>
  <c r="AA46" i="8" s="1"/>
  <c r="Z31" i="8"/>
  <c r="Z43" i="8" s="1"/>
  <c r="Z46" i="8" s="1"/>
  <c r="Y31" i="8"/>
  <c r="Y43" i="8" s="1"/>
  <c r="Y46" i="8" s="1"/>
  <c r="X31" i="8"/>
  <c r="X43" i="8" s="1"/>
  <c r="X46" i="8" s="1"/>
  <c r="W31" i="8"/>
  <c r="W43" i="8" s="1"/>
  <c r="W46" i="8" s="1"/>
  <c r="V31" i="8"/>
  <c r="V43" i="8" s="1"/>
  <c r="V46" i="8" s="1"/>
  <c r="U31" i="8"/>
  <c r="U43" i="8" s="1"/>
  <c r="AL30" i="8"/>
  <c r="O30" i="8"/>
  <c r="N30" i="8"/>
  <c r="M30" i="8"/>
  <c r="L30" i="8"/>
  <c r="K30" i="8"/>
  <c r="J30" i="8"/>
  <c r="I30" i="8"/>
  <c r="AL28" i="8"/>
  <c r="O28" i="8"/>
  <c r="N28" i="8"/>
  <c r="M28" i="8"/>
  <c r="L28" i="8"/>
  <c r="K28" i="8"/>
  <c r="J28" i="8"/>
  <c r="I28" i="8"/>
  <c r="AL27" i="8"/>
  <c r="O27" i="8"/>
  <c r="N27" i="8"/>
  <c r="M27" i="8"/>
  <c r="L27" i="8"/>
  <c r="K27" i="8"/>
  <c r="J27" i="8"/>
  <c r="I27" i="8"/>
  <c r="AL26" i="8"/>
  <c r="O26" i="8"/>
  <c r="N26" i="8"/>
  <c r="M26" i="8"/>
  <c r="L26" i="8"/>
  <c r="K26" i="8"/>
  <c r="J26" i="8"/>
  <c r="I26" i="8"/>
  <c r="AL25" i="8"/>
  <c r="O25" i="8"/>
  <c r="N25" i="8"/>
  <c r="M25" i="8"/>
  <c r="L25" i="8"/>
  <c r="K25" i="8"/>
  <c r="J25" i="8"/>
  <c r="I25" i="8"/>
  <c r="AL24" i="8"/>
  <c r="O24" i="8"/>
  <c r="N24" i="8"/>
  <c r="M24" i="8"/>
  <c r="L24" i="8"/>
  <c r="K24" i="8"/>
  <c r="J24" i="8"/>
  <c r="I24" i="8"/>
  <c r="AL23" i="8"/>
  <c r="O23" i="8"/>
  <c r="N23" i="8"/>
  <c r="M23" i="8"/>
  <c r="L23" i="8"/>
  <c r="K23" i="8"/>
  <c r="J23" i="8"/>
  <c r="I23" i="8"/>
  <c r="AL22" i="8"/>
  <c r="O22" i="8"/>
  <c r="N22" i="8"/>
  <c r="M22" i="8"/>
  <c r="L22" i="8"/>
  <c r="K22" i="8"/>
  <c r="J22" i="8"/>
  <c r="I22" i="8"/>
  <c r="AL21" i="8"/>
  <c r="O21" i="8"/>
  <c r="N21" i="8"/>
  <c r="M21" i="8"/>
  <c r="L21" i="8"/>
  <c r="K21" i="8"/>
  <c r="J21" i="8"/>
  <c r="I21" i="8"/>
  <c r="AL20" i="8"/>
  <c r="O20" i="8"/>
  <c r="N20" i="8"/>
  <c r="M20" i="8"/>
  <c r="L20" i="8"/>
  <c r="K20" i="8"/>
  <c r="J20" i="8"/>
  <c r="I20" i="8"/>
  <c r="AL19" i="8"/>
  <c r="O19" i="8"/>
  <c r="N19" i="8"/>
  <c r="M19" i="8"/>
  <c r="L19" i="8"/>
  <c r="K19" i="8"/>
  <c r="J19" i="8"/>
  <c r="I19" i="8"/>
  <c r="AL18" i="8"/>
  <c r="O18" i="8"/>
  <c r="N18" i="8"/>
  <c r="M18" i="8"/>
  <c r="L18" i="8"/>
  <c r="K18" i="8"/>
  <c r="J18" i="8"/>
  <c r="I18" i="8"/>
  <c r="AL17" i="8"/>
  <c r="O17" i="8"/>
  <c r="N17" i="8"/>
  <c r="M17" i="8"/>
  <c r="L17" i="8"/>
  <c r="K17" i="8"/>
  <c r="J17" i="8"/>
  <c r="I17" i="8"/>
  <c r="AL16" i="8"/>
  <c r="O16" i="8"/>
  <c r="N16" i="8"/>
  <c r="M16" i="8"/>
  <c r="L16" i="8"/>
  <c r="K16" i="8"/>
  <c r="J16" i="8"/>
  <c r="I16" i="8"/>
  <c r="AL15" i="8"/>
  <c r="O15" i="8"/>
  <c r="N15" i="8"/>
  <c r="M15" i="8"/>
  <c r="L15" i="8"/>
  <c r="K15" i="8"/>
  <c r="J15" i="8"/>
  <c r="I15" i="8"/>
  <c r="AL14" i="8"/>
  <c r="O14" i="8"/>
  <c r="N14" i="8"/>
  <c r="M14" i="8"/>
  <c r="L14" i="8"/>
  <c r="K14" i="8"/>
  <c r="J14" i="8"/>
  <c r="I14" i="8"/>
  <c r="AL13" i="8"/>
  <c r="O13" i="8"/>
  <c r="N13" i="8"/>
  <c r="M13" i="8"/>
  <c r="L13" i="8"/>
  <c r="K13" i="8"/>
  <c r="J13" i="8"/>
  <c r="I13" i="8"/>
  <c r="AL12" i="8"/>
  <c r="O12" i="8"/>
  <c r="N12" i="8"/>
  <c r="M12" i="8"/>
  <c r="L12" i="8"/>
  <c r="K12" i="8"/>
  <c r="J12" i="8"/>
  <c r="I12" i="8"/>
  <c r="AL11" i="8"/>
  <c r="O11" i="8"/>
  <c r="N11" i="8"/>
  <c r="M11" i="8"/>
  <c r="L11" i="8"/>
  <c r="K11" i="8"/>
  <c r="J11" i="8"/>
  <c r="I11" i="8"/>
  <c r="AL10" i="8"/>
  <c r="O10" i="8"/>
  <c r="N10" i="8"/>
  <c r="M10" i="8"/>
  <c r="L10" i="8"/>
  <c r="K10" i="8"/>
  <c r="J10" i="8"/>
  <c r="I10" i="8"/>
  <c r="AL9" i="8"/>
  <c r="O9" i="8"/>
  <c r="N9" i="8"/>
  <c r="M9" i="8"/>
  <c r="L9" i="8"/>
  <c r="K9" i="8"/>
  <c r="J9" i="8"/>
  <c r="I9" i="8"/>
  <c r="AL8" i="8"/>
  <c r="O8" i="8"/>
  <c r="N8" i="8"/>
  <c r="M8" i="8"/>
  <c r="L8" i="8"/>
  <c r="K8" i="8"/>
  <c r="J8" i="8"/>
  <c r="I8" i="8"/>
  <c r="AL7" i="8"/>
  <c r="AL43" i="8" s="1"/>
  <c r="O7" i="8"/>
  <c r="N7" i="8"/>
  <c r="M7" i="8"/>
  <c r="L7" i="8"/>
  <c r="K7" i="8"/>
  <c r="J7" i="8"/>
  <c r="I7" i="8"/>
  <c r="AJ13" i="7"/>
  <c r="AJ14" i="7"/>
  <c r="AP12" i="7"/>
  <c r="AP17" i="7" s="1"/>
  <c r="AO12" i="7"/>
  <c r="AO17" i="7" s="1"/>
  <c r="AN12" i="7"/>
  <c r="AN17" i="7" s="1"/>
  <c r="AM12" i="7"/>
  <c r="AM17" i="7" s="1"/>
  <c r="AL12" i="7"/>
  <c r="AK12" i="7"/>
  <c r="AH12" i="7"/>
  <c r="AG12" i="7"/>
  <c r="AA12" i="7"/>
  <c r="Z12" i="7"/>
  <c r="Y12" i="7"/>
  <c r="X12" i="7"/>
  <c r="W12" i="7"/>
  <c r="V12" i="7"/>
  <c r="U12" i="7"/>
  <c r="T12" i="7"/>
  <c r="AJ10" i="7"/>
  <c r="AJ9" i="7"/>
  <c r="AJ11" i="7"/>
  <c r="AJ8" i="7"/>
  <c r="AJ7" i="7"/>
  <c r="M7" i="7"/>
  <c r="L7" i="7"/>
  <c r="K7" i="7"/>
  <c r="J7" i="7"/>
  <c r="I7" i="7"/>
  <c r="H7" i="7"/>
  <c r="G7" i="7"/>
  <c r="AS77" i="6"/>
  <c r="AR77" i="6"/>
  <c r="AQ77" i="6"/>
  <c r="AP77" i="6"/>
  <c r="AO77" i="6"/>
  <c r="AN77" i="6"/>
  <c r="AM77" i="6"/>
  <c r="AJ77" i="6"/>
  <c r="AI77" i="6"/>
  <c r="AH77" i="6"/>
  <c r="AG77" i="6"/>
  <c r="AF77" i="6"/>
  <c r="AE77" i="6"/>
  <c r="AD77" i="6"/>
  <c r="AC77" i="6"/>
  <c r="AB77" i="6"/>
  <c r="AA77" i="6"/>
  <c r="Z77" i="6"/>
  <c r="Y77" i="6"/>
  <c r="X77" i="6"/>
  <c r="W77" i="6"/>
  <c r="V77" i="6"/>
  <c r="U77" i="6"/>
  <c r="O76" i="6"/>
  <c r="N76" i="6"/>
  <c r="M76" i="6"/>
  <c r="L76" i="6"/>
  <c r="K76" i="6"/>
  <c r="J76" i="6"/>
  <c r="I76" i="6"/>
  <c r="AS75" i="6"/>
  <c r="AR75" i="6"/>
  <c r="AQ75" i="6"/>
  <c r="AP75" i="6"/>
  <c r="AO75" i="6"/>
  <c r="AN75" i="6"/>
  <c r="AM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AL74" i="6"/>
  <c r="O74" i="6"/>
  <c r="N74" i="6"/>
  <c r="M74" i="6"/>
  <c r="L74" i="6"/>
  <c r="K74" i="6"/>
  <c r="J74" i="6"/>
  <c r="I74" i="6"/>
  <c r="AL73" i="6"/>
  <c r="O73" i="6"/>
  <c r="N73" i="6"/>
  <c r="M73" i="6"/>
  <c r="L73" i="6"/>
  <c r="K73" i="6"/>
  <c r="J73" i="6"/>
  <c r="I73" i="6"/>
  <c r="AL72" i="6"/>
  <c r="O72" i="6"/>
  <c r="N72" i="6"/>
  <c r="M72" i="6"/>
  <c r="L72" i="6"/>
  <c r="K72" i="6"/>
  <c r="J72" i="6"/>
  <c r="I72" i="6"/>
  <c r="AL71" i="6"/>
  <c r="O71" i="6"/>
  <c r="N71" i="6"/>
  <c r="M71" i="6"/>
  <c r="L71" i="6"/>
  <c r="K71" i="6"/>
  <c r="J71" i="6"/>
  <c r="I71" i="6"/>
  <c r="AL70" i="6"/>
  <c r="O70" i="6"/>
  <c r="N70" i="6"/>
  <c r="M70" i="6"/>
  <c r="L70" i="6"/>
  <c r="K70" i="6"/>
  <c r="J70" i="6"/>
  <c r="I70" i="6"/>
  <c r="AS69" i="6"/>
  <c r="AR69" i="6"/>
  <c r="AQ69" i="6"/>
  <c r="AP69" i="6"/>
  <c r="AO69" i="6"/>
  <c r="AN69" i="6"/>
  <c r="AM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AL68" i="6"/>
  <c r="O68" i="6"/>
  <c r="N68" i="6"/>
  <c r="M68" i="6"/>
  <c r="L68" i="6"/>
  <c r="K68" i="6"/>
  <c r="J68" i="6"/>
  <c r="I68" i="6"/>
  <c r="AL66" i="6"/>
  <c r="O66" i="6"/>
  <c r="N66" i="6"/>
  <c r="M66" i="6"/>
  <c r="L66" i="6"/>
  <c r="K66" i="6"/>
  <c r="J66" i="6"/>
  <c r="I66" i="6"/>
  <c r="AL65" i="6"/>
  <c r="O65" i="6"/>
  <c r="N65" i="6"/>
  <c r="M65" i="6"/>
  <c r="L65" i="6"/>
  <c r="K65" i="6"/>
  <c r="J65" i="6"/>
  <c r="I65" i="6"/>
  <c r="AL64" i="6"/>
  <c r="O64" i="6"/>
  <c r="N64" i="6"/>
  <c r="M64" i="6"/>
  <c r="L64" i="6"/>
  <c r="K64" i="6"/>
  <c r="J64" i="6"/>
  <c r="I64" i="6"/>
  <c r="AL63" i="6"/>
  <c r="O63" i="6"/>
  <c r="N63" i="6"/>
  <c r="M63" i="6"/>
  <c r="L63" i="6"/>
  <c r="K63" i="6"/>
  <c r="J63" i="6"/>
  <c r="I63" i="6"/>
  <c r="AL62" i="6"/>
  <c r="O62" i="6"/>
  <c r="N62" i="6"/>
  <c r="M62" i="6"/>
  <c r="L62" i="6"/>
  <c r="K62" i="6"/>
  <c r="J62" i="6"/>
  <c r="I62" i="6"/>
  <c r="AL61" i="6"/>
  <c r="O61" i="6"/>
  <c r="N61" i="6"/>
  <c r="M61" i="6"/>
  <c r="L61" i="6"/>
  <c r="K61" i="6"/>
  <c r="J61" i="6"/>
  <c r="I61" i="6"/>
  <c r="AL60" i="6"/>
  <c r="O60" i="6"/>
  <c r="N60" i="6"/>
  <c r="M60" i="6"/>
  <c r="L60" i="6"/>
  <c r="K60" i="6"/>
  <c r="J60" i="6"/>
  <c r="I60" i="6"/>
  <c r="AL59" i="6"/>
  <c r="O59" i="6"/>
  <c r="N59" i="6"/>
  <c r="M59" i="6"/>
  <c r="L59" i="6"/>
  <c r="K59" i="6"/>
  <c r="J59" i="6"/>
  <c r="I59" i="6"/>
  <c r="AL58" i="6"/>
  <c r="O58" i="6"/>
  <c r="N58" i="6"/>
  <c r="M58" i="6"/>
  <c r="L58" i="6"/>
  <c r="K58" i="6"/>
  <c r="J58" i="6"/>
  <c r="I58" i="6"/>
  <c r="AS57" i="6"/>
  <c r="AR57" i="6"/>
  <c r="AQ57" i="6"/>
  <c r="AP57" i="6"/>
  <c r="AO57" i="6"/>
  <c r="AN57" i="6"/>
  <c r="AM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U78" i="6" s="1"/>
  <c r="AL56" i="6"/>
  <c r="O56" i="6"/>
  <c r="N56" i="6"/>
  <c r="M56" i="6"/>
  <c r="L56" i="6"/>
  <c r="K56" i="6"/>
  <c r="J56" i="6"/>
  <c r="I56" i="6"/>
  <c r="AL55" i="6"/>
  <c r="O55" i="6"/>
  <c r="N55" i="6"/>
  <c r="M55" i="6"/>
  <c r="L55" i="6"/>
  <c r="K55" i="6"/>
  <c r="J55" i="6"/>
  <c r="I55" i="6"/>
  <c r="AL54" i="6"/>
  <c r="O54" i="6"/>
  <c r="N54" i="6"/>
  <c r="M54" i="6"/>
  <c r="L54" i="6"/>
  <c r="K54" i="6"/>
  <c r="J54" i="6"/>
  <c r="I54" i="6"/>
  <c r="AL53" i="6"/>
  <c r="O53" i="6"/>
  <c r="N53" i="6"/>
  <c r="M53" i="6"/>
  <c r="L53" i="6"/>
  <c r="K53" i="6"/>
  <c r="J53" i="6"/>
  <c r="I53" i="6"/>
  <c r="AS52" i="6"/>
  <c r="AS78" i="6" s="1"/>
  <c r="AR52" i="6"/>
  <c r="AR78" i="6" s="1"/>
  <c r="AQ52" i="6"/>
  <c r="AQ78" i="6" s="1"/>
  <c r="AP52" i="6"/>
  <c r="AP78" i="6" s="1"/>
  <c r="AO52" i="6"/>
  <c r="AO78" i="6" s="1"/>
  <c r="AN52" i="6"/>
  <c r="AN78" i="6" s="1"/>
  <c r="AM52" i="6"/>
  <c r="AM78" i="6" s="1"/>
  <c r="AJ52" i="6"/>
  <c r="AJ78" i="6" s="1"/>
  <c r="AI52" i="6"/>
  <c r="AI78" i="6" s="1"/>
  <c r="AH52" i="6"/>
  <c r="AH78" i="6" s="1"/>
  <c r="AG52" i="6"/>
  <c r="AG78" i="6" s="1"/>
  <c r="AG81" i="6" s="1"/>
  <c r="AF52" i="6"/>
  <c r="AF78" i="6" s="1"/>
  <c r="AF81" i="6" s="1"/>
  <c r="AE52" i="6"/>
  <c r="AE78" i="6" s="1"/>
  <c r="AE81" i="6" s="1"/>
  <c r="AD52" i="6"/>
  <c r="AD78" i="6" s="1"/>
  <c r="AD81" i="6" s="1"/>
  <c r="AC52" i="6"/>
  <c r="AC78" i="6" s="1"/>
  <c r="AC81" i="6" s="1"/>
  <c r="AB52" i="6"/>
  <c r="AB78" i="6" s="1"/>
  <c r="AB81" i="6" s="1"/>
  <c r="AA52" i="6"/>
  <c r="AA78" i="6" s="1"/>
  <c r="AA81" i="6" s="1"/>
  <c r="Z52" i="6"/>
  <c r="Z78" i="6" s="1"/>
  <c r="Z81" i="6" s="1"/>
  <c r="Y52" i="6"/>
  <c r="Y78" i="6" s="1"/>
  <c r="Y81" i="6" s="1"/>
  <c r="X52" i="6"/>
  <c r="X78" i="6" s="1"/>
  <c r="X81" i="6" s="1"/>
  <c r="W52" i="6"/>
  <c r="W78" i="6" s="1"/>
  <c r="W81" i="6" s="1"/>
  <c r="V52" i="6"/>
  <c r="V78" i="6" s="1"/>
  <c r="V81" i="6" s="1"/>
  <c r="U81" i="6"/>
  <c r="AL51" i="6"/>
  <c r="O51" i="6"/>
  <c r="N51" i="6"/>
  <c r="M51" i="6"/>
  <c r="L51" i="6"/>
  <c r="K51" i="6"/>
  <c r="J51" i="6"/>
  <c r="I51" i="6"/>
  <c r="AL50" i="6"/>
  <c r="O50" i="6"/>
  <c r="N50" i="6"/>
  <c r="M50" i="6"/>
  <c r="L50" i="6"/>
  <c r="K50" i="6"/>
  <c r="J50" i="6"/>
  <c r="I50" i="6"/>
  <c r="AL49" i="6"/>
  <c r="O49" i="6"/>
  <c r="N49" i="6"/>
  <c r="M49" i="6"/>
  <c r="L49" i="6"/>
  <c r="K49" i="6"/>
  <c r="J49" i="6"/>
  <c r="I49" i="6"/>
  <c r="AL48" i="6"/>
  <c r="O48" i="6"/>
  <c r="N48" i="6"/>
  <c r="M48" i="6"/>
  <c r="L48" i="6"/>
  <c r="K48" i="6"/>
  <c r="J48" i="6"/>
  <c r="I48" i="6"/>
  <c r="AL47" i="6"/>
  <c r="O47" i="6"/>
  <c r="N47" i="6"/>
  <c r="M47" i="6"/>
  <c r="L47" i="6"/>
  <c r="K47" i="6"/>
  <c r="J47" i="6"/>
  <c r="I47" i="6"/>
  <c r="AL46" i="6"/>
  <c r="O46" i="6"/>
  <c r="N46" i="6"/>
  <c r="M46" i="6"/>
  <c r="L46" i="6"/>
  <c r="K46" i="6"/>
  <c r="J46" i="6"/>
  <c r="I46" i="6"/>
  <c r="AL45" i="6"/>
  <c r="O45" i="6"/>
  <c r="N45" i="6"/>
  <c r="M45" i="6"/>
  <c r="L45" i="6"/>
  <c r="K45" i="6"/>
  <c r="J45" i="6"/>
  <c r="I45" i="6"/>
  <c r="AL44" i="6"/>
  <c r="O44" i="6"/>
  <c r="N44" i="6"/>
  <c r="M44" i="6"/>
  <c r="L44" i="6"/>
  <c r="K44" i="6"/>
  <c r="J44" i="6"/>
  <c r="I44" i="6"/>
  <c r="AL43" i="6"/>
  <c r="O43" i="6"/>
  <c r="N43" i="6"/>
  <c r="M43" i="6"/>
  <c r="L43" i="6"/>
  <c r="K43" i="6"/>
  <c r="J43" i="6"/>
  <c r="I43" i="6"/>
  <c r="AL42" i="6"/>
  <c r="O42" i="6"/>
  <c r="N42" i="6"/>
  <c r="M42" i="6"/>
  <c r="L42" i="6"/>
  <c r="K42" i="6"/>
  <c r="J42" i="6"/>
  <c r="I42" i="6"/>
  <c r="AL41" i="6"/>
  <c r="O41" i="6"/>
  <c r="N41" i="6"/>
  <c r="M41" i="6"/>
  <c r="L41" i="6"/>
  <c r="K41" i="6"/>
  <c r="J41" i="6"/>
  <c r="I41" i="6"/>
  <c r="AL40" i="6"/>
  <c r="O40" i="6"/>
  <c r="N40" i="6"/>
  <c r="M40" i="6"/>
  <c r="L40" i="6"/>
  <c r="K40" i="6"/>
  <c r="J40" i="6"/>
  <c r="I40" i="6"/>
  <c r="AL39" i="6"/>
  <c r="O39" i="6"/>
  <c r="N39" i="6"/>
  <c r="M39" i="6"/>
  <c r="L39" i="6"/>
  <c r="K39" i="6"/>
  <c r="J39" i="6"/>
  <c r="I39" i="6"/>
  <c r="AL38" i="6"/>
  <c r="O38" i="6"/>
  <c r="N38" i="6"/>
  <c r="M38" i="6"/>
  <c r="L38" i="6"/>
  <c r="K38" i="6"/>
  <c r="J38" i="6"/>
  <c r="I38" i="6"/>
  <c r="AL37" i="6"/>
  <c r="O37" i="6"/>
  <c r="N37" i="6"/>
  <c r="M37" i="6"/>
  <c r="L37" i="6"/>
  <c r="K37" i="6"/>
  <c r="J37" i="6"/>
  <c r="I37" i="6"/>
  <c r="AL36" i="6"/>
  <c r="O36" i="6"/>
  <c r="N36" i="6"/>
  <c r="M36" i="6"/>
  <c r="L36" i="6"/>
  <c r="K36" i="6"/>
  <c r="J36" i="6"/>
  <c r="I36" i="6"/>
  <c r="AL35" i="6"/>
  <c r="O35" i="6"/>
  <c r="N35" i="6"/>
  <c r="M35" i="6"/>
  <c r="L35" i="6"/>
  <c r="K35" i="6"/>
  <c r="J35" i="6"/>
  <c r="I35" i="6"/>
  <c r="AL34" i="6"/>
  <c r="O34" i="6"/>
  <c r="N34" i="6"/>
  <c r="M34" i="6"/>
  <c r="L34" i="6"/>
  <c r="K34" i="6"/>
  <c r="J34" i="6"/>
  <c r="I34" i="6"/>
  <c r="AL33" i="6"/>
  <c r="O33" i="6"/>
  <c r="N33" i="6"/>
  <c r="M33" i="6"/>
  <c r="L33" i="6"/>
  <c r="K33" i="6"/>
  <c r="J33" i="6"/>
  <c r="I33" i="6"/>
  <c r="AL32" i="6"/>
  <c r="O32" i="6"/>
  <c r="N32" i="6"/>
  <c r="M32" i="6"/>
  <c r="L32" i="6"/>
  <c r="K32" i="6"/>
  <c r="J32" i="6"/>
  <c r="I32" i="6"/>
  <c r="AL31" i="6"/>
  <c r="O31" i="6"/>
  <c r="N31" i="6"/>
  <c r="M31" i="6"/>
  <c r="L31" i="6"/>
  <c r="K31" i="6"/>
  <c r="J31" i="6"/>
  <c r="I31" i="6"/>
  <c r="AL30" i="6"/>
  <c r="O30" i="6"/>
  <c r="N30" i="6"/>
  <c r="M30" i="6"/>
  <c r="L30" i="6"/>
  <c r="K30" i="6"/>
  <c r="J30" i="6"/>
  <c r="I30" i="6"/>
  <c r="AL29" i="6"/>
  <c r="O29" i="6"/>
  <c r="N29" i="6"/>
  <c r="M29" i="6"/>
  <c r="L29" i="6"/>
  <c r="K29" i="6"/>
  <c r="J29" i="6"/>
  <c r="I29" i="6"/>
  <c r="AL28" i="6"/>
  <c r="O28" i="6"/>
  <c r="N28" i="6"/>
  <c r="M28" i="6"/>
  <c r="L28" i="6"/>
  <c r="K28" i="6"/>
  <c r="J28" i="6"/>
  <c r="I28" i="6"/>
  <c r="AL27" i="6"/>
  <c r="O27" i="6"/>
  <c r="N27" i="6"/>
  <c r="M27" i="6"/>
  <c r="L27" i="6"/>
  <c r="K27" i="6"/>
  <c r="J27" i="6"/>
  <c r="I27" i="6"/>
  <c r="AL26" i="6"/>
  <c r="O26" i="6"/>
  <c r="N26" i="6"/>
  <c r="M26" i="6"/>
  <c r="L26" i="6"/>
  <c r="K26" i="6"/>
  <c r="J26" i="6"/>
  <c r="I26" i="6"/>
  <c r="AL25" i="6"/>
  <c r="O25" i="6"/>
  <c r="N25" i="6"/>
  <c r="M25" i="6"/>
  <c r="L25" i="6"/>
  <c r="K25" i="6"/>
  <c r="J25" i="6"/>
  <c r="I25" i="6"/>
  <c r="AL24" i="6"/>
  <c r="O24" i="6"/>
  <c r="N24" i="6"/>
  <c r="M24" i="6"/>
  <c r="L24" i="6"/>
  <c r="K24" i="6"/>
  <c r="J24" i="6"/>
  <c r="I24" i="6"/>
  <c r="AL23" i="6"/>
  <c r="O23" i="6"/>
  <c r="N23" i="6"/>
  <c r="M23" i="6"/>
  <c r="L23" i="6"/>
  <c r="K23" i="6"/>
  <c r="J23" i="6"/>
  <c r="I23" i="6"/>
  <c r="AL22" i="6"/>
  <c r="O22" i="6"/>
  <c r="N22" i="6"/>
  <c r="M22" i="6"/>
  <c r="L22" i="6"/>
  <c r="K22" i="6"/>
  <c r="J22" i="6"/>
  <c r="I22" i="6"/>
  <c r="AL21" i="6"/>
  <c r="O21" i="6"/>
  <c r="N21" i="6"/>
  <c r="M21" i="6"/>
  <c r="L21" i="6"/>
  <c r="K21" i="6"/>
  <c r="J21" i="6"/>
  <c r="I21" i="6"/>
  <c r="AL20" i="6"/>
  <c r="O20" i="6"/>
  <c r="N20" i="6"/>
  <c r="M20" i="6"/>
  <c r="L20" i="6"/>
  <c r="K20" i="6"/>
  <c r="J20" i="6"/>
  <c r="I20" i="6"/>
  <c r="AL19" i="6"/>
  <c r="O19" i="6"/>
  <c r="N19" i="6"/>
  <c r="M19" i="6"/>
  <c r="L19" i="6"/>
  <c r="K19" i="6"/>
  <c r="J19" i="6"/>
  <c r="I19" i="6"/>
  <c r="AL18" i="6"/>
  <c r="O18" i="6"/>
  <c r="N18" i="6"/>
  <c r="M18" i="6"/>
  <c r="L18" i="6"/>
  <c r="K18" i="6"/>
  <c r="J18" i="6"/>
  <c r="I18" i="6"/>
  <c r="AL17" i="6"/>
  <c r="O17" i="6"/>
  <c r="N17" i="6"/>
  <c r="M17" i="6"/>
  <c r="L17" i="6"/>
  <c r="K17" i="6"/>
  <c r="J17" i="6"/>
  <c r="I17" i="6"/>
  <c r="AL16" i="6"/>
  <c r="O16" i="6"/>
  <c r="N16" i="6"/>
  <c r="M16" i="6"/>
  <c r="L16" i="6"/>
  <c r="K16" i="6"/>
  <c r="J16" i="6"/>
  <c r="I16" i="6"/>
  <c r="AL15" i="6"/>
  <c r="O15" i="6"/>
  <c r="N15" i="6"/>
  <c r="M15" i="6"/>
  <c r="L15" i="6"/>
  <c r="K15" i="6"/>
  <c r="J15" i="6"/>
  <c r="I15" i="6"/>
  <c r="AL14" i="6"/>
  <c r="O14" i="6"/>
  <c r="N14" i="6"/>
  <c r="M14" i="6"/>
  <c r="L14" i="6"/>
  <c r="K14" i="6"/>
  <c r="J14" i="6"/>
  <c r="I14" i="6"/>
  <c r="AL13" i="6"/>
  <c r="O13" i="6"/>
  <c r="N13" i="6"/>
  <c r="M13" i="6"/>
  <c r="L13" i="6"/>
  <c r="K13" i="6"/>
  <c r="J13" i="6"/>
  <c r="I13" i="6"/>
  <c r="AL12" i="6"/>
  <c r="O12" i="6"/>
  <c r="N12" i="6"/>
  <c r="M12" i="6"/>
  <c r="L12" i="6"/>
  <c r="K12" i="6"/>
  <c r="J12" i="6"/>
  <c r="I12" i="6"/>
  <c r="AL11" i="6"/>
  <c r="O11" i="6"/>
  <c r="N11" i="6"/>
  <c r="M11" i="6"/>
  <c r="L11" i="6"/>
  <c r="K11" i="6"/>
  <c r="J11" i="6"/>
  <c r="I11" i="6"/>
  <c r="AL10" i="6"/>
  <c r="O10" i="6"/>
  <c r="N10" i="6"/>
  <c r="M10" i="6"/>
  <c r="L10" i="6"/>
  <c r="K10" i="6"/>
  <c r="J10" i="6"/>
  <c r="I10" i="6"/>
  <c r="AL9" i="6"/>
  <c r="O9" i="6"/>
  <c r="N9" i="6"/>
  <c r="M9" i="6"/>
  <c r="L9" i="6"/>
  <c r="K9" i="6"/>
  <c r="J9" i="6"/>
  <c r="I9" i="6"/>
  <c r="AL8" i="6"/>
  <c r="O8" i="6"/>
  <c r="N8" i="6"/>
  <c r="M8" i="6"/>
  <c r="L8" i="6"/>
  <c r="K8" i="6"/>
  <c r="J8" i="6"/>
  <c r="I8" i="6"/>
  <c r="AL78" i="6"/>
  <c r="AS16" i="5"/>
  <c r="AR16" i="5"/>
  <c r="AQ16" i="5"/>
  <c r="AP16" i="5"/>
  <c r="AO16" i="5"/>
  <c r="AN16" i="5"/>
  <c r="AM16" i="5"/>
  <c r="AJ16" i="5"/>
  <c r="AI16" i="5"/>
  <c r="AH16" i="5"/>
  <c r="AG16" i="5"/>
  <c r="AF16" i="5"/>
  <c r="AE16" i="5"/>
  <c r="AD16" i="5"/>
  <c r="AC16" i="5"/>
  <c r="AB16" i="5"/>
  <c r="AB17" i="5" s="1"/>
  <c r="AB20" i="5" s="1"/>
  <c r="AA16" i="5"/>
  <c r="AA17" i="5" s="1"/>
  <c r="AA20" i="5" s="1"/>
  <c r="Z16" i="5"/>
  <c r="Z17" i="5" s="1"/>
  <c r="Z20" i="5" s="1"/>
  <c r="Y16" i="5"/>
  <c r="Y17" i="5" s="1"/>
  <c r="Y20" i="5" s="1"/>
  <c r="X16" i="5"/>
  <c r="X17" i="5" s="1"/>
  <c r="X20" i="5" s="1"/>
  <c r="W16" i="5"/>
  <c r="W17" i="5" s="1"/>
  <c r="W20" i="5" s="1"/>
  <c r="V16" i="5"/>
  <c r="V17" i="5" s="1"/>
  <c r="V20" i="5" s="1"/>
  <c r="U16" i="5"/>
  <c r="U17" i="5" s="1"/>
  <c r="U20" i="5" s="1"/>
  <c r="AL15" i="5"/>
  <c r="AS17" i="5"/>
  <c r="AR17" i="5"/>
  <c r="AQ17" i="5"/>
  <c r="AP17" i="5"/>
  <c r="AO17" i="5"/>
  <c r="AN17" i="5"/>
  <c r="AM17" i="5"/>
  <c r="AJ17" i="5"/>
  <c r="AI17" i="5"/>
  <c r="AH17" i="5"/>
  <c r="AG17" i="5"/>
  <c r="AG20" i="5" s="1"/>
  <c r="AF17" i="5"/>
  <c r="AF20" i="5" s="1"/>
  <c r="AE17" i="5"/>
  <c r="AE20" i="5" s="1"/>
  <c r="AD17" i="5"/>
  <c r="AD20" i="5" s="1"/>
  <c r="AC17" i="5"/>
  <c r="AC20" i="5" s="1"/>
  <c r="AL10" i="5"/>
  <c r="AL9" i="5"/>
  <c r="AL8" i="5"/>
  <c r="AL7" i="5"/>
  <c r="AQ38" i="4"/>
  <c r="AP38" i="4"/>
  <c r="AO38" i="4"/>
  <c r="AN38" i="4"/>
  <c r="AM38" i="4"/>
  <c r="AL38" i="4"/>
  <c r="AK38" i="4"/>
  <c r="AH38" i="4"/>
  <c r="AG38" i="4"/>
  <c r="AF38" i="4"/>
  <c r="AE38" i="4"/>
  <c r="AD38" i="4"/>
  <c r="AC38" i="4"/>
  <c r="AA38" i="4"/>
  <c r="Z38" i="4"/>
  <c r="Y38" i="4"/>
  <c r="X38" i="4"/>
  <c r="W38" i="4"/>
  <c r="V38" i="4"/>
  <c r="U38" i="4"/>
  <c r="T38" i="4"/>
  <c r="S38" i="4"/>
  <c r="AJ37" i="4"/>
  <c r="M37" i="4"/>
  <c r="L37" i="4"/>
  <c r="K37" i="4"/>
  <c r="J37" i="4"/>
  <c r="I37" i="4"/>
  <c r="H37" i="4"/>
  <c r="G37" i="4"/>
  <c r="AJ36" i="4"/>
  <c r="M36" i="4"/>
  <c r="L36" i="4"/>
  <c r="K36" i="4"/>
  <c r="J36" i="4"/>
  <c r="I36" i="4"/>
  <c r="H36" i="4"/>
  <c r="G36" i="4"/>
  <c r="AJ35" i="4"/>
  <c r="M35" i="4"/>
  <c r="L35" i="4"/>
  <c r="K35" i="4"/>
  <c r="J35" i="4"/>
  <c r="I35" i="4"/>
  <c r="H35" i="4"/>
  <c r="G35" i="4"/>
  <c r="AQ34" i="4"/>
  <c r="AP34" i="4"/>
  <c r="AO34" i="4"/>
  <c r="AN34" i="4"/>
  <c r="AM34" i="4"/>
  <c r="AL34" i="4"/>
  <c r="AK34" i="4"/>
  <c r="AH34" i="4"/>
  <c r="AG34" i="4"/>
  <c r="AF34" i="4"/>
  <c r="AE34" i="4"/>
  <c r="AD34" i="4"/>
  <c r="AC34" i="4"/>
  <c r="AA34" i="4"/>
  <c r="Z34" i="4"/>
  <c r="Y34" i="4"/>
  <c r="X34" i="4"/>
  <c r="W34" i="4"/>
  <c r="V34" i="4"/>
  <c r="U34" i="4"/>
  <c r="T34" i="4"/>
  <c r="S34" i="4"/>
  <c r="AJ33" i="4"/>
  <c r="M33" i="4"/>
  <c r="L33" i="4"/>
  <c r="K33" i="4"/>
  <c r="J33" i="4"/>
  <c r="I33" i="4"/>
  <c r="H33" i="4"/>
  <c r="G33" i="4"/>
  <c r="AJ32" i="4"/>
  <c r="M32" i="4"/>
  <c r="L32" i="4"/>
  <c r="K32" i="4"/>
  <c r="J32" i="4"/>
  <c r="I32" i="4"/>
  <c r="H32" i="4"/>
  <c r="G32" i="4"/>
  <c r="AJ31" i="4"/>
  <c r="M31" i="4"/>
  <c r="L31" i="4"/>
  <c r="K31" i="4"/>
  <c r="J31" i="4"/>
  <c r="I31" i="4"/>
  <c r="H31" i="4"/>
  <c r="G31" i="4"/>
  <c r="AJ30" i="4"/>
  <c r="M30" i="4"/>
  <c r="L30" i="4"/>
  <c r="K30" i="4"/>
  <c r="J30" i="4"/>
  <c r="I30" i="4"/>
  <c r="H30" i="4"/>
  <c r="G30" i="4"/>
  <c r="AJ29" i="4"/>
  <c r="M29" i="4"/>
  <c r="L29" i="4"/>
  <c r="K29" i="4"/>
  <c r="J29" i="4"/>
  <c r="I29" i="4"/>
  <c r="H29" i="4"/>
  <c r="G29" i="4"/>
  <c r="AJ28" i="4"/>
  <c r="M28" i="4"/>
  <c r="L28" i="4"/>
  <c r="K28" i="4"/>
  <c r="J28" i="4"/>
  <c r="I28" i="4"/>
  <c r="H28" i="4"/>
  <c r="G28" i="4"/>
  <c r="AQ27" i="4"/>
  <c r="AP27" i="4"/>
  <c r="AO27" i="4"/>
  <c r="AN27" i="4"/>
  <c r="AM27" i="4"/>
  <c r="AL27" i="4"/>
  <c r="AK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AJ26" i="4"/>
  <c r="M26" i="4"/>
  <c r="L26" i="4"/>
  <c r="K26" i="4"/>
  <c r="J26" i="4"/>
  <c r="I26" i="4"/>
  <c r="H26" i="4"/>
  <c r="G26" i="4"/>
  <c r="AJ25" i="4"/>
  <c r="M25" i="4"/>
  <c r="L25" i="4"/>
  <c r="K25" i="4"/>
  <c r="J25" i="4"/>
  <c r="I25" i="4"/>
  <c r="H25" i="4"/>
  <c r="G25" i="4"/>
  <c r="AJ24" i="4"/>
  <c r="M24" i="4"/>
  <c r="L24" i="4"/>
  <c r="K24" i="4"/>
  <c r="J24" i="4"/>
  <c r="I24" i="4"/>
  <c r="H24" i="4"/>
  <c r="G24" i="4"/>
  <c r="AQ23" i="4"/>
  <c r="AP23" i="4"/>
  <c r="AO23" i="4"/>
  <c r="AN23" i="4"/>
  <c r="AM23" i="4"/>
  <c r="AL23" i="4"/>
  <c r="AK23" i="4"/>
  <c r="AH23" i="4"/>
  <c r="AG23" i="4"/>
  <c r="AF23" i="4"/>
  <c r="AE23" i="4"/>
  <c r="AD23" i="4"/>
  <c r="AC23" i="4"/>
  <c r="AA23" i="4"/>
  <c r="Z23" i="4"/>
  <c r="Y23" i="4"/>
  <c r="X23" i="4"/>
  <c r="W23" i="4"/>
  <c r="V23" i="4"/>
  <c r="U23" i="4"/>
  <c r="T23" i="4"/>
  <c r="S23" i="4"/>
  <c r="AJ21" i="4"/>
  <c r="M21" i="4"/>
  <c r="L21" i="4"/>
  <c r="K21" i="4"/>
  <c r="J21" i="4"/>
  <c r="I21" i="4"/>
  <c r="H21" i="4"/>
  <c r="G21" i="4"/>
  <c r="AJ20" i="4"/>
  <c r="M20" i="4"/>
  <c r="L20" i="4"/>
  <c r="K20" i="4"/>
  <c r="J20" i="4"/>
  <c r="I20" i="4"/>
  <c r="H20" i="4"/>
  <c r="G20" i="4"/>
  <c r="AJ19" i="4"/>
  <c r="M19" i="4"/>
  <c r="L19" i="4"/>
  <c r="K19" i="4"/>
  <c r="J19" i="4"/>
  <c r="I19" i="4"/>
  <c r="H19" i="4"/>
  <c r="G19" i="4"/>
  <c r="AJ18" i="4"/>
  <c r="M18" i="4"/>
  <c r="L18" i="4"/>
  <c r="K18" i="4"/>
  <c r="J18" i="4"/>
  <c r="I18" i="4"/>
  <c r="H18" i="4"/>
  <c r="G18" i="4"/>
  <c r="AJ17" i="4"/>
  <c r="M17" i="4"/>
  <c r="L17" i="4"/>
  <c r="K17" i="4"/>
  <c r="J17" i="4"/>
  <c r="I17" i="4"/>
  <c r="H17" i="4"/>
  <c r="G17" i="4"/>
  <c r="AJ16" i="4"/>
  <c r="M16" i="4"/>
  <c r="L16" i="4"/>
  <c r="K16" i="4"/>
  <c r="J16" i="4"/>
  <c r="I16" i="4"/>
  <c r="H16" i="4"/>
  <c r="G16" i="4"/>
  <c r="AJ15" i="4"/>
  <c r="M15" i="4"/>
  <c r="L15" i="4"/>
  <c r="K15" i="4"/>
  <c r="J15" i="4"/>
  <c r="I15" i="4"/>
  <c r="H15" i="4"/>
  <c r="G15" i="4"/>
  <c r="AQ14" i="4"/>
  <c r="AQ39" i="4" s="1"/>
  <c r="AP14" i="4"/>
  <c r="AP39" i="4" s="1"/>
  <c r="AO14" i="4"/>
  <c r="AO39" i="4" s="1"/>
  <c r="AN14" i="4"/>
  <c r="AN39" i="4" s="1"/>
  <c r="AM14" i="4"/>
  <c r="AM39" i="4" s="1"/>
  <c r="AL14" i="4"/>
  <c r="AL39" i="4" s="1"/>
  <c r="AK14" i="4"/>
  <c r="AK39" i="4" s="1"/>
  <c r="AH14" i="4"/>
  <c r="AH39" i="4" s="1"/>
  <c r="AG14" i="4"/>
  <c r="AG39" i="4" s="1"/>
  <c r="AE14" i="4"/>
  <c r="AE39" i="4" s="1"/>
  <c r="AE42" i="4" s="1"/>
  <c r="AD14" i="4"/>
  <c r="AD39" i="4" s="1"/>
  <c r="AD42" i="4" s="1"/>
  <c r="AC14" i="4"/>
  <c r="AC39" i="4" s="1"/>
  <c r="AC42" i="4" s="1"/>
  <c r="AB42" i="4"/>
  <c r="AA14" i="4"/>
  <c r="AA39" i="4" s="1"/>
  <c r="AA42" i="4" s="1"/>
  <c r="Z14" i="4"/>
  <c r="Z39" i="4" s="1"/>
  <c r="Z42" i="4" s="1"/>
  <c r="Y14" i="4"/>
  <c r="Y39" i="4" s="1"/>
  <c r="Y42" i="4" s="1"/>
  <c r="X14" i="4"/>
  <c r="X39" i="4" s="1"/>
  <c r="X42" i="4" s="1"/>
  <c r="W14" i="4"/>
  <c r="W39" i="4" s="1"/>
  <c r="W42" i="4" s="1"/>
  <c r="V14" i="4"/>
  <c r="V39" i="4" s="1"/>
  <c r="V42" i="4" s="1"/>
  <c r="U14" i="4"/>
  <c r="U39" i="4" s="1"/>
  <c r="U42" i="4" s="1"/>
  <c r="T14" i="4"/>
  <c r="T39" i="4" s="1"/>
  <c r="T42" i="4" s="1"/>
  <c r="S39" i="4"/>
  <c r="S42" i="4" s="1"/>
  <c r="AJ13" i="4"/>
  <c r="M13" i="4"/>
  <c r="L13" i="4"/>
  <c r="K13" i="4"/>
  <c r="J13" i="4"/>
  <c r="I13" i="4"/>
  <c r="H13" i="4"/>
  <c r="G13" i="4"/>
  <c r="AJ12" i="4"/>
  <c r="M12" i="4"/>
  <c r="L12" i="4"/>
  <c r="K12" i="4"/>
  <c r="J12" i="4"/>
  <c r="I12" i="4"/>
  <c r="H12" i="4"/>
  <c r="G12" i="4"/>
  <c r="AJ11" i="4"/>
  <c r="M11" i="4"/>
  <c r="L11" i="4"/>
  <c r="K11" i="4"/>
  <c r="J11" i="4"/>
  <c r="I11" i="4"/>
  <c r="H11" i="4"/>
  <c r="G11" i="4"/>
  <c r="AJ10" i="4"/>
  <c r="M10" i="4"/>
  <c r="L10" i="4"/>
  <c r="K10" i="4"/>
  <c r="J10" i="4"/>
  <c r="I10" i="4"/>
  <c r="H10" i="4"/>
  <c r="G10" i="4"/>
  <c r="AJ9" i="4"/>
  <c r="M9" i="4"/>
  <c r="L9" i="4"/>
  <c r="K9" i="4"/>
  <c r="J9" i="4"/>
  <c r="I9" i="4"/>
  <c r="H9" i="4"/>
  <c r="G9" i="4"/>
  <c r="AJ8" i="4"/>
  <c r="M8" i="4"/>
  <c r="L8" i="4"/>
  <c r="K8" i="4"/>
  <c r="J8" i="4"/>
  <c r="I8" i="4"/>
  <c r="H8" i="4"/>
  <c r="G8" i="4"/>
  <c r="AJ7" i="4"/>
  <c r="AJ39" i="4" s="1"/>
  <c r="M7" i="4"/>
  <c r="L7" i="4"/>
  <c r="K7" i="4"/>
  <c r="J7" i="4"/>
  <c r="I7" i="4"/>
  <c r="H7" i="4"/>
  <c r="G7" i="4"/>
  <c r="AQ24" i="3"/>
  <c r="AP24" i="3"/>
  <c r="AO24" i="3"/>
  <c r="AN24" i="3"/>
  <c r="AM24" i="3"/>
  <c r="AL24" i="3"/>
  <c r="AK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AJ23" i="3"/>
  <c r="M23" i="3"/>
  <c r="L23" i="3"/>
  <c r="K23" i="3"/>
  <c r="J23" i="3"/>
  <c r="I23" i="3"/>
  <c r="H23" i="3"/>
  <c r="G23" i="3"/>
  <c r="AJ22" i="3"/>
  <c r="M22" i="3"/>
  <c r="L22" i="3"/>
  <c r="K22" i="3"/>
  <c r="J22" i="3"/>
  <c r="I22" i="3"/>
  <c r="H22" i="3"/>
  <c r="G22" i="3"/>
  <c r="AJ21" i="3"/>
  <c r="M21" i="3"/>
  <c r="L21" i="3"/>
  <c r="K21" i="3"/>
  <c r="J21" i="3"/>
  <c r="I21" i="3"/>
  <c r="H21" i="3"/>
  <c r="G21" i="3"/>
  <c r="AJ20" i="3"/>
  <c r="M20" i="3"/>
  <c r="L20" i="3"/>
  <c r="K20" i="3"/>
  <c r="J20" i="3"/>
  <c r="I20" i="3"/>
  <c r="H20" i="3"/>
  <c r="G20" i="3"/>
  <c r="AJ19" i="3"/>
  <c r="M19" i="3"/>
  <c r="L19" i="3"/>
  <c r="K19" i="3"/>
  <c r="J19" i="3"/>
  <c r="I19" i="3"/>
  <c r="H19" i="3"/>
  <c r="G19" i="3"/>
  <c r="AJ18" i="3"/>
  <c r="M18" i="3"/>
  <c r="L18" i="3"/>
  <c r="K18" i="3"/>
  <c r="J18" i="3"/>
  <c r="I18" i="3"/>
  <c r="H18" i="3"/>
  <c r="G18" i="3"/>
  <c r="AJ17" i="3"/>
  <c r="M17" i="3"/>
  <c r="L17" i="3"/>
  <c r="K17" i="3"/>
  <c r="J17" i="3"/>
  <c r="I17" i="3"/>
  <c r="H17" i="3"/>
  <c r="G17" i="3"/>
  <c r="AQ16" i="3"/>
  <c r="AQ25" i="3" s="1"/>
  <c r="AP16" i="3"/>
  <c r="AP25" i="3" s="1"/>
  <c r="AO16" i="3"/>
  <c r="AO25" i="3" s="1"/>
  <c r="AN16" i="3"/>
  <c r="AN25" i="3" s="1"/>
  <c r="AM16" i="3"/>
  <c r="AM25" i="3" s="1"/>
  <c r="AL16" i="3"/>
  <c r="AL25" i="3" s="1"/>
  <c r="AK16" i="3"/>
  <c r="AK25" i="3" s="1"/>
  <c r="AH16" i="3"/>
  <c r="AH25" i="3" s="1"/>
  <c r="AG16" i="3"/>
  <c r="AG25" i="3" s="1"/>
  <c r="AF16" i="3"/>
  <c r="AF25" i="3" s="1"/>
  <c r="AE16" i="3"/>
  <c r="AE25" i="3" s="1"/>
  <c r="AE28" i="3" s="1"/>
  <c r="AD16" i="3"/>
  <c r="AD25" i="3" s="1"/>
  <c r="AD28" i="3" s="1"/>
  <c r="AC16" i="3"/>
  <c r="AC25" i="3" s="1"/>
  <c r="AC28" i="3" s="1"/>
  <c r="AB16" i="3"/>
  <c r="AB25" i="3" s="1"/>
  <c r="AB28" i="3" s="1"/>
  <c r="AA16" i="3"/>
  <c r="AA25" i="3" s="1"/>
  <c r="AA28" i="3" s="1"/>
  <c r="Z16" i="3"/>
  <c r="Z25" i="3" s="1"/>
  <c r="Z28" i="3" s="1"/>
  <c r="Y16" i="3"/>
  <c r="Y25" i="3" s="1"/>
  <c r="Y28" i="3" s="1"/>
  <c r="X16" i="3"/>
  <c r="X25" i="3" s="1"/>
  <c r="X28" i="3" s="1"/>
  <c r="W16" i="3"/>
  <c r="W25" i="3" s="1"/>
  <c r="W28" i="3" s="1"/>
  <c r="V16" i="3"/>
  <c r="V25" i="3" s="1"/>
  <c r="V28" i="3" s="1"/>
  <c r="U16" i="3"/>
  <c r="U25" i="3" s="1"/>
  <c r="U28" i="3" s="1"/>
  <c r="T16" i="3"/>
  <c r="T25" i="3" s="1"/>
  <c r="T28" i="3" s="1"/>
  <c r="S16" i="3"/>
  <c r="S25" i="3" s="1"/>
  <c r="AJ15" i="3"/>
  <c r="M15" i="3"/>
  <c r="L15" i="3"/>
  <c r="K15" i="3"/>
  <c r="J15" i="3"/>
  <c r="I15" i="3"/>
  <c r="H15" i="3"/>
  <c r="G15" i="3"/>
  <c r="AJ13" i="3"/>
  <c r="M13" i="3"/>
  <c r="L13" i="3"/>
  <c r="K13" i="3"/>
  <c r="J13" i="3"/>
  <c r="I13" i="3"/>
  <c r="H13" i="3"/>
  <c r="G13" i="3"/>
  <c r="AJ12" i="3"/>
  <c r="M12" i="3"/>
  <c r="L12" i="3"/>
  <c r="K12" i="3"/>
  <c r="J12" i="3"/>
  <c r="I12" i="3"/>
  <c r="H12" i="3"/>
  <c r="G12" i="3"/>
  <c r="AJ11" i="3"/>
  <c r="M11" i="3"/>
  <c r="L11" i="3"/>
  <c r="K11" i="3"/>
  <c r="J11" i="3"/>
  <c r="I11" i="3"/>
  <c r="H11" i="3"/>
  <c r="G11" i="3"/>
  <c r="AJ10" i="3"/>
  <c r="M10" i="3"/>
  <c r="L10" i="3"/>
  <c r="K10" i="3"/>
  <c r="J10" i="3"/>
  <c r="I10" i="3"/>
  <c r="H10" i="3"/>
  <c r="G10" i="3"/>
  <c r="AJ9" i="3"/>
  <c r="M9" i="3"/>
  <c r="L9" i="3"/>
  <c r="K9" i="3"/>
  <c r="J9" i="3"/>
  <c r="I9" i="3"/>
  <c r="H9" i="3"/>
  <c r="G9" i="3"/>
  <c r="AJ8" i="3"/>
  <c r="M8" i="3"/>
  <c r="L8" i="3"/>
  <c r="K8" i="3"/>
  <c r="J8" i="3"/>
  <c r="I8" i="3"/>
  <c r="H8" i="3"/>
  <c r="G8" i="3"/>
  <c r="AJ7" i="3"/>
  <c r="AJ25" i="3" s="1"/>
  <c r="M7" i="3"/>
  <c r="L7" i="3"/>
  <c r="K7" i="3"/>
  <c r="J7" i="3"/>
  <c r="I7" i="3"/>
  <c r="H7" i="3"/>
  <c r="G7" i="3"/>
  <c r="AQ30" i="14"/>
  <c r="AP30" i="14"/>
  <c r="AO30" i="14"/>
  <c r="AN30" i="14"/>
  <c r="AM30" i="14"/>
  <c r="AL30" i="14"/>
  <c r="AK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AJ29" i="14"/>
  <c r="M29" i="14"/>
  <c r="L29" i="14"/>
  <c r="K29" i="14"/>
  <c r="J29" i="14"/>
  <c r="I29" i="14"/>
  <c r="H29" i="14"/>
  <c r="G29" i="14"/>
  <c r="AQ28" i="14"/>
  <c r="AP28" i="14"/>
  <c r="AO28" i="14"/>
  <c r="AN28" i="14"/>
  <c r="AM28" i="14"/>
  <c r="AK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AJ27" i="14"/>
  <c r="M27" i="14"/>
  <c r="L27" i="14"/>
  <c r="K27" i="14"/>
  <c r="J27" i="14"/>
  <c r="I27" i="14"/>
  <c r="H27" i="14"/>
  <c r="G27" i="14"/>
  <c r="AQ26" i="14"/>
  <c r="AP26" i="14"/>
  <c r="AO26" i="14"/>
  <c r="AN26" i="14"/>
  <c r="AM26" i="14"/>
  <c r="AL26" i="14"/>
  <c r="AK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AJ25" i="14"/>
  <c r="M25" i="14"/>
  <c r="L25" i="14"/>
  <c r="K25" i="14"/>
  <c r="J25" i="14"/>
  <c r="I25" i="14"/>
  <c r="H25" i="14"/>
  <c r="G25" i="14"/>
  <c r="AJ24" i="14"/>
  <c r="M24" i="14"/>
  <c r="L24" i="14"/>
  <c r="K24" i="14"/>
  <c r="J24" i="14"/>
  <c r="I24" i="14"/>
  <c r="H24" i="14"/>
  <c r="G24" i="14"/>
  <c r="AJ23" i="14"/>
  <c r="M23" i="14"/>
  <c r="L23" i="14"/>
  <c r="K23" i="14"/>
  <c r="J23" i="14"/>
  <c r="I23" i="14"/>
  <c r="H23" i="14"/>
  <c r="G23" i="14"/>
  <c r="AQ22" i="14"/>
  <c r="AP22" i="14"/>
  <c r="AO22" i="14"/>
  <c r="AN22" i="14"/>
  <c r="AM22" i="14"/>
  <c r="AL22" i="14"/>
  <c r="AK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AJ21" i="14"/>
  <c r="M21" i="14"/>
  <c r="L21" i="14"/>
  <c r="K21" i="14"/>
  <c r="J21" i="14"/>
  <c r="I21" i="14"/>
  <c r="H21" i="14"/>
  <c r="G21" i="14"/>
  <c r="AJ18" i="14"/>
  <c r="M18" i="14"/>
  <c r="L18" i="14"/>
  <c r="K18" i="14"/>
  <c r="J18" i="14"/>
  <c r="I18" i="14"/>
  <c r="H18" i="14"/>
  <c r="G18" i="14"/>
  <c r="AJ17" i="14"/>
  <c r="M17" i="14"/>
  <c r="L17" i="14"/>
  <c r="K17" i="14"/>
  <c r="J17" i="14"/>
  <c r="I17" i="14"/>
  <c r="H17" i="14"/>
  <c r="G17" i="14"/>
  <c r="AQ16" i="14"/>
  <c r="AP16" i="14"/>
  <c r="AO16" i="14"/>
  <c r="AN16" i="14"/>
  <c r="AM16" i="14"/>
  <c r="AL16" i="14"/>
  <c r="AK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AJ15" i="14"/>
  <c r="M15" i="14"/>
  <c r="L15" i="14"/>
  <c r="K15" i="14"/>
  <c r="J15" i="14"/>
  <c r="I15" i="14"/>
  <c r="H15" i="14"/>
  <c r="G15" i="14"/>
  <c r="AQ14" i="14"/>
  <c r="AP14" i="14"/>
  <c r="AO14" i="14"/>
  <c r="AN14" i="14"/>
  <c r="AM14" i="14"/>
  <c r="AL14" i="14"/>
  <c r="AK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AJ13" i="14"/>
  <c r="M13" i="14"/>
  <c r="L13" i="14"/>
  <c r="K13" i="14"/>
  <c r="J13" i="14"/>
  <c r="I13" i="14"/>
  <c r="H13" i="14"/>
  <c r="G13" i="14"/>
  <c r="AQ12" i="14"/>
  <c r="AP12" i="14"/>
  <c r="AP31" i="14" s="1"/>
  <c r="AO12" i="14"/>
  <c r="AO31" i="14" s="1"/>
  <c r="AN12" i="14"/>
  <c r="AN31" i="14" s="1"/>
  <c r="AM12" i="14"/>
  <c r="AM31" i="14" s="1"/>
  <c r="AL12" i="14"/>
  <c r="AL31" i="14" s="1"/>
  <c r="AK12" i="14"/>
  <c r="AH12" i="14"/>
  <c r="AH31" i="14" s="1"/>
  <c r="AG12" i="14"/>
  <c r="AG31" i="14" s="1"/>
  <c r="AF31" i="14"/>
  <c r="AE12" i="14"/>
  <c r="AE31" i="14" s="1"/>
  <c r="AE34" i="14" s="1"/>
  <c r="AD12" i="14"/>
  <c r="AD31" i="14" s="1"/>
  <c r="AD34" i="14" s="1"/>
  <c r="AC12" i="14"/>
  <c r="AC31" i="14" s="1"/>
  <c r="AC34" i="14" s="1"/>
  <c r="AB31" i="14"/>
  <c r="AB34" i="14" s="1"/>
  <c r="AA12" i="14"/>
  <c r="AA31" i="14" s="1"/>
  <c r="AA34" i="14" s="1"/>
  <c r="Z12" i="14"/>
  <c r="Z31" i="14" s="1"/>
  <c r="Z34" i="14" s="1"/>
  <c r="Y12" i="14"/>
  <c r="Y31" i="14" s="1"/>
  <c r="Y34" i="14" s="1"/>
  <c r="X12" i="14"/>
  <c r="X31" i="14" s="1"/>
  <c r="X34" i="14" s="1"/>
  <c r="W12" i="14"/>
  <c r="W31" i="14" s="1"/>
  <c r="W34" i="14" s="1"/>
  <c r="V12" i="14"/>
  <c r="V31" i="14" s="1"/>
  <c r="V34" i="14" s="1"/>
  <c r="U12" i="14"/>
  <c r="U31" i="14" s="1"/>
  <c r="U34" i="14" s="1"/>
  <c r="T12" i="14"/>
  <c r="T31" i="14" s="1"/>
  <c r="T34" i="14" s="1"/>
  <c r="S31" i="14"/>
  <c r="S34" i="14" s="1"/>
  <c r="AJ11" i="14"/>
  <c r="M11" i="14"/>
  <c r="L11" i="14"/>
  <c r="K11" i="14"/>
  <c r="J11" i="14"/>
  <c r="I11" i="14"/>
  <c r="H11" i="14"/>
  <c r="G11" i="14"/>
  <c r="AJ10" i="14"/>
  <c r="M10" i="14"/>
  <c r="L10" i="14"/>
  <c r="K10" i="14"/>
  <c r="J10" i="14"/>
  <c r="I10" i="14"/>
  <c r="H10" i="14"/>
  <c r="G10" i="14"/>
  <c r="AJ9" i="14"/>
  <c r="M9" i="14"/>
  <c r="L9" i="14"/>
  <c r="K9" i="14"/>
  <c r="J9" i="14"/>
  <c r="I9" i="14"/>
  <c r="H9" i="14"/>
  <c r="G9" i="14"/>
  <c r="AJ8" i="14"/>
  <c r="M8" i="14"/>
  <c r="L8" i="14"/>
  <c r="K8" i="14"/>
  <c r="J8" i="14"/>
  <c r="I8" i="14"/>
  <c r="H8" i="14"/>
  <c r="G8" i="14"/>
  <c r="AJ7" i="14"/>
  <c r="AJ31" i="14" s="1"/>
  <c r="M7" i="14"/>
  <c r="L7" i="14"/>
  <c r="K7" i="14"/>
  <c r="J7" i="14"/>
  <c r="I7" i="14"/>
  <c r="H7" i="14"/>
  <c r="AS151" i="2"/>
  <c r="AR151" i="2"/>
  <c r="AQ151" i="2"/>
  <c r="AP151" i="2"/>
  <c r="AO151" i="2"/>
  <c r="AN151" i="2"/>
  <c r="AM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AL150" i="2"/>
  <c r="O150" i="2"/>
  <c r="N150" i="2"/>
  <c r="M150" i="2"/>
  <c r="L150" i="2"/>
  <c r="K150" i="2"/>
  <c r="J150" i="2"/>
  <c r="I150" i="2"/>
  <c r="AL149" i="2"/>
  <c r="O149" i="2"/>
  <c r="N149" i="2"/>
  <c r="M149" i="2"/>
  <c r="L149" i="2"/>
  <c r="K149" i="2"/>
  <c r="J149" i="2"/>
  <c r="I149" i="2"/>
  <c r="AL148" i="2"/>
  <c r="O148" i="2"/>
  <c r="N148" i="2"/>
  <c r="M148" i="2"/>
  <c r="L148" i="2"/>
  <c r="K148" i="2"/>
  <c r="J148" i="2"/>
  <c r="I148" i="2"/>
  <c r="AL147" i="2"/>
  <c r="O147" i="2"/>
  <c r="N147" i="2"/>
  <c r="M147" i="2"/>
  <c r="L147" i="2"/>
  <c r="K147" i="2"/>
  <c r="J147" i="2"/>
  <c r="I147" i="2"/>
  <c r="AL146" i="2"/>
  <c r="O146" i="2"/>
  <c r="N146" i="2"/>
  <c r="M146" i="2"/>
  <c r="L146" i="2"/>
  <c r="K146" i="2"/>
  <c r="J146" i="2"/>
  <c r="I146" i="2"/>
  <c r="AL145" i="2"/>
  <c r="O145" i="2"/>
  <c r="N145" i="2"/>
  <c r="M145" i="2"/>
  <c r="L145" i="2"/>
  <c r="K145" i="2"/>
  <c r="J145" i="2"/>
  <c r="I145" i="2"/>
  <c r="AL144" i="2"/>
  <c r="O144" i="2"/>
  <c r="N144" i="2"/>
  <c r="M144" i="2"/>
  <c r="L144" i="2"/>
  <c r="K144" i="2"/>
  <c r="J144" i="2"/>
  <c r="I144" i="2"/>
  <c r="AL143" i="2"/>
  <c r="O143" i="2"/>
  <c r="N143" i="2"/>
  <c r="M143" i="2"/>
  <c r="L143" i="2"/>
  <c r="K143" i="2"/>
  <c r="J143" i="2"/>
  <c r="I143" i="2"/>
  <c r="AL142" i="2"/>
  <c r="O142" i="2"/>
  <c r="N142" i="2"/>
  <c r="M142" i="2"/>
  <c r="L142" i="2"/>
  <c r="K142" i="2"/>
  <c r="J142" i="2"/>
  <c r="I142" i="2"/>
  <c r="AL141" i="2"/>
  <c r="O141" i="2"/>
  <c r="N141" i="2"/>
  <c r="M141" i="2"/>
  <c r="L141" i="2"/>
  <c r="K141" i="2"/>
  <c r="J141" i="2"/>
  <c r="I141" i="2"/>
  <c r="AS140" i="2"/>
  <c r="AR140" i="2"/>
  <c r="AQ140" i="2"/>
  <c r="AP140" i="2"/>
  <c r="AO140" i="2"/>
  <c r="AN140" i="2"/>
  <c r="AM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AL139" i="2"/>
  <c r="O139" i="2"/>
  <c r="N139" i="2"/>
  <c r="M139" i="2"/>
  <c r="L139" i="2"/>
  <c r="K139" i="2"/>
  <c r="J139" i="2"/>
  <c r="I139" i="2"/>
  <c r="AL138" i="2"/>
  <c r="O138" i="2"/>
  <c r="N138" i="2"/>
  <c r="M138" i="2"/>
  <c r="L138" i="2"/>
  <c r="K138" i="2"/>
  <c r="J138" i="2"/>
  <c r="I138" i="2"/>
  <c r="AL137" i="2"/>
  <c r="O137" i="2"/>
  <c r="N137" i="2"/>
  <c r="M137" i="2"/>
  <c r="L137" i="2"/>
  <c r="K137" i="2"/>
  <c r="J137" i="2"/>
  <c r="I137" i="2"/>
  <c r="AL136" i="2"/>
  <c r="O136" i="2"/>
  <c r="N136" i="2"/>
  <c r="M136" i="2"/>
  <c r="L136" i="2"/>
  <c r="K136" i="2"/>
  <c r="J136" i="2"/>
  <c r="I136" i="2"/>
  <c r="AL135" i="2"/>
  <c r="O135" i="2"/>
  <c r="N135" i="2"/>
  <c r="M135" i="2"/>
  <c r="L135" i="2"/>
  <c r="K135" i="2"/>
  <c r="J135" i="2"/>
  <c r="I135" i="2"/>
  <c r="AL134" i="2"/>
  <c r="O134" i="2"/>
  <c r="N134" i="2"/>
  <c r="M134" i="2"/>
  <c r="L134" i="2"/>
  <c r="K134" i="2"/>
  <c r="J134" i="2"/>
  <c r="I134" i="2"/>
  <c r="AL133" i="2"/>
  <c r="O133" i="2"/>
  <c r="N133" i="2"/>
  <c r="M133" i="2"/>
  <c r="L133" i="2"/>
  <c r="K133" i="2"/>
  <c r="J133" i="2"/>
  <c r="I133" i="2"/>
  <c r="AL132" i="2"/>
  <c r="O132" i="2"/>
  <c r="N132" i="2"/>
  <c r="M132" i="2"/>
  <c r="L132" i="2"/>
  <c r="K132" i="2"/>
  <c r="J132" i="2"/>
  <c r="I132" i="2"/>
  <c r="AL131" i="2"/>
  <c r="O131" i="2"/>
  <c r="N131" i="2"/>
  <c r="M131" i="2"/>
  <c r="L131" i="2"/>
  <c r="K131" i="2"/>
  <c r="J131" i="2"/>
  <c r="I131" i="2"/>
  <c r="AL130" i="2"/>
  <c r="O130" i="2"/>
  <c r="N130" i="2"/>
  <c r="M130" i="2"/>
  <c r="L130" i="2"/>
  <c r="K130" i="2"/>
  <c r="J130" i="2"/>
  <c r="I130" i="2"/>
  <c r="AL129" i="2"/>
  <c r="O129" i="2"/>
  <c r="N129" i="2"/>
  <c r="M129" i="2"/>
  <c r="L129" i="2"/>
  <c r="K129" i="2"/>
  <c r="J129" i="2"/>
  <c r="I129" i="2"/>
  <c r="AL128" i="2"/>
  <c r="O128" i="2"/>
  <c r="N128" i="2"/>
  <c r="M128" i="2"/>
  <c r="L128" i="2"/>
  <c r="K128" i="2"/>
  <c r="J128" i="2"/>
  <c r="I128" i="2"/>
  <c r="AL127" i="2"/>
  <c r="O127" i="2"/>
  <c r="N127" i="2"/>
  <c r="M127" i="2"/>
  <c r="L127" i="2"/>
  <c r="K127" i="2"/>
  <c r="J127" i="2"/>
  <c r="I127" i="2"/>
  <c r="AL126" i="2"/>
  <c r="O126" i="2"/>
  <c r="N126" i="2"/>
  <c r="M126" i="2"/>
  <c r="L126" i="2"/>
  <c r="K126" i="2"/>
  <c r="J126" i="2"/>
  <c r="I126" i="2"/>
  <c r="AL125" i="2"/>
  <c r="O125" i="2"/>
  <c r="N125" i="2"/>
  <c r="M125" i="2"/>
  <c r="L125" i="2"/>
  <c r="K125" i="2"/>
  <c r="J125" i="2"/>
  <c r="I125" i="2"/>
  <c r="AL124" i="2"/>
  <c r="O124" i="2"/>
  <c r="N124" i="2"/>
  <c r="M124" i="2"/>
  <c r="L124" i="2"/>
  <c r="K124" i="2"/>
  <c r="J124" i="2"/>
  <c r="I124" i="2"/>
  <c r="AL123" i="2"/>
  <c r="O123" i="2"/>
  <c r="N123" i="2"/>
  <c r="M123" i="2"/>
  <c r="L123" i="2"/>
  <c r="K123" i="2"/>
  <c r="J123" i="2"/>
  <c r="I123" i="2"/>
  <c r="AL122" i="2"/>
  <c r="O122" i="2"/>
  <c r="N122" i="2"/>
  <c r="M122" i="2"/>
  <c r="L122" i="2"/>
  <c r="K122" i="2"/>
  <c r="J122" i="2"/>
  <c r="I122" i="2"/>
  <c r="AL121" i="2"/>
  <c r="O121" i="2"/>
  <c r="N121" i="2"/>
  <c r="M121" i="2"/>
  <c r="L121" i="2"/>
  <c r="K121" i="2"/>
  <c r="J121" i="2"/>
  <c r="I121" i="2"/>
  <c r="AL120" i="2"/>
  <c r="O120" i="2"/>
  <c r="N120" i="2"/>
  <c r="M120" i="2"/>
  <c r="L120" i="2"/>
  <c r="K120" i="2"/>
  <c r="J120" i="2"/>
  <c r="I120" i="2"/>
  <c r="AL119" i="2"/>
  <c r="O119" i="2"/>
  <c r="N119" i="2"/>
  <c r="M119" i="2"/>
  <c r="L119" i="2"/>
  <c r="K119" i="2"/>
  <c r="J119" i="2"/>
  <c r="I119" i="2"/>
  <c r="AL118" i="2"/>
  <c r="O118" i="2"/>
  <c r="N118" i="2"/>
  <c r="M118" i="2"/>
  <c r="L118" i="2"/>
  <c r="K118" i="2"/>
  <c r="J118" i="2"/>
  <c r="I118" i="2"/>
  <c r="AS117" i="2"/>
  <c r="AR117" i="2"/>
  <c r="AQ117" i="2"/>
  <c r="AP117" i="2"/>
  <c r="AO117" i="2"/>
  <c r="AN117" i="2"/>
  <c r="AM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AL116" i="2"/>
  <c r="O116" i="2"/>
  <c r="N116" i="2"/>
  <c r="M116" i="2"/>
  <c r="L116" i="2"/>
  <c r="K116" i="2"/>
  <c r="J116" i="2"/>
  <c r="I116" i="2"/>
  <c r="AL115" i="2"/>
  <c r="O115" i="2"/>
  <c r="N115" i="2"/>
  <c r="M115" i="2"/>
  <c r="L115" i="2"/>
  <c r="K115" i="2"/>
  <c r="J115" i="2"/>
  <c r="I115" i="2"/>
  <c r="AL114" i="2"/>
  <c r="O114" i="2"/>
  <c r="N114" i="2"/>
  <c r="M114" i="2"/>
  <c r="L114" i="2"/>
  <c r="K114" i="2"/>
  <c r="J114" i="2"/>
  <c r="I114" i="2"/>
  <c r="AL113" i="2"/>
  <c r="O113" i="2"/>
  <c r="N113" i="2"/>
  <c r="M113" i="2"/>
  <c r="L113" i="2"/>
  <c r="K113" i="2"/>
  <c r="J113" i="2"/>
  <c r="I113" i="2"/>
  <c r="AL112" i="2"/>
  <c r="O112" i="2"/>
  <c r="N112" i="2"/>
  <c r="M112" i="2"/>
  <c r="L112" i="2"/>
  <c r="K112" i="2"/>
  <c r="J112" i="2"/>
  <c r="I112" i="2"/>
  <c r="AL111" i="2"/>
  <c r="O111" i="2"/>
  <c r="N111" i="2"/>
  <c r="M111" i="2"/>
  <c r="L111" i="2"/>
  <c r="K111" i="2"/>
  <c r="J111" i="2"/>
  <c r="I111" i="2"/>
  <c r="AL110" i="2"/>
  <c r="O110" i="2"/>
  <c r="N110" i="2"/>
  <c r="M110" i="2"/>
  <c r="L110" i="2"/>
  <c r="K110" i="2"/>
  <c r="J110" i="2"/>
  <c r="I110" i="2"/>
  <c r="AL109" i="2"/>
  <c r="O109" i="2"/>
  <c r="N109" i="2"/>
  <c r="M109" i="2"/>
  <c r="L109" i="2"/>
  <c r="K109" i="2"/>
  <c r="J109" i="2"/>
  <c r="I109" i="2"/>
  <c r="AL108" i="2"/>
  <c r="O108" i="2"/>
  <c r="N108" i="2"/>
  <c r="M108" i="2"/>
  <c r="L108" i="2"/>
  <c r="K108" i="2"/>
  <c r="J108" i="2"/>
  <c r="I108" i="2"/>
  <c r="AL107" i="2"/>
  <c r="O107" i="2"/>
  <c r="N107" i="2"/>
  <c r="M107" i="2"/>
  <c r="L107" i="2"/>
  <c r="K107" i="2"/>
  <c r="J107" i="2"/>
  <c r="I107" i="2"/>
  <c r="AL106" i="2"/>
  <c r="O106" i="2"/>
  <c r="N106" i="2"/>
  <c r="M106" i="2"/>
  <c r="L106" i="2"/>
  <c r="K106" i="2"/>
  <c r="J106" i="2"/>
  <c r="I106" i="2"/>
  <c r="AL105" i="2"/>
  <c r="O105" i="2"/>
  <c r="N105" i="2"/>
  <c r="M105" i="2"/>
  <c r="L105" i="2"/>
  <c r="K105" i="2"/>
  <c r="J105" i="2"/>
  <c r="I105" i="2"/>
  <c r="AL104" i="2"/>
  <c r="O104" i="2"/>
  <c r="N104" i="2"/>
  <c r="M104" i="2"/>
  <c r="L104" i="2"/>
  <c r="K104" i="2"/>
  <c r="J104" i="2"/>
  <c r="I104" i="2"/>
  <c r="AS103" i="2"/>
  <c r="AR103" i="2"/>
  <c r="AQ103" i="2"/>
  <c r="AP103" i="2"/>
  <c r="AO103" i="2"/>
  <c r="AN103" i="2"/>
  <c r="AM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AL102" i="2"/>
  <c r="O102" i="2"/>
  <c r="N102" i="2"/>
  <c r="M102" i="2"/>
  <c r="L102" i="2"/>
  <c r="K102" i="2"/>
  <c r="J102" i="2"/>
  <c r="I102" i="2"/>
  <c r="AL100" i="2"/>
  <c r="O100" i="2"/>
  <c r="N100" i="2"/>
  <c r="M100" i="2"/>
  <c r="L100" i="2"/>
  <c r="K100" i="2"/>
  <c r="J100" i="2"/>
  <c r="AL99" i="2"/>
  <c r="O99" i="2"/>
  <c r="N99" i="2"/>
  <c r="M99" i="2"/>
  <c r="L99" i="2"/>
  <c r="K99" i="2"/>
  <c r="J99" i="2"/>
  <c r="I99" i="2"/>
  <c r="AL98" i="2"/>
  <c r="O98" i="2"/>
  <c r="N98" i="2"/>
  <c r="M98" i="2"/>
  <c r="L98" i="2"/>
  <c r="K98" i="2"/>
  <c r="J98" i="2"/>
  <c r="I98" i="2"/>
  <c r="AL97" i="2"/>
  <c r="O97" i="2"/>
  <c r="N97" i="2"/>
  <c r="M97" i="2"/>
  <c r="L97" i="2"/>
  <c r="K97" i="2"/>
  <c r="J97" i="2"/>
  <c r="I97" i="2"/>
  <c r="AL96" i="2"/>
  <c r="O96" i="2"/>
  <c r="N96" i="2"/>
  <c r="M96" i="2"/>
  <c r="L96" i="2"/>
  <c r="K96" i="2"/>
  <c r="J96" i="2"/>
  <c r="I96" i="2"/>
  <c r="AL95" i="2"/>
  <c r="O95" i="2"/>
  <c r="N95" i="2"/>
  <c r="M95" i="2"/>
  <c r="L95" i="2"/>
  <c r="K95" i="2"/>
  <c r="J95" i="2"/>
  <c r="I95" i="2"/>
  <c r="AL94" i="2"/>
  <c r="O94" i="2"/>
  <c r="N94" i="2"/>
  <c r="M94" i="2"/>
  <c r="L94" i="2"/>
  <c r="K94" i="2"/>
  <c r="J94" i="2"/>
  <c r="I94" i="2"/>
  <c r="AL93" i="2"/>
  <c r="O93" i="2"/>
  <c r="N93" i="2"/>
  <c r="M93" i="2"/>
  <c r="L93" i="2"/>
  <c r="K93" i="2"/>
  <c r="J93" i="2"/>
  <c r="I93" i="2"/>
  <c r="AL92" i="2"/>
  <c r="O92" i="2"/>
  <c r="N92" i="2"/>
  <c r="M92" i="2"/>
  <c r="L92" i="2"/>
  <c r="K92" i="2"/>
  <c r="J92" i="2"/>
  <c r="I92" i="2"/>
  <c r="AL91" i="2"/>
  <c r="O91" i="2"/>
  <c r="N91" i="2"/>
  <c r="M91" i="2"/>
  <c r="L91" i="2"/>
  <c r="K91" i="2"/>
  <c r="J91" i="2"/>
  <c r="I91" i="2"/>
  <c r="AL90" i="2"/>
  <c r="O90" i="2"/>
  <c r="N90" i="2"/>
  <c r="M90" i="2"/>
  <c r="L90" i="2"/>
  <c r="K90" i="2"/>
  <c r="J90" i="2"/>
  <c r="I90" i="2"/>
  <c r="AL89" i="2"/>
  <c r="O89" i="2"/>
  <c r="N89" i="2"/>
  <c r="M89" i="2"/>
  <c r="L89" i="2"/>
  <c r="K89" i="2"/>
  <c r="J89" i="2"/>
  <c r="I89" i="2"/>
  <c r="AL88" i="2"/>
  <c r="O88" i="2"/>
  <c r="N88" i="2"/>
  <c r="M88" i="2"/>
  <c r="L88" i="2"/>
  <c r="K88" i="2"/>
  <c r="J88" i="2"/>
  <c r="I88" i="2"/>
  <c r="AL87" i="2"/>
  <c r="O87" i="2"/>
  <c r="N87" i="2"/>
  <c r="M87" i="2"/>
  <c r="L87" i="2"/>
  <c r="K87" i="2"/>
  <c r="J87" i="2"/>
  <c r="I87" i="2"/>
  <c r="AL86" i="2"/>
  <c r="O86" i="2"/>
  <c r="N86" i="2"/>
  <c r="M86" i="2"/>
  <c r="L86" i="2"/>
  <c r="K86" i="2"/>
  <c r="J86" i="2"/>
  <c r="I86" i="2"/>
  <c r="AL85" i="2"/>
  <c r="O85" i="2"/>
  <c r="N85" i="2"/>
  <c r="M85" i="2"/>
  <c r="L85" i="2"/>
  <c r="K85" i="2"/>
  <c r="J85" i="2"/>
  <c r="I85" i="2"/>
  <c r="AL84" i="2"/>
  <c r="O84" i="2"/>
  <c r="N84" i="2"/>
  <c r="M84" i="2"/>
  <c r="L84" i="2"/>
  <c r="K84" i="2"/>
  <c r="J84" i="2"/>
  <c r="I84" i="2"/>
  <c r="AS83" i="2"/>
  <c r="AR83" i="2"/>
  <c r="AQ83" i="2"/>
  <c r="AP83" i="2"/>
  <c r="AO83" i="2"/>
  <c r="AN83" i="2"/>
  <c r="AM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AL82" i="2"/>
  <c r="O82" i="2"/>
  <c r="N82" i="2"/>
  <c r="M82" i="2"/>
  <c r="L82" i="2"/>
  <c r="K82" i="2"/>
  <c r="J82" i="2"/>
  <c r="I82" i="2"/>
  <c r="AL81" i="2"/>
  <c r="O81" i="2"/>
  <c r="N81" i="2"/>
  <c r="M81" i="2"/>
  <c r="L81" i="2"/>
  <c r="K81" i="2"/>
  <c r="J81" i="2"/>
  <c r="I81" i="2"/>
  <c r="AL80" i="2"/>
  <c r="O80" i="2"/>
  <c r="N80" i="2"/>
  <c r="M80" i="2"/>
  <c r="L80" i="2"/>
  <c r="K80" i="2"/>
  <c r="J80" i="2"/>
  <c r="I80" i="2"/>
  <c r="AL79" i="2"/>
  <c r="O79" i="2"/>
  <c r="N79" i="2"/>
  <c r="M79" i="2"/>
  <c r="L79" i="2"/>
  <c r="K79" i="2"/>
  <c r="J79" i="2"/>
  <c r="I79" i="2"/>
  <c r="AL78" i="2"/>
  <c r="O78" i="2"/>
  <c r="N78" i="2"/>
  <c r="M78" i="2"/>
  <c r="L78" i="2"/>
  <c r="K78" i="2"/>
  <c r="J78" i="2"/>
  <c r="I78" i="2"/>
  <c r="AL77" i="2"/>
  <c r="O77" i="2"/>
  <c r="N77" i="2"/>
  <c r="M77" i="2"/>
  <c r="L77" i="2"/>
  <c r="K77" i="2"/>
  <c r="J77" i="2"/>
  <c r="I77" i="2"/>
  <c r="AL76" i="2"/>
  <c r="O76" i="2"/>
  <c r="N76" i="2"/>
  <c r="M76" i="2"/>
  <c r="L76" i="2"/>
  <c r="K76" i="2"/>
  <c r="J76" i="2"/>
  <c r="I76" i="2"/>
  <c r="AL75" i="2"/>
  <c r="O75" i="2"/>
  <c r="N75" i="2"/>
  <c r="M75" i="2"/>
  <c r="L75" i="2"/>
  <c r="K75" i="2"/>
  <c r="J75" i="2"/>
  <c r="I75" i="2"/>
  <c r="AL74" i="2"/>
  <c r="O74" i="2"/>
  <c r="N74" i="2"/>
  <c r="M74" i="2"/>
  <c r="L74" i="2"/>
  <c r="K74" i="2"/>
  <c r="J74" i="2"/>
  <c r="I74" i="2"/>
  <c r="AL73" i="2"/>
  <c r="O73" i="2"/>
  <c r="N73" i="2"/>
  <c r="M73" i="2"/>
  <c r="L73" i="2"/>
  <c r="K73" i="2"/>
  <c r="J73" i="2"/>
  <c r="I73" i="2"/>
  <c r="AL72" i="2"/>
  <c r="O72" i="2"/>
  <c r="N72" i="2"/>
  <c r="M72" i="2"/>
  <c r="L72" i="2"/>
  <c r="K72" i="2"/>
  <c r="J72" i="2"/>
  <c r="I72" i="2"/>
  <c r="AL71" i="2"/>
  <c r="O71" i="2"/>
  <c r="N71" i="2"/>
  <c r="M71" i="2"/>
  <c r="L71" i="2"/>
  <c r="K71" i="2"/>
  <c r="J71" i="2"/>
  <c r="I71" i="2"/>
  <c r="AL70" i="2"/>
  <c r="O70" i="2"/>
  <c r="N70" i="2"/>
  <c r="M70" i="2"/>
  <c r="L70" i="2"/>
  <c r="K70" i="2"/>
  <c r="J70" i="2"/>
  <c r="I70" i="2"/>
  <c r="AL69" i="2"/>
  <c r="O69" i="2"/>
  <c r="N69" i="2"/>
  <c r="M69" i="2"/>
  <c r="L69" i="2"/>
  <c r="K69" i="2"/>
  <c r="J69" i="2"/>
  <c r="I69" i="2"/>
  <c r="AL68" i="2"/>
  <c r="O68" i="2"/>
  <c r="N68" i="2"/>
  <c r="M68" i="2"/>
  <c r="L68" i="2"/>
  <c r="K68" i="2"/>
  <c r="J68" i="2"/>
  <c r="I68" i="2"/>
  <c r="AL67" i="2"/>
  <c r="O67" i="2"/>
  <c r="N67" i="2"/>
  <c r="M67" i="2"/>
  <c r="L67" i="2"/>
  <c r="K67" i="2"/>
  <c r="J67" i="2"/>
  <c r="I67" i="2"/>
  <c r="AL66" i="2"/>
  <c r="O66" i="2"/>
  <c r="N66" i="2"/>
  <c r="M66" i="2"/>
  <c r="L66" i="2"/>
  <c r="K66" i="2"/>
  <c r="J66" i="2"/>
  <c r="I66" i="2"/>
  <c r="AS65" i="2"/>
  <c r="AR65" i="2"/>
  <c r="AQ65" i="2"/>
  <c r="AP65" i="2"/>
  <c r="AO65" i="2"/>
  <c r="AN65" i="2"/>
  <c r="AM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AL64" i="2"/>
  <c r="O64" i="2"/>
  <c r="N64" i="2"/>
  <c r="M64" i="2"/>
  <c r="L64" i="2"/>
  <c r="K64" i="2"/>
  <c r="J64" i="2"/>
  <c r="I64" i="2"/>
  <c r="AL63" i="2"/>
  <c r="O63" i="2"/>
  <c r="N63" i="2"/>
  <c r="M63" i="2"/>
  <c r="L63" i="2"/>
  <c r="K63" i="2"/>
  <c r="J63" i="2"/>
  <c r="I63" i="2"/>
  <c r="AL62" i="2"/>
  <c r="O62" i="2"/>
  <c r="N62" i="2"/>
  <c r="M62" i="2"/>
  <c r="L62" i="2"/>
  <c r="K62" i="2"/>
  <c r="J62" i="2"/>
  <c r="I62" i="2"/>
  <c r="AL61" i="2"/>
  <c r="O61" i="2"/>
  <c r="N61" i="2"/>
  <c r="M61" i="2"/>
  <c r="L61" i="2"/>
  <c r="K61" i="2"/>
  <c r="J61" i="2"/>
  <c r="I61" i="2"/>
  <c r="AL60" i="2"/>
  <c r="O60" i="2"/>
  <c r="N60" i="2"/>
  <c r="M60" i="2"/>
  <c r="L60" i="2"/>
  <c r="K60" i="2"/>
  <c r="J60" i="2"/>
  <c r="I60" i="2"/>
  <c r="AL59" i="2"/>
  <c r="O59" i="2"/>
  <c r="N59" i="2"/>
  <c r="M59" i="2"/>
  <c r="L59" i="2"/>
  <c r="K59" i="2"/>
  <c r="J59" i="2"/>
  <c r="I59" i="2"/>
  <c r="AL58" i="2"/>
  <c r="O58" i="2"/>
  <c r="N58" i="2"/>
  <c r="M58" i="2"/>
  <c r="L58" i="2"/>
  <c r="K58" i="2"/>
  <c r="J58" i="2"/>
  <c r="I58" i="2"/>
  <c r="AL57" i="2"/>
  <c r="O57" i="2"/>
  <c r="N57" i="2"/>
  <c r="M57" i="2"/>
  <c r="L57" i="2"/>
  <c r="K57" i="2"/>
  <c r="J57" i="2"/>
  <c r="I57" i="2"/>
  <c r="AL56" i="2"/>
  <c r="O56" i="2"/>
  <c r="N56" i="2"/>
  <c r="M56" i="2"/>
  <c r="L56" i="2"/>
  <c r="K56" i="2"/>
  <c r="J56" i="2"/>
  <c r="I56" i="2"/>
  <c r="AL55" i="2"/>
  <c r="O55" i="2"/>
  <c r="N55" i="2"/>
  <c r="M55" i="2"/>
  <c r="L55" i="2"/>
  <c r="K55" i="2"/>
  <c r="J55" i="2"/>
  <c r="I55" i="2"/>
  <c r="AL54" i="2"/>
  <c r="O54" i="2"/>
  <c r="N54" i="2"/>
  <c r="M54" i="2"/>
  <c r="L54" i="2"/>
  <c r="K54" i="2"/>
  <c r="J54" i="2"/>
  <c r="I54" i="2"/>
  <c r="AL53" i="2"/>
  <c r="O53" i="2"/>
  <c r="N53" i="2"/>
  <c r="M53" i="2"/>
  <c r="L53" i="2"/>
  <c r="K53" i="2"/>
  <c r="J53" i="2"/>
  <c r="I53" i="2"/>
  <c r="AL52" i="2"/>
  <c r="O52" i="2"/>
  <c r="N52" i="2"/>
  <c r="M52" i="2"/>
  <c r="L52" i="2"/>
  <c r="K52" i="2"/>
  <c r="J52" i="2"/>
  <c r="I52" i="2"/>
  <c r="AL51" i="2"/>
  <c r="O51" i="2"/>
  <c r="N51" i="2"/>
  <c r="M51" i="2"/>
  <c r="L51" i="2"/>
  <c r="K51" i="2"/>
  <c r="J51" i="2"/>
  <c r="I51" i="2"/>
  <c r="AL50" i="2"/>
  <c r="O50" i="2"/>
  <c r="N50" i="2"/>
  <c r="M50" i="2"/>
  <c r="L50" i="2"/>
  <c r="K50" i="2"/>
  <c r="J50" i="2"/>
  <c r="I50" i="2"/>
  <c r="AL49" i="2"/>
  <c r="O49" i="2"/>
  <c r="N49" i="2"/>
  <c r="M49" i="2"/>
  <c r="L49" i="2"/>
  <c r="K49" i="2"/>
  <c r="J49" i="2"/>
  <c r="I49" i="2"/>
  <c r="AL48" i="2"/>
  <c r="O48" i="2"/>
  <c r="N48" i="2"/>
  <c r="M48" i="2"/>
  <c r="L48" i="2"/>
  <c r="K48" i="2"/>
  <c r="J48" i="2"/>
  <c r="I48" i="2"/>
  <c r="AL47" i="2"/>
  <c r="O47" i="2"/>
  <c r="N47" i="2"/>
  <c r="M47" i="2"/>
  <c r="L47" i="2"/>
  <c r="K47" i="2"/>
  <c r="J47" i="2"/>
  <c r="I47" i="2"/>
  <c r="AL46" i="2"/>
  <c r="O46" i="2"/>
  <c r="N46" i="2"/>
  <c r="M46" i="2"/>
  <c r="L46" i="2"/>
  <c r="K46" i="2"/>
  <c r="J46" i="2"/>
  <c r="I46" i="2"/>
  <c r="AL45" i="2"/>
  <c r="O45" i="2"/>
  <c r="N45" i="2"/>
  <c r="M45" i="2"/>
  <c r="L45" i="2"/>
  <c r="K45" i="2"/>
  <c r="J45" i="2"/>
  <c r="I45" i="2"/>
  <c r="AS44" i="2"/>
  <c r="AR44" i="2"/>
  <c r="AQ44" i="2"/>
  <c r="AP44" i="2"/>
  <c r="AO44" i="2"/>
  <c r="AN44" i="2"/>
  <c r="AM44" i="2"/>
  <c r="AJ44" i="2"/>
  <c r="AI44" i="2"/>
  <c r="AH44" i="2"/>
  <c r="AG44" i="2"/>
  <c r="AF44" i="2"/>
  <c r="AD44" i="2"/>
  <c r="AC44" i="2"/>
  <c r="AB44" i="2"/>
  <c r="AA44" i="2"/>
  <c r="Z44" i="2"/>
  <c r="Z167" i="2" s="1"/>
  <c r="Y44" i="2"/>
  <c r="X44" i="2"/>
  <c r="X167" i="2" s="1"/>
  <c r="W44" i="2"/>
  <c r="W167" i="2" s="1"/>
  <c r="V44" i="2"/>
  <c r="V167" i="2" s="1"/>
  <c r="U44" i="2"/>
  <c r="U167" i="2" s="1"/>
  <c r="AL43" i="2"/>
  <c r="O43" i="2"/>
  <c r="N43" i="2"/>
  <c r="M43" i="2"/>
  <c r="L43" i="2"/>
  <c r="K43" i="2"/>
  <c r="J43" i="2"/>
  <c r="I43" i="2"/>
  <c r="AL42" i="2"/>
  <c r="O42" i="2"/>
  <c r="N42" i="2"/>
  <c r="M42" i="2"/>
  <c r="L42" i="2"/>
  <c r="K42" i="2"/>
  <c r="J42" i="2"/>
  <c r="I42" i="2"/>
  <c r="AL41" i="2"/>
  <c r="O41" i="2"/>
  <c r="N41" i="2"/>
  <c r="M41" i="2"/>
  <c r="L41" i="2"/>
  <c r="K41" i="2"/>
  <c r="J41" i="2"/>
  <c r="I41" i="2"/>
  <c r="AL40" i="2"/>
  <c r="O40" i="2"/>
  <c r="N40" i="2"/>
  <c r="M40" i="2"/>
  <c r="L40" i="2"/>
  <c r="K40" i="2"/>
  <c r="J40" i="2"/>
  <c r="I40" i="2"/>
  <c r="AL39" i="2"/>
  <c r="O39" i="2"/>
  <c r="N39" i="2"/>
  <c r="M39" i="2"/>
  <c r="L39" i="2"/>
  <c r="K39" i="2"/>
  <c r="J39" i="2"/>
  <c r="I39" i="2"/>
  <c r="AL38" i="2"/>
  <c r="O38" i="2"/>
  <c r="N38" i="2"/>
  <c r="M38" i="2"/>
  <c r="L38" i="2"/>
  <c r="K38" i="2"/>
  <c r="J38" i="2"/>
  <c r="I38" i="2"/>
  <c r="AL37" i="2"/>
  <c r="O37" i="2"/>
  <c r="N37" i="2"/>
  <c r="M37" i="2"/>
  <c r="L37" i="2"/>
  <c r="K37" i="2"/>
  <c r="J37" i="2"/>
  <c r="I37" i="2"/>
  <c r="AL36" i="2"/>
  <c r="O36" i="2"/>
  <c r="N36" i="2"/>
  <c r="M36" i="2"/>
  <c r="L36" i="2"/>
  <c r="K36" i="2"/>
  <c r="J36" i="2"/>
  <c r="I36" i="2"/>
  <c r="AL35" i="2"/>
  <c r="O35" i="2"/>
  <c r="N35" i="2"/>
  <c r="M35" i="2"/>
  <c r="L35" i="2"/>
  <c r="K35" i="2"/>
  <c r="J35" i="2"/>
  <c r="I35" i="2"/>
  <c r="AL34" i="2"/>
  <c r="O34" i="2"/>
  <c r="N34" i="2"/>
  <c r="M34" i="2"/>
  <c r="L34" i="2"/>
  <c r="K34" i="2"/>
  <c r="J34" i="2"/>
  <c r="I34" i="2"/>
  <c r="AL33" i="2"/>
  <c r="O33" i="2"/>
  <c r="N33" i="2"/>
  <c r="M33" i="2"/>
  <c r="L33" i="2"/>
  <c r="K33" i="2"/>
  <c r="J33" i="2"/>
  <c r="I33" i="2"/>
  <c r="AL32" i="2"/>
  <c r="O32" i="2"/>
  <c r="N32" i="2"/>
  <c r="M32" i="2"/>
  <c r="L32" i="2"/>
  <c r="K32" i="2"/>
  <c r="J32" i="2"/>
  <c r="I32" i="2"/>
  <c r="AL31" i="2"/>
  <c r="O31" i="2"/>
  <c r="N31" i="2"/>
  <c r="M31" i="2"/>
  <c r="L31" i="2"/>
  <c r="K31" i="2"/>
  <c r="J31" i="2"/>
  <c r="I31" i="2"/>
  <c r="AL30" i="2"/>
  <c r="O30" i="2"/>
  <c r="N30" i="2"/>
  <c r="M30" i="2"/>
  <c r="L30" i="2"/>
  <c r="K30" i="2"/>
  <c r="J30" i="2"/>
  <c r="I30" i="2"/>
  <c r="AL29" i="2"/>
  <c r="AL28" i="2"/>
  <c r="AR152" i="2"/>
  <c r="AP152" i="2"/>
  <c r="AN152" i="2"/>
  <c r="AJ27" i="2"/>
  <c r="AJ152" i="2" s="1"/>
  <c r="AH152" i="2"/>
  <c r="AF152" i="2"/>
  <c r="AF155" i="2" s="1"/>
  <c r="AD152" i="2"/>
  <c r="AD155" i="2" s="1"/>
  <c r="AB152" i="2"/>
  <c r="AB155" i="2" s="1"/>
  <c r="Z152" i="2"/>
  <c r="Z155" i="2" s="1"/>
  <c r="X152" i="2"/>
  <c r="X155" i="2" s="1"/>
  <c r="V152" i="2"/>
  <c r="V155" i="2" s="1"/>
  <c r="AQ537" i="1"/>
  <c r="AP537" i="1"/>
  <c r="AO537" i="1"/>
  <c r="AN537" i="1"/>
  <c r="AM537" i="1"/>
  <c r="AL537" i="1"/>
  <c r="AK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AQ535" i="1"/>
  <c r="AP535" i="1"/>
  <c r="AO535" i="1"/>
  <c r="AN535" i="1"/>
  <c r="AM535" i="1"/>
  <c r="AL535" i="1"/>
  <c r="AK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AQ533" i="1"/>
  <c r="AP533" i="1"/>
  <c r="AO533" i="1"/>
  <c r="AN533" i="1"/>
  <c r="AM533" i="1"/>
  <c r="AL533" i="1"/>
  <c r="AK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AQ527" i="1"/>
  <c r="AP527" i="1"/>
  <c r="AO527" i="1"/>
  <c r="AN527" i="1"/>
  <c r="AM527" i="1"/>
  <c r="AL527" i="1"/>
  <c r="AK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AQ520" i="1"/>
  <c r="AP520" i="1"/>
  <c r="AO520" i="1"/>
  <c r="AN520" i="1"/>
  <c r="AM520" i="1"/>
  <c r="AL520" i="1"/>
  <c r="AK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AQ516" i="1"/>
  <c r="AP516" i="1"/>
  <c r="AO516" i="1"/>
  <c r="AN516" i="1"/>
  <c r="AM516" i="1"/>
  <c r="AL516" i="1"/>
  <c r="AK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AQ514" i="1"/>
  <c r="AP514" i="1"/>
  <c r="AO514" i="1"/>
  <c r="AN514" i="1"/>
  <c r="AM514" i="1"/>
  <c r="AL514" i="1"/>
  <c r="AK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AQ506" i="1"/>
  <c r="AP506" i="1"/>
  <c r="AO506" i="1"/>
  <c r="AN506" i="1"/>
  <c r="AM506" i="1"/>
  <c r="AL506" i="1"/>
  <c r="AK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AQ480" i="1"/>
  <c r="AP480" i="1"/>
  <c r="AO480" i="1"/>
  <c r="AN480" i="1"/>
  <c r="AM480" i="1"/>
  <c r="AL480" i="1"/>
  <c r="AK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AQ472" i="1"/>
  <c r="AP472" i="1"/>
  <c r="AO472" i="1"/>
  <c r="AN472" i="1"/>
  <c r="AM472" i="1"/>
  <c r="AL472" i="1"/>
  <c r="AK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AQ452" i="1"/>
  <c r="AP452" i="1"/>
  <c r="AO452" i="1"/>
  <c r="AN452" i="1"/>
  <c r="AM452" i="1"/>
  <c r="AL452" i="1"/>
  <c r="AK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AQ434" i="1"/>
  <c r="AP434" i="1"/>
  <c r="AO434" i="1"/>
  <c r="AN434" i="1"/>
  <c r="AM434" i="1"/>
  <c r="AL434" i="1"/>
  <c r="AK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AQ428" i="1"/>
  <c r="AP428" i="1"/>
  <c r="AO428" i="1"/>
  <c r="AN428" i="1"/>
  <c r="AM428" i="1"/>
  <c r="AL428" i="1"/>
  <c r="AK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AQ422" i="1"/>
  <c r="AP422" i="1"/>
  <c r="AO422" i="1"/>
  <c r="AN422" i="1"/>
  <c r="AM422" i="1"/>
  <c r="AL422" i="1"/>
  <c r="AK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AQ409" i="1"/>
  <c r="AP409" i="1"/>
  <c r="AO409" i="1"/>
  <c r="AN409" i="1"/>
  <c r="AM409" i="1"/>
  <c r="AL409" i="1"/>
  <c r="AK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AQ404" i="1"/>
  <c r="AP404" i="1"/>
  <c r="AO404" i="1"/>
  <c r="AN404" i="1"/>
  <c r="AM404" i="1"/>
  <c r="AL404" i="1"/>
  <c r="AK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AQ402" i="1"/>
  <c r="AP402" i="1"/>
  <c r="AO402" i="1"/>
  <c r="AN402" i="1"/>
  <c r="AM402" i="1"/>
  <c r="AL402" i="1"/>
  <c r="AK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AQ400" i="1"/>
  <c r="AP400" i="1"/>
  <c r="AO400" i="1"/>
  <c r="AN400" i="1"/>
  <c r="AM400" i="1"/>
  <c r="AL400" i="1"/>
  <c r="AK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AQ396" i="1"/>
  <c r="AP396" i="1"/>
  <c r="AO396" i="1"/>
  <c r="AN396" i="1"/>
  <c r="AM396" i="1"/>
  <c r="AL396" i="1"/>
  <c r="AK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AQ394" i="1"/>
  <c r="AP394" i="1"/>
  <c r="AO394" i="1"/>
  <c r="AN394" i="1"/>
  <c r="AM394" i="1"/>
  <c r="AL394" i="1"/>
  <c r="AK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AQ385" i="1"/>
  <c r="AP385" i="1"/>
  <c r="AO385" i="1"/>
  <c r="AN385" i="1"/>
  <c r="AM385" i="1"/>
  <c r="AL385" i="1"/>
  <c r="AK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AQ383" i="1"/>
  <c r="AP383" i="1"/>
  <c r="AO383" i="1"/>
  <c r="AN383" i="1"/>
  <c r="AM383" i="1"/>
  <c r="AL383" i="1"/>
  <c r="AK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AQ381" i="1"/>
  <c r="AP381" i="1"/>
  <c r="AO381" i="1"/>
  <c r="AN381" i="1"/>
  <c r="AM381" i="1"/>
  <c r="AL381" i="1"/>
  <c r="AK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AQ377" i="1"/>
  <c r="AP377" i="1"/>
  <c r="AO377" i="1"/>
  <c r="AN377" i="1"/>
  <c r="AM377" i="1"/>
  <c r="AL377" i="1"/>
  <c r="AK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AQ372" i="1"/>
  <c r="AP372" i="1"/>
  <c r="AO372" i="1"/>
  <c r="AN372" i="1"/>
  <c r="AM372" i="1"/>
  <c r="AL372" i="1"/>
  <c r="AK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AQ370" i="1"/>
  <c r="AP370" i="1"/>
  <c r="AO370" i="1"/>
  <c r="AN370" i="1"/>
  <c r="AM370" i="1"/>
  <c r="AL370" i="1"/>
  <c r="AK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AQ363" i="1"/>
  <c r="AP363" i="1"/>
  <c r="AO363" i="1"/>
  <c r="AN363" i="1"/>
  <c r="AM363" i="1"/>
  <c r="AL363" i="1"/>
  <c r="AK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AQ348" i="1"/>
  <c r="AP348" i="1"/>
  <c r="AO348" i="1"/>
  <c r="AN348" i="1"/>
  <c r="AM348" i="1"/>
  <c r="AL348" i="1"/>
  <c r="AK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AQ344" i="1"/>
  <c r="AP344" i="1"/>
  <c r="AO344" i="1"/>
  <c r="AN344" i="1"/>
  <c r="AM344" i="1"/>
  <c r="AL344" i="1"/>
  <c r="AK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AQ337" i="1"/>
  <c r="AP337" i="1"/>
  <c r="AO337" i="1"/>
  <c r="AN337" i="1"/>
  <c r="AM337" i="1"/>
  <c r="AL337" i="1"/>
  <c r="AK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AQ313" i="1"/>
  <c r="AP313" i="1"/>
  <c r="AO313" i="1"/>
  <c r="AN313" i="1"/>
  <c r="AM313" i="1"/>
  <c r="AL313" i="1"/>
  <c r="AK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AQ309" i="1"/>
  <c r="AP309" i="1"/>
  <c r="AO309" i="1"/>
  <c r="AN309" i="1"/>
  <c r="AM309" i="1"/>
  <c r="AL309" i="1"/>
  <c r="AK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AQ303" i="1"/>
  <c r="AP303" i="1"/>
  <c r="AO303" i="1"/>
  <c r="AN303" i="1"/>
  <c r="AM303" i="1"/>
  <c r="AL303" i="1"/>
  <c r="AK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AQ301" i="1"/>
  <c r="AP301" i="1"/>
  <c r="AO301" i="1"/>
  <c r="AN301" i="1"/>
  <c r="AM301" i="1"/>
  <c r="AL301" i="1"/>
  <c r="AK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AQ295" i="1"/>
  <c r="AP295" i="1"/>
  <c r="AO295" i="1"/>
  <c r="AN295" i="1"/>
  <c r="AM295" i="1"/>
  <c r="AL295" i="1"/>
  <c r="AK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AQ284" i="1"/>
  <c r="AP284" i="1"/>
  <c r="AO284" i="1"/>
  <c r="AN284" i="1"/>
  <c r="AM284" i="1"/>
  <c r="AL284" i="1"/>
  <c r="AK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AQ279" i="1"/>
  <c r="AP279" i="1"/>
  <c r="AO279" i="1"/>
  <c r="AN279" i="1"/>
  <c r="AM279" i="1"/>
  <c r="AL279" i="1"/>
  <c r="AK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AQ233" i="1"/>
  <c r="AP233" i="1"/>
  <c r="AO233" i="1"/>
  <c r="AN233" i="1"/>
  <c r="AM233" i="1"/>
  <c r="AL233" i="1"/>
  <c r="AK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AQ231" i="1"/>
  <c r="AP231" i="1"/>
  <c r="AO231" i="1"/>
  <c r="AN231" i="1"/>
  <c r="AM231" i="1"/>
  <c r="AL231" i="1"/>
  <c r="AK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AQ225" i="1"/>
  <c r="AP225" i="1"/>
  <c r="AO225" i="1"/>
  <c r="AN225" i="1"/>
  <c r="AM225" i="1"/>
  <c r="AL225" i="1"/>
  <c r="AK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AQ221" i="1"/>
  <c r="AP221" i="1"/>
  <c r="AO221" i="1"/>
  <c r="AN221" i="1"/>
  <c r="AM221" i="1"/>
  <c r="AL221" i="1"/>
  <c r="AK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AQ213" i="1"/>
  <c r="AP213" i="1"/>
  <c r="AO213" i="1"/>
  <c r="AN213" i="1"/>
  <c r="AM213" i="1"/>
  <c r="AL213" i="1"/>
  <c r="AK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AQ208" i="1"/>
  <c r="AP208" i="1"/>
  <c r="AO208" i="1"/>
  <c r="AN208" i="1"/>
  <c r="AM208" i="1"/>
  <c r="AL208" i="1"/>
  <c r="AK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AQ199" i="1"/>
  <c r="AP199" i="1"/>
  <c r="AO199" i="1"/>
  <c r="AN199" i="1"/>
  <c r="AM199" i="1"/>
  <c r="AL199" i="1"/>
  <c r="AK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AQ190" i="1"/>
  <c r="AP190" i="1"/>
  <c r="AO190" i="1"/>
  <c r="AN190" i="1"/>
  <c r="AM190" i="1"/>
  <c r="AL190" i="1"/>
  <c r="AK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AQ181" i="1"/>
  <c r="AP181" i="1"/>
  <c r="AO181" i="1"/>
  <c r="AN181" i="1"/>
  <c r="AM181" i="1"/>
  <c r="AL181" i="1"/>
  <c r="AK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AQ172" i="1"/>
  <c r="AP172" i="1"/>
  <c r="AO172" i="1"/>
  <c r="AN172" i="1"/>
  <c r="AM172" i="1"/>
  <c r="AL172" i="1"/>
  <c r="AK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AQ170" i="1"/>
  <c r="AP170" i="1"/>
  <c r="AO170" i="1"/>
  <c r="AN170" i="1"/>
  <c r="AM170" i="1"/>
  <c r="AL170" i="1"/>
  <c r="AK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AQ168" i="1"/>
  <c r="AP168" i="1"/>
  <c r="AO168" i="1"/>
  <c r="AN168" i="1"/>
  <c r="AM168" i="1"/>
  <c r="AL168" i="1"/>
  <c r="AK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AQ164" i="1"/>
  <c r="AP164" i="1"/>
  <c r="AO164" i="1"/>
  <c r="AN164" i="1"/>
  <c r="AM164" i="1"/>
  <c r="AL164" i="1"/>
  <c r="AK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AQ162" i="1"/>
  <c r="AP162" i="1"/>
  <c r="AO162" i="1"/>
  <c r="AN162" i="1"/>
  <c r="AM162" i="1"/>
  <c r="AL162" i="1"/>
  <c r="AK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AQ159" i="1"/>
  <c r="AP159" i="1"/>
  <c r="AO159" i="1"/>
  <c r="AN159" i="1"/>
  <c r="AM159" i="1"/>
  <c r="AL159" i="1"/>
  <c r="AK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AQ157" i="1"/>
  <c r="AP157" i="1"/>
  <c r="AO157" i="1"/>
  <c r="AN157" i="1"/>
  <c r="AM157" i="1"/>
  <c r="AL157" i="1"/>
  <c r="AK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AQ155" i="1"/>
  <c r="AP155" i="1"/>
  <c r="AO155" i="1"/>
  <c r="AN155" i="1"/>
  <c r="AM155" i="1"/>
  <c r="AL155" i="1"/>
  <c r="AK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AQ149" i="1"/>
  <c r="AP149" i="1"/>
  <c r="AO149" i="1"/>
  <c r="AN149" i="1"/>
  <c r="AM149" i="1"/>
  <c r="AL149" i="1"/>
  <c r="AK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AQ136" i="1"/>
  <c r="AP136" i="1"/>
  <c r="AO136" i="1"/>
  <c r="AN136" i="1"/>
  <c r="AM136" i="1"/>
  <c r="AL136" i="1"/>
  <c r="AK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AQ113" i="1"/>
  <c r="AP113" i="1"/>
  <c r="AO113" i="1"/>
  <c r="AN113" i="1"/>
  <c r="AM113" i="1"/>
  <c r="AL113" i="1"/>
  <c r="AK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Q99" i="1"/>
  <c r="AP99" i="1"/>
  <c r="AO99" i="1"/>
  <c r="AN99" i="1"/>
  <c r="AM99" i="1"/>
  <c r="AL99" i="1"/>
  <c r="AK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AQ80" i="1"/>
  <c r="AP80" i="1"/>
  <c r="AO80" i="1"/>
  <c r="AN80" i="1"/>
  <c r="AM80" i="1"/>
  <c r="AL80" i="1"/>
  <c r="AK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AQ62" i="1"/>
  <c r="AP62" i="1"/>
  <c r="AO62" i="1"/>
  <c r="AN62" i="1"/>
  <c r="AM62" i="1"/>
  <c r="AL62" i="1"/>
  <c r="AK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AQ41" i="1"/>
  <c r="AP41" i="1"/>
  <c r="AO41" i="1"/>
  <c r="AN41" i="1"/>
  <c r="AM41" i="1"/>
  <c r="AL41" i="1"/>
  <c r="AK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AQ24" i="1"/>
  <c r="AQ538" i="1" s="1"/>
  <c r="AP24" i="1"/>
  <c r="AP538" i="1" s="1"/>
  <c r="AO24" i="1"/>
  <c r="AO538" i="1" s="1"/>
  <c r="AN24" i="1"/>
  <c r="AN538" i="1" s="1"/>
  <c r="AM24" i="1"/>
  <c r="AM538" i="1" s="1"/>
  <c r="AL24" i="1"/>
  <c r="AL538" i="1" s="1"/>
  <c r="AK24" i="1"/>
  <c r="AK538" i="1" s="1"/>
  <c r="AH24" i="1"/>
  <c r="AH538" i="1" s="1"/>
  <c r="AG24" i="1"/>
  <c r="AG538" i="1" s="1"/>
  <c r="AF24" i="1"/>
  <c r="AF538" i="1" s="1"/>
  <c r="AE24" i="1"/>
  <c r="AE538" i="1" s="1"/>
  <c r="AD24" i="1"/>
  <c r="AD538" i="1" s="1"/>
  <c r="AC24" i="1"/>
  <c r="AC538" i="1" s="1"/>
  <c r="AB24" i="1"/>
  <c r="AB538" i="1" s="1"/>
  <c r="AA24" i="1"/>
  <c r="AA538" i="1" s="1"/>
  <c r="Z24" i="1"/>
  <c r="Z538" i="1" s="1"/>
  <c r="Y24" i="1"/>
  <c r="Y538" i="1" s="1"/>
  <c r="X24" i="1"/>
  <c r="X538" i="1" s="1"/>
  <c r="W24" i="1"/>
  <c r="W538" i="1" s="1"/>
  <c r="V24" i="1"/>
  <c r="V538" i="1" s="1"/>
  <c r="U24" i="1"/>
  <c r="U538" i="1" s="1"/>
  <c r="T24" i="1"/>
  <c r="T538" i="1" s="1"/>
  <c r="S24" i="1"/>
  <c r="S538" i="1" s="1"/>
  <c r="AJ220" i="1"/>
  <c r="AJ278" i="1"/>
  <c r="AJ277" i="1"/>
  <c r="AJ79" i="1"/>
  <c r="AJ362" i="1"/>
  <c r="AJ61" i="1"/>
  <c r="AJ276" i="1"/>
  <c r="AJ347" i="1"/>
  <c r="AJ23" i="1"/>
  <c r="AJ427" i="1"/>
  <c r="AJ336" i="1"/>
  <c r="AJ158" i="1"/>
  <c r="AJ135" i="1"/>
  <c r="AJ275" i="1"/>
  <c r="AJ433" i="1"/>
  <c r="AJ219" i="1"/>
  <c r="AJ274" i="1"/>
  <c r="AJ393" i="1"/>
  <c r="AJ361" i="1"/>
  <c r="AJ134" i="1"/>
  <c r="AJ22" i="1"/>
  <c r="AJ212" i="1"/>
  <c r="AJ180" i="1"/>
  <c r="AJ133" i="1"/>
  <c r="AJ300" i="1"/>
  <c r="AJ167" i="1"/>
  <c r="AJ207" i="1"/>
  <c r="AJ421" i="1"/>
  <c r="AJ179" i="1"/>
  <c r="AJ273" i="1"/>
  <c r="AJ78" i="1"/>
  <c r="AJ408" i="1"/>
  <c r="AJ60" i="1"/>
  <c r="AJ451" i="1"/>
  <c r="AJ346" i="1"/>
  <c r="AJ420" i="1"/>
  <c r="AJ59" i="1"/>
  <c r="AJ132" i="1"/>
  <c r="AJ198" i="1"/>
  <c r="AJ131" i="1"/>
  <c r="AJ197" i="1"/>
  <c r="AJ178" i="1"/>
  <c r="AJ272" i="1"/>
  <c r="AJ271" i="1"/>
  <c r="AJ450" i="1"/>
  <c r="AJ392" i="1"/>
  <c r="AJ206" i="1"/>
  <c r="AJ515" i="1"/>
  <c r="AJ270" i="1"/>
  <c r="AJ232" i="1"/>
  <c r="AJ161" i="1"/>
  <c r="AJ526" i="1"/>
  <c r="AJ58" i="1"/>
  <c r="AJ269" i="1"/>
  <c r="AJ471" i="1"/>
  <c r="AJ148" i="1"/>
  <c r="AJ163" i="1"/>
  <c r="AJ369" i="1"/>
  <c r="AJ130" i="1"/>
  <c r="AJ129" i="1"/>
  <c r="AJ21" i="1"/>
  <c r="AJ268" i="1"/>
  <c r="AJ470" i="1"/>
  <c r="AJ335" i="1"/>
  <c r="AJ360" i="1"/>
  <c r="AJ294" i="1"/>
  <c r="AJ267" i="1"/>
  <c r="AJ513" i="1"/>
  <c r="AJ147" i="1"/>
  <c r="AJ266" i="1"/>
  <c r="AJ98" i="1"/>
  <c r="AJ426" i="1"/>
  <c r="AJ97" i="1"/>
  <c r="AJ230" i="1"/>
  <c r="AJ293" i="1"/>
  <c r="AJ334" i="1"/>
  <c r="AJ419" i="1"/>
  <c r="AJ196" i="1"/>
  <c r="AJ205" i="1"/>
  <c r="AJ469" i="1"/>
  <c r="AJ57" i="1"/>
  <c r="AJ391" i="1"/>
  <c r="AJ189" i="1"/>
  <c r="AJ40" i="1"/>
  <c r="AJ146" i="1"/>
  <c r="AJ224" i="1"/>
  <c r="AJ368" i="1"/>
  <c r="AJ359" i="1"/>
  <c r="AJ96" i="1"/>
  <c r="AJ265" i="1"/>
  <c r="AJ204" i="1"/>
  <c r="AJ390" i="1"/>
  <c r="AJ188" i="1"/>
  <c r="AJ299" i="1"/>
  <c r="AJ95" i="1"/>
  <c r="AJ229" i="1"/>
  <c r="AJ468" i="1"/>
  <c r="AJ264" i="1"/>
  <c r="AJ343" i="1"/>
  <c r="AJ263" i="1"/>
  <c r="AJ195" i="1"/>
  <c r="AJ367" i="1"/>
  <c r="AJ77" i="1"/>
  <c r="AJ171" i="1"/>
  <c r="AJ333" i="1"/>
  <c r="AJ376" i="1"/>
  <c r="AJ312" i="1"/>
  <c r="AJ94" i="1"/>
  <c r="AJ505" i="1"/>
  <c r="AJ358" i="1"/>
  <c r="AJ532" i="1"/>
  <c r="AJ20" i="1"/>
  <c r="AJ145" i="1"/>
  <c r="AJ262" i="1"/>
  <c r="AJ512" i="1"/>
  <c r="AJ531" i="1"/>
  <c r="AJ218" i="1"/>
  <c r="AJ93" i="1"/>
  <c r="AJ128" i="1"/>
  <c r="AJ357" i="1"/>
  <c r="AJ261" i="1"/>
  <c r="AJ332" i="1"/>
  <c r="AJ92" i="1"/>
  <c r="AJ467" i="1"/>
  <c r="AJ144" i="1"/>
  <c r="AJ260" i="1"/>
  <c r="AJ259" i="1"/>
  <c r="AJ356" i="1"/>
  <c r="AJ91" i="1"/>
  <c r="AJ418" i="1"/>
  <c r="AJ292" i="1"/>
  <c r="AJ291" i="1"/>
  <c r="AJ76" i="1"/>
  <c r="AJ56" i="1"/>
  <c r="AJ19" i="1"/>
  <c r="AJ258" i="1"/>
  <c r="AJ504" i="1"/>
  <c r="AJ18" i="1"/>
  <c r="AJ417" i="1"/>
  <c r="AJ449" i="1"/>
  <c r="AJ127" i="1"/>
  <c r="AJ126" i="1"/>
  <c r="AJ187" i="1"/>
  <c r="AJ331" i="1"/>
  <c r="AJ448" i="1"/>
  <c r="AJ75" i="1"/>
  <c r="AJ194" i="1"/>
  <c r="AJ125" i="1"/>
  <c r="AJ17" i="1"/>
  <c r="AJ479" i="1"/>
  <c r="AJ466" i="1"/>
  <c r="AJ389" i="1"/>
  <c r="AJ39" i="1"/>
  <c r="AJ177" i="1"/>
  <c r="AJ154" i="1"/>
  <c r="AJ112" i="1"/>
  <c r="AJ90" i="1"/>
  <c r="AJ399" i="1"/>
  <c r="AJ465" i="1"/>
  <c r="AJ193" i="1"/>
  <c r="AJ366" i="1"/>
  <c r="AJ503" i="1"/>
  <c r="AJ464" i="1"/>
  <c r="AJ342" i="1"/>
  <c r="AJ308" i="1"/>
  <c r="AJ398" i="1"/>
  <c r="AJ525" i="1"/>
  <c r="AJ217" i="1"/>
  <c r="AJ143" i="1"/>
  <c r="AJ38" i="1"/>
  <c r="AJ407" i="1"/>
  <c r="AJ16" i="1"/>
  <c r="AJ416" i="1"/>
  <c r="AJ166" i="1"/>
  <c r="AJ186" i="1"/>
  <c r="AJ89" i="1"/>
  <c r="AJ228" i="1"/>
  <c r="AJ192" i="1"/>
  <c r="AJ388" i="1"/>
  <c r="AJ341" i="1"/>
  <c r="AJ257" i="1"/>
  <c r="AJ355" i="1"/>
  <c r="AJ111" i="1"/>
  <c r="AJ124" i="1"/>
  <c r="AJ463" i="1"/>
  <c r="AJ462" i="1"/>
  <c r="AJ110" i="1"/>
  <c r="AJ384" i="1"/>
  <c r="AJ88" i="1"/>
  <c r="AJ55" i="1"/>
  <c r="AJ256" i="1"/>
  <c r="AJ502" i="1"/>
  <c r="AJ255" i="1"/>
  <c r="AJ211" i="1"/>
  <c r="AJ142" i="1"/>
  <c r="AJ298" i="1"/>
  <c r="AJ290" i="1"/>
  <c r="AJ37" i="1"/>
  <c r="AJ185" i="1"/>
  <c r="AJ15" i="1"/>
  <c r="AJ478" i="1"/>
  <c r="AJ330" i="1"/>
  <c r="AJ365" i="1"/>
  <c r="AJ54" i="1"/>
  <c r="AJ447" i="1"/>
  <c r="AJ406" i="1"/>
  <c r="AJ184" i="1"/>
  <c r="AJ87" i="1"/>
  <c r="AJ511" i="1"/>
  <c r="AJ109" i="1"/>
  <c r="AJ176" i="1"/>
  <c r="AJ74" i="1"/>
  <c r="AJ223" i="1"/>
  <c r="AJ501" i="1"/>
  <c r="AJ354" i="1"/>
  <c r="AJ203" i="1"/>
  <c r="AJ73" i="1"/>
  <c r="AJ461" i="1"/>
  <c r="AJ353" i="1"/>
  <c r="AJ123" i="1"/>
  <c r="AJ36" i="1"/>
  <c r="AJ446" i="1"/>
  <c r="AJ500" i="1"/>
  <c r="AJ254" i="1"/>
  <c r="AJ425" i="1"/>
  <c r="AJ499" i="1"/>
  <c r="AJ35" i="1"/>
  <c r="AJ415" i="1"/>
  <c r="AJ72" i="1"/>
  <c r="AJ253" i="1"/>
  <c r="AJ289" i="1"/>
  <c r="AJ395" i="1"/>
  <c r="AJ283" i="1"/>
  <c r="AJ329" i="1"/>
  <c r="AJ328" i="1"/>
  <c r="AJ352" i="1"/>
  <c r="AJ34" i="1"/>
  <c r="AJ327" i="1"/>
  <c r="AJ297" i="1"/>
  <c r="AJ282" i="1"/>
  <c r="AJ351" i="1"/>
  <c r="AJ33" i="1"/>
  <c r="AJ210" i="1"/>
  <c r="AJ122" i="1"/>
  <c r="AJ216" i="1"/>
  <c r="AJ524" i="1"/>
  <c r="AJ227" i="1"/>
  <c r="AJ340" i="1"/>
  <c r="AJ222" i="1"/>
  <c r="AJ32" i="1"/>
  <c r="AJ108" i="1"/>
  <c r="AJ107" i="1"/>
  <c r="AJ209" i="1"/>
  <c r="AJ71" i="1"/>
  <c r="AJ53" i="1"/>
  <c r="AJ252" i="1"/>
  <c r="AJ460" i="1"/>
  <c r="AJ31" i="1"/>
  <c r="AJ251" i="1"/>
  <c r="AJ250" i="1"/>
  <c r="AJ498" i="1"/>
  <c r="AJ14" i="1"/>
  <c r="AJ70" i="1"/>
  <c r="AJ226" i="1"/>
  <c r="AJ69" i="1"/>
  <c r="AJ477" i="1"/>
  <c r="AJ459" i="1"/>
  <c r="AJ326" i="1"/>
  <c r="AJ68" i="1"/>
  <c r="AJ30" i="1"/>
  <c r="AJ86" i="1"/>
  <c r="AJ106" i="1"/>
  <c r="AJ141" i="1"/>
  <c r="AJ52" i="1"/>
  <c r="AJ156" i="1"/>
  <c r="AJ458" i="1"/>
  <c r="AJ249" i="1"/>
  <c r="AJ67" i="1"/>
  <c r="AJ325" i="1"/>
  <c r="AJ296" i="1"/>
  <c r="AJ105" i="1"/>
  <c r="AJ324" i="1"/>
  <c r="AJ248" i="1"/>
  <c r="AJ215" i="1"/>
  <c r="AJ457" i="1"/>
  <c r="AJ29" i="1"/>
  <c r="AJ364" i="1"/>
  <c r="AJ247" i="1"/>
  <c r="AJ214" i="1"/>
  <c r="AJ397" i="1"/>
  <c r="AJ497" i="1"/>
  <c r="AJ307" i="1"/>
  <c r="AJ456" i="1"/>
  <c r="AJ246" i="1"/>
  <c r="AJ66" i="1"/>
  <c r="AJ65" i="1"/>
  <c r="AJ121" i="1"/>
  <c r="AJ104" i="1"/>
  <c r="AJ414" i="1"/>
  <c r="AJ413" i="1"/>
  <c r="AJ281" i="1"/>
  <c r="AJ496" i="1"/>
  <c r="AJ153" i="1"/>
  <c r="AJ13" i="1"/>
  <c r="AJ51" i="1"/>
  <c r="AJ175" i="1"/>
  <c r="AJ323" i="1"/>
  <c r="AJ432" i="1"/>
  <c r="AJ28" i="1"/>
  <c r="AJ12" i="1"/>
  <c r="AJ245" i="1"/>
  <c r="AJ510" i="1"/>
  <c r="AJ387" i="1"/>
  <c r="AJ412" i="1"/>
  <c r="AJ322" i="1"/>
  <c r="AJ431" i="1"/>
  <c r="AJ476" i="1"/>
  <c r="AJ424" i="1"/>
  <c r="AJ11" i="1"/>
  <c r="AJ244" i="1"/>
  <c r="AJ10" i="1"/>
  <c r="AJ455" i="1"/>
  <c r="AJ375" i="1"/>
  <c r="AJ50" i="1"/>
  <c r="AJ403" i="1"/>
  <c r="AJ140" i="1"/>
  <c r="AJ306" i="1"/>
  <c r="AJ509" i="1"/>
  <c r="AJ445" i="1"/>
  <c r="AJ454" i="1"/>
  <c r="AJ495" i="1"/>
  <c r="AJ85" i="1"/>
  <c r="AJ321" i="1"/>
  <c r="AJ103" i="1"/>
  <c r="AJ534" i="1"/>
  <c r="AJ243" i="1"/>
  <c r="AJ160" i="1"/>
  <c r="AJ519" i="1"/>
  <c r="AJ444" i="1"/>
  <c r="AJ494" i="1"/>
  <c r="AJ508" i="1"/>
  <c r="AJ401" i="1"/>
  <c r="AJ169" i="1"/>
  <c r="AJ120" i="1"/>
  <c r="AJ152" i="1"/>
  <c r="AJ523" i="1"/>
  <c r="AJ536" i="1"/>
  <c r="AJ380" i="1"/>
  <c r="AJ475" i="1"/>
  <c r="AJ530" i="1"/>
  <c r="AJ493" i="1"/>
  <c r="AJ119" i="1"/>
  <c r="AJ443" i="1"/>
  <c r="AJ492" i="1"/>
  <c r="AJ442" i="1"/>
  <c r="AJ441" i="1"/>
  <c r="AJ320" i="1"/>
  <c r="AJ491" i="1"/>
  <c r="AJ102" i="1"/>
  <c r="AJ242" i="1"/>
  <c r="AJ27" i="1"/>
  <c r="AJ183" i="1"/>
  <c r="AJ374" i="1"/>
  <c r="AJ9" i="1"/>
  <c r="AJ139" i="1"/>
  <c r="AJ138" i="1"/>
  <c r="AJ305" i="1"/>
  <c r="AJ339" i="1"/>
  <c r="AJ423" i="1"/>
  <c r="AJ8" i="1"/>
  <c r="AJ202" i="1"/>
  <c r="AJ49" i="1"/>
  <c r="AJ288" i="1"/>
  <c r="AJ440" i="1"/>
  <c r="AJ379" i="1"/>
  <c r="AJ490" i="1"/>
  <c r="AJ182" i="1"/>
  <c r="AJ118" i="1"/>
  <c r="AJ371" i="1"/>
  <c r="AJ287" i="1"/>
  <c r="AJ48" i="1"/>
  <c r="AJ117" i="1"/>
  <c r="AJ151" i="1"/>
  <c r="AJ165" i="1"/>
  <c r="AJ522" i="1"/>
  <c r="AJ411" i="1"/>
  <c r="AJ474" i="1"/>
  <c r="AJ319" i="1"/>
  <c r="AJ302" i="1"/>
  <c r="AJ241" i="1"/>
  <c r="AJ84" i="1"/>
  <c r="AJ191" i="1"/>
  <c r="AJ47" i="1"/>
  <c r="AJ430" i="1"/>
  <c r="AJ174" i="1"/>
  <c r="AJ46" i="1"/>
  <c r="AJ240" i="1"/>
  <c r="AJ7" i="1"/>
  <c r="AJ489" i="1"/>
  <c r="AJ116" i="1"/>
  <c r="AJ101" i="1"/>
  <c r="AJ518" i="1"/>
  <c r="AJ473" i="1"/>
  <c r="AJ115" i="1"/>
  <c r="AJ517" i="1"/>
  <c r="AJ114" i="1"/>
  <c r="AJ286" i="1"/>
  <c r="AJ405" i="1"/>
  <c r="AJ439" i="1"/>
  <c r="AJ350" i="1"/>
  <c r="AJ201" i="1"/>
  <c r="AJ529" i="1"/>
  <c r="AJ64" i="1"/>
  <c r="AJ386" i="1"/>
  <c r="AJ378" i="1"/>
  <c r="AJ311" i="1"/>
  <c r="AJ521" i="1"/>
  <c r="AJ26" i="1"/>
  <c r="AJ453" i="1"/>
  <c r="AJ100" i="1"/>
  <c r="AJ438" i="1"/>
  <c r="AJ83" i="1"/>
  <c r="AJ173" i="1"/>
  <c r="AJ338" i="1"/>
  <c r="AJ150" i="1"/>
  <c r="AJ200" i="1"/>
  <c r="AJ318" i="1"/>
  <c r="AJ239" i="1"/>
  <c r="AJ63" i="1"/>
  <c r="AJ528" i="1"/>
  <c r="AJ82" i="1"/>
  <c r="AJ488" i="1"/>
  <c r="AJ317" i="1"/>
  <c r="AJ507" i="1"/>
  <c r="AJ429" i="1"/>
  <c r="AJ487" i="1"/>
  <c r="AJ45" i="1"/>
  <c r="AJ137" i="1"/>
  <c r="AJ345" i="1"/>
  <c r="AJ25" i="1"/>
  <c r="AJ316" i="1"/>
  <c r="AJ486" i="1"/>
  <c r="AJ238" i="1"/>
  <c r="AJ485" i="1"/>
  <c r="AJ44" i="1"/>
  <c r="AJ304" i="1"/>
  <c r="AJ237" i="1"/>
  <c r="AJ373" i="1"/>
  <c r="AJ349" i="1"/>
  <c r="AJ315" i="1"/>
  <c r="AJ382" i="1"/>
  <c r="AJ410" i="1"/>
  <c r="AJ236" i="1"/>
  <c r="AJ484" i="1"/>
  <c r="AJ314" i="1"/>
  <c r="AJ310" i="1"/>
  <c r="AJ285" i="1"/>
  <c r="AJ437" i="1"/>
  <c r="AJ483" i="1"/>
  <c r="AJ81" i="1"/>
  <c r="AJ482" i="1"/>
  <c r="AJ43" i="1"/>
  <c r="AJ42" i="1"/>
  <c r="AJ481" i="1"/>
  <c r="AJ235" i="1"/>
  <c r="AJ234" i="1"/>
  <c r="AJ436" i="1"/>
  <c r="AJ280" i="1"/>
  <c r="AJ435" i="1"/>
  <c r="U46" i="8" l="1"/>
  <c r="AN32" i="11"/>
  <c r="AO32" i="11"/>
  <c r="AP32" i="11"/>
  <c r="AQ32" i="11"/>
  <c r="AR32" i="11"/>
  <c r="AS32" i="11"/>
  <c r="AT32" i="11"/>
  <c r="V32" i="11"/>
  <c r="V35" i="11" s="1"/>
  <c r="W32" i="11"/>
  <c r="W35" i="11" s="1"/>
  <c r="X32" i="11"/>
  <c r="X35" i="11" s="1"/>
  <c r="Y32" i="11"/>
  <c r="Y35" i="11" s="1"/>
  <c r="Z32" i="11"/>
  <c r="Z35" i="11" s="1"/>
  <c r="AA32" i="11"/>
  <c r="AA35" i="11" s="1"/>
  <c r="AB32" i="11"/>
  <c r="AB35" i="11" s="1"/>
  <c r="AC32" i="11"/>
  <c r="AC35" i="11" s="1"/>
  <c r="AD32" i="11"/>
  <c r="AD35" i="11" s="1"/>
  <c r="AE32" i="11"/>
  <c r="AE35" i="11" s="1"/>
  <c r="AF32" i="11"/>
  <c r="AF35" i="11" s="1"/>
  <c r="AG32" i="11"/>
  <c r="AG35" i="11" s="1"/>
  <c r="AH35" i="11"/>
  <c r="AI32" i="11"/>
  <c r="AJ32" i="11"/>
  <c r="AK32" i="11"/>
  <c r="Y167" i="2"/>
  <c r="Y152" i="2"/>
  <c r="S117" i="12"/>
  <c r="S28" i="3"/>
  <c r="S23" i="7"/>
  <c r="T23" i="7"/>
  <c r="U23" i="7"/>
  <c r="V23" i="7"/>
  <c r="W23" i="7"/>
  <c r="X23" i="7"/>
  <c r="Y23" i="7"/>
  <c r="Z23" i="7"/>
  <c r="AA23" i="7"/>
  <c r="AB23" i="7"/>
  <c r="AC20" i="7"/>
  <c r="AC23" i="7" s="1"/>
  <c r="AD20" i="7"/>
  <c r="AD23" i="7" s="1"/>
  <c r="AE20" i="7"/>
  <c r="AE23" i="7" s="1"/>
  <c r="AF20" i="7"/>
  <c r="AG20" i="7"/>
  <c r="AH20" i="7"/>
  <c r="AK20" i="7"/>
  <c r="AL20" i="7"/>
  <c r="AM20" i="7"/>
  <c r="AN20" i="7"/>
  <c r="AO20" i="7"/>
  <c r="AP20" i="7"/>
  <c r="AJ33" i="9"/>
  <c r="AL152" i="2"/>
  <c r="X50" i="4"/>
  <c r="W152" i="2"/>
  <c r="W155" i="2" s="1"/>
  <c r="Y155" i="2"/>
  <c r="AA152" i="2"/>
  <c r="AA155" i="2" s="1"/>
  <c r="AC152" i="2"/>
  <c r="AC155" i="2" s="1"/>
  <c r="AE152" i="2"/>
  <c r="AE155" i="2" s="1"/>
  <c r="AG152" i="2"/>
  <c r="AG155" i="2" s="1"/>
  <c r="AI152" i="2"/>
  <c r="AM152" i="2"/>
  <c r="AO152" i="2"/>
  <c r="AQ152" i="2"/>
  <c r="AS152" i="2"/>
  <c r="U152" i="2"/>
  <c r="U155" i="2" s="1"/>
  <c r="S36" i="9"/>
  <c r="M220" i="1"/>
  <c r="L220" i="1"/>
  <c r="K220" i="1"/>
  <c r="J220" i="1"/>
  <c r="I220" i="1"/>
  <c r="H220" i="1"/>
  <c r="G220" i="1"/>
  <c r="M278" i="1"/>
  <c r="L278" i="1"/>
  <c r="K278" i="1"/>
  <c r="J278" i="1"/>
  <c r="I278" i="1"/>
  <c r="H278" i="1"/>
  <c r="G278" i="1"/>
  <c r="M277" i="1"/>
  <c r="L277" i="1"/>
  <c r="K277" i="1"/>
  <c r="J277" i="1"/>
  <c r="I277" i="1"/>
  <c r="H277" i="1"/>
  <c r="G277" i="1"/>
  <c r="M79" i="1"/>
  <c r="L79" i="1"/>
  <c r="K79" i="1"/>
  <c r="J79" i="1"/>
  <c r="I79" i="1"/>
  <c r="H79" i="1"/>
  <c r="G79" i="1"/>
  <c r="M362" i="1"/>
  <c r="L362" i="1"/>
  <c r="K362" i="1"/>
  <c r="J362" i="1"/>
  <c r="I362" i="1"/>
  <c r="H362" i="1"/>
  <c r="G362" i="1"/>
  <c r="M61" i="1"/>
  <c r="L61" i="1"/>
  <c r="K61" i="1"/>
  <c r="J61" i="1"/>
  <c r="I61" i="1"/>
  <c r="H61" i="1"/>
  <c r="G61" i="1"/>
  <c r="M276" i="1"/>
  <c r="L276" i="1"/>
  <c r="K276" i="1"/>
  <c r="J276" i="1"/>
  <c r="I276" i="1"/>
  <c r="H276" i="1"/>
  <c r="G276" i="1"/>
  <c r="M347" i="1"/>
  <c r="L347" i="1"/>
  <c r="K347" i="1"/>
  <c r="J347" i="1"/>
  <c r="I347" i="1"/>
  <c r="H347" i="1"/>
  <c r="G347" i="1"/>
  <c r="M23" i="1"/>
  <c r="L23" i="1"/>
  <c r="K23" i="1"/>
  <c r="J23" i="1"/>
  <c r="I23" i="1"/>
  <c r="H23" i="1"/>
  <c r="G23" i="1"/>
  <c r="M427" i="1"/>
  <c r="L427" i="1"/>
  <c r="K427" i="1"/>
  <c r="J427" i="1"/>
  <c r="I427" i="1"/>
  <c r="H427" i="1"/>
  <c r="G427" i="1"/>
  <c r="M336" i="1"/>
  <c r="L336" i="1"/>
  <c r="K336" i="1"/>
  <c r="J336" i="1"/>
  <c r="I336" i="1"/>
  <c r="H336" i="1"/>
  <c r="G336" i="1"/>
  <c r="M158" i="1"/>
  <c r="L158" i="1"/>
  <c r="K158" i="1"/>
  <c r="J158" i="1"/>
  <c r="I158" i="1"/>
  <c r="H158" i="1"/>
  <c r="G158" i="1"/>
  <c r="M135" i="1"/>
  <c r="L135" i="1"/>
  <c r="K135" i="1"/>
  <c r="J135" i="1"/>
  <c r="I135" i="1"/>
  <c r="H135" i="1"/>
  <c r="G135" i="1"/>
  <c r="M275" i="1"/>
  <c r="L275" i="1"/>
  <c r="K275" i="1"/>
  <c r="J275" i="1"/>
  <c r="I275" i="1"/>
  <c r="H275" i="1"/>
  <c r="G275" i="1"/>
  <c r="M433" i="1"/>
  <c r="L433" i="1"/>
  <c r="K433" i="1"/>
  <c r="J433" i="1"/>
  <c r="I433" i="1"/>
  <c r="H433" i="1"/>
  <c r="G433" i="1"/>
  <c r="M219" i="1"/>
  <c r="L219" i="1"/>
  <c r="K219" i="1"/>
  <c r="J219" i="1"/>
  <c r="I219" i="1"/>
  <c r="H219" i="1"/>
  <c r="G219" i="1"/>
  <c r="M274" i="1"/>
  <c r="L274" i="1"/>
  <c r="K274" i="1"/>
  <c r="J274" i="1"/>
  <c r="I274" i="1"/>
  <c r="H274" i="1"/>
  <c r="G274" i="1"/>
  <c r="M393" i="1"/>
  <c r="L393" i="1"/>
  <c r="K393" i="1"/>
  <c r="J393" i="1"/>
  <c r="I393" i="1"/>
  <c r="H393" i="1"/>
  <c r="G393" i="1"/>
  <c r="M361" i="1"/>
  <c r="L361" i="1"/>
  <c r="K361" i="1"/>
  <c r="J361" i="1"/>
  <c r="I361" i="1"/>
  <c r="H361" i="1"/>
  <c r="G361" i="1"/>
  <c r="M134" i="1"/>
  <c r="L134" i="1"/>
  <c r="K134" i="1"/>
  <c r="J134" i="1"/>
  <c r="I134" i="1"/>
  <c r="H134" i="1"/>
  <c r="G134" i="1"/>
  <c r="M22" i="1"/>
  <c r="L22" i="1"/>
  <c r="K22" i="1"/>
  <c r="J22" i="1"/>
  <c r="I22" i="1"/>
  <c r="H22" i="1"/>
  <c r="G22" i="1"/>
  <c r="M212" i="1"/>
  <c r="L212" i="1"/>
  <c r="K212" i="1"/>
  <c r="J212" i="1"/>
  <c r="I212" i="1"/>
  <c r="H212" i="1"/>
  <c r="G212" i="1"/>
  <c r="M180" i="1"/>
  <c r="L180" i="1"/>
  <c r="K180" i="1"/>
  <c r="J180" i="1"/>
  <c r="I180" i="1"/>
  <c r="H180" i="1"/>
  <c r="G180" i="1"/>
  <c r="M133" i="1"/>
  <c r="L133" i="1"/>
  <c r="K133" i="1"/>
  <c r="J133" i="1"/>
  <c r="I133" i="1"/>
  <c r="H133" i="1"/>
  <c r="G133" i="1"/>
  <c r="M300" i="1"/>
  <c r="L300" i="1"/>
  <c r="K300" i="1"/>
  <c r="J300" i="1"/>
  <c r="I300" i="1"/>
  <c r="H300" i="1"/>
  <c r="G300" i="1"/>
  <c r="M167" i="1"/>
  <c r="L167" i="1"/>
  <c r="K167" i="1"/>
  <c r="J167" i="1"/>
  <c r="I167" i="1"/>
  <c r="H167" i="1"/>
  <c r="G167" i="1"/>
  <c r="M207" i="1"/>
  <c r="L207" i="1"/>
  <c r="K207" i="1"/>
  <c r="J207" i="1"/>
  <c r="I207" i="1"/>
  <c r="H207" i="1"/>
  <c r="G207" i="1"/>
  <c r="M421" i="1"/>
  <c r="L421" i="1"/>
  <c r="K421" i="1"/>
  <c r="J421" i="1"/>
  <c r="I421" i="1"/>
  <c r="H421" i="1"/>
  <c r="G421" i="1"/>
  <c r="M179" i="1"/>
  <c r="L179" i="1"/>
  <c r="K179" i="1"/>
  <c r="J179" i="1"/>
  <c r="I179" i="1"/>
  <c r="H179" i="1"/>
  <c r="G179" i="1"/>
  <c r="M273" i="1"/>
  <c r="L273" i="1"/>
  <c r="K273" i="1"/>
  <c r="J273" i="1"/>
  <c r="I273" i="1"/>
  <c r="H273" i="1"/>
  <c r="G273" i="1"/>
  <c r="M78" i="1"/>
  <c r="L78" i="1"/>
  <c r="K78" i="1"/>
  <c r="J78" i="1"/>
  <c r="I78" i="1"/>
  <c r="H78" i="1"/>
  <c r="G78" i="1"/>
  <c r="M408" i="1"/>
  <c r="L408" i="1"/>
  <c r="K408" i="1"/>
  <c r="J408" i="1"/>
  <c r="I408" i="1"/>
  <c r="H408" i="1"/>
  <c r="G408" i="1"/>
  <c r="M60" i="1"/>
  <c r="L60" i="1"/>
  <c r="K60" i="1"/>
  <c r="J60" i="1"/>
  <c r="I60" i="1"/>
  <c r="H60" i="1"/>
  <c r="G60" i="1"/>
  <c r="M451" i="1"/>
  <c r="L451" i="1"/>
  <c r="K451" i="1"/>
  <c r="J451" i="1"/>
  <c r="I451" i="1"/>
  <c r="H451" i="1"/>
  <c r="G451" i="1"/>
  <c r="M346" i="1"/>
  <c r="L346" i="1"/>
  <c r="K346" i="1"/>
  <c r="J346" i="1"/>
  <c r="I346" i="1"/>
  <c r="H346" i="1"/>
  <c r="G346" i="1"/>
  <c r="M420" i="1"/>
  <c r="L420" i="1"/>
  <c r="K420" i="1"/>
  <c r="J420" i="1"/>
  <c r="I420" i="1"/>
  <c r="H420" i="1"/>
  <c r="G420" i="1"/>
  <c r="M59" i="1"/>
  <c r="L59" i="1"/>
  <c r="K59" i="1"/>
  <c r="J59" i="1"/>
  <c r="I59" i="1"/>
  <c r="H59" i="1"/>
  <c r="G59" i="1"/>
  <c r="M132" i="1"/>
  <c r="L132" i="1"/>
  <c r="K132" i="1"/>
  <c r="J132" i="1"/>
  <c r="I132" i="1"/>
  <c r="H132" i="1"/>
  <c r="G132" i="1"/>
  <c r="M198" i="1"/>
  <c r="L198" i="1"/>
  <c r="K198" i="1"/>
  <c r="J198" i="1"/>
  <c r="I198" i="1"/>
  <c r="H198" i="1"/>
  <c r="G198" i="1"/>
  <c r="M131" i="1"/>
  <c r="L131" i="1"/>
  <c r="K131" i="1"/>
  <c r="J131" i="1"/>
  <c r="I131" i="1"/>
  <c r="H131" i="1"/>
  <c r="G131" i="1"/>
  <c r="M197" i="1"/>
  <c r="L197" i="1"/>
  <c r="K197" i="1"/>
  <c r="J197" i="1"/>
  <c r="I197" i="1"/>
  <c r="H197" i="1"/>
  <c r="G197" i="1"/>
  <c r="M178" i="1"/>
  <c r="L178" i="1"/>
  <c r="K178" i="1"/>
  <c r="J178" i="1"/>
  <c r="I178" i="1"/>
  <c r="H178" i="1"/>
  <c r="G178" i="1"/>
  <c r="M272" i="1"/>
  <c r="L272" i="1"/>
  <c r="K272" i="1"/>
  <c r="J272" i="1"/>
  <c r="I272" i="1"/>
  <c r="H272" i="1"/>
  <c r="G272" i="1"/>
  <c r="M271" i="1"/>
  <c r="L271" i="1"/>
  <c r="K271" i="1"/>
  <c r="J271" i="1"/>
  <c r="I271" i="1"/>
  <c r="H271" i="1"/>
  <c r="G271" i="1"/>
  <c r="M450" i="1"/>
  <c r="L450" i="1"/>
  <c r="K450" i="1"/>
  <c r="J450" i="1"/>
  <c r="I450" i="1"/>
  <c r="H450" i="1"/>
  <c r="G450" i="1"/>
  <c r="M392" i="1"/>
  <c r="L392" i="1"/>
  <c r="K392" i="1"/>
  <c r="J392" i="1"/>
  <c r="I392" i="1"/>
  <c r="H392" i="1"/>
  <c r="G392" i="1"/>
  <c r="M206" i="1"/>
  <c r="L206" i="1"/>
  <c r="K206" i="1"/>
  <c r="J206" i="1"/>
  <c r="I206" i="1"/>
  <c r="H206" i="1"/>
  <c r="G206" i="1"/>
  <c r="M515" i="1"/>
  <c r="L515" i="1"/>
  <c r="K515" i="1"/>
  <c r="J515" i="1"/>
  <c r="I515" i="1"/>
  <c r="H515" i="1"/>
  <c r="G515" i="1"/>
  <c r="M270" i="1"/>
  <c r="L270" i="1"/>
  <c r="K270" i="1"/>
  <c r="J270" i="1"/>
  <c r="I270" i="1"/>
  <c r="H270" i="1"/>
  <c r="G270" i="1"/>
  <c r="M232" i="1"/>
  <c r="L232" i="1"/>
  <c r="K232" i="1"/>
  <c r="J232" i="1"/>
  <c r="I232" i="1"/>
  <c r="H232" i="1"/>
  <c r="G232" i="1"/>
  <c r="M161" i="1"/>
  <c r="L161" i="1"/>
  <c r="K161" i="1"/>
  <c r="J161" i="1"/>
  <c r="I161" i="1"/>
  <c r="H161" i="1"/>
  <c r="G161" i="1"/>
  <c r="M526" i="1"/>
  <c r="L526" i="1"/>
  <c r="K526" i="1"/>
  <c r="J526" i="1"/>
  <c r="I526" i="1"/>
  <c r="H526" i="1"/>
  <c r="G526" i="1"/>
  <c r="M58" i="1"/>
  <c r="L58" i="1"/>
  <c r="K58" i="1"/>
  <c r="J58" i="1"/>
  <c r="I58" i="1"/>
  <c r="H58" i="1"/>
  <c r="G58" i="1"/>
  <c r="M269" i="1"/>
  <c r="L269" i="1"/>
  <c r="K269" i="1"/>
  <c r="J269" i="1"/>
  <c r="I269" i="1"/>
  <c r="H269" i="1"/>
  <c r="G269" i="1"/>
  <c r="M471" i="1"/>
  <c r="L471" i="1"/>
  <c r="K471" i="1"/>
  <c r="J471" i="1"/>
  <c r="I471" i="1"/>
  <c r="H471" i="1"/>
  <c r="G471" i="1"/>
  <c r="M148" i="1"/>
  <c r="L148" i="1"/>
  <c r="K148" i="1"/>
  <c r="J148" i="1"/>
  <c r="I148" i="1"/>
  <c r="H148" i="1"/>
  <c r="G148" i="1"/>
  <c r="M163" i="1"/>
  <c r="L163" i="1"/>
  <c r="K163" i="1"/>
  <c r="J163" i="1"/>
  <c r="I163" i="1"/>
  <c r="H163" i="1"/>
  <c r="G163" i="1"/>
  <c r="M369" i="1"/>
  <c r="L369" i="1"/>
  <c r="K369" i="1"/>
  <c r="J369" i="1"/>
  <c r="I369" i="1"/>
  <c r="H369" i="1"/>
  <c r="G369" i="1"/>
  <c r="M130" i="1"/>
  <c r="L130" i="1"/>
  <c r="K130" i="1"/>
  <c r="J130" i="1"/>
  <c r="I130" i="1"/>
  <c r="H130" i="1"/>
  <c r="G130" i="1"/>
  <c r="M129" i="1"/>
  <c r="L129" i="1"/>
  <c r="K129" i="1"/>
  <c r="J129" i="1"/>
  <c r="I129" i="1"/>
  <c r="H129" i="1"/>
  <c r="G129" i="1"/>
  <c r="M21" i="1"/>
  <c r="L21" i="1"/>
  <c r="K21" i="1"/>
  <c r="J21" i="1"/>
  <c r="I21" i="1"/>
  <c r="H21" i="1"/>
  <c r="G21" i="1"/>
  <c r="M268" i="1"/>
  <c r="L268" i="1"/>
  <c r="K268" i="1"/>
  <c r="J268" i="1"/>
  <c r="I268" i="1"/>
  <c r="H268" i="1"/>
  <c r="G268" i="1"/>
  <c r="M470" i="1"/>
  <c r="L470" i="1"/>
  <c r="K470" i="1"/>
  <c r="J470" i="1"/>
  <c r="I470" i="1"/>
  <c r="H470" i="1"/>
  <c r="G470" i="1"/>
  <c r="M335" i="1"/>
  <c r="L335" i="1"/>
  <c r="K335" i="1"/>
  <c r="J335" i="1"/>
  <c r="I335" i="1"/>
  <c r="H335" i="1"/>
  <c r="G335" i="1"/>
  <c r="M360" i="1"/>
  <c r="L360" i="1"/>
  <c r="K360" i="1"/>
  <c r="J360" i="1"/>
  <c r="I360" i="1"/>
  <c r="H360" i="1"/>
  <c r="G360" i="1"/>
  <c r="M294" i="1"/>
  <c r="L294" i="1"/>
  <c r="K294" i="1"/>
  <c r="J294" i="1"/>
  <c r="I294" i="1"/>
  <c r="H294" i="1"/>
  <c r="G294" i="1"/>
  <c r="M267" i="1"/>
  <c r="L267" i="1"/>
  <c r="K267" i="1"/>
  <c r="J267" i="1"/>
  <c r="I267" i="1"/>
  <c r="H267" i="1"/>
  <c r="G267" i="1"/>
  <c r="M513" i="1"/>
  <c r="L513" i="1"/>
  <c r="K513" i="1"/>
  <c r="J513" i="1"/>
  <c r="I513" i="1"/>
  <c r="H513" i="1"/>
  <c r="G513" i="1"/>
  <c r="M147" i="1"/>
  <c r="L147" i="1"/>
  <c r="K147" i="1"/>
  <c r="J147" i="1"/>
  <c r="I147" i="1"/>
  <c r="H147" i="1"/>
  <c r="G147" i="1"/>
  <c r="M266" i="1"/>
  <c r="L266" i="1"/>
  <c r="K266" i="1"/>
  <c r="J266" i="1"/>
  <c r="I266" i="1"/>
  <c r="H266" i="1"/>
  <c r="G266" i="1"/>
  <c r="M98" i="1"/>
  <c r="L98" i="1"/>
  <c r="K98" i="1"/>
  <c r="J98" i="1"/>
  <c r="I98" i="1"/>
  <c r="H98" i="1"/>
  <c r="G98" i="1"/>
  <c r="M426" i="1"/>
  <c r="L426" i="1"/>
  <c r="K426" i="1"/>
  <c r="J426" i="1"/>
  <c r="I426" i="1"/>
  <c r="H426" i="1"/>
  <c r="G426" i="1"/>
  <c r="M97" i="1"/>
  <c r="L97" i="1"/>
  <c r="K97" i="1"/>
  <c r="J97" i="1"/>
  <c r="I97" i="1"/>
  <c r="H97" i="1"/>
  <c r="G97" i="1"/>
  <c r="M230" i="1"/>
  <c r="L230" i="1"/>
  <c r="K230" i="1"/>
  <c r="J230" i="1"/>
  <c r="I230" i="1"/>
  <c r="H230" i="1"/>
  <c r="G230" i="1"/>
  <c r="M293" i="1"/>
  <c r="L293" i="1"/>
  <c r="K293" i="1"/>
  <c r="J293" i="1"/>
  <c r="I293" i="1"/>
  <c r="H293" i="1"/>
  <c r="G293" i="1"/>
  <c r="M334" i="1"/>
  <c r="L334" i="1"/>
  <c r="K334" i="1"/>
  <c r="J334" i="1"/>
  <c r="I334" i="1"/>
  <c r="H334" i="1"/>
  <c r="G334" i="1"/>
  <c r="M419" i="1"/>
  <c r="L419" i="1"/>
  <c r="K419" i="1"/>
  <c r="J419" i="1"/>
  <c r="I419" i="1"/>
  <c r="H419" i="1"/>
  <c r="G419" i="1"/>
  <c r="M196" i="1"/>
  <c r="L196" i="1"/>
  <c r="K196" i="1"/>
  <c r="J196" i="1"/>
  <c r="I196" i="1"/>
  <c r="H196" i="1"/>
  <c r="G196" i="1"/>
  <c r="M205" i="1"/>
  <c r="L205" i="1"/>
  <c r="K205" i="1"/>
  <c r="J205" i="1"/>
  <c r="I205" i="1"/>
  <c r="H205" i="1"/>
  <c r="G205" i="1"/>
  <c r="M469" i="1"/>
  <c r="L469" i="1"/>
  <c r="K469" i="1"/>
  <c r="J469" i="1"/>
  <c r="I469" i="1"/>
  <c r="H469" i="1"/>
  <c r="G469" i="1"/>
  <c r="M57" i="1"/>
  <c r="L57" i="1"/>
  <c r="K57" i="1"/>
  <c r="J57" i="1"/>
  <c r="I57" i="1"/>
  <c r="H57" i="1"/>
  <c r="G57" i="1"/>
  <c r="M391" i="1"/>
  <c r="L391" i="1"/>
  <c r="K391" i="1"/>
  <c r="J391" i="1"/>
  <c r="I391" i="1"/>
  <c r="H391" i="1"/>
  <c r="G391" i="1"/>
  <c r="M189" i="1"/>
  <c r="L189" i="1"/>
  <c r="K189" i="1"/>
  <c r="J189" i="1"/>
  <c r="I189" i="1"/>
  <c r="H189" i="1"/>
  <c r="G189" i="1"/>
  <c r="M40" i="1"/>
  <c r="L40" i="1"/>
  <c r="K40" i="1"/>
  <c r="J40" i="1"/>
  <c r="I40" i="1"/>
  <c r="H40" i="1"/>
  <c r="G40" i="1"/>
  <c r="M146" i="1"/>
  <c r="L146" i="1"/>
  <c r="K146" i="1"/>
  <c r="J146" i="1"/>
  <c r="I146" i="1"/>
  <c r="H146" i="1"/>
  <c r="G146" i="1"/>
  <c r="M224" i="1"/>
  <c r="L224" i="1"/>
  <c r="K224" i="1"/>
  <c r="J224" i="1"/>
  <c r="I224" i="1"/>
  <c r="H224" i="1"/>
  <c r="G224" i="1"/>
  <c r="M368" i="1"/>
  <c r="L368" i="1"/>
  <c r="K368" i="1"/>
  <c r="J368" i="1"/>
  <c r="I368" i="1"/>
  <c r="H368" i="1"/>
  <c r="G368" i="1"/>
  <c r="M359" i="1"/>
  <c r="L359" i="1"/>
  <c r="K359" i="1"/>
  <c r="J359" i="1"/>
  <c r="I359" i="1"/>
  <c r="H359" i="1"/>
  <c r="G359" i="1"/>
  <c r="M96" i="1"/>
  <c r="L96" i="1"/>
  <c r="K96" i="1"/>
  <c r="J96" i="1"/>
  <c r="I96" i="1"/>
  <c r="H96" i="1"/>
  <c r="G96" i="1"/>
  <c r="M265" i="1"/>
  <c r="L265" i="1"/>
  <c r="K265" i="1"/>
  <c r="J265" i="1"/>
  <c r="I265" i="1"/>
  <c r="H265" i="1"/>
  <c r="G265" i="1"/>
  <c r="M204" i="1"/>
  <c r="L204" i="1"/>
  <c r="K204" i="1"/>
  <c r="J204" i="1"/>
  <c r="I204" i="1"/>
  <c r="H204" i="1"/>
  <c r="G204" i="1"/>
  <c r="M390" i="1"/>
  <c r="L390" i="1"/>
  <c r="K390" i="1"/>
  <c r="J390" i="1"/>
  <c r="I390" i="1"/>
  <c r="H390" i="1"/>
  <c r="G390" i="1"/>
  <c r="M188" i="1"/>
  <c r="L188" i="1"/>
  <c r="K188" i="1"/>
  <c r="J188" i="1"/>
  <c r="I188" i="1"/>
  <c r="H188" i="1"/>
  <c r="G188" i="1"/>
  <c r="M299" i="1"/>
  <c r="L299" i="1"/>
  <c r="K299" i="1"/>
  <c r="J299" i="1"/>
  <c r="I299" i="1"/>
  <c r="H299" i="1"/>
  <c r="G299" i="1"/>
  <c r="M95" i="1"/>
  <c r="L95" i="1"/>
  <c r="K95" i="1"/>
  <c r="J95" i="1"/>
  <c r="I95" i="1"/>
  <c r="H95" i="1"/>
  <c r="G95" i="1"/>
  <c r="M229" i="1"/>
  <c r="L229" i="1"/>
  <c r="K229" i="1"/>
  <c r="J229" i="1"/>
  <c r="I229" i="1"/>
  <c r="H229" i="1"/>
  <c r="G229" i="1"/>
  <c r="M468" i="1"/>
  <c r="L468" i="1"/>
  <c r="K468" i="1"/>
  <c r="J468" i="1"/>
  <c r="I468" i="1"/>
  <c r="H468" i="1"/>
  <c r="G468" i="1"/>
  <c r="M264" i="1"/>
  <c r="L264" i="1"/>
  <c r="K264" i="1"/>
  <c r="J264" i="1"/>
  <c r="I264" i="1"/>
  <c r="H264" i="1"/>
  <c r="G264" i="1"/>
  <c r="M343" i="1"/>
  <c r="L343" i="1"/>
  <c r="K343" i="1"/>
  <c r="J343" i="1"/>
  <c r="I343" i="1"/>
  <c r="H343" i="1"/>
  <c r="G343" i="1"/>
  <c r="M263" i="1"/>
  <c r="L263" i="1"/>
  <c r="K263" i="1"/>
  <c r="J263" i="1"/>
  <c r="I263" i="1"/>
  <c r="H263" i="1"/>
  <c r="G263" i="1"/>
  <c r="M195" i="1"/>
  <c r="L195" i="1"/>
  <c r="K195" i="1"/>
  <c r="J195" i="1"/>
  <c r="I195" i="1"/>
  <c r="H195" i="1"/>
  <c r="G195" i="1"/>
  <c r="M367" i="1"/>
  <c r="L367" i="1"/>
  <c r="K367" i="1"/>
  <c r="J367" i="1"/>
  <c r="I367" i="1"/>
  <c r="H367" i="1"/>
  <c r="G367" i="1"/>
  <c r="M77" i="1"/>
  <c r="L77" i="1"/>
  <c r="K77" i="1"/>
  <c r="J77" i="1"/>
  <c r="I77" i="1"/>
  <c r="H77" i="1"/>
  <c r="G77" i="1"/>
  <c r="M171" i="1"/>
  <c r="L171" i="1"/>
  <c r="K171" i="1"/>
  <c r="J171" i="1"/>
  <c r="I171" i="1"/>
  <c r="H171" i="1"/>
  <c r="G171" i="1"/>
  <c r="M333" i="1"/>
  <c r="L333" i="1"/>
  <c r="K333" i="1"/>
  <c r="J333" i="1"/>
  <c r="I333" i="1"/>
  <c r="H333" i="1"/>
  <c r="G333" i="1"/>
  <c r="M376" i="1"/>
  <c r="L376" i="1"/>
  <c r="K376" i="1"/>
  <c r="J376" i="1"/>
  <c r="I376" i="1"/>
  <c r="H376" i="1"/>
  <c r="G376" i="1"/>
  <c r="M312" i="1"/>
  <c r="L312" i="1"/>
  <c r="K312" i="1"/>
  <c r="J312" i="1"/>
  <c r="I312" i="1"/>
  <c r="H312" i="1"/>
  <c r="G312" i="1"/>
  <c r="M94" i="1"/>
  <c r="L94" i="1"/>
  <c r="K94" i="1"/>
  <c r="J94" i="1"/>
  <c r="I94" i="1"/>
  <c r="H94" i="1"/>
  <c r="G94" i="1"/>
  <c r="M505" i="1"/>
  <c r="L505" i="1"/>
  <c r="K505" i="1"/>
  <c r="J505" i="1"/>
  <c r="I505" i="1"/>
  <c r="H505" i="1"/>
  <c r="G505" i="1"/>
  <c r="M358" i="1"/>
  <c r="L358" i="1"/>
  <c r="K358" i="1"/>
  <c r="J358" i="1"/>
  <c r="I358" i="1"/>
  <c r="H358" i="1"/>
  <c r="G358" i="1"/>
  <c r="M532" i="1"/>
  <c r="L532" i="1"/>
  <c r="K532" i="1"/>
  <c r="J532" i="1"/>
  <c r="I532" i="1"/>
  <c r="H532" i="1"/>
  <c r="G532" i="1"/>
  <c r="M20" i="1"/>
  <c r="L20" i="1"/>
  <c r="K20" i="1"/>
  <c r="J20" i="1"/>
  <c r="I20" i="1"/>
  <c r="H20" i="1"/>
  <c r="G20" i="1"/>
  <c r="M145" i="1"/>
  <c r="L145" i="1"/>
  <c r="K145" i="1"/>
  <c r="J145" i="1"/>
  <c r="I145" i="1"/>
  <c r="H145" i="1"/>
  <c r="G145" i="1"/>
  <c r="M262" i="1"/>
  <c r="L262" i="1"/>
  <c r="K262" i="1"/>
  <c r="J262" i="1"/>
  <c r="I262" i="1"/>
  <c r="H262" i="1"/>
  <c r="G262" i="1"/>
  <c r="M512" i="1"/>
  <c r="L512" i="1"/>
  <c r="K512" i="1"/>
  <c r="J512" i="1"/>
  <c r="I512" i="1"/>
  <c r="H512" i="1"/>
  <c r="G512" i="1"/>
  <c r="M531" i="1"/>
  <c r="L531" i="1"/>
  <c r="K531" i="1"/>
  <c r="J531" i="1"/>
  <c r="I531" i="1"/>
  <c r="H531" i="1"/>
  <c r="G531" i="1"/>
  <c r="M218" i="1"/>
  <c r="L218" i="1"/>
  <c r="K218" i="1"/>
  <c r="J218" i="1"/>
  <c r="I218" i="1"/>
  <c r="H218" i="1"/>
  <c r="G218" i="1"/>
  <c r="M93" i="1"/>
  <c r="L93" i="1"/>
  <c r="K93" i="1"/>
  <c r="J93" i="1"/>
  <c r="I93" i="1"/>
  <c r="H93" i="1"/>
  <c r="G93" i="1"/>
  <c r="M128" i="1"/>
  <c r="L128" i="1"/>
  <c r="K128" i="1"/>
  <c r="J128" i="1"/>
  <c r="I128" i="1"/>
  <c r="H128" i="1"/>
  <c r="G128" i="1"/>
  <c r="M357" i="1"/>
  <c r="L357" i="1"/>
  <c r="K357" i="1"/>
  <c r="J357" i="1"/>
  <c r="I357" i="1"/>
  <c r="H357" i="1"/>
  <c r="G357" i="1"/>
  <c r="M261" i="1"/>
  <c r="L261" i="1"/>
  <c r="K261" i="1"/>
  <c r="J261" i="1"/>
  <c r="I261" i="1"/>
  <c r="H261" i="1"/>
  <c r="G261" i="1"/>
  <c r="M332" i="1"/>
  <c r="L332" i="1"/>
  <c r="K332" i="1"/>
  <c r="J332" i="1"/>
  <c r="I332" i="1"/>
  <c r="H332" i="1"/>
  <c r="G332" i="1"/>
  <c r="M92" i="1"/>
  <c r="L92" i="1"/>
  <c r="K92" i="1"/>
  <c r="J92" i="1"/>
  <c r="I92" i="1"/>
  <c r="H92" i="1"/>
  <c r="G92" i="1"/>
  <c r="M467" i="1"/>
  <c r="L467" i="1"/>
  <c r="K467" i="1"/>
  <c r="J467" i="1"/>
  <c r="I467" i="1"/>
  <c r="H467" i="1"/>
  <c r="G467" i="1"/>
  <c r="M144" i="1"/>
  <c r="L144" i="1"/>
  <c r="K144" i="1"/>
  <c r="J144" i="1"/>
  <c r="I144" i="1"/>
  <c r="H144" i="1"/>
  <c r="G144" i="1"/>
  <c r="M260" i="1"/>
  <c r="L260" i="1"/>
  <c r="K260" i="1"/>
  <c r="J260" i="1"/>
  <c r="I260" i="1"/>
  <c r="H260" i="1"/>
  <c r="G260" i="1"/>
  <c r="M259" i="1"/>
  <c r="L259" i="1"/>
  <c r="K259" i="1"/>
  <c r="J259" i="1"/>
  <c r="I259" i="1"/>
  <c r="H259" i="1"/>
  <c r="G259" i="1"/>
  <c r="M356" i="1"/>
  <c r="L356" i="1"/>
  <c r="K356" i="1"/>
  <c r="J356" i="1"/>
  <c r="I356" i="1"/>
  <c r="H356" i="1"/>
  <c r="G356" i="1"/>
  <c r="M91" i="1"/>
  <c r="L91" i="1"/>
  <c r="K91" i="1"/>
  <c r="J91" i="1"/>
  <c r="I91" i="1"/>
  <c r="H91" i="1"/>
  <c r="G91" i="1"/>
  <c r="M418" i="1"/>
  <c r="L418" i="1"/>
  <c r="K418" i="1"/>
  <c r="J418" i="1"/>
  <c r="I418" i="1"/>
  <c r="H418" i="1"/>
  <c r="G418" i="1"/>
  <c r="M292" i="1"/>
  <c r="L292" i="1"/>
  <c r="K292" i="1"/>
  <c r="J292" i="1"/>
  <c r="I292" i="1"/>
  <c r="H292" i="1"/>
  <c r="G292" i="1"/>
  <c r="M291" i="1"/>
  <c r="L291" i="1"/>
  <c r="K291" i="1"/>
  <c r="J291" i="1"/>
  <c r="I291" i="1"/>
  <c r="H291" i="1"/>
  <c r="G291" i="1"/>
  <c r="M76" i="1"/>
  <c r="L76" i="1"/>
  <c r="K76" i="1"/>
  <c r="J76" i="1"/>
  <c r="I76" i="1"/>
  <c r="H76" i="1"/>
  <c r="G76" i="1"/>
  <c r="M56" i="1"/>
  <c r="L56" i="1"/>
  <c r="K56" i="1"/>
  <c r="J56" i="1"/>
  <c r="I56" i="1"/>
  <c r="H56" i="1"/>
  <c r="G56" i="1"/>
  <c r="M19" i="1"/>
  <c r="L19" i="1"/>
  <c r="K19" i="1"/>
  <c r="J19" i="1"/>
  <c r="I19" i="1"/>
  <c r="H19" i="1"/>
  <c r="G19" i="1"/>
  <c r="M258" i="1"/>
  <c r="L258" i="1"/>
  <c r="K258" i="1"/>
  <c r="J258" i="1"/>
  <c r="I258" i="1"/>
  <c r="H258" i="1"/>
  <c r="G258" i="1"/>
  <c r="M504" i="1"/>
  <c r="L504" i="1"/>
  <c r="K504" i="1"/>
  <c r="J504" i="1"/>
  <c r="I504" i="1"/>
  <c r="H504" i="1"/>
  <c r="G504" i="1"/>
  <c r="M18" i="1"/>
  <c r="L18" i="1"/>
  <c r="K18" i="1"/>
  <c r="J18" i="1"/>
  <c r="I18" i="1"/>
  <c r="H18" i="1"/>
  <c r="G18" i="1"/>
  <c r="M417" i="1"/>
  <c r="L417" i="1"/>
  <c r="K417" i="1"/>
  <c r="J417" i="1"/>
  <c r="I417" i="1"/>
  <c r="H417" i="1"/>
  <c r="G417" i="1"/>
  <c r="M449" i="1"/>
  <c r="L449" i="1"/>
  <c r="K449" i="1"/>
  <c r="J449" i="1"/>
  <c r="I449" i="1"/>
  <c r="H449" i="1"/>
  <c r="G449" i="1"/>
  <c r="M127" i="1"/>
  <c r="L127" i="1"/>
  <c r="K127" i="1"/>
  <c r="J127" i="1"/>
  <c r="I127" i="1"/>
  <c r="H127" i="1"/>
  <c r="G127" i="1"/>
  <c r="M126" i="1"/>
  <c r="L126" i="1"/>
  <c r="K126" i="1"/>
  <c r="J126" i="1"/>
  <c r="I126" i="1"/>
  <c r="H126" i="1"/>
  <c r="G126" i="1"/>
  <c r="M187" i="1"/>
  <c r="L187" i="1"/>
  <c r="K187" i="1"/>
  <c r="J187" i="1"/>
  <c r="I187" i="1"/>
  <c r="H187" i="1"/>
  <c r="G187" i="1"/>
  <c r="M331" i="1"/>
  <c r="L331" i="1"/>
  <c r="K331" i="1"/>
  <c r="J331" i="1"/>
  <c r="I331" i="1"/>
  <c r="H331" i="1"/>
  <c r="G331" i="1"/>
  <c r="M448" i="1"/>
  <c r="L448" i="1"/>
  <c r="K448" i="1"/>
  <c r="J448" i="1"/>
  <c r="I448" i="1"/>
  <c r="H448" i="1"/>
  <c r="G448" i="1"/>
  <c r="M75" i="1"/>
  <c r="L75" i="1"/>
  <c r="K75" i="1"/>
  <c r="J75" i="1"/>
  <c r="I75" i="1"/>
  <c r="H75" i="1"/>
  <c r="G75" i="1"/>
  <c r="M194" i="1"/>
  <c r="L194" i="1"/>
  <c r="K194" i="1"/>
  <c r="J194" i="1"/>
  <c r="I194" i="1"/>
  <c r="H194" i="1"/>
  <c r="G194" i="1"/>
  <c r="M125" i="1"/>
  <c r="L125" i="1"/>
  <c r="K125" i="1"/>
  <c r="J125" i="1"/>
  <c r="I125" i="1"/>
  <c r="H125" i="1"/>
  <c r="G125" i="1"/>
  <c r="M17" i="1"/>
  <c r="L17" i="1"/>
  <c r="K17" i="1"/>
  <c r="J17" i="1"/>
  <c r="I17" i="1"/>
  <c r="H17" i="1"/>
  <c r="G17" i="1"/>
  <c r="M479" i="1"/>
  <c r="L479" i="1"/>
  <c r="K479" i="1"/>
  <c r="J479" i="1"/>
  <c r="I479" i="1"/>
  <c r="H479" i="1"/>
  <c r="G479" i="1"/>
  <c r="M466" i="1"/>
  <c r="L466" i="1"/>
  <c r="K466" i="1"/>
  <c r="J466" i="1"/>
  <c r="I466" i="1"/>
  <c r="H466" i="1"/>
  <c r="G466" i="1"/>
  <c r="M389" i="1"/>
  <c r="L389" i="1"/>
  <c r="K389" i="1"/>
  <c r="J389" i="1"/>
  <c r="I389" i="1"/>
  <c r="H389" i="1"/>
  <c r="G389" i="1"/>
  <c r="M39" i="1"/>
  <c r="L39" i="1"/>
  <c r="K39" i="1"/>
  <c r="J39" i="1"/>
  <c r="I39" i="1"/>
  <c r="H39" i="1"/>
  <c r="G39" i="1"/>
  <c r="M177" i="1"/>
  <c r="L177" i="1"/>
  <c r="K177" i="1"/>
  <c r="J177" i="1"/>
  <c r="I177" i="1"/>
  <c r="H177" i="1"/>
  <c r="G177" i="1"/>
  <c r="M154" i="1"/>
  <c r="L154" i="1"/>
  <c r="K154" i="1"/>
  <c r="J154" i="1"/>
  <c r="I154" i="1"/>
  <c r="H154" i="1"/>
  <c r="G154" i="1"/>
  <c r="M112" i="1"/>
  <c r="L112" i="1"/>
  <c r="K112" i="1"/>
  <c r="J112" i="1"/>
  <c r="I112" i="1"/>
  <c r="H112" i="1"/>
  <c r="G112" i="1"/>
  <c r="M90" i="1"/>
  <c r="L90" i="1"/>
  <c r="K90" i="1"/>
  <c r="J90" i="1"/>
  <c r="I90" i="1"/>
  <c r="H90" i="1"/>
  <c r="G90" i="1"/>
  <c r="M399" i="1"/>
  <c r="L399" i="1"/>
  <c r="K399" i="1"/>
  <c r="J399" i="1"/>
  <c r="I399" i="1"/>
  <c r="H399" i="1"/>
  <c r="G399" i="1"/>
  <c r="M465" i="1"/>
  <c r="L465" i="1"/>
  <c r="K465" i="1"/>
  <c r="J465" i="1"/>
  <c r="I465" i="1"/>
  <c r="H465" i="1"/>
  <c r="G465" i="1"/>
  <c r="M193" i="1"/>
  <c r="L193" i="1"/>
  <c r="K193" i="1"/>
  <c r="J193" i="1"/>
  <c r="I193" i="1"/>
  <c r="H193" i="1"/>
  <c r="G193" i="1"/>
  <c r="M366" i="1"/>
  <c r="L366" i="1"/>
  <c r="K366" i="1"/>
  <c r="J366" i="1"/>
  <c r="I366" i="1"/>
  <c r="H366" i="1"/>
  <c r="G366" i="1"/>
  <c r="M503" i="1"/>
  <c r="L503" i="1"/>
  <c r="K503" i="1"/>
  <c r="J503" i="1"/>
  <c r="I503" i="1"/>
  <c r="H503" i="1"/>
  <c r="G503" i="1"/>
  <c r="M464" i="1"/>
  <c r="L464" i="1"/>
  <c r="K464" i="1"/>
  <c r="J464" i="1"/>
  <c r="I464" i="1"/>
  <c r="H464" i="1"/>
  <c r="G464" i="1"/>
  <c r="M342" i="1"/>
  <c r="L342" i="1"/>
  <c r="K342" i="1"/>
  <c r="J342" i="1"/>
  <c r="I342" i="1"/>
  <c r="H342" i="1"/>
  <c r="G342" i="1"/>
  <c r="M308" i="1"/>
  <c r="L308" i="1"/>
  <c r="K308" i="1"/>
  <c r="J308" i="1"/>
  <c r="I308" i="1"/>
  <c r="H308" i="1"/>
  <c r="G308" i="1"/>
  <c r="M398" i="1"/>
  <c r="L398" i="1"/>
  <c r="K398" i="1"/>
  <c r="J398" i="1"/>
  <c r="I398" i="1"/>
  <c r="H398" i="1"/>
  <c r="G398" i="1"/>
  <c r="M525" i="1"/>
  <c r="L525" i="1"/>
  <c r="K525" i="1"/>
  <c r="J525" i="1"/>
  <c r="I525" i="1"/>
  <c r="H525" i="1"/>
  <c r="G525" i="1"/>
  <c r="M217" i="1"/>
  <c r="L217" i="1"/>
  <c r="K217" i="1"/>
  <c r="J217" i="1"/>
  <c r="I217" i="1"/>
  <c r="H217" i="1"/>
  <c r="G217" i="1"/>
  <c r="M143" i="1"/>
  <c r="L143" i="1"/>
  <c r="K143" i="1"/>
  <c r="J143" i="1"/>
  <c r="I143" i="1"/>
  <c r="H143" i="1"/>
  <c r="G143" i="1"/>
  <c r="M38" i="1"/>
  <c r="L38" i="1"/>
  <c r="K38" i="1"/>
  <c r="J38" i="1"/>
  <c r="I38" i="1"/>
  <c r="H38" i="1"/>
  <c r="G38" i="1"/>
  <c r="M407" i="1"/>
  <c r="L407" i="1"/>
  <c r="K407" i="1"/>
  <c r="J407" i="1"/>
  <c r="I407" i="1"/>
  <c r="H407" i="1"/>
  <c r="G407" i="1"/>
  <c r="M16" i="1"/>
  <c r="L16" i="1"/>
  <c r="K16" i="1"/>
  <c r="J16" i="1"/>
  <c r="I16" i="1"/>
  <c r="H16" i="1"/>
  <c r="G16" i="1"/>
  <c r="M416" i="1"/>
  <c r="L416" i="1"/>
  <c r="K416" i="1"/>
  <c r="J416" i="1"/>
  <c r="I416" i="1"/>
  <c r="H416" i="1"/>
  <c r="G416" i="1"/>
  <c r="M166" i="1"/>
  <c r="L166" i="1"/>
  <c r="K166" i="1"/>
  <c r="J166" i="1"/>
  <c r="I166" i="1"/>
  <c r="H166" i="1"/>
  <c r="G166" i="1"/>
  <c r="M186" i="1"/>
  <c r="L186" i="1"/>
  <c r="K186" i="1"/>
  <c r="J186" i="1"/>
  <c r="I186" i="1"/>
  <c r="H186" i="1"/>
  <c r="G186" i="1"/>
  <c r="M89" i="1"/>
  <c r="L89" i="1"/>
  <c r="K89" i="1"/>
  <c r="J89" i="1"/>
  <c r="I89" i="1"/>
  <c r="H89" i="1"/>
  <c r="G89" i="1"/>
  <c r="M228" i="1"/>
  <c r="L228" i="1"/>
  <c r="K228" i="1"/>
  <c r="J228" i="1"/>
  <c r="I228" i="1"/>
  <c r="H228" i="1"/>
  <c r="G228" i="1"/>
  <c r="M192" i="1"/>
  <c r="L192" i="1"/>
  <c r="K192" i="1"/>
  <c r="J192" i="1"/>
  <c r="I192" i="1"/>
  <c r="H192" i="1"/>
  <c r="G192" i="1"/>
  <c r="M388" i="1"/>
  <c r="L388" i="1"/>
  <c r="K388" i="1"/>
  <c r="J388" i="1"/>
  <c r="I388" i="1"/>
  <c r="H388" i="1"/>
  <c r="G388" i="1"/>
  <c r="M341" i="1"/>
  <c r="L341" i="1"/>
  <c r="K341" i="1"/>
  <c r="J341" i="1"/>
  <c r="I341" i="1"/>
  <c r="H341" i="1"/>
  <c r="G341" i="1"/>
  <c r="M257" i="1"/>
  <c r="L257" i="1"/>
  <c r="K257" i="1"/>
  <c r="J257" i="1"/>
  <c r="I257" i="1"/>
  <c r="H257" i="1"/>
  <c r="G257" i="1"/>
  <c r="M355" i="1"/>
  <c r="L355" i="1"/>
  <c r="K355" i="1"/>
  <c r="J355" i="1"/>
  <c r="I355" i="1"/>
  <c r="H355" i="1"/>
  <c r="G355" i="1"/>
  <c r="M111" i="1"/>
  <c r="L111" i="1"/>
  <c r="K111" i="1"/>
  <c r="J111" i="1"/>
  <c r="I111" i="1"/>
  <c r="H111" i="1"/>
  <c r="G111" i="1"/>
  <c r="M124" i="1"/>
  <c r="L124" i="1"/>
  <c r="K124" i="1"/>
  <c r="J124" i="1"/>
  <c r="I124" i="1"/>
  <c r="H124" i="1"/>
  <c r="G124" i="1"/>
  <c r="M463" i="1"/>
  <c r="L463" i="1"/>
  <c r="K463" i="1"/>
  <c r="J463" i="1"/>
  <c r="I463" i="1"/>
  <c r="H463" i="1"/>
  <c r="G463" i="1"/>
  <c r="M462" i="1"/>
  <c r="L462" i="1"/>
  <c r="K462" i="1"/>
  <c r="J462" i="1"/>
  <c r="I462" i="1"/>
  <c r="H462" i="1"/>
  <c r="G462" i="1"/>
  <c r="M110" i="1"/>
  <c r="L110" i="1"/>
  <c r="K110" i="1"/>
  <c r="J110" i="1"/>
  <c r="I110" i="1"/>
  <c r="H110" i="1"/>
  <c r="G110" i="1"/>
  <c r="M384" i="1"/>
  <c r="L384" i="1"/>
  <c r="K384" i="1"/>
  <c r="J384" i="1"/>
  <c r="I384" i="1"/>
  <c r="H384" i="1"/>
  <c r="G384" i="1"/>
  <c r="M88" i="1"/>
  <c r="L88" i="1"/>
  <c r="K88" i="1"/>
  <c r="J88" i="1"/>
  <c r="I88" i="1"/>
  <c r="H88" i="1"/>
  <c r="G88" i="1"/>
  <c r="M55" i="1"/>
  <c r="L55" i="1"/>
  <c r="K55" i="1"/>
  <c r="J55" i="1"/>
  <c r="I55" i="1"/>
  <c r="H55" i="1"/>
  <c r="G55" i="1"/>
  <c r="M256" i="1"/>
  <c r="L256" i="1"/>
  <c r="K256" i="1"/>
  <c r="J256" i="1"/>
  <c r="I256" i="1"/>
  <c r="H256" i="1"/>
  <c r="G256" i="1"/>
  <c r="M502" i="1"/>
  <c r="L502" i="1"/>
  <c r="K502" i="1"/>
  <c r="J502" i="1"/>
  <c r="I502" i="1"/>
  <c r="H502" i="1"/>
  <c r="G502" i="1"/>
  <c r="M255" i="1"/>
  <c r="L255" i="1"/>
  <c r="K255" i="1"/>
  <c r="J255" i="1"/>
  <c r="I255" i="1"/>
  <c r="H255" i="1"/>
  <c r="G255" i="1"/>
  <c r="M211" i="1"/>
  <c r="L211" i="1"/>
  <c r="K211" i="1"/>
  <c r="J211" i="1"/>
  <c r="I211" i="1"/>
  <c r="H211" i="1"/>
  <c r="G211" i="1"/>
  <c r="M142" i="1"/>
  <c r="L142" i="1"/>
  <c r="K142" i="1"/>
  <c r="J142" i="1"/>
  <c r="I142" i="1"/>
  <c r="H142" i="1"/>
  <c r="G142" i="1"/>
  <c r="M298" i="1"/>
  <c r="L298" i="1"/>
  <c r="K298" i="1"/>
  <c r="J298" i="1"/>
  <c r="I298" i="1"/>
  <c r="H298" i="1"/>
  <c r="G298" i="1"/>
  <c r="M290" i="1"/>
  <c r="L290" i="1"/>
  <c r="K290" i="1"/>
  <c r="J290" i="1"/>
  <c r="I290" i="1"/>
  <c r="H290" i="1"/>
  <c r="G290" i="1"/>
  <c r="M37" i="1"/>
  <c r="L37" i="1"/>
  <c r="K37" i="1"/>
  <c r="J37" i="1"/>
  <c r="I37" i="1"/>
  <c r="H37" i="1"/>
  <c r="G37" i="1"/>
  <c r="M185" i="1"/>
  <c r="L185" i="1"/>
  <c r="K185" i="1"/>
  <c r="J185" i="1"/>
  <c r="I185" i="1"/>
  <c r="H185" i="1"/>
  <c r="G185" i="1"/>
  <c r="M15" i="1"/>
  <c r="L15" i="1"/>
  <c r="K15" i="1"/>
  <c r="J15" i="1"/>
  <c r="I15" i="1"/>
  <c r="H15" i="1"/>
  <c r="G15" i="1"/>
  <c r="M478" i="1"/>
  <c r="L478" i="1"/>
  <c r="K478" i="1"/>
  <c r="J478" i="1"/>
  <c r="I478" i="1"/>
  <c r="H478" i="1"/>
  <c r="G478" i="1"/>
  <c r="M330" i="1"/>
  <c r="L330" i="1"/>
  <c r="K330" i="1"/>
  <c r="J330" i="1"/>
  <c r="I330" i="1"/>
  <c r="H330" i="1"/>
  <c r="G330" i="1"/>
  <c r="M365" i="1"/>
  <c r="L365" i="1"/>
  <c r="K365" i="1"/>
  <c r="J365" i="1"/>
  <c r="I365" i="1"/>
  <c r="H365" i="1"/>
  <c r="G365" i="1"/>
  <c r="M54" i="1"/>
  <c r="L54" i="1"/>
  <c r="K54" i="1"/>
  <c r="J54" i="1"/>
  <c r="I54" i="1"/>
  <c r="H54" i="1"/>
  <c r="G54" i="1"/>
  <c r="M447" i="1"/>
  <c r="L447" i="1"/>
  <c r="K447" i="1"/>
  <c r="J447" i="1"/>
  <c r="I447" i="1"/>
  <c r="H447" i="1"/>
  <c r="G447" i="1"/>
  <c r="M406" i="1"/>
  <c r="L406" i="1"/>
  <c r="K406" i="1"/>
  <c r="J406" i="1"/>
  <c r="I406" i="1"/>
  <c r="H406" i="1"/>
  <c r="G406" i="1"/>
  <c r="M184" i="1"/>
  <c r="L184" i="1"/>
  <c r="K184" i="1"/>
  <c r="J184" i="1"/>
  <c r="I184" i="1"/>
  <c r="H184" i="1"/>
  <c r="G184" i="1"/>
  <c r="M87" i="1"/>
  <c r="L87" i="1"/>
  <c r="K87" i="1"/>
  <c r="J87" i="1"/>
  <c r="I87" i="1"/>
  <c r="H87" i="1"/>
  <c r="G87" i="1"/>
  <c r="M511" i="1"/>
  <c r="L511" i="1"/>
  <c r="K511" i="1"/>
  <c r="J511" i="1"/>
  <c r="I511" i="1"/>
  <c r="H511" i="1"/>
  <c r="G511" i="1"/>
  <c r="M109" i="1"/>
  <c r="L109" i="1"/>
  <c r="K109" i="1"/>
  <c r="J109" i="1"/>
  <c r="I109" i="1"/>
  <c r="H109" i="1"/>
  <c r="G109" i="1"/>
  <c r="M176" i="1"/>
  <c r="L176" i="1"/>
  <c r="K176" i="1"/>
  <c r="J176" i="1"/>
  <c r="I176" i="1"/>
  <c r="H176" i="1"/>
  <c r="G176" i="1"/>
  <c r="M74" i="1"/>
  <c r="L74" i="1"/>
  <c r="K74" i="1"/>
  <c r="J74" i="1"/>
  <c r="I74" i="1"/>
  <c r="H74" i="1"/>
  <c r="G74" i="1"/>
  <c r="M223" i="1"/>
  <c r="L223" i="1"/>
  <c r="K223" i="1"/>
  <c r="J223" i="1"/>
  <c r="I223" i="1"/>
  <c r="H223" i="1"/>
  <c r="G223" i="1"/>
  <c r="M501" i="1"/>
  <c r="L501" i="1"/>
  <c r="K501" i="1"/>
  <c r="J501" i="1"/>
  <c r="I501" i="1"/>
  <c r="H501" i="1"/>
  <c r="G501" i="1"/>
  <c r="M354" i="1"/>
  <c r="L354" i="1"/>
  <c r="K354" i="1"/>
  <c r="J354" i="1"/>
  <c r="I354" i="1"/>
  <c r="H354" i="1"/>
  <c r="G354" i="1"/>
  <c r="M203" i="1"/>
  <c r="L203" i="1"/>
  <c r="K203" i="1"/>
  <c r="J203" i="1"/>
  <c r="I203" i="1"/>
  <c r="H203" i="1"/>
  <c r="G203" i="1"/>
  <c r="M73" i="1"/>
  <c r="L73" i="1"/>
  <c r="K73" i="1"/>
  <c r="J73" i="1"/>
  <c r="I73" i="1"/>
  <c r="H73" i="1"/>
  <c r="G73" i="1"/>
  <c r="M461" i="1"/>
  <c r="L461" i="1"/>
  <c r="K461" i="1"/>
  <c r="J461" i="1"/>
  <c r="I461" i="1"/>
  <c r="H461" i="1"/>
  <c r="G461" i="1"/>
  <c r="M353" i="1"/>
  <c r="L353" i="1"/>
  <c r="K353" i="1"/>
  <c r="J353" i="1"/>
  <c r="I353" i="1"/>
  <c r="H353" i="1"/>
  <c r="G353" i="1"/>
  <c r="M123" i="1"/>
  <c r="L123" i="1"/>
  <c r="K123" i="1"/>
  <c r="J123" i="1"/>
  <c r="I123" i="1"/>
  <c r="H123" i="1"/>
  <c r="G123" i="1"/>
  <c r="M36" i="1"/>
  <c r="L36" i="1"/>
  <c r="K36" i="1"/>
  <c r="J36" i="1"/>
  <c r="I36" i="1"/>
  <c r="H36" i="1"/>
  <c r="G36" i="1"/>
  <c r="M446" i="1"/>
  <c r="L446" i="1"/>
  <c r="K446" i="1"/>
  <c r="J446" i="1"/>
  <c r="I446" i="1"/>
  <c r="H446" i="1"/>
  <c r="G446" i="1"/>
  <c r="M500" i="1"/>
  <c r="L500" i="1"/>
  <c r="K500" i="1"/>
  <c r="J500" i="1"/>
  <c r="I500" i="1"/>
  <c r="H500" i="1"/>
  <c r="G500" i="1"/>
  <c r="M254" i="1"/>
  <c r="L254" i="1"/>
  <c r="K254" i="1"/>
  <c r="J254" i="1"/>
  <c r="I254" i="1"/>
  <c r="H254" i="1"/>
  <c r="G254" i="1"/>
  <c r="M425" i="1"/>
  <c r="L425" i="1"/>
  <c r="K425" i="1"/>
  <c r="J425" i="1"/>
  <c r="I425" i="1"/>
  <c r="H425" i="1"/>
  <c r="G425" i="1"/>
  <c r="M499" i="1"/>
  <c r="L499" i="1"/>
  <c r="K499" i="1"/>
  <c r="J499" i="1"/>
  <c r="I499" i="1"/>
  <c r="H499" i="1"/>
  <c r="G499" i="1"/>
  <c r="M35" i="1"/>
  <c r="L35" i="1"/>
  <c r="K35" i="1"/>
  <c r="J35" i="1"/>
  <c r="I35" i="1"/>
  <c r="H35" i="1"/>
  <c r="G35" i="1"/>
  <c r="M415" i="1"/>
  <c r="L415" i="1"/>
  <c r="K415" i="1"/>
  <c r="J415" i="1"/>
  <c r="I415" i="1"/>
  <c r="H415" i="1"/>
  <c r="G415" i="1"/>
  <c r="M72" i="1"/>
  <c r="L72" i="1"/>
  <c r="K72" i="1"/>
  <c r="J72" i="1"/>
  <c r="I72" i="1"/>
  <c r="H72" i="1"/>
  <c r="G72" i="1"/>
  <c r="M253" i="1"/>
  <c r="L253" i="1"/>
  <c r="K253" i="1"/>
  <c r="J253" i="1"/>
  <c r="I253" i="1"/>
  <c r="H253" i="1"/>
  <c r="G253" i="1"/>
  <c r="M289" i="1"/>
  <c r="L289" i="1"/>
  <c r="K289" i="1"/>
  <c r="J289" i="1"/>
  <c r="I289" i="1"/>
  <c r="H289" i="1"/>
  <c r="G289" i="1"/>
  <c r="M395" i="1"/>
  <c r="L395" i="1"/>
  <c r="K395" i="1"/>
  <c r="J395" i="1"/>
  <c r="I395" i="1"/>
  <c r="H395" i="1"/>
  <c r="G395" i="1"/>
  <c r="M283" i="1"/>
  <c r="L283" i="1"/>
  <c r="K283" i="1"/>
  <c r="J283" i="1"/>
  <c r="I283" i="1"/>
  <c r="H283" i="1"/>
  <c r="G283" i="1"/>
  <c r="M329" i="1"/>
  <c r="L329" i="1"/>
  <c r="K329" i="1"/>
  <c r="J329" i="1"/>
  <c r="I329" i="1"/>
  <c r="H329" i="1"/>
  <c r="G329" i="1"/>
  <c r="M328" i="1"/>
  <c r="L328" i="1"/>
  <c r="K328" i="1"/>
  <c r="J328" i="1"/>
  <c r="I328" i="1"/>
  <c r="H328" i="1"/>
  <c r="G328" i="1"/>
  <c r="M352" i="1"/>
  <c r="L352" i="1"/>
  <c r="K352" i="1"/>
  <c r="J352" i="1"/>
  <c r="I352" i="1"/>
  <c r="H352" i="1"/>
  <c r="G352" i="1"/>
  <c r="M34" i="1"/>
  <c r="L34" i="1"/>
  <c r="K34" i="1"/>
  <c r="J34" i="1"/>
  <c r="I34" i="1"/>
  <c r="H34" i="1"/>
  <c r="G34" i="1"/>
  <c r="M327" i="1"/>
  <c r="L327" i="1"/>
  <c r="K327" i="1"/>
  <c r="J327" i="1"/>
  <c r="I327" i="1"/>
  <c r="H327" i="1"/>
  <c r="G327" i="1"/>
  <c r="M297" i="1"/>
  <c r="L297" i="1"/>
  <c r="K297" i="1"/>
  <c r="J297" i="1"/>
  <c r="I297" i="1"/>
  <c r="H297" i="1"/>
  <c r="G297" i="1"/>
  <c r="M282" i="1"/>
  <c r="L282" i="1"/>
  <c r="K282" i="1"/>
  <c r="J282" i="1"/>
  <c r="I282" i="1"/>
  <c r="H282" i="1"/>
  <c r="G282" i="1"/>
  <c r="M351" i="1"/>
  <c r="L351" i="1"/>
  <c r="K351" i="1"/>
  <c r="J351" i="1"/>
  <c r="I351" i="1"/>
  <c r="H351" i="1"/>
  <c r="G351" i="1"/>
  <c r="M33" i="1"/>
  <c r="L33" i="1"/>
  <c r="K33" i="1"/>
  <c r="J33" i="1"/>
  <c r="I33" i="1"/>
  <c r="H33" i="1"/>
  <c r="G33" i="1"/>
  <c r="M210" i="1"/>
  <c r="L210" i="1"/>
  <c r="K210" i="1"/>
  <c r="J210" i="1"/>
  <c r="I210" i="1"/>
  <c r="H210" i="1"/>
  <c r="G210" i="1"/>
  <c r="M122" i="1"/>
  <c r="L122" i="1"/>
  <c r="K122" i="1"/>
  <c r="J122" i="1"/>
  <c r="I122" i="1"/>
  <c r="H122" i="1"/>
  <c r="G122" i="1"/>
  <c r="M216" i="1"/>
  <c r="L216" i="1"/>
  <c r="K216" i="1"/>
  <c r="J216" i="1"/>
  <c r="I216" i="1"/>
  <c r="H216" i="1"/>
  <c r="G216" i="1"/>
  <c r="M524" i="1"/>
  <c r="L524" i="1"/>
  <c r="K524" i="1"/>
  <c r="J524" i="1"/>
  <c r="I524" i="1"/>
  <c r="H524" i="1"/>
  <c r="G524" i="1"/>
  <c r="M227" i="1"/>
  <c r="L227" i="1"/>
  <c r="K227" i="1"/>
  <c r="J227" i="1"/>
  <c r="I227" i="1"/>
  <c r="H227" i="1"/>
  <c r="G227" i="1"/>
  <c r="M340" i="1"/>
  <c r="L340" i="1"/>
  <c r="K340" i="1"/>
  <c r="J340" i="1"/>
  <c r="I340" i="1"/>
  <c r="H340" i="1"/>
  <c r="G340" i="1"/>
  <c r="M222" i="1"/>
  <c r="L222" i="1"/>
  <c r="K222" i="1"/>
  <c r="J222" i="1"/>
  <c r="I222" i="1"/>
  <c r="H222" i="1"/>
  <c r="G222" i="1"/>
  <c r="M32" i="1"/>
  <c r="L32" i="1"/>
  <c r="K32" i="1"/>
  <c r="J32" i="1"/>
  <c r="I32" i="1"/>
  <c r="H32" i="1"/>
  <c r="G32" i="1"/>
  <c r="M108" i="1"/>
  <c r="L108" i="1"/>
  <c r="K108" i="1"/>
  <c r="J108" i="1"/>
  <c r="I108" i="1"/>
  <c r="H108" i="1"/>
  <c r="G108" i="1"/>
  <c r="M107" i="1"/>
  <c r="L107" i="1"/>
  <c r="K107" i="1"/>
  <c r="J107" i="1"/>
  <c r="I107" i="1"/>
  <c r="H107" i="1"/>
  <c r="G107" i="1"/>
  <c r="M209" i="1"/>
  <c r="L209" i="1"/>
  <c r="K209" i="1"/>
  <c r="J209" i="1"/>
  <c r="I209" i="1"/>
  <c r="H209" i="1"/>
  <c r="G209" i="1"/>
  <c r="M71" i="1"/>
  <c r="L71" i="1"/>
  <c r="K71" i="1"/>
  <c r="J71" i="1"/>
  <c r="I71" i="1"/>
  <c r="H71" i="1"/>
  <c r="G71" i="1"/>
  <c r="M53" i="1"/>
  <c r="L53" i="1"/>
  <c r="K53" i="1"/>
  <c r="J53" i="1"/>
  <c r="I53" i="1"/>
  <c r="H53" i="1"/>
  <c r="G53" i="1"/>
  <c r="M252" i="1"/>
  <c r="L252" i="1"/>
  <c r="K252" i="1"/>
  <c r="J252" i="1"/>
  <c r="I252" i="1"/>
  <c r="H252" i="1"/>
  <c r="G252" i="1"/>
  <c r="M460" i="1"/>
  <c r="L460" i="1"/>
  <c r="K460" i="1"/>
  <c r="J460" i="1"/>
  <c r="I460" i="1"/>
  <c r="H460" i="1"/>
  <c r="G460" i="1"/>
  <c r="M31" i="1"/>
  <c r="L31" i="1"/>
  <c r="K31" i="1"/>
  <c r="J31" i="1"/>
  <c r="I31" i="1"/>
  <c r="H31" i="1"/>
  <c r="G31" i="1"/>
  <c r="M251" i="1"/>
  <c r="L251" i="1"/>
  <c r="K251" i="1"/>
  <c r="J251" i="1"/>
  <c r="I251" i="1"/>
  <c r="H251" i="1"/>
  <c r="G251" i="1"/>
  <c r="M250" i="1"/>
  <c r="L250" i="1"/>
  <c r="K250" i="1"/>
  <c r="J250" i="1"/>
  <c r="I250" i="1"/>
  <c r="H250" i="1"/>
  <c r="G250" i="1"/>
  <c r="M498" i="1"/>
  <c r="L498" i="1"/>
  <c r="K498" i="1"/>
  <c r="J498" i="1"/>
  <c r="I498" i="1"/>
  <c r="H498" i="1"/>
  <c r="G498" i="1"/>
  <c r="M14" i="1"/>
  <c r="L14" i="1"/>
  <c r="K14" i="1"/>
  <c r="J14" i="1"/>
  <c r="I14" i="1"/>
  <c r="H14" i="1"/>
  <c r="G14" i="1"/>
  <c r="M70" i="1"/>
  <c r="L70" i="1"/>
  <c r="K70" i="1"/>
  <c r="J70" i="1"/>
  <c r="I70" i="1"/>
  <c r="H70" i="1"/>
  <c r="G70" i="1"/>
  <c r="M226" i="1"/>
  <c r="L226" i="1"/>
  <c r="K226" i="1"/>
  <c r="J226" i="1"/>
  <c r="I226" i="1"/>
  <c r="H226" i="1"/>
  <c r="G226" i="1"/>
  <c r="M69" i="1"/>
  <c r="L69" i="1"/>
  <c r="K69" i="1"/>
  <c r="J69" i="1"/>
  <c r="I69" i="1"/>
  <c r="H69" i="1"/>
  <c r="G69" i="1"/>
  <c r="M477" i="1"/>
  <c r="L477" i="1"/>
  <c r="K477" i="1"/>
  <c r="J477" i="1"/>
  <c r="I477" i="1"/>
  <c r="H477" i="1"/>
  <c r="G477" i="1"/>
  <c r="M459" i="1"/>
  <c r="L459" i="1"/>
  <c r="K459" i="1"/>
  <c r="J459" i="1"/>
  <c r="I459" i="1"/>
  <c r="H459" i="1"/>
  <c r="G459" i="1"/>
  <c r="M326" i="1"/>
  <c r="L326" i="1"/>
  <c r="K326" i="1"/>
  <c r="J326" i="1"/>
  <c r="I326" i="1"/>
  <c r="H326" i="1"/>
  <c r="G326" i="1"/>
  <c r="M68" i="1"/>
  <c r="L68" i="1"/>
  <c r="K68" i="1"/>
  <c r="J68" i="1"/>
  <c r="I68" i="1"/>
  <c r="H68" i="1"/>
  <c r="G68" i="1"/>
  <c r="M30" i="1"/>
  <c r="L30" i="1"/>
  <c r="K30" i="1"/>
  <c r="J30" i="1"/>
  <c r="I30" i="1"/>
  <c r="H30" i="1"/>
  <c r="G30" i="1"/>
  <c r="M86" i="1"/>
  <c r="L86" i="1"/>
  <c r="K86" i="1"/>
  <c r="J86" i="1"/>
  <c r="I86" i="1"/>
  <c r="H86" i="1"/>
  <c r="G86" i="1"/>
  <c r="M106" i="1"/>
  <c r="L106" i="1"/>
  <c r="K106" i="1"/>
  <c r="J106" i="1"/>
  <c r="I106" i="1"/>
  <c r="H106" i="1"/>
  <c r="G106" i="1"/>
  <c r="M141" i="1"/>
  <c r="L141" i="1"/>
  <c r="K141" i="1"/>
  <c r="J141" i="1"/>
  <c r="I141" i="1"/>
  <c r="H141" i="1"/>
  <c r="G141" i="1"/>
  <c r="M52" i="1"/>
  <c r="L52" i="1"/>
  <c r="K52" i="1"/>
  <c r="J52" i="1"/>
  <c r="I52" i="1"/>
  <c r="H52" i="1"/>
  <c r="G52" i="1"/>
  <c r="M156" i="1"/>
  <c r="L156" i="1"/>
  <c r="K156" i="1"/>
  <c r="J156" i="1"/>
  <c r="I156" i="1"/>
  <c r="H156" i="1"/>
  <c r="G156" i="1"/>
  <c r="M458" i="1"/>
  <c r="L458" i="1"/>
  <c r="K458" i="1"/>
  <c r="J458" i="1"/>
  <c r="I458" i="1"/>
  <c r="H458" i="1"/>
  <c r="G458" i="1"/>
  <c r="M249" i="1"/>
  <c r="L249" i="1"/>
  <c r="K249" i="1"/>
  <c r="J249" i="1"/>
  <c r="I249" i="1"/>
  <c r="H249" i="1"/>
  <c r="G249" i="1"/>
  <c r="M67" i="1"/>
  <c r="L67" i="1"/>
  <c r="K67" i="1"/>
  <c r="J67" i="1"/>
  <c r="I67" i="1"/>
  <c r="H67" i="1"/>
  <c r="G67" i="1"/>
  <c r="M325" i="1"/>
  <c r="L325" i="1"/>
  <c r="K325" i="1"/>
  <c r="J325" i="1"/>
  <c r="I325" i="1"/>
  <c r="H325" i="1"/>
  <c r="G325" i="1"/>
  <c r="M296" i="1"/>
  <c r="L296" i="1"/>
  <c r="K296" i="1"/>
  <c r="J296" i="1"/>
  <c r="I296" i="1"/>
  <c r="H296" i="1"/>
  <c r="G296" i="1"/>
  <c r="M105" i="1"/>
  <c r="L105" i="1"/>
  <c r="K105" i="1"/>
  <c r="J105" i="1"/>
  <c r="I105" i="1"/>
  <c r="H105" i="1"/>
  <c r="G105" i="1"/>
  <c r="M324" i="1"/>
  <c r="L324" i="1"/>
  <c r="K324" i="1"/>
  <c r="J324" i="1"/>
  <c r="I324" i="1"/>
  <c r="H324" i="1"/>
  <c r="G324" i="1"/>
  <c r="M248" i="1"/>
  <c r="L248" i="1"/>
  <c r="K248" i="1"/>
  <c r="J248" i="1"/>
  <c r="I248" i="1"/>
  <c r="H248" i="1"/>
  <c r="G248" i="1"/>
  <c r="M215" i="1"/>
  <c r="L215" i="1"/>
  <c r="K215" i="1"/>
  <c r="J215" i="1"/>
  <c r="I215" i="1"/>
  <c r="H215" i="1"/>
  <c r="G215" i="1"/>
  <c r="M457" i="1"/>
  <c r="L457" i="1"/>
  <c r="K457" i="1"/>
  <c r="J457" i="1"/>
  <c r="I457" i="1"/>
  <c r="H457" i="1"/>
  <c r="G457" i="1"/>
  <c r="M29" i="1"/>
  <c r="L29" i="1"/>
  <c r="K29" i="1"/>
  <c r="J29" i="1"/>
  <c r="I29" i="1"/>
  <c r="H29" i="1"/>
  <c r="G29" i="1"/>
  <c r="M364" i="1"/>
  <c r="L364" i="1"/>
  <c r="K364" i="1"/>
  <c r="J364" i="1"/>
  <c r="I364" i="1"/>
  <c r="H364" i="1"/>
  <c r="G364" i="1"/>
  <c r="M247" i="1"/>
  <c r="L247" i="1"/>
  <c r="K247" i="1"/>
  <c r="J247" i="1"/>
  <c r="I247" i="1"/>
  <c r="H247" i="1"/>
  <c r="G247" i="1"/>
  <c r="M214" i="1"/>
  <c r="L214" i="1"/>
  <c r="K214" i="1"/>
  <c r="J214" i="1"/>
  <c r="I214" i="1"/>
  <c r="H214" i="1"/>
  <c r="G214" i="1"/>
  <c r="M397" i="1"/>
  <c r="L397" i="1"/>
  <c r="K397" i="1"/>
  <c r="J397" i="1"/>
  <c r="I397" i="1"/>
  <c r="H397" i="1"/>
  <c r="G397" i="1"/>
  <c r="M497" i="1"/>
  <c r="L497" i="1"/>
  <c r="K497" i="1"/>
  <c r="J497" i="1"/>
  <c r="I497" i="1"/>
  <c r="H497" i="1"/>
  <c r="G497" i="1"/>
  <c r="M307" i="1"/>
  <c r="L307" i="1"/>
  <c r="K307" i="1"/>
  <c r="J307" i="1"/>
  <c r="I307" i="1"/>
  <c r="H307" i="1"/>
  <c r="G307" i="1"/>
  <c r="M456" i="1"/>
  <c r="L456" i="1"/>
  <c r="K456" i="1"/>
  <c r="J456" i="1"/>
  <c r="I456" i="1"/>
  <c r="H456" i="1"/>
  <c r="G456" i="1"/>
  <c r="M246" i="1"/>
  <c r="L246" i="1"/>
  <c r="K246" i="1"/>
  <c r="J246" i="1"/>
  <c r="I246" i="1"/>
  <c r="H246" i="1"/>
  <c r="G246" i="1"/>
  <c r="M66" i="1"/>
  <c r="L66" i="1"/>
  <c r="K66" i="1"/>
  <c r="J66" i="1"/>
  <c r="I66" i="1"/>
  <c r="H66" i="1"/>
  <c r="G66" i="1"/>
  <c r="M65" i="1"/>
  <c r="L65" i="1"/>
  <c r="K65" i="1"/>
  <c r="J65" i="1"/>
  <c r="I65" i="1"/>
  <c r="H65" i="1"/>
  <c r="G65" i="1"/>
  <c r="M121" i="1"/>
  <c r="L121" i="1"/>
  <c r="K121" i="1"/>
  <c r="J121" i="1"/>
  <c r="I121" i="1"/>
  <c r="H121" i="1"/>
  <c r="G121" i="1"/>
  <c r="M104" i="1"/>
  <c r="L104" i="1"/>
  <c r="K104" i="1"/>
  <c r="J104" i="1"/>
  <c r="I104" i="1"/>
  <c r="H104" i="1"/>
  <c r="G104" i="1"/>
  <c r="M414" i="1"/>
  <c r="L414" i="1"/>
  <c r="K414" i="1"/>
  <c r="J414" i="1"/>
  <c r="I414" i="1"/>
  <c r="H414" i="1"/>
  <c r="G414" i="1"/>
  <c r="M413" i="1"/>
  <c r="L413" i="1"/>
  <c r="K413" i="1"/>
  <c r="J413" i="1"/>
  <c r="I413" i="1"/>
  <c r="H413" i="1"/>
  <c r="G413" i="1"/>
  <c r="M281" i="1"/>
  <c r="L281" i="1"/>
  <c r="K281" i="1"/>
  <c r="J281" i="1"/>
  <c r="I281" i="1"/>
  <c r="H281" i="1"/>
  <c r="G281" i="1"/>
  <c r="M496" i="1"/>
  <c r="L496" i="1"/>
  <c r="K496" i="1"/>
  <c r="J496" i="1"/>
  <c r="I496" i="1"/>
  <c r="H496" i="1"/>
  <c r="G496" i="1"/>
  <c r="M153" i="1"/>
  <c r="L153" i="1"/>
  <c r="K153" i="1"/>
  <c r="J153" i="1"/>
  <c r="I153" i="1"/>
  <c r="H153" i="1"/>
  <c r="G153" i="1"/>
  <c r="M13" i="1"/>
  <c r="L13" i="1"/>
  <c r="K13" i="1"/>
  <c r="J13" i="1"/>
  <c r="I13" i="1"/>
  <c r="H13" i="1"/>
  <c r="G13" i="1"/>
  <c r="M51" i="1"/>
  <c r="L51" i="1"/>
  <c r="K51" i="1"/>
  <c r="J51" i="1"/>
  <c r="I51" i="1"/>
  <c r="H51" i="1"/>
  <c r="G51" i="1"/>
  <c r="M175" i="1"/>
  <c r="L175" i="1"/>
  <c r="K175" i="1"/>
  <c r="J175" i="1"/>
  <c r="I175" i="1"/>
  <c r="H175" i="1"/>
  <c r="G175" i="1"/>
  <c r="M323" i="1"/>
  <c r="L323" i="1"/>
  <c r="K323" i="1"/>
  <c r="J323" i="1"/>
  <c r="I323" i="1"/>
  <c r="H323" i="1"/>
  <c r="G323" i="1"/>
  <c r="M432" i="1"/>
  <c r="L432" i="1"/>
  <c r="K432" i="1"/>
  <c r="J432" i="1"/>
  <c r="I432" i="1"/>
  <c r="H432" i="1"/>
  <c r="G432" i="1"/>
  <c r="M28" i="1"/>
  <c r="L28" i="1"/>
  <c r="K28" i="1"/>
  <c r="J28" i="1"/>
  <c r="I28" i="1"/>
  <c r="H28" i="1"/>
  <c r="G28" i="1"/>
  <c r="M12" i="1"/>
  <c r="L12" i="1"/>
  <c r="K12" i="1"/>
  <c r="J12" i="1"/>
  <c r="I12" i="1"/>
  <c r="H12" i="1"/>
  <c r="G12" i="1"/>
  <c r="M245" i="1"/>
  <c r="L245" i="1"/>
  <c r="K245" i="1"/>
  <c r="J245" i="1"/>
  <c r="I245" i="1"/>
  <c r="H245" i="1"/>
  <c r="G245" i="1"/>
  <c r="M510" i="1"/>
  <c r="L510" i="1"/>
  <c r="K510" i="1"/>
  <c r="J510" i="1"/>
  <c r="I510" i="1"/>
  <c r="H510" i="1"/>
  <c r="G510" i="1"/>
  <c r="M387" i="1"/>
  <c r="L387" i="1"/>
  <c r="K387" i="1"/>
  <c r="J387" i="1"/>
  <c r="I387" i="1"/>
  <c r="H387" i="1"/>
  <c r="G387" i="1"/>
  <c r="M412" i="1"/>
  <c r="L412" i="1"/>
  <c r="K412" i="1"/>
  <c r="J412" i="1"/>
  <c r="I412" i="1"/>
  <c r="H412" i="1"/>
  <c r="G412" i="1"/>
  <c r="M322" i="1"/>
  <c r="L322" i="1"/>
  <c r="K322" i="1"/>
  <c r="J322" i="1"/>
  <c r="I322" i="1"/>
  <c r="H322" i="1"/>
  <c r="G322" i="1"/>
  <c r="M431" i="1"/>
  <c r="L431" i="1"/>
  <c r="K431" i="1"/>
  <c r="J431" i="1"/>
  <c r="I431" i="1"/>
  <c r="H431" i="1"/>
  <c r="G431" i="1"/>
  <c r="M476" i="1"/>
  <c r="L476" i="1"/>
  <c r="K476" i="1"/>
  <c r="J476" i="1"/>
  <c r="I476" i="1"/>
  <c r="H476" i="1"/>
  <c r="G476" i="1"/>
  <c r="M424" i="1"/>
  <c r="L424" i="1"/>
  <c r="K424" i="1"/>
  <c r="J424" i="1"/>
  <c r="I424" i="1"/>
  <c r="H424" i="1"/>
  <c r="G424" i="1"/>
  <c r="M11" i="1"/>
  <c r="L11" i="1"/>
  <c r="K11" i="1"/>
  <c r="J11" i="1"/>
  <c r="I11" i="1"/>
  <c r="H11" i="1"/>
  <c r="G11" i="1"/>
  <c r="M244" i="1"/>
  <c r="L244" i="1"/>
  <c r="K244" i="1"/>
  <c r="J244" i="1"/>
  <c r="I244" i="1"/>
  <c r="H244" i="1"/>
  <c r="G244" i="1"/>
  <c r="M10" i="1"/>
  <c r="L10" i="1"/>
  <c r="K10" i="1"/>
  <c r="J10" i="1"/>
  <c r="I10" i="1"/>
  <c r="H10" i="1"/>
  <c r="G10" i="1"/>
  <c r="M455" i="1"/>
  <c r="L455" i="1"/>
  <c r="K455" i="1"/>
  <c r="J455" i="1"/>
  <c r="I455" i="1"/>
  <c r="H455" i="1"/>
  <c r="G455" i="1"/>
  <c r="M375" i="1"/>
  <c r="L375" i="1"/>
  <c r="K375" i="1"/>
  <c r="J375" i="1"/>
  <c r="I375" i="1"/>
  <c r="H375" i="1"/>
  <c r="G375" i="1"/>
  <c r="M50" i="1"/>
  <c r="L50" i="1"/>
  <c r="K50" i="1"/>
  <c r="J50" i="1"/>
  <c r="I50" i="1"/>
  <c r="H50" i="1"/>
  <c r="G50" i="1"/>
  <c r="M403" i="1"/>
  <c r="L403" i="1"/>
  <c r="K403" i="1"/>
  <c r="J403" i="1"/>
  <c r="I403" i="1"/>
  <c r="H403" i="1"/>
  <c r="G403" i="1"/>
  <c r="M140" i="1"/>
  <c r="L140" i="1"/>
  <c r="K140" i="1"/>
  <c r="J140" i="1"/>
  <c r="I140" i="1"/>
  <c r="H140" i="1"/>
  <c r="G140" i="1"/>
  <c r="M306" i="1"/>
  <c r="L306" i="1"/>
  <c r="K306" i="1"/>
  <c r="J306" i="1"/>
  <c r="I306" i="1"/>
  <c r="H306" i="1"/>
  <c r="G306" i="1"/>
  <c r="M509" i="1"/>
  <c r="L509" i="1"/>
  <c r="K509" i="1"/>
  <c r="J509" i="1"/>
  <c r="I509" i="1"/>
  <c r="H509" i="1"/>
  <c r="G509" i="1"/>
  <c r="M445" i="1"/>
  <c r="L445" i="1"/>
  <c r="K445" i="1"/>
  <c r="J445" i="1"/>
  <c r="I445" i="1"/>
  <c r="H445" i="1"/>
  <c r="G445" i="1"/>
  <c r="M454" i="1"/>
  <c r="L454" i="1"/>
  <c r="K454" i="1"/>
  <c r="J454" i="1"/>
  <c r="I454" i="1"/>
  <c r="H454" i="1"/>
  <c r="G454" i="1"/>
  <c r="M495" i="1"/>
  <c r="L495" i="1"/>
  <c r="K495" i="1"/>
  <c r="J495" i="1"/>
  <c r="I495" i="1"/>
  <c r="H495" i="1"/>
  <c r="G495" i="1"/>
  <c r="M85" i="1"/>
  <c r="L85" i="1"/>
  <c r="K85" i="1"/>
  <c r="J85" i="1"/>
  <c r="I85" i="1"/>
  <c r="H85" i="1"/>
  <c r="G85" i="1"/>
  <c r="M321" i="1"/>
  <c r="L321" i="1"/>
  <c r="K321" i="1"/>
  <c r="J321" i="1"/>
  <c r="I321" i="1"/>
  <c r="H321" i="1"/>
  <c r="G321" i="1"/>
  <c r="M103" i="1"/>
  <c r="L103" i="1"/>
  <c r="K103" i="1"/>
  <c r="J103" i="1"/>
  <c r="I103" i="1"/>
  <c r="H103" i="1"/>
  <c r="G103" i="1"/>
  <c r="M534" i="1"/>
  <c r="L534" i="1"/>
  <c r="K534" i="1"/>
  <c r="J534" i="1"/>
  <c r="I534" i="1"/>
  <c r="H534" i="1"/>
  <c r="G534" i="1"/>
  <c r="M243" i="1"/>
  <c r="L243" i="1"/>
  <c r="K243" i="1"/>
  <c r="J243" i="1"/>
  <c r="I243" i="1"/>
  <c r="H243" i="1"/>
  <c r="G243" i="1"/>
  <c r="M160" i="1"/>
  <c r="L160" i="1"/>
  <c r="K160" i="1"/>
  <c r="J160" i="1"/>
  <c r="I160" i="1"/>
  <c r="H160" i="1"/>
  <c r="G160" i="1"/>
  <c r="M519" i="1"/>
  <c r="L519" i="1"/>
  <c r="K519" i="1"/>
  <c r="J519" i="1"/>
  <c r="I519" i="1"/>
  <c r="H519" i="1"/>
  <c r="G519" i="1"/>
  <c r="M444" i="1"/>
  <c r="L444" i="1"/>
  <c r="K444" i="1"/>
  <c r="J444" i="1"/>
  <c r="I444" i="1"/>
  <c r="H444" i="1"/>
  <c r="G444" i="1"/>
  <c r="M494" i="1"/>
  <c r="L494" i="1"/>
  <c r="K494" i="1"/>
  <c r="J494" i="1"/>
  <c r="I494" i="1"/>
  <c r="H494" i="1"/>
  <c r="G494" i="1"/>
  <c r="M508" i="1"/>
  <c r="L508" i="1"/>
  <c r="K508" i="1"/>
  <c r="J508" i="1"/>
  <c r="I508" i="1"/>
  <c r="H508" i="1"/>
  <c r="G508" i="1"/>
  <c r="M401" i="1"/>
  <c r="L401" i="1"/>
  <c r="K401" i="1"/>
  <c r="J401" i="1"/>
  <c r="I401" i="1"/>
  <c r="H401" i="1"/>
  <c r="G401" i="1"/>
  <c r="M169" i="1"/>
  <c r="L169" i="1"/>
  <c r="K169" i="1"/>
  <c r="J169" i="1"/>
  <c r="I169" i="1"/>
  <c r="H169" i="1"/>
  <c r="G169" i="1"/>
  <c r="M120" i="1"/>
  <c r="L120" i="1"/>
  <c r="K120" i="1"/>
  <c r="J120" i="1"/>
  <c r="I120" i="1"/>
  <c r="H120" i="1"/>
  <c r="G120" i="1"/>
  <c r="M152" i="1"/>
  <c r="L152" i="1"/>
  <c r="K152" i="1"/>
  <c r="J152" i="1"/>
  <c r="I152" i="1"/>
  <c r="H152" i="1"/>
  <c r="G152" i="1"/>
  <c r="M523" i="1"/>
  <c r="L523" i="1"/>
  <c r="K523" i="1"/>
  <c r="J523" i="1"/>
  <c r="I523" i="1"/>
  <c r="H523" i="1"/>
  <c r="G523" i="1"/>
  <c r="M536" i="1"/>
  <c r="L536" i="1"/>
  <c r="K536" i="1"/>
  <c r="J536" i="1"/>
  <c r="I536" i="1"/>
  <c r="H536" i="1"/>
  <c r="G536" i="1"/>
  <c r="M380" i="1"/>
  <c r="L380" i="1"/>
  <c r="K380" i="1"/>
  <c r="J380" i="1"/>
  <c r="I380" i="1"/>
  <c r="H380" i="1"/>
  <c r="G380" i="1"/>
  <c r="M475" i="1"/>
  <c r="L475" i="1"/>
  <c r="K475" i="1"/>
  <c r="J475" i="1"/>
  <c r="I475" i="1"/>
  <c r="H475" i="1"/>
  <c r="G475" i="1"/>
  <c r="M530" i="1"/>
  <c r="L530" i="1"/>
  <c r="K530" i="1"/>
  <c r="J530" i="1"/>
  <c r="I530" i="1"/>
  <c r="H530" i="1"/>
  <c r="G530" i="1"/>
  <c r="M493" i="1"/>
  <c r="L493" i="1"/>
  <c r="K493" i="1"/>
  <c r="J493" i="1"/>
  <c r="I493" i="1"/>
  <c r="H493" i="1"/>
  <c r="G493" i="1"/>
  <c r="M119" i="1"/>
  <c r="L119" i="1"/>
  <c r="K119" i="1"/>
  <c r="J119" i="1"/>
  <c r="I119" i="1"/>
  <c r="H119" i="1"/>
  <c r="G119" i="1"/>
  <c r="M443" i="1"/>
  <c r="L443" i="1"/>
  <c r="K443" i="1"/>
  <c r="J443" i="1"/>
  <c r="I443" i="1"/>
  <c r="H443" i="1"/>
  <c r="G443" i="1"/>
  <c r="M492" i="1"/>
  <c r="L492" i="1"/>
  <c r="K492" i="1"/>
  <c r="J492" i="1"/>
  <c r="I492" i="1"/>
  <c r="H492" i="1"/>
  <c r="G492" i="1"/>
  <c r="M442" i="1"/>
  <c r="L442" i="1"/>
  <c r="K442" i="1"/>
  <c r="J442" i="1"/>
  <c r="I442" i="1"/>
  <c r="H442" i="1"/>
  <c r="G442" i="1"/>
  <c r="M441" i="1"/>
  <c r="L441" i="1"/>
  <c r="K441" i="1"/>
  <c r="J441" i="1"/>
  <c r="I441" i="1"/>
  <c r="H441" i="1"/>
  <c r="G441" i="1"/>
  <c r="M320" i="1"/>
  <c r="L320" i="1"/>
  <c r="K320" i="1"/>
  <c r="J320" i="1"/>
  <c r="I320" i="1"/>
  <c r="H320" i="1"/>
  <c r="G320" i="1"/>
  <c r="M491" i="1"/>
  <c r="L491" i="1"/>
  <c r="K491" i="1"/>
  <c r="J491" i="1"/>
  <c r="I491" i="1"/>
  <c r="H491" i="1"/>
  <c r="G491" i="1"/>
  <c r="M102" i="1"/>
  <c r="L102" i="1"/>
  <c r="K102" i="1"/>
  <c r="J102" i="1"/>
  <c r="I102" i="1"/>
  <c r="H102" i="1"/>
  <c r="G102" i="1"/>
  <c r="M242" i="1"/>
  <c r="L242" i="1"/>
  <c r="K242" i="1"/>
  <c r="J242" i="1"/>
  <c r="I242" i="1"/>
  <c r="H242" i="1"/>
  <c r="G242" i="1"/>
  <c r="M27" i="1"/>
  <c r="L27" i="1"/>
  <c r="K27" i="1"/>
  <c r="J27" i="1"/>
  <c r="I27" i="1"/>
  <c r="H27" i="1"/>
  <c r="G27" i="1"/>
  <c r="M183" i="1"/>
  <c r="L183" i="1"/>
  <c r="K183" i="1"/>
  <c r="J183" i="1"/>
  <c r="I183" i="1"/>
  <c r="H183" i="1"/>
  <c r="G183" i="1"/>
  <c r="M374" i="1"/>
  <c r="L374" i="1"/>
  <c r="K374" i="1"/>
  <c r="J374" i="1"/>
  <c r="I374" i="1"/>
  <c r="H374" i="1"/>
  <c r="G374" i="1"/>
  <c r="M9" i="1"/>
  <c r="L9" i="1"/>
  <c r="K9" i="1"/>
  <c r="J9" i="1"/>
  <c r="I9" i="1"/>
  <c r="H9" i="1"/>
  <c r="G9" i="1"/>
  <c r="M139" i="1"/>
  <c r="L139" i="1"/>
  <c r="K139" i="1"/>
  <c r="J139" i="1"/>
  <c r="I139" i="1"/>
  <c r="H139" i="1"/>
  <c r="G139" i="1"/>
  <c r="M138" i="1"/>
  <c r="L138" i="1"/>
  <c r="K138" i="1"/>
  <c r="J138" i="1"/>
  <c r="I138" i="1"/>
  <c r="H138" i="1"/>
  <c r="G138" i="1"/>
  <c r="M305" i="1"/>
  <c r="L305" i="1"/>
  <c r="K305" i="1"/>
  <c r="J305" i="1"/>
  <c r="I305" i="1"/>
  <c r="H305" i="1"/>
  <c r="G305" i="1"/>
  <c r="M339" i="1"/>
  <c r="L339" i="1"/>
  <c r="K339" i="1"/>
  <c r="J339" i="1"/>
  <c r="I339" i="1"/>
  <c r="H339" i="1"/>
  <c r="G339" i="1"/>
  <c r="M423" i="1"/>
  <c r="L423" i="1"/>
  <c r="K423" i="1"/>
  <c r="J423" i="1"/>
  <c r="I423" i="1"/>
  <c r="H423" i="1"/>
  <c r="G423" i="1"/>
  <c r="M8" i="1"/>
  <c r="L8" i="1"/>
  <c r="K8" i="1"/>
  <c r="J8" i="1"/>
  <c r="I8" i="1"/>
  <c r="H8" i="1"/>
  <c r="G8" i="1"/>
  <c r="M202" i="1"/>
  <c r="L202" i="1"/>
  <c r="K202" i="1"/>
  <c r="J202" i="1"/>
  <c r="I202" i="1"/>
  <c r="H202" i="1"/>
  <c r="G202" i="1"/>
  <c r="M49" i="1"/>
  <c r="L49" i="1"/>
  <c r="K49" i="1"/>
  <c r="J49" i="1"/>
  <c r="I49" i="1"/>
  <c r="H49" i="1"/>
  <c r="G49" i="1"/>
  <c r="M288" i="1"/>
  <c r="L288" i="1"/>
  <c r="K288" i="1"/>
  <c r="J288" i="1"/>
  <c r="I288" i="1"/>
  <c r="H288" i="1"/>
  <c r="G288" i="1"/>
  <c r="M440" i="1"/>
  <c r="L440" i="1"/>
  <c r="K440" i="1"/>
  <c r="J440" i="1"/>
  <c r="I440" i="1"/>
  <c r="H440" i="1"/>
  <c r="G440" i="1"/>
  <c r="M379" i="1"/>
  <c r="L379" i="1"/>
  <c r="K379" i="1"/>
  <c r="J379" i="1"/>
  <c r="I379" i="1"/>
  <c r="H379" i="1"/>
  <c r="G379" i="1"/>
  <c r="M490" i="1"/>
  <c r="L490" i="1"/>
  <c r="K490" i="1"/>
  <c r="J490" i="1"/>
  <c r="I490" i="1"/>
  <c r="H490" i="1"/>
  <c r="G490" i="1"/>
  <c r="M182" i="1"/>
  <c r="L182" i="1"/>
  <c r="K182" i="1"/>
  <c r="J182" i="1"/>
  <c r="I182" i="1"/>
  <c r="H182" i="1"/>
  <c r="G182" i="1"/>
  <c r="M118" i="1"/>
  <c r="L118" i="1"/>
  <c r="K118" i="1"/>
  <c r="J118" i="1"/>
  <c r="I118" i="1"/>
  <c r="H118" i="1"/>
  <c r="G118" i="1"/>
  <c r="M371" i="1"/>
  <c r="L371" i="1"/>
  <c r="K371" i="1"/>
  <c r="J371" i="1"/>
  <c r="I371" i="1"/>
  <c r="H371" i="1"/>
  <c r="G371" i="1"/>
  <c r="M287" i="1"/>
  <c r="L287" i="1"/>
  <c r="K287" i="1"/>
  <c r="J287" i="1"/>
  <c r="I287" i="1"/>
  <c r="H287" i="1"/>
  <c r="G287" i="1"/>
  <c r="M48" i="1"/>
  <c r="L48" i="1"/>
  <c r="K48" i="1"/>
  <c r="J48" i="1"/>
  <c r="I48" i="1"/>
  <c r="H48" i="1"/>
  <c r="G48" i="1"/>
  <c r="M117" i="1"/>
  <c r="L117" i="1"/>
  <c r="K117" i="1"/>
  <c r="J117" i="1"/>
  <c r="I117" i="1"/>
  <c r="H117" i="1"/>
  <c r="G117" i="1"/>
  <c r="M151" i="1"/>
  <c r="L151" i="1"/>
  <c r="K151" i="1"/>
  <c r="J151" i="1"/>
  <c r="I151" i="1"/>
  <c r="H151" i="1"/>
  <c r="G151" i="1"/>
  <c r="M165" i="1"/>
  <c r="L165" i="1"/>
  <c r="K165" i="1"/>
  <c r="J165" i="1"/>
  <c r="I165" i="1"/>
  <c r="H165" i="1"/>
  <c r="G165" i="1"/>
  <c r="M522" i="1"/>
  <c r="L522" i="1"/>
  <c r="K522" i="1"/>
  <c r="J522" i="1"/>
  <c r="I522" i="1"/>
  <c r="H522" i="1"/>
  <c r="G522" i="1"/>
  <c r="M411" i="1"/>
  <c r="L411" i="1"/>
  <c r="K411" i="1"/>
  <c r="J411" i="1"/>
  <c r="I411" i="1"/>
  <c r="H411" i="1"/>
  <c r="G411" i="1"/>
  <c r="M474" i="1"/>
  <c r="L474" i="1"/>
  <c r="K474" i="1"/>
  <c r="J474" i="1"/>
  <c r="I474" i="1"/>
  <c r="H474" i="1"/>
  <c r="G474" i="1"/>
  <c r="M319" i="1"/>
  <c r="L319" i="1"/>
  <c r="K319" i="1"/>
  <c r="J319" i="1"/>
  <c r="I319" i="1"/>
  <c r="H319" i="1"/>
  <c r="G319" i="1"/>
  <c r="M302" i="1"/>
  <c r="L302" i="1"/>
  <c r="K302" i="1"/>
  <c r="J302" i="1"/>
  <c r="I302" i="1"/>
  <c r="H302" i="1"/>
  <c r="G302" i="1"/>
  <c r="M241" i="1"/>
  <c r="L241" i="1"/>
  <c r="K241" i="1"/>
  <c r="J241" i="1"/>
  <c r="I241" i="1"/>
  <c r="H241" i="1"/>
  <c r="G241" i="1"/>
  <c r="M84" i="1"/>
  <c r="L84" i="1"/>
  <c r="K84" i="1"/>
  <c r="J84" i="1"/>
  <c r="I84" i="1"/>
  <c r="H84" i="1"/>
  <c r="G84" i="1"/>
  <c r="M191" i="1"/>
  <c r="L191" i="1"/>
  <c r="K191" i="1"/>
  <c r="J191" i="1"/>
  <c r="I191" i="1"/>
  <c r="H191" i="1"/>
  <c r="G191" i="1"/>
  <c r="M47" i="1"/>
  <c r="L47" i="1"/>
  <c r="K47" i="1"/>
  <c r="J47" i="1"/>
  <c r="I47" i="1"/>
  <c r="H47" i="1"/>
  <c r="G47" i="1"/>
  <c r="M430" i="1"/>
  <c r="L430" i="1"/>
  <c r="K430" i="1"/>
  <c r="J430" i="1"/>
  <c r="I430" i="1"/>
  <c r="H430" i="1"/>
  <c r="G430" i="1"/>
  <c r="M174" i="1"/>
  <c r="L174" i="1"/>
  <c r="K174" i="1"/>
  <c r="J174" i="1"/>
  <c r="I174" i="1"/>
  <c r="H174" i="1"/>
  <c r="G174" i="1"/>
  <c r="M46" i="1"/>
  <c r="L46" i="1"/>
  <c r="K46" i="1"/>
  <c r="J46" i="1"/>
  <c r="I46" i="1"/>
  <c r="H46" i="1"/>
  <c r="G46" i="1"/>
  <c r="M240" i="1"/>
  <c r="L240" i="1"/>
  <c r="K240" i="1"/>
  <c r="J240" i="1"/>
  <c r="I240" i="1"/>
  <c r="H240" i="1"/>
  <c r="G240" i="1"/>
  <c r="M7" i="1"/>
  <c r="L7" i="1"/>
  <c r="K7" i="1"/>
  <c r="J7" i="1"/>
  <c r="I7" i="1"/>
  <c r="H7" i="1"/>
  <c r="G7" i="1"/>
  <c r="M489" i="1"/>
  <c r="L489" i="1"/>
  <c r="K489" i="1"/>
  <c r="J489" i="1"/>
  <c r="I489" i="1"/>
  <c r="H489" i="1"/>
  <c r="G489" i="1"/>
  <c r="M116" i="1"/>
  <c r="L116" i="1"/>
  <c r="K116" i="1"/>
  <c r="J116" i="1"/>
  <c r="I116" i="1"/>
  <c r="H116" i="1"/>
  <c r="G116" i="1"/>
  <c r="M101" i="1"/>
  <c r="L101" i="1"/>
  <c r="K101" i="1"/>
  <c r="J101" i="1"/>
  <c r="I101" i="1"/>
  <c r="H101" i="1"/>
  <c r="G101" i="1"/>
  <c r="M518" i="1"/>
  <c r="L518" i="1"/>
  <c r="K518" i="1"/>
  <c r="J518" i="1"/>
  <c r="I518" i="1"/>
  <c r="H518" i="1"/>
  <c r="G518" i="1"/>
  <c r="M473" i="1"/>
  <c r="L473" i="1"/>
  <c r="K473" i="1"/>
  <c r="J473" i="1"/>
  <c r="I473" i="1"/>
  <c r="H473" i="1"/>
  <c r="G473" i="1"/>
  <c r="M115" i="1"/>
  <c r="L115" i="1"/>
  <c r="K115" i="1"/>
  <c r="J115" i="1"/>
  <c r="I115" i="1"/>
  <c r="H115" i="1"/>
  <c r="G115" i="1"/>
  <c r="M517" i="1"/>
  <c r="L517" i="1"/>
  <c r="K517" i="1"/>
  <c r="J517" i="1"/>
  <c r="I517" i="1"/>
  <c r="H517" i="1"/>
  <c r="G517" i="1"/>
  <c r="M114" i="1"/>
  <c r="L114" i="1"/>
  <c r="K114" i="1"/>
  <c r="J114" i="1"/>
  <c r="I114" i="1"/>
  <c r="H114" i="1"/>
  <c r="G114" i="1"/>
  <c r="M286" i="1"/>
  <c r="L286" i="1"/>
  <c r="K286" i="1"/>
  <c r="J286" i="1"/>
  <c r="I286" i="1"/>
  <c r="H286" i="1"/>
  <c r="G286" i="1"/>
  <c r="M405" i="1"/>
  <c r="L405" i="1"/>
  <c r="K405" i="1"/>
  <c r="J405" i="1"/>
  <c r="I405" i="1"/>
  <c r="H405" i="1"/>
  <c r="G405" i="1"/>
  <c r="M439" i="1"/>
  <c r="L439" i="1"/>
  <c r="K439" i="1"/>
  <c r="J439" i="1"/>
  <c r="I439" i="1"/>
  <c r="H439" i="1"/>
  <c r="G439" i="1"/>
  <c r="M350" i="1"/>
  <c r="L350" i="1"/>
  <c r="K350" i="1"/>
  <c r="J350" i="1"/>
  <c r="I350" i="1"/>
  <c r="H350" i="1"/>
  <c r="G350" i="1"/>
  <c r="M201" i="1"/>
  <c r="L201" i="1"/>
  <c r="K201" i="1"/>
  <c r="J201" i="1"/>
  <c r="I201" i="1"/>
  <c r="H201" i="1"/>
  <c r="G201" i="1"/>
  <c r="M529" i="1"/>
  <c r="L529" i="1"/>
  <c r="K529" i="1"/>
  <c r="J529" i="1"/>
  <c r="I529" i="1"/>
  <c r="H529" i="1"/>
  <c r="G529" i="1"/>
  <c r="M64" i="1"/>
  <c r="L64" i="1"/>
  <c r="K64" i="1"/>
  <c r="J64" i="1"/>
  <c r="I64" i="1"/>
  <c r="H64" i="1"/>
  <c r="G64" i="1"/>
  <c r="M386" i="1"/>
  <c r="L386" i="1"/>
  <c r="K386" i="1"/>
  <c r="J386" i="1"/>
  <c r="I386" i="1"/>
  <c r="H386" i="1"/>
  <c r="G386" i="1"/>
  <c r="M378" i="1"/>
  <c r="L378" i="1"/>
  <c r="K378" i="1"/>
  <c r="J378" i="1"/>
  <c r="I378" i="1"/>
  <c r="H378" i="1"/>
  <c r="G378" i="1"/>
  <c r="M311" i="1"/>
  <c r="L311" i="1"/>
  <c r="K311" i="1"/>
  <c r="J311" i="1"/>
  <c r="I311" i="1"/>
  <c r="H311" i="1"/>
  <c r="G311" i="1"/>
  <c r="M521" i="1"/>
  <c r="L521" i="1"/>
  <c r="K521" i="1"/>
  <c r="J521" i="1"/>
  <c r="I521" i="1"/>
  <c r="H521" i="1"/>
  <c r="G521" i="1"/>
  <c r="M26" i="1"/>
  <c r="L26" i="1"/>
  <c r="K26" i="1"/>
  <c r="J26" i="1"/>
  <c r="I26" i="1"/>
  <c r="H26" i="1"/>
  <c r="G26" i="1"/>
  <c r="M453" i="1"/>
  <c r="L453" i="1"/>
  <c r="K453" i="1"/>
  <c r="J453" i="1"/>
  <c r="I453" i="1"/>
  <c r="H453" i="1"/>
  <c r="G453" i="1"/>
  <c r="M100" i="1"/>
  <c r="L100" i="1"/>
  <c r="K100" i="1"/>
  <c r="J100" i="1"/>
  <c r="I100" i="1"/>
  <c r="H100" i="1"/>
  <c r="G100" i="1"/>
  <c r="M438" i="1"/>
  <c r="L438" i="1"/>
  <c r="K438" i="1"/>
  <c r="J438" i="1"/>
  <c r="I438" i="1"/>
  <c r="H438" i="1"/>
  <c r="G438" i="1"/>
  <c r="M83" i="1"/>
  <c r="L83" i="1"/>
  <c r="K83" i="1"/>
  <c r="J83" i="1"/>
  <c r="I83" i="1"/>
  <c r="H83" i="1"/>
  <c r="G83" i="1"/>
  <c r="M173" i="1"/>
  <c r="L173" i="1"/>
  <c r="K173" i="1"/>
  <c r="J173" i="1"/>
  <c r="I173" i="1"/>
  <c r="H173" i="1"/>
  <c r="G173" i="1"/>
  <c r="M338" i="1"/>
  <c r="L338" i="1"/>
  <c r="K338" i="1"/>
  <c r="J338" i="1"/>
  <c r="I338" i="1"/>
  <c r="H338" i="1"/>
  <c r="G338" i="1"/>
  <c r="M150" i="1"/>
  <c r="L150" i="1"/>
  <c r="K150" i="1"/>
  <c r="J150" i="1"/>
  <c r="I150" i="1"/>
  <c r="H150" i="1"/>
  <c r="G150" i="1"/>
  <c r="M200" i="1"/>
  <c r="L200" i="1"/>
  <c r="K200" i="1"/>
  <c r="J200" i="1"/>
  <c r="I200" i="1"/>
  <c r="H200" i="1"/>
  <c r="G200" i="1"/>
  <c r="M318" i="1"/>
  <c r="L318" i="1"/>
  <c r="K318" i="1"/>
  <c r="J318" i="1"/>
  <c r="I318" i="1"/>
  <c r="H318" i="1"/>
  <c r="G318" i="1"/>
  <c r="M239" i="1"/>
  <c r="L239" i="1"/>
  <c r="K239" i="1"/>
  <c r="J239" i="1"/>
  <c r="I239" i="1"/>
  <c r="H239" i="1"/>
  <c r="G239" i="1"/>
  <c r="M63" i="1"/>
  <c r="L63" i="1"/>
  <c r="K63" i="1"/>
  <c r="J63" i="1"/>
  <c r="I63" i="1"/>
  <c r="H63" i="1"/>
  <c r="G63" i="1"/>
  <c r="M528" i="1"/>
  <c r="L528" i="1"/>
  <c r="K528" i="1"/>
  <c r="J528" i="1"/>
  <c r="I528" i="1"/>
  <c r="H528" i="1"/>
  <c r="G528" i="1"/>
  <c r="M82" i="1"/>
  <c r="L82" i="1"/>
  <c r="K82" i="1"/>
  <c r="J82" i="1"/>
  <c r="I82" i="1"/>
  <c r="H82" i="1"/>
  <c r="G82" i="1"/>
  <c r="M488" i="1"/>
  <c r="L488" i="1"/>
  <c r="K488" i="1"/>
  <c r="J488" i="1"/>
  <c r="I488" i="1"/>
  <c r="H488" i="1"/>
  <c r="G488" i="1"/>
  <c r="M317" i="1"/>
  <c r="L317" i="1"/>
  <c r="K317" i="1"/>
  <c r="J317" i="1"/>
  <c r="I317" i="1"/>
  <c r="H317" i="1"/>
  <c r="G317" i="1"/>
  <c r="M507" i="1"/>
  <c r="L507" i="1"/>
  <c r="K507" i="1"/>
  <c r="J507" i="1"/>
  <c r="I507" i="1"/>
  <c r="H507" i="1"/>
  <c r="G507" i="1"/>
  <c r="M429" i="1"/>
  <c r="L429" i="1"/>
  <c r="K429" i="1"/>
  <c r="J429" i="1"/>
  <c r="I429" i="1"/>
  <c r="H429" i="1"/>
  <c r="G429" i="1"/>
  <c r="M487" i="1"/>
  <c r="L487" i="1"/>
  <c r="K487" i="1"/>
  <c r="J487" i="1"/>
  <c r="I487" i="1"/>
  <c r="H487" i="1"/>
  <c r="G487" i="1"/>
  <c r="M45" i="1"/>
  <c r="L45" i="1"/>
  <c r="K45" i="1"/>
  <c r="J45" i="1"/>
  <c r="I45" i="1"/>
  <c r="H45" i="1"/>
  <c r="G45" i="1"/>
  <c r="M137" i="1"/>
  <c r="L137" i="1"/>
  <c r="K137" i="1"/>
  <c r="J137" i="1"/>
  <c r="I137" i="1"/>
  <c r="H137" i="1"/>
  <c r="G137" i="1"/>
  <c r="M345" i="1"/>
  <c r="L345" i="1"/>
  <c r="K345" i="1"/>
  <c r="J345" i="1"/>
  <c r="I345" i="1"/>
  <c r="H345" i="1"/>
  <c r="G345" i="1"/>
  <c r="M25" i="1"/>
  <c r="L25" i="1"/>
  <c r="K25" i="1"/>
  <c r="J25" i="1"/>
  <c r="I25" i="1"/>
  <c r="H25" i="1"/>
  <c r="G25" i="1"/>
  <c r="M316" i="1"/>
  <c r="L316" i="1"/>
  <c r="K316" i="1"/>
  <c r="J316" i="1"/>
  <c r="I316" i="1"/>
  <c r="H316" i="1"/>
  <c r="G316" i="1"/>
  <c r="M486" i="1"/>
  <c r="L486" i="1"/>
  <c r="K486" i="1"/>
  <c r="J486" i="1"/>
  <c r="I486" i="1"/>
  <c r="H486" i="1"/>
  <c r="G486" i="1"/>
  <c r="M238" i="1"/>
  <c r="L238" i="1"/>
  <c r="K238" i="1"/>
  <c r="J238" i="1"/>
  <c r="I238" i="1"/>
  <c r="H238" i="1"/>
  <c r="G238" i="1"/>
  <c r="M485" i="1"/>
  <c r="L485" i="1"/>
  <c r="K485" i="1"/>
  <c r="J485" i="1"/>
  <c r="I485" i="1"/>
  <c r="H485" i="1"/>
  <c r="G485" i="1"/>
  <c r="M44" i="1"/>
  <c r="L44" i="1"/>
  <c r="K44" i="1"/>
  <c r="J44" i="1"/>
  <c r="I44" i="1"/>
  <c r="H44" i="1"/>
  <c r="G44" i="1"/>
  <c r="M304" i="1"/>
  <c r="L304" i="1"/>
  <c r="K304" i="1"/>
  <c r="J304" i="1"/>
  <c r="I304" i="1"/>
  <c r="H304" i="1"/>
  <c r="G304" i="1"/>
  <c r="M237" i="1"/>
  <c r="L237" i="1"/>
  <c r="K237" i="1"/>
  <c r="J237" i="1"/>
  <c r="I237" i="1"/>
  <c r="H237" i="1"/>
  <c r="G237" i="1"/>
  <c r="M373" i="1"/>
  <c r="L373" i="1"/>
  <c r="K373" i="1"/>
  <c r="J373" i="1"/>
  <c r="I373" i="1"/>
  <c r="H373" i="1"/>
  <c r="G373" i="1"/>
  <c r="M349" i="1"/>
  <c r="L349" i="1"/>
  <c r="K349" i="1"/>
  <c r="J349" i="1"/>
  <c r="I349" i="1"/>
  <c r="H349" i="1"/>
  <c r="G349" i="1"/>
  <c r="M315" i="1"/>
  <c r="L315" i="1"/>
  <c r="K315" i="1"/>
  <c r="J315" i="1"/>
  <c r="I315" i="1"/>
  <c r="H315" i="1"/>
  <c r="G315" i="1"/>
  <c r="M382" i="1"/>
  <c r="L382" i="1"/>
  <c r="K382" i="1"/>
  <c r="J382" i="1"/>
  <c r="I382" i="1"/>
  <c r="H382" i="1"/>
  <c r="G382" i="1"/>
  <c r="M410" i="1"/>
  <c r="L410" i="1"/>
  <c r="K410" i="1"/>
  <c r="J410" i="1"/>
  <c r="I410" i="1"/>
  <c r="H410" i="1"/>
  <c r="G410" i="1"/>
  <c r="M236" i="1"/>
  <c r="L236" i="1"/>
  <c r="K236" i="1"/>
  <c r="J236" i="1"/>
  <c r="I236" i="1"/>
  <c r="H236" i="1"/>
  <c r="G236" i="1"/>
  <c r="M484" i="1"/>
  <c r="L484" i="1"/>
  <c r="K484" i="1"/>
  <c r="J484" i="1"/>
  <c r="I484" i="1"/>
  <c r="H484" i="1"/>
  <c r="G484" i="1"/>
  <c r="M314" i="1"/>
  <c r="L314" i="1"/>
  <c r="K314" i="1"/>
  <c r="J314" i="1"/>
  <c r="I314" i="1"/>
  <c r="H314" i="1"/>
  <c r="G314" i="1"/>
  <c r="M310" i="1"/>
  <c r="L310" i="1"/>
  <c r="K310" i="1"/>
  <c r="J310" i="1"/>
  <c r="I310" i="1"/>
  <c r="H310" i="1"/>
  <c r="G310" i="1"/>
  <c r="M285" i="1"/>
  <c r="L285" i="1"/>
  <c r="K285" i="1"/>
  <c r="J285" i="1"/>
  <c r="I285" i="1"/>
  <c r="H285" i="1"/>
  <c r="G285" i="1"/>
  <c r="M437" i="1"/>
  <c r="L437" i="1"/>
  <c r="K437" i="1"/>
  <c r="J437" i="1"/>
  <c r="I437" i="1"/>
  <c r="H437" i="1"/>
  <c r="G437" i="1"/>
  <c r="M483" i="1"/>
  <c r="L483" i="1"/>
  <c r="K483" i="1"/>
  <c r="J483" i="1"/>
  <c r="I483" i="1"/>
  <c r="H483" i="1"/>
  <c r="G483" i="1"/>
  <c r="M81" i="1"/>
  <c r="L81" i="1"/>
  <c r="K81" i="1"/>
  <c r="J81" i="1"/>
  <c r="I81" i="1"/>
  <c r="H81" i="1"/>
  <c r="G81" i="1"/>
  <c r="M482" i="1"/>
  <c r="L482" i="1"/>
  <c r="K482" i="1"/>
  <c r="J482" i="1"/>
  <c r="I482" i="1"/>
  <c r="H482" i="1"/>
  <c r="G482" i="1"/>
  <c r="M43" i="1"/>
  <c r="L43" i="1"/>
  <c r="K43" i="1"/>
  <c r="J43" i="1"/>
  <c r="I43" i="1"/>
  <c r="H43" i="1"/>
  <c r="G43" i="1"/>
  <c r="M42" i="1"/>
  <c r="L42" i="1"/>
  <c r="K42" i="1"/>
  <c r="J42" i="1"/>
  <c r="I42" i="1"/>
  <c r="H42" i="1"/>
  <c r="G42" i="1"/>
  <c r="M481" i="1"/>
  <c r="L481" i="1"/>
  <c r="K481" i="1"/>
  <c r="J481" i="1"/>
  <c r="I481" i="1"/>
  <c r="H481" i="1"/>
  <c r="G481" i="1"/>
  <c r="M235" i="1"/>
  <c r="L235" i="1"/>
  <c r="K235" i="1"/>
  <c r="J235" i="1"/>
  <c r="I235" i="1"/>
  <c r="H235" i="1"/>
  <c r="G235" i="1"/>
  <c r="M234" i="1"/>
  <c r="L234" i="1"/>
  <c r="K234" i="1"/>
  <c r="J234" i="1"/>
  <c r="I234" i="1"/>
  <c r="H234" i="1"/>
  <c r="G234" i="1"/>
  <c r="M436" i="1"/>
  <c r="L436" i="1"/>
  <c r="K436" i="1"/>
  <c r="J436" i="1"/>
  <c r="I436" i="1"/>
  <c r="H436" i="1"/>
  <c r="G436" i="1"/>
  <c r="M280" i="1"/>
  <c r="L280" i="1"/>
  <c r="K280" i="1"/>
  <c r="J280" i="1"/>
  <c r="I280" i="1"/>
  <c r="H280" i="1"/>
  <c r="G280" i="1"/>
  <c r="M435" i="1"/>
  <c r="L435" i="1"/>
  <c r="K435" i="1"/>
  <c r="J435" i="1"/>
  <c r="I435" i="1"/>
  <c r="H435" i="1"/>
  <c r="G435" i="1"/>
</calcChain>
</file>

<file path=xl/sharedStrings.xml><?xml version="1.0" encoding="utf-8"?>
<sst xmlns="http://schemas.openxmlformats.org/spreadsheetml/2006/main" count="10756" uniqueCount="1360">
  <si>
    <t>二次医療圏名【名簿】</t>
    <phoneticPr fontId="4"/>
  </si>
  <si>
    <t>市町村コード【名簿】</t>
    <rPh sb="0" eb="3">
      <t>シチョウソン</t>
    </rPh>
    <phoneticPr fontId="4"/>
  </si>
  <si>
    <t>市区町村名称【名簿】</t>
    <phoneticPr fontId="4"/>
  </si>
  <si>
    <t>1．貴院名</t>
    <rPh sb="2" eb="3">
      <t>キ</t>
    </rPh>
    <rPh sb="3" eb="4">
      <t>イン</t>
    </rPh>
    <rPh sb="4" eb="5">
      <t>メイ</t>
    </rPh>
    <phoneticPr fontId="7"/>
  </si>
  <si>
    <t>２．医療機能</t>
    <phoneticPr fontId="4"/>
  </si>
  <si>
    <t>３．有床診療所の病床の役割</t>
    <phoneticPr fontId="4"/>
  </si>
  <si>
    <t>３．有床診療所の病床の役割(11)</t>
  </si>
  <si>
    <t>４．許可病床数・稼働病床数</t>
  </si>
  <si>
    <t>５．一般病床・療養病床で算定する入院基本料別の届出病床数</t>
  </si>
  <si>
    <t>８．入院患者数の状況【平成27年7月1日～平成28年6月30日の1年間】</t>
  </si>
  <si>
    <t>11．在宅療養支援診療所の届出の有無(91)</t>
    <phoneticPr fontId="4"/>
  </si>
  <si>
    <t>11．在宅療養支援診療所の届出の○有（無印）無(91)</t>
    <phoneticPr fontId="4"/>
  </si>
  <si>
    <t>12．往診、訪問診療を行った患者延べ数</t>
    <phoneticPr fontId="4"/>
  </si>
  <si>
    <t>13．看取りを行った患者数</t>
  </si>
  <si>
    <t>14．分娩件数(100)</t>
  </si>
  <si>
    <t>② ６年が経過した日における病床の機能の予定(8)</t>
  </si>
  <si>
    <t>病院からの早期退院患者の在宅・介護施設への受け渡し機能</t>
    <phoneticPr fontId="4"/>
  </si>
  <si>
    <t>専門医療を担って病院の役割を補完する機能</t>
    <phoneticPr fontId="4"/>
  </si>
  <si>
    <t>緊急時に対応する機能</t>
    <phoneticPr fontId="4"/>
  </si>
  <si>
    <t>在宅医療の拠点としての機能</t>
    <phoneticPr fontId="4"/>
  </si>
  <si>
    <t>終末期医療を担う機能</t>
    <phoneticPr fontId="4"/>
  </si>
  <si>
    <t>いずれにも該当しない</t>
    <phoneticPr fontId="4"/>
  </si>
  <si>
    <t>休棟中</t>
    <rPh sb="0" eb="1">
      <t>キュウ</t>
    </rPh>
    <rPh sb="1" eb="2">
      <t>トウ</t>
    </rPh>
    <rPh sb="2" eb="3">
      <t>チュウ</t>
    </rPh>
    <phoneticPr fontId="4"/>
  </si>
  <si>
    <t>該当番号_1</t>
  </si>
  <si>
    <t>該当番号_2</t>
  </si>
  <si>
    <t>該当番号_3</t>
  </si>
  <si>
    <t>該当番号_4</t>
  </si>
  <si>
    <t>該当番号_5</t>
  </si>
  <si>
    <t>① 一般病床(12)</t>
  </si>
  <si>
    <t>② 療養病床(14)</t>
  </si>
  <si>
    <t>① 有床診療所入院基本料(17)</t>
  </si>
  <si>
    <t>② 有床診療所療養病床入院基本料(18)</t>
  </si>
  <si>
    <t>③ 介護療養病床における診療所型介護療養施設サービス費等(19)</t>
    <rPh sb="12" eb="15">
      <t>シンリョウジョ</t>
    </rPh>
    <rPh sb="15" eb="16">
      <t>ガタ</t>
    </rPh>
    <rPh sb="16" eb="18">
      <t>カイゴ</t>
    </rPh>
    <rPh sb="18" eb="20">
      <t>リョウヨウ</t>
    </rPh>
    <rPh sb="20" eb="22">
      <t>シセツ</t>
    </rPh>
    <rPh sb="26" eb="27">
      <t>ヒ</t>
    </rPh>
    <rPh sb="27" eb="28">
      <t>トウ</t>
    </rPh>
    <phoneticPr fontId="7"/>
  </si>
  <si>
    <t>④ 診療報酬上及び介護報酬上の入院料の届出なし(20)</t>
    <rPh sb="2" eb="4">
      <t>シンリョウ</t>
    </rPh>
    <rPh sb="4" eb="6">
      <t>ホウシュウ</t>
    </rPh>
    <rPh sb="6" eb="7">
      <t>ジョウ</t>
    </rPh>
    <rPh sb="7" eb="8">
      <t>オヨ</t>
    </rPh>
    <rPh sb="9" eb="11">
      <t>カイゴ</t>
    </rPh>
    <rPh sb="11" eb="13">
      <t>ホウシュウ</t>
    </rPh>
    <rPh sb="13" eb="14">
      <t>ジョウ</t>
    </rPh>
    <rPh sb="15" eb="18">
      <t>ニュウインリョウ</t>
    </rPh>
    <rPh sb="19" eb="21">
      <t>トドケデ</t>
    </rPh>
    <phoneticPr fontId="7"/>
  </si>
  <si>
    <t>① 新規入院患者数(68)</t>
  </si>
  <si>
    <t>① 往診を実施した患者延べ数(92)</t>
  </si>
  <si>
    <t>② 訪問診療を実施した患者延べ数(93)</t>
  </si>
  <si>
    <t>① 医療機関以外での死亡者数</t>
    <rPh sb="10" eb="12">
      <t>シボウ</t>
    </rPh>
    <rPh sb="12" eb="13">
      <t>シャ</t>
    </rPh>
    <rPh sb="13" eb="14">
      <t>スウ</t>
    </rPh>
    <phoneticPr fontId="7"/>
  </si>
  <si>
    <t>② 医療機関での死亡者数</t>
    <rPh sb="8" eb="10">
      <t>シボウ</t>
    </rPh>
    <rPh sb="10" eb="11">
      <t>シャ</t>
    </rPh>
    <rPh sb="11" eb="12">
      <t>スウ</t>
    </rPh>
    <phoneticPr fontId="7"/>
  </si>
  <si>
    <t>うち、介護療養病床(16)</t>
    <rPh sb="3" eb="5">
      <t>カイゴ</t>
    </rPh>
    <rPh sb="5" eb="7">
      <t>リョウヨウ</t>
    </rPh>
    <phoneticPr fontId="7"/>
  </si>
  <si>
    <t>うち、急変による入院患者(69)</t>
  </si>
  <si>
    <t>うち、他の急性期医療を担う病院の一般病棟からの受入割合(70)</t>
  </si>
  <si>
    <t>（１）医療機関以外での死亡者数(94)</t>
  </si>
  <si>
    <t>（２）医療機関での死亡者数(97)</t>
  </si>
  <si>
    <t>うち、自宅での死亡者数(95)</t>
  </si>
  <si>
    <t>うち、自宅以外での死亡者数(96)</t>
  </si>
  <si>
    <t>北九州市小倉北区</t>
  </si>
  <si>
    <t>大川市</t>
  </si>
  <si>
    <t>久留米市</t>
  </si>
  <si>
    <t>北九州市八幡西区</t>
  </si>
  <si>
    <t>福岡市中央区</t>
  </si>
  <si>
    <t>福岡市西区</t>
  </si>
  <si>
    <t>小郡市</t>
  </si>
  <si>
    <t>筑後市</t>
  </si>
  <si>
    <t>大牟田市</t>
  </si>
  <si>
    <t>北九州市門司区</t>
  </si>
  <si>
    <t>小竹町</t>
  </si>
  <si>
    <t>飯塚市</t>
  </si>
  <si>
    <t>直方市</t>
  </si>
  <si>
    <t>八女市</t>
  </si>
  <si>
    <t>福岡市博多区</t>
  </si>
  <si>
    <t>みやま市</t>
  </si>
  <si>
    <t>糸島市</t>
  </si>
  <si>
    <t>北九州市戸畑区</t>
  </si>
  <si>
    <t>中間市</t>
  </si>
  <si>
    <t>豊前市</t>
  </si>
  <si>
    <t>福岡市南区</t>
  </si>
  <si>
    <t>春日市</t>
  </si>
  <si>
    <t>古賀市</t>
  </si>
  <si>
    <t>柳川市</t>
  </si>
  <si>
    <t>宗像市</t>
  </si>
  <si>
    <t>福岡市城南区</t>
  </si>
  <si>
    <t>北九州市小倉南区</t>
  </si>
  <si>
    <t>行橋市</t>
  </si>
  <si>
    <t>宮若市</t>
  </si>
  <si>
    <t>田川市</t>
  </si>
  <si>
    <t>福智町</t>
  </si>
  <si>
    <t>福岡市早良区</t>
  </si>
  <si>
    <t>水巻町</t>
  </si>
  <si>
    <t>北九州市八幡東区</t>
  </si>
  <si>
    <t>福岡市東区</t>
  </si>
  <si>
    <t>筑紫野市</t>
  </si>
  <si>
    <t>大木町</t>
  </si>
  <si>
    <t>新宮町</t>
  </si>
  <si>
    <t>桂川町</t>
  </si>
  <si>
    <t>福津市</t>
  </si>
  <si>
    <t>北九州市若松区</t>
  </si>
  <si>
    <t>築上町</t>
  </si>
  <si>
    <t>久山町</t>
  </si>
  <si>
    <t>川崎町</t>
  </si>
  <si>
    <t>志免町</t>
  </si>
  <si>
    <t>苅田町</t>
  </si>
  <si>
    <t>大任町</t>
  </si>
  <si>
    <t>添田町</t>
  </si>
  <si>
    <t>太宰府市</t>
  </si>
  <si>
    <t>嘉麻市</t>
  </si>
  <si>
    <t>うきは市</t>
  </si>
  <si>
    <t>宇美町</t>
  </si>
  <si>
    <t>朝倉市</t>
  </si>
  <si>
    <t>大野城市</t>
  </si>
  <si>
    <t>那珂川町</t>
  </si>
  <si>
    <t>香春町</t>
  </si>
  <si>
    <t>鞍手町</t>
  </si>
  <si>
    <t>粕屋町</t>
  </si>
  <si>
    <t>須恵町</t>
  </si>
  <si>
    <t>筑前町</t>
  </si>
  <si>
    <t>芦屋町</t>
  </si>
  <si>
    <t>篠栗町</t>
  </si>
  <si>
    <t>40106</t>
  </si>
  <si>
    <t>40212</t>
  </si>
  <si>
    <t>40203</t>
  </si>
  <si>
    <t>40109</t>
  </si>
  <si>
    <t>40133</t>
  </si>
  <si>
    <t>40135</t>
  </si>
  <si>
    <t>40216</t>
  </si>
  <si>
    <t>40211</t>
  </si>
  <si>
    <t>40202</t>
  </si>
  <si>
    <t>40101</t>
  </si>
  <si>
    <t>40401</t>
  </si>
  <si>
    <t>40205</t>
  </si>
  <si>
    <t>40204</t>
  </si>
  <si>
    <t>40210</t>
  </si>
  <si>
    <t>40132</t>
  </si>
  <si>
    <t>40229</t>
  </si>
  <si>
    <t>40230</t>
  </si>
  <si>
    <t>40105</t>
  </si>
  <si>
    <t>40215</t>
  </si>
  <si>
    <t>40214</t>
  </si>
  <si>
    <t>40134</t>
  </si>
  <si>
    <t>40218</t>
  </si>
  <si>
    <t>40223</t>
  </si>
  <si>
    <t>40207</t>
  </si>
  <si>
    <t>40220</t>
  </si>
  <si>
    <t>40136</t>
  </si>
  <si>
    <t>40107</t>
  </si>
  <si>
    <t>40213</t>
  </si>
  <si>
    <t>40226</t>
  </si>
  <si>
    <t>40206</t>
  </si>
  <si>
    <t>40610</t>
  </si>
  <si>
    <t>40137</t>
  </si>
  <si>
    <t>40382</t>
  </si>
  <si>
    <t>40108</t>
  </si>
  <si>
    <t>40131</t>
  </si>
  <si>
    <t>40217</t>
  </si>
  <si>
    <t>40522</t>
  </si>
  <si>
    <t>40345</t>
  </si>
  <si>
    <t>40421</t>
  </si>
  <si>
    <t>40224</t>
  </si>
  <si>
    <t>40103</t>
  </si>
  <si>
    <t>40647</t>
  </si>
  <si>
    <t>40348</t>
  </si>
  <si>
    <t>40605</t>
  </si>
  <si>
    <t>40343</t>
  </si>
  <si>
    <t>40621</t>
  </si>
  <si>
    <t>40608</t>
  </si>
  <si>
    <t>40602</t>
  </si>
  <si>
    <t>40221</t>
  </si>
  <si>
    <t>40227</t>
  </si>
  <si>
    <t>40225</t>
  </si>
  <si>
    <t>40341</t>
  </si>
  <si>
    <t>40228</t>
  </si>
  <si>
    <t>40219</t>
  </si>
  <si>
    <t>40305</t>
  </si>
  <si>
    <t>40601</t>
  </si>
  <si>
    <t>40402</t>
  </si>
  <si>
    <t>40349</t>
  </si>
  <si>
    <t>40344</t>
  </si>
  <si>
    <t>40447</t>
  </si>
  <si>
    <t>40381</t>
  </si>
  <si>
    <t>40342</t>
  </si>
  <si>
    <t>医療法人浦田診療所</t>
  </si>
  <si>
    <t>医療法人中村眼科医院</t>
  </si>
  <si>
    <t>医療法人　山形内科医院</t>
  </si>
  <si>
    <t/>
  </si>
  <si>
    <t>猿渡整形外科医院</t>
  </si>
  <si>
    <t>医療法人　桜クリニック</t>
  </si>
  <si>
    <t>医療法人　後藤クリニック</t>
  </si>
  <si>
    <t>薬院ひ尿器科医院</t>
  </si>
  <si>
    <t>医療法人シエスタ荒木医院</t>
  </si>
  <si>
    <t>碇整形外科医院</t>
  </si>
  <si>
    <t>医療法人　今村クリニック</t>
  </si>
  <si>
    <t>産科・婦人科・麻酔科　足立クリニック</t>
  </si>
  <si>
    <t>医療法人　山下泌尿器科医院</t>
  </si>
  <si>
    <t>医療法人　チクゴ医院</t>
  </si>
  <si>
    <t>坂本内科</t>
  </si>
  <si>
    <t>医療法人　朔夏会　さっか眼科医院</t>
  </si>
  <si>
    <t>医療法人誠一会上野医院</t>
  </si>
  <si>
    <t>医療法人石本医院</t>
  </si>
  <si>
    <t>加来医院</t>
  </si>
  <si>
    <t>医療法人飯田クリニック</t>
  </si>
  <si>
    <t>医療法人　鯰田診療所</t>
  </si>
  <si>
    <t>直方・鞍手広域市町村圏事務組合休日等急患センター</t>
  </si>
  <si>
    <t>みやはら産婦人科</t>
  </si>
  <si>
    <t>原　医院</t>
  </si>
  <si>
    <t>おだクリニック日帰り手術外科</t>
  </si>
  <si>
    <t>医療法人　石橋医院</t>
  </si>
  <si>
    <t>医療法人アプライドバイオファーマテック　久留米臨床薬理クリニック</t>
  </si>
  <si>
    <t>医療法人愛明会もりぞの内科</t>
  </si>
  <si>
    <t>医療法人　春日医院</t>
  </si>
  <si>
    <t>徳永眼科医院</t>
  </si>
  <si>
    <t>医療法人石橋眼科医院</t>
  </si>
  <si>
    <t>医療法人　舌間整形外科医院</t>
  </si>
  <si>
    <t>福岡浦添クリニック</t>
  </si>
  <si>
    <t>医療法人　西村泌尿器科</t>
  </si>
  <si>
    <t>くのう肛門・胃腸クリニック</t>
  </si>
  <si>
    <t>医療法人社団EJ会中間メディカル</t>
  </si>
  <si>
    <t>医療法人向坂眼科医院</t>
  </si>
  <si>
    <t>医療法人　荒牧産婦人科医院</t>
  </si>
  <si>
    <t>医療法人　下村小児科医院</t>
  </si>
  <si>
    <t>みぞぐち泌尿器科クリニック</t>
  </si>
  <si>
    <t>華笑クリニック</t>
  </si>
  <si>
    <t>牛嶋内科医院</t>
  </si>
  <si>
    <t>医療法人　寿心会　木村内科医院</t>
  </si>
  <si>
    <t>医療法人マインド伊原春日クリニック</t>
  </si>
  <si>
    <t>医療法人　亀山整形外科医院</t>
  </si>
  <si>
    <t>医療法人みたむらクリニック</t>
  </si>
  <si>
    <t>医療法人　宗像セントラルクリニック</t>
  </si>
  <si>
    <t>医療法人　新堂産婦人科医院</t>
  </si>
  <si>
    <t>医療法人　三村眼科医院</t>
  </si>
  <si>
    <t>医療法人真心会むらやま泌尿器科クリニック</t>
  </si>
  <si>
    <t>医療法人　岩本内科医院</t>
  </si>
  <si>
    <t>医療法人悦可会　杉野眼科医院</t>
  </si>
  <si>
    <t>医療法人　行橋クリニック</t>
  </si>
  <si>
    <t>医療法人　おおた胃腸科Ｓクリニック</t>
  </si>
  <si>
    <t>医療法人　菅井整形外科医院</t>
  </si>
  <si>
    <t>医療法人　弓削クリニック</t>
  </si>
  <si>
    <t>医療法人社団西田内科消化器科医院</t>
  </si>
  <si>
    <t>重岡胃腸科外科医院</t>
  </si>
  <si>
    <t>中村整形外科医院</t>
  </si>
  <si>
    <t>医療法人　中野医院</t>
  </si>
  <si>
    <t>産婦人科診療所マ・メール</t>
  </si>
  <si>
    <t>医療法人壽仁会方城中央クリニック</t>
  </si>
  <si>
    <t>医療法人　祥成会　富安医院</t>
  </si>
  <si>
    <t>医療法人　牟田口整形外科医院</t>
  </si>
  <si>
    <t>医療法人正周会　猪熊クリニック</t>
  </si>
  <si>
    <t>山口内科</t>
  </si>
  <si>
    <t>医療法人奥山整形外科医院</t>
  </si>
  <si>
    <t>医療法人　清澄会　水巻クリニック</t>
  </si>
  <si>
    <t>医療法人コロプロクリニック</t>
  </si>
  <si>
    <t>医療法人　白石整形外科医院</t>
  </si>
  <si>
    <t>光明聖マリアクリニック</t>
  </si>
  <si>
    <t>医療法人神戸整形外科医院</t>
  </si>
  <si>
    <t>医療法人　愛康内科医院</t>
  </si>
  <si>
    <t>i医療法人　別府外科医院</t>
  </si>
  <si>
    <t>医療法人　恵和中央クリニック</t>
  </si>
  <si>
    <t>医療法人　眞帆会　あかさやレディスクリニック</t>
  </si>
  <si>
    <t>医療法人　ガーデンヒルズウィメンズクリニック</t>
  </si>
  <si>
    <t>医療法人西尾産婦人科医院</t>
  </si>
  <si>
    <t>医療法人　高森整形外科・内科</t>
  </si>
  <si>
    <t>医療法人孝友会　槇眼科医院</t>
  </si>
  <si>
    <t>医療法人　孝友会　　せいてつ眼科医院</t>
  </si>
  <si>
    <t>医療法人吉田クリニック</t>
  </si>
  <si>
    <t>医療法人　田原整形外科医院</t>
  </si>
  <si>
    <t>医療法人よしたけ眼科</t>
  </si>
  <si>
    <t>おおみや整形外科医院</t>
  </si>
  <si>
    <t>医療法人豊民会新宮整形外科医院</t>
  </si>
  <si>
    <t>医療法人　中山内科胃腸科医院</t>
  </si>
  <si>
    <t>医療法人　松本小児科医院</t>
  </si>
  <si>
    <t>医療法人萱島外科</t>
  </si>
  <si>
    <t>石橋外科医院</t>
  </si>
  <si>
    <t>内田外科内科医院</t>
  </si>
  <si>
    <t>山本外科胃腸科医院</t>
  </si>
  <si>
    <t>医療法人　恒樹会　なかしま眼科医院</t>
  </si>
  <si>
    <t>セントマザー産婦人科医院</t>
  </si>
  <si>
    <t>医療法人志成会祷若宮医院</t>
  </si>
  <si>
    <t>山崎リゾートクリニック</t>
  </si>
  <si>
    <t>松隈産婦人科クリニック</t>
  </si>
  <si>
    <t>森レディースクリニック</t>
  </si>
  <si>
    <t>医療法人いわみ肛門クリニック</t>
  </si>
  <si>
    <t>はこざき公園内科医院</t>
  </si>
  <si>
    <t>医療法人　さかい内科呼吸器科医院</t>
  </si>
  <si>
    <t>龍眼科医院</t>
  </si>
  <si>
    <t>医療法人　正慈会　草場内科循環器科医院</t>
  </si>
  <si>
    <t>医療法人　奥小児科医院</t>
  </si>
  <si>
    <t>医療法人　太田脳神経外科医院</t>
  </si>
  <si>
    <t>入江内科小児科医院</t>
  </si>
  <si>
    <t>医療法人　高橋内科クリニック</t>
  </si>
  <si>
    <t>桑原整形外科医院</t>
  </si>
  <si>
    <t>嘉村産婦人科医院</t>
  </si>
  <si>
    <t>林眼科医院</t>
  </si>
  <si>
    <t>笠外科胃腸内科医院</t>
  </si>
  <si>
    <t>医療法人後藤外科胃腸科医院</t>
  </si>
  <si>
    <t>医療法人　杏東会　東原　産婦人科医院</t>
  </si>
  <si>
    <t>眼科鍋島医院</t>
  </si>
  <si>
    <t>医療法人　濵口産婦人科クリニック</t>
  </si>
  <si>
    <t>医療法人　清家渉クリニック</t>
  </si>
  <si>
    <t>医療法人　柏木内科医院</t>
  </si>
  <si>
    <t>医療法人　八田内科医院</t>
  </si>
  <si>
    <t>白井内科医院</t>
  </si>
  <si>
    <t>医療法人　和香会　ぶぜん眼科クリニック</t>
  </si>
  <si>
    <t>小森クリニック</t>
  </si>
  <si>
    <t>医療法人　菅井眼科麻酔科医院</t>
  </si>
  <si>
    <t>医療法人　片山医院</t>
  </si>
  <si>
    <t>立野レディースクリニック</t>
  </si>
  <si>
    <t>大岩外科医院</t>
  </si>
  <si>
    <t>重松クリニック</t>
  </si>
  <si>
    <t>医療法人志方医院</t>
  </si>
  <si>
    <t>医療法人　田中整形外科医院</t>
  </si>
  <si>
    <t>医療法人中村整形外科医院</t>
  </si>
  <si>
    <t>医療法人かんたけ肛門クリニック</t>
  </si>
  <si>
    <t>医療法人社団響会　香川医院</t>
  </si>
  <si>
    <t>浦野整形外科医院</t>
  </si>
  <si>
    <t>権丈産婦人科医院</t>
  </si>
  <si>
    <t>田尻外科胃腸科医院</t>
  </si>
  <si>
    <t>たじり整形外科・胃腸科医院</t>
  </si>
  <si>
    <t>エンゼル・マタニティークリニック</t>
  </si>
  <si>
    <t>医療法人睦月会堀整形外科麻酔科クリニック</t>
  </si>
  <si>
    <t>医療法人　福甲会　北野クリニック</t>
  </si>
  <si>
    <t>永田外科内科医院</t>
  </si>
  <si>
    <t>医療法人守恒レディースクリニック</t>
  </si>
  <si>
    <t>医療法人曙会　坂田肛門科医院</t>
  </si>
  <si>
    <t>石松内科医院</t>
  </si>
  <si>
    <t>藤本産婦人科小児科</t>
  </si>
  <si>
    <t>医療法人　合屋産婦人科</t>
  </si>
  <si>
    <t>医療法人富士見ヶ丘内科循環器科医院</t>
  </si>
  <si>
    <t>医療法人　恵臣会　吉村内科</t>
  </si>
  <si>
    <t>田中産婦人科クリニック</t>
  </si>
  <si>
    <t>医療法人　まつだ泌尿器科医院</t>
  </si>
  <si>
    <t>医療法人江森医院</t>
  </si>
  <si>
    <t>淡河　医院</t>
  </si>
  <si>
    <t>医療法人健悠会　田坂医院</t>
  </si>
  <si>
    <t>医療法人　徹滋会　北﨑医院</t>
  </si>
  <si>
    <t>黒川医院</t>
  </si>
  <si>
    <t>とばたクリニック</t>
  </si>
  <si>
    <t>吉田外科整形外科医院</t>
  </si>
  <si>
    <t>晴山会クリニック</t>
  </si>
  <si>
    <t>荒牧医院</t>
  </si>
  <si>
    <t>久原内科医院</t>
  </si>
  <si>
    <t>耳納・日高整形外科医院</t>
  </si>
  <si>
    <t>医療法人　植山小児科医院</t>
  </si>
  <si>
    <t>医療法人相生会　ピーエスクリニック</t>
  </si>
  <si>
    <t>天神クリニック</t>
  </si>
  <si>
    <t>重藤外科医院</t>
  </si>
  <si>
    <t>医療法人　林外科医院</t>
  </si>
  <si>
    <t>河野耳鼻咽喉科Ear Surgi Clinic</t>
  </si>
  <si>
    <t>医療法人髙野胃腸科</t>
  </si>
  <si>
    <t>医療法人　Y＆K　かい整形外科医院</t>
  </si>
  <si>
    <t>医療法人　神原クリニック</t>
  </si>
  <si>
    <t>医療法人 酒井小児科内科医院</t>
  </si>
  <si>
    <t>医療法人　いわさクリニック</t>
  </si>
  <si>
    <t>医療法人清光会　藤井眼科医院</t>
  </si>
  <si>
    <t>医療法人　堀之内胃腸科内科医院</t>
  </si>
  <si>
    <t>黒田整形外科医院</t>
  </si>
  <si>
    <t>医療法人　堺整形外科医院　福岡糖質制限クリニック</t>
  </si>
  <si>
    <t>医療法人　堺整形外科医院　福岡スポーツクリニック</t>
  </si>
  <si>
    <t>医療法人みらい　今立内科クリニック</t>
  </si>
  <si>
    <t>医療法人　なかむら産家医院</t>
  </si>
  <si>
    <t>江上内科クリニック</t>
  </si>
  <si>
    <t>福地内科循環器科医院</t>
  </si>
  <si>
    <t>柳瀬外科医院</t>
  </si>
  <si>
    <t>こが整形外科クリニック</t>
  </si>
  <si>
    <t>いづみレディスクリニック</t>
  </si>
  <si>
    <t>医療法人　平野医院</t>
  </si>
  <si>
    <t>医療法人　山口整形外科医院</t>
  </si>
  <si>
    <t>伊東レディースクリニック</t>
  </si>
  <si>
    <t>医療法人　西川整形外科医院</t>
  </si>
  <si>
    <t>久留米中央田中医院</t>
  </si>
  <si>
    <t>医療法人　東翔会　ひがしはら整形外科医院</t>
  </si>
  <si>
    <t>医療法人　市田胃腸クリニック</t>
  </si>
  <si>
    <t>医療法人浮羽クリニック</t>
  </si>
  <si>
    <t>医療法人　村尾産婦人科クリニック</t>
  </si>
  <si>
    <t>労衛研健診センター</t>
  </si>
  <si>
    <t>ツジ胃腸内科医院</t>
  </si>
  <si>
    <t>（医）誠心会　久能整形外科消化器科医院</t>
  </si>
  <si>
    <t>医療法人道生会山崎産婦人科小児科医院</t>
  </si>
  <si>
    <t>松本整形外科医院</t>
  </si>
  <si>
    <t>医療法人　奥医院</t>
  </si>
  <si>
    <t>古野セントマリアクリニック</t>
  </si>
  <si>
    <t>佐田整形外科医院</t>
  </si>
  <si>
    <t>医療法人誠仁会　籠田医院</t>
  </si>
  <si>
    <t>医療法人　南島整形外科</t>
  </si>
  <si>
    <t>医療法人恵愛会　西村クリニック</t>
  </si>
  <si>
    <t>医療法人社団秀和会　小倉南歯科医院</t>
  </si>
  <si>
    <t>医療法人　ひがしだクリニック</t>
  </si>
  <si>
    <t>医療法人田中産婦人科クリニック</t>
  </si>
  <si>
    <t>森山内科</t>
  </si>
  <si>
    <t>医療法人　府川医院</t>
  </si>
  <si>
    <t>和白ヶ丘レディースクリニック</t>
  </si>
  <si>
    <t>吉川医院</t>
  </si>
  <si>
    <t>医療法人社団いしい　大手町クリニック</t>
  </si>
  <si>
    <t>日高大腸肛門クリニック</t>
  </si>
  <si>
    <t>医療法人相生会博多クリニック</t>
  </si>
  <si>
    <t>坂本クリニック耳鼻咽喉科</t>
  </si>
  <si>
    <t>医療法人北野三清会石田医院</t>
  </si>
  <si>
    <t>医療法人　愛成会　東野産婦人科医院</t>
  </si>
  <si>
    <t>医療法人 大石整形外科眼科クリニック</t>
  </si>
  <si>
    <t>医療法人天信会　あまがせ産婦人科</t>
  </si>
  <si>
    <t>のみやま整形外科クリニック</t>
  </si>
  <si>
    <t>医療法人　西南泌尿器科クリニック</t>
  </si>
  <si>
    <t>博多おおぞらクリニック</t>
  </si>
  <si>
    <t>医療法人正明会　諸岡整形外科クリニック</t>
  </si>
  <si>
    <t>医療法人　津留医院</t>
  </si>
  <si>
    <t>クリニックコスモ</t>
  </si>
  <si>
    <t>医療法人　正薫会　上垣脳神経外科医院</t>
  </si>
  <si>
    <t>島本脳神経外科医院</t>
  </si>
  <si>
    <t>清川歯科口腔外科クリニック</t>
  </si>
  <si>
    <t>医療法人　桂雅会　毛利外科医院</t>
  </si>
  <si>
    <t>医療法人　柏愛会　林整形外科医院</t>
  </si>
  <si>
    <t>医療法人　産婦人科・麻酔科　すどうクリニック</t>
  </si>
  <si>
    <t>産科婦人科大橋医院</t>
  </si>
  <si>
    <t>医）平田外科診療所</t>
  </si>
  <si>
    <t>河野産婦人科医院</t>
  </si>
  <si>
    <t>くまクリニック</t>
  </si>
  <si>
    <t>医療法人裕和会おおやぶクリニック</t>
  </si>
  <si>
    <t>藤本整形外科医院</t>
  </si>
  <si>
    <t>辻クリニック</t>
  </si>
  <si>
    <t>医療法人白髭会　足達消化器科整形外科医院</t>
  </si>
  <si>
    <t>佐柳医院</t>
  </si>
  <si>
    <t>医療法人くわの眼科医院</t>
  </si>
  <si>
    <t>医療法人　恵有会　森山整形外科院</t>
  </si>
  <si>
    <t>椎名マタニティクリニック</t>
  </si>
  <si>
    <t>医療法人　岡本クリニック</t>
  </si>
  <si>
    <t>福嶋クリニック</t>
  </si>
  <si>
    <t>医）山本医院</t>
  </si>
  <si>
    <t>医療法人　萩原クリニック</t>
  </si>
  <si>
    <t>医療法人福井レディースクリニック</t>
  </si>
  <si>
    <t>医療法人　末廣医院</t>
  </si>
  <si>
    <t>医療法人　廣石眼科医院</t>
  </si>
  <si>
    <t>医療法人　中尾小児科医院</t>
  </si>
  <si>
    <t>福岡市立急患診療センター</t>
  </si>
  <si>
    <t>角田整形外科医院</t>
  </si>
  <si>
    <t>医療法人　社団桜会</t>
  </si>
  <si>
    <t>医療法人光生会かなざわクリニック</t>
  </si>
  <si>
    <t>医療法人　和田整形外科医院</t>
  </si>
  <si>
    <t>医療法人　梶原内科医院</t>
  </si>
  <si>
    <t>医療法人社団　鍵山医院</t>
  </si>
  <si>
    <t>医療法人竹田胃腸科外科医院</t>
  </si>
  <si>
    <t>医療法人　ふくだないか循環器・糖尿病内科</t>
  </si>
  <si>
    <t>医療法人　ふじい眼科クリニック</t>
  </si>
  <si>
    <t>医療法人　つのだ泌尿器科医院</t>
  </si>
  <si>
    <t>医療法人　桑原産婦人科医院」</t>
  </si>
  <si>
    <t>森本医院</t>
  </si>
  <si>
    <t>医療法人　宗隆会　上妻整形外科医院</t>
  </si>
  <si>
    <t>福智町立方城診療所</t>
  </si>
  <si>
    <t>医療法人勝本外科日帰り手術クリニック</t>
  </si>
  <si>
    <t>医療法人高橋医院福岡天神メンタルクリニック</t>
  </si>
  <si>
    <t>大森外科医院</t>
  </si>
  <si>
    <t>西内科循環器科医院</t>
  </si>
  <si>
    <t>医療法人博友会　本田クリニック</t>
  </si>
  <si>
    <t>医療法人　あんのうクリニック</t>
  </si>
  <si>
    <t>医療法人　荒牧整形外科医院</t>
  </si>
  <si>
    <t>医療法人　梅野小児科内科医院</t>
  </si>
  <si>
    <t>福山泌尿器科医院</t>
  </si>
  <si>
    <t>医療法人　鳥越胃腸科外科医院</t>
  </si>
  <si>
    <t>医療法人福生会フクヨ内科医院</t>
  </si>
  <si>
    <t>たなか夏樹医院</t>
  </si>
  <si>
    <t>医療法人　産科・婦人科　みやじまクリニック</t>
  </si>
  <si>
    <t>田中産婦人科医院</t>
  </si>
  <si>
    <t>さがら整形外科</t>
  </si>
  <si>
    <t>下野クリニック</t>
  </si>
  <si>
    <t>医療法人海洋会　あおいクリニック</t>
  </si>
  <si>
    <t>医療法人梅谷外科胃腸科医院</t>
  </si>
  <si>
    <t>おごう外科胃腸科</t>
  </si>
  <si>
    <t>医療法人　聖和クリニック</t>
  </si>
  <si>
    <t>冨士本眼科医院</t>
  </si>
  <si>
    <t>三恵外科医院</t>
  </si>
  <si>
    <t>いずみ産婦人科医院</t>
  </si>
  <si>
    <t>医療法人　仁久会　永芳医院</t>
  </si>
  <si>
    <t>医療法人　末田眼科</t>
  </si>
  <si>
    <t>江頭整形外科医院</t>
  </si>
  <si>
    <t>医療法人中富内科医院</t>
  </si>
  <si>
    <t>医療法人　山本医院</t>
  </si>
  <si>
    <t>福嶋眼科医院</t>
  </si>
  <si>
    <t>医療法人三聖会　岸田内科医院</t>
  </si>
  <si>
    <t>医療法人　福間諏訪クリニック</t>
  </si>
  <si>
    <t>原外科医院</t>
  </si>
  <si>
    <t>医療法人スマイル会酒井整形外科医院</t>
  </si>
  <si>
    <t>医療法人エスダブリューシー　真田産婦人科麻酔科クリニック</t>
  </si>
  <si>
    <t>医療法人　赤池協同医院</t>
  </si>
  <si>
    <t>森下産婦人科医院</t>
  </si>
  <si>
    <t>医療法人順心会　中村循環器科心臓外科医院</t>
  </si>
  <si>
    <t>医療法人　岩崎外科胃腸科医院</t>
  </si>
  <si>
    <t>医療法人　惺光会　行橋南眼科</t>
  </si>
  <si>
    <t>医療法人養生会宮城内科胃腸科医院</t>
  </si>
  <si>
    <t>医療法人慈母会池田レディスクリニック</t>
  </si>
  <si>
    <t>医療法人　木村回生医院</t>
  </si>
  <si>
    <t>松股会　ＯＺＵＭＩクリニック</t>
  </si>
  <si>
    <t>櫻井医院</t>
  </si>
  <si>
    <t>医療法人　平塚医院</t>
  </si>
  <si>
    <t>早瀬川医院</t>
  </si>
  <si>
    <t>医療法人　宗産婦人科医院</t>
  </si>
  <si>
    <t>医療法人　中山医院</t>
  </si>
  <si>
    <t>高崎小児科医院</t>
  </si>
  <si>
    <t>原クリニック</t>
  </si>
  <si>
    <t>医療法人　植田脳神経外科医院</t>
  </si>
  <si>
    <t>渡辺整形外科医院</t>
  </si>
  <si>
    <t>医療法人ながら医院</t>
  </si>
  <si>
    <t>倉員医院</t>
  </si>
  <si>
    <t>医療法人嘉武医院</t>
  </si>
  <si>
    <t>医療法人沖重医院</t>
  </si>
  <si>
    <t>医療法人　社団　かもりクリニック</t>
  </si>
  <si>
    <t>医療法人　上月内科医院</t>
  </si>
  <si>
    <t>医療法人燦宗会　どい内科クリニック</t>
  </si>
  <si>
    <t>医療法人　渋谷レディーズクリニック</t>
  </si>
  <si>
    <t>医療法人　小倉中央診療所</t>
  </si>
  <si>
    <t>医療法人　石橋整形外科医院</t>
  </si>
  <si>
    <t>医療法人　中島外科医院</t>
  </si>
  <si>
    <t>医療法人健貢会中山整形外科医院</t>
  </si>
  <si>
    <t>医療法人　田中クリニック</t>
  </si>
  <si>
    <t>井口産婦人科医院</t>
  </si>
  <si>
    <t>植田外科胃腸科医院</t>
  </si>
  <si>
    <t>永野外科胃腸科医院</t>
  </si>
  <si>
    <t>あきた産科婦人科クリニック</t>
  </si>
  <si>
    <t>（医療法人）産科・婦人科　宮原クリニック</t>
  </si>
  <si>
    <t>医療法人　内藤整形外科医院</t>
  </si>
  <si>
    <t>植木外科クリニック</t>
  </si>
  <si>
    <t>医療法人くろかわみちこ小児科クリニック</t>
  </si>
  <si>
    <t>医療法人さとう産婦人科</t>
  </si>
  <si>
    <t>医療法人　春龍会　橋本眼科医院</t>
  </si>
  <si>
    <t>医療法人　愛の会　きしもとクリニック</t>
  </si>
  <si>
    <t>医療法人　南谷レディースクリニック</t>
  </si>
  <si>
    <t>医療法人　恵愛会　江藤外科胃腸科</t>
  </si>
  <si>
    <t>医療法人ならはら整形外科医院</t>
  </si>
  <si>
    <t>医療法人　ぜんどうじ整形外科</t>
  </si>
  <si>
    <t>医療法人 愛生会 馬渡産婦人科医院</t>
  </si>
  <si>
    <t>医療法人　幸の鳥医院</t>
  </si>
  <si>
    <t>医療法人輝松会まつお内科クリニック</t>
  </si>
  <si>
    <t>医療法人　　山下医院</t>
  </si>
  <si>
    <t>医療法人　惠清会　岡田医院</t>
  </si>
  <si>
    <t>泌尿器科　Ｃ.Ｕ.クリニック</t>
  </si>
  <si>
    <t>大木整形リハビリ医院</t>
  </si>
  <si>
    <t>松口胃腸科外科医院</t>
  </si>
  <si>
    <t>医療法人　あきよし外科胃腸科医院</t>
  </si>
  <si>
    <t>菊池医院</t>
  </si>
  <si>
    <t>医療法人　知足　産婦人科医院</t>
  </si>
  <si>
    <t>医療法人壽光会蒲池医院</t>
  </si>
  <si>
    <t>宮内内科循環器科</t>
  </si>
  <si>
    <t>福岡ハートクリニック</t>
  </si>
  <si>
    <t>医療法人　豊永会　久永内科皮膚科医院</t>
  </si>
  <si>
    <t>橋川整形外科医院</t>
  </si>
  <si>
    <t>医療法人　大塚産婦人科クリニック</t>
  </si>
  <si>
    <t>福岡バースクリニック</t>
  </si>
  <si>
    <t>医療法人　中村クリニック</t>
  </si>
  <si>
    <t>殿町医院</t>
  </si>
  <si>
    <t>医）塩谷眼科医院</t>
  </si>
  <si>
    <t>尾石内科消化器科医院</t>
  </si>
  <si>
    <t>医療法人髙橋医院　大平寺の森クリニック</t>
  </si>
  <si>
    <t>吉原医院</t>
  </si>
  <si>
    <t>医療法人　西本内科医院</t>
  </si>
  <si>
    <t>医療法人　天神ウィメンズクリニック</t>
  </si>
  <si>
    <t>医療法人にしごおり医院</t>
  </si>
  <si>
    <t>八木医院</t>
  </si>
  <si>
    <t>医療法人富田産婦人科医院</t>
  </si>
  <si>
    <t>医療法人ＳＳＣ　坂口耳鼻咽喉科</t>
  </si>
  <si>
    <t>医療法人境泌尿器科皮膚科医院</t>
  </si>
  <si>
    <t>石田レディースクリニック</t>
  </si>
  <si>
    <t>福井クリニック</t>
  </si>
  <si>
    <t>医療法人　城野産婦人科クリニック</t>
  </si>
  <si>
    <t>翁産婦人科医院</t>
  </si>
  <si>
    <t>医療法人長野醫院　長野産婦人科クリニック</t>
  </si>
  <si>
    <t>医療法人田中クリニック</t>
  </si>
  <si>
    <t>医療法人　金丸医院</t>
  </si>
  <si>
    <t>医療法人　光竹会　ごう脳神経外科クリニック</t>
  </si>
  <si>
    <t>医療法人社団　昭友会　たなかクリニック</t>
  </si>
  <si>
    <t>医療法人　幸雄会　古原医院</t>
  </si>
  <si>
    <t>上田医院</t>
  </si>
  <si>
    <t>岡部内科循環器内科</t>
  </si>
  <si>
    <t>医）福田肛門外科医院</t>
  </si>
  <si>
    <t>（医）みちおかレディースクリニック</t>
  </si>
  <si>
    <t>医療法人　孫田整形外科医院</t>
  </si>
  <si>
    <t>加藤田外科歯科医院</t>
  </si>
  <si>
    <t>医療法人五秀会末永産婦人科麻酔科医院</t>
  </si>
  <si>
    <t>落合脳神経外科医院</t>
  </si>
  <si>
    <t>栗田耳鼻咽喉科</t>
  </si>
  <si>
    <t>医療法人　甘木第一クリニック</t>
  </si>
  <si>
    <t>医療法人　政裕会　ときつ医院</t>
  </si>
  <si>
    <t>医療法人　鈴木眼科クリニック</t>
  </si>
  <si>
    <t>ふなこしクリニック</t>
  </si>
  <si>
    <t>医療法人社団五雲堂　齋藤醫院</t>
  </si>
  <si>
    <t>医療法人才全会　伊都クリニック</t>
  </si>
  <si>
    <t>葉医院</t>
  </si>
  <si>
    <t>医療法人　深川レディスクリニック</t>
  </si>
  <si>
    <t>医療法人牛嶋産婦人科クリニック</t>
  </si>
  <si>
    <t>医療法人　大庭医院</t>
  </si>
  <si>
    <t>医療法人　メディカルキューブ　平井外科・産婦人科</t>
  </si>
  <si>
    <t>医療法人　東谷医院</t>
  </si>
  <si>
    <t>医療法人　吉武泌尿器科医院</t>
  </si>
  <si>
    <t>九州大学先端医療イノベーションセンター</t>
  </si>
  <si>
    <t>医療法人　脳神経外科　クリニック髙木</t>
  </si>
  <si>
    <t>医療法人　大賀内科循環器科医院</t>
  </si>
  <si>
    <t>医療法人新緑会　愛恵医院</t>
  </si>
  <si>
    <t>医療法人　文正会　須恵外科胃腸科医院</t>
  </si>
  <si>
    <t>医療法人　波多江外科医院</t>
  </si>
  <si>
    <t>医療法人社団響会　田原医院</t>
  </si>
  <si>
    <t>医療法人　発心会　井星医院</t>
  </si>
  <si>
    <t>中央歯科・口腔外科ｸﾘﾆｯｸ</t>
  </si>
  <si>
    <t>医療法人　蛭崎整形外科医院</t>
  </si>
  <si>
    <t>医療法人 養真堂 産婦人科　筑紫クリニック</t>
  </si>
  <si>
    <t>医療法人　藤井整形外科内科医院</t>
  </si>
  <si>
    <t>産科婦人科　田崎クリニック</t>
  </si>
  <si>
    <t>齋藤シーサイド・レディースクリニック</t>
  </si>
  <si>
    <t>まわたりウィメンズクリニック</t>
  </si>
  <si>
    <t>医療法人　木村眼科医院</t>
  </si>
  <si>
    <t>医療法人　成映会　たかぼうクリニック</t>
  </si>
  <si>
    <t>医療法人矢野医院</t>
  </si>
  <si>
    <t>医療法人　オーエヌシー　岡田脳神経外科</t>
  </si>
  <si>
    <t>医療法人　慈心会　あさの葉レディースクリニック</t>
  </si>
  <si>
    <t>医療法人エンジェル会永川産婦人科医院</t>
  </si>
  <si>
    <t>医療法人　石西整形外科医院</t>
  </si>
  <si>
    <t>医療法人徳永外科医院</t>
  </si>
  <si>
    <t>医療法人三仁会フジタ内科・消化器科医院</t>
  </si>
  <si>
    <t>医療法人　さのウィメンズクリニック</t>
  </si>
  <si>
    <t>医療法人大里クリニック</t>
  </si>
  <si>
    <t>医療法人　森整形外科医院</t>
  </si>
  <si>
    <t>土倉内科循環器クリニック</t>
  </si>
  <si>
    <t>医療法人　梶山医院</t>
  </si>
  <si>
    <t>国民健康保険福智町立コスモス診療所</t>
  </si>
  <si>
    <t>医療法人社団村山循環器科内科医院</t>
  </si>
  <si>
    <t>とみおかレディースクリニック</t>
  </si>
  <si>
    <t>東郷外科医院</t>
  </si>
  <si>
    <t>医療法人　虎野門会　野口整形外科医院</t>
  </si>
  <si>
    <t>医療法人　平塚整形外科医院</t>
  </si>
  <si>
    <t>医療法人　成松循環器科医院</t>
  </si>
  <si>
    <t>医療法人　井上眼科医院</t>
  </si>
  <si>
    <t>医療法人おがた整形外科医院</t>
  </si>
  <si>
    <t>ありよしレディースクリニック</t>
  </si>
  <si>
    <t>まなべ産婦人科医院</t>
  </si>
  <si>
    <t>医療法人　井本クリニック</t>
  </si>
  <si>
    <t>医療法人盛和会　神代医院</t>
  </si>
  <si>
    <t>松浦医院</t>
  </si>
  <si>
    <t>医療法人田中医院</t>
  </si>
  <si>
    <t>医療法人　松尾内科医院</t>
  </si>
  <si>
    <t>医療法人　健成会　鹿子生整形外科医院</t>
  </si>
  <si>
    <t>安藤整形外科医院</t>
  </si>
  <si>
    <t>医療法人佐孝会佐々木外科医院</t>
  </si>
  <si>
    <t>竹内産婦人科クリニック</t>
  </si>
  <si>
    <t>藤産婦人科医院</t>
  </si>
  <si>
    <t>医療法人　SSC　坂口医院</t>
  </si>
  <si>
    <t>医療法人　青天会　ひろた産婦人科クリニック</t>
  </si>
  <si>
    <t>青葉レディースクリニック</t>
  </si>
  <si>
    <t>医療法人　江の浦医院</t>
  </si>
  <si>
    <t>産科・婦人科渡辺レディースクリニック</t>
  </si>
  <si>
    <t>守永クリニック</t>
  </si>
  <si>
    <t>飯塚腎クリニック</t>
  </si>
  <si>
    <t>医療法人　野口整形外科・外科医院</t>
  </si>
  <si>
    <t>村岡外科医院</t>
  </si>
  <si>
    <t>河田産婦人科</t>
  </si>
  <si>
    <t>牛島産婦人科医院</t>
  </si>
  <si>
    <t>ひろつおなかクリニック</t>
  </si>
  <si>
    <t>医療法人柳川滋恵会　甲斐田医院</t>
  </si>
  <si>
    <t>1</t>
  </si>
  <si>
    <t>2</t>
  </si>
  <si>
    <t>5</t>
  </si>
  <si>
    <t>4</t>
  </si>
  <si>
    <t>3</t>
  </si>
  <si>
    <t>6</t>
  </si>
  <si>
    <t>7</t>
  </si>
  <si>
    <t>高度急性期</t>
  </si>
  <si>
    <t>急性期</t>
  </si>
  <si>
    <t>回復期</t>
  </si>
  <si>
    <t>慢性期</t>
  </si>
  <si>
    <t>休棟等</t>
  </si>
  <si>
    <t>急性期</t>
    <phoneticPr fontId="3"/>
  </si>
  <si>
    <t>介護保険施設等</t>
  </si>
  <si>
    <t>平成２９年度病床機能報告（有床診療所＿施設票）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phoneticPr fontId="4"/>
  </si>
  <si>
    <t>① 2017（平成29）年７月１日時点の機能(7)</t>
    <phoneticPr fontId="3"/>
  </si>
  <si>
    <t>高度急性期</t>
    <phoneticPr fontId="3"/>
  </si>
  <si>
    <t>許可
病床
数</t>
    <phoneticPr fontId="3"/>
  </si>
  <si>
    <t>稼働
病床
数</t>
    <phoneticPr fontId="3"/>
  </si>
  <si>
    <t>非稼
働病
床数</t>
    <rPh sb="0" eb="1">
      <t>ヒ</t>
    </rPh>
    <phoneticPr fontId="7"/>
  </si>
  <si>
    <t>03宗像</t>
    <phoneticPr fontId="3"/>
  </si>
  <si>
    <t>03宗像</t>
    <phoneticPr fontId="3"/>
  </si>
  <si>
    <t>13京築</t>
    <phoneticPr fontId="3"/>
  </si>
  <si>
    <t>06久留米</t>
    <phoneticPr fontId="3"/>
  </si>
  <si>
    <t>04筑紫</t>
    <phoneticPr fontId="3"/>
  </si>
  <si>
    <t>05朝倉</t>
    <phoneticPr fontId="3"/>
  </si>
  <si>
    <t>10直方・鞍手</t>
    <phoneticPr fontId="3"/>
  </si>
  <si>
    <t>11田川</t>
    <phoneticPr fontId="3"/>
  </si>
  <si>
    <t>02粕屋</t>
    <phoneticPr fontId="3"/>
  </si>
  <si>
    <t>07八女・筑後</t>
    <phoneticPr fontId="3"/>
  </si>
  <si>
    <t>09飯塚</t>
    <phoneticPr fontId="3"/>
  </si>
  <si>
    <t>01福岡・糸島</t>
    <phoneticPr fontId="3"/>
  </si>
  <si>
    <t>12北九州</t>
    <phoneticPr fontId="3"/>
  </si>
  <si>
    <t>08有明</t>
    <phoneticPr fontId="3"/>
  </si>
  <si>
    <t>福岡市東区 集計</t>
  </si>
  <si>
    <t>福岡市博多区 集計</t>
  </si>
  <si>
    <t>福岡市中央区 集計</t>
  </si>
  <si>
    <t>福岡市南区 集計</t>
  </si>
  <si>
    <t>福岡市西区 集計</t>
  </si>
  <si>
    <t>福岡市城南区 集計</t>
  </si>
  <si>
    <t>福岡市早良区 集計</t>
  </si>
  <si>
    <t>糸島市 集計</t>
  </si>
  <si>
    <t>古賀市 集計</t>
  </si>
  <si>
    <t>宇美町 集計</t>
  </si>
  <si>
    <t>篠栗町 集計</t>
  </si>
  <si>
    <t>志免町 集計</t>
  </si>
  <si>
    <t>須恵町 集計</t>
  </si>
  <si>
    <t>新宮町 集計</t>
  </si>
  <si>
    <t>久山町 集計</t>
  </si>
  <si>
    <t>粕屋町 集計</t>
  </si>
  <si>
    <t>宗像市 集計</t>
  </si>
  <si>
    <t>福津市 集計</t>
  </si>
  <si>
    <t>筑紫野市 集計</t>
  </si>
  <si>
    <t>春日市 集計</t>
  </si>
  <si>
    <t>大野城市 集計</t>
  </si>
  <si>
    <t>太宰府市 集計</t>
  </si>
  <si>
    <t>那珂川町 集計</t>
  </si>
  <si>
    <t>朝倉市 集計</t>
  </si>
  <si>
    <t>筑前町 集計</t>
  </si>
  <si>
    <t>久留米市 集計</t>
  </si>
  <si>
    <t>大川市 集計</t>
  </si>
  <si>
    <t>小郡市 集計</t>
  </si>
  <si>
    <t>うきは市 集計</t>
  </si>
  <si>
    <t>大木町 集計</t>
  </si>
  <si>
    <t>八女市 集計</t>
  </si>
  <si>
    <t>筑後市 集計</t>
  </si>
  <si>
    <t>大牟田市 集計</t>
  </si>
  <si>
    <t>柳川市 集計</t>
  </si>
  <si>
    <t>みやま市 集計</t>
  </si>
  <si>
    <t>飯塚市 集計</t>
  </si>
  <si>
    <t>嘉麻市 集計</t>
  </si>
  <si>
    <t>桂川町 集計</t>
  </si>
  <si>
    <t>直方市 集計</t>
  </si>
  <si>
    <t>宮若市 集計</t>
  </si>
  <si>
    <t>小竹町 集計</t>
  </si>
  <si>
    <t>鞍手町 集計</t>
  </si>
  <si>
    <t>田川市 集計</t>
  </si>
  <si>
    <t>香春町 集計</t>
  </si>
  <si>
    <t>添田町 集計</t>
  </si>
  <si>
    <t>川崎町 集計</t>
  </si>
  <si>
    <t>大任町 集計</t>
  </si>
  <si>
    <t>福智町 集計</t>
  </si>
  <si>
    <t>北九州市門司区 集計</t>
  </si>
  <si>
    <t>北九州市若松区 集計</t>
  </si>
  <si>
    <t>北九州市戸畑区 集計</t>
  </si>
  <si>
    <t>北九州市小倉北区 集計</t>
  </si>
  <si>
    <t>北九州市小倉南区 集計</t>
  </si>
  <si>
    <t>北九州市八幡東区 集計</t>
  </si>
  <si>
    <t>北九州市八幡西区 集計</t>
  </si>
  <si>
    <t>中間市 集計</t>
  </si>
  <si>
    <t>芦屋町 集計</t>
  </si>
  <si>
    <t>水巻町 集計</t>
  </si>
  <si>
    <t>行橋市 集計</t>
  </si>
  <si>
    <t>豊前市 集計</t>
  </si>
  <si>
    <t>苅田町 集計</t>
  </si>
  <si>
    <t>築上町 集計</t>
  </si>
  <si>
    <t>総計</t>
  </si>
  <si>
    <t>福岡・糸島 集計</t>
  </si>
  <si>
    <t>うち記載不備による集計対象外（着色部分）(B)</t>
    <phoneticPr fontId="4"/>
  </si>
  <si>
    <t>うち休棟等(C）</t>
    <phoneticPr fontId="4"/>
  </si>
  <si>
    <t>(A)-(B)-(C）</t>
    <phoneticPr fontId="4"/>
  </si>
  <si>
    <t>京築 集計</t>
    <rPh sb="0" eb="2">
      <t>ケイチク</t>
    </rPh>
    <phoneticPr fontId="3"/>
  </si>
  <si>
    <t>北九州 集計</t>
    <rPh sb="0" eb="3">
      <t>キタキュウシュウ</t>
    </rPh>
    <phoneticPr fontId="3"/>
  </si>
  <si>
    <t>田川 集計</t>
    <rPh sb="0" eb="2">
      <t>タガワ</t>
    </rPh>
    <phoneticPr fontId="3"/>
  </si>
  <si>
    <t>直方・鞍手 集計</t>
    <rPh sb="0" eb="2">
      <t>ノオガタ</t>
    </rPh>
    <rPh sb="3" eb="5">
      <t>クラテ</t>
    </rPh>
    <phoneticPr fontId="3"/>
  </si>
  <si>
    <t>飯塚 集計</t>
    <rPh sb="0" eb="2">
      <t>イイヅカ</t>
    </rPh>
    <phoneticPr fontId="3"/>
  </si>
  <si>
    <t>有明 集計</t>
    <rPh sb="0" eb="2">
      <t>アリアケ</t>
    </rPh>
    <phoneticPr fontId="3"/>
  </si>
  <si>
    <t>八女・筑後 集計</t>
    <rPh sb="0" eb="2">
      <t>ヤメ</t>
    </rPh>
    <rPh sb="3" eb="5">
      <t>チクゴ</t>
    </rPh>
    <phoneticPr fontId="3"/>
  </si>
  <si>
    <t>久留米 集計</t>
    <rPh sb="0" eb="3">
      <t>クルメ</t>
    </rPh>
    <phoneticPr fontId="3"/>
  </si>
  <si>
    <t>朝倉 集計</t>
    <rPh sb="0" eb="2">
      <t>アサクラ</t>
    </rPh>
    <phoneticPr fontId="3"/>
  </si>
  <si>
    <t>筑紫 集計</t>
    <rPh sb="0" eb="2">
      <t>チクシ</t>
    </rPh>
    <phoneticPr fontId="3"/>
  </si>
  <si>
    <t>宗像 集計</t>
    <rPh sb="0" eb="2">
      <t>ムナカタ</t>
    </rPh>
    <phoneticPr fontId="3"/>
  </si>
  <si>
    <t>粕屋 集計</t>
    <rPh sb="0" eb="2">
      <t>カスヤ</t>
    </rPh>
    <phoneticPr fontId="3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</si>
  <si>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</si>
  <si>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</si>
  <si>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合計</t>
    <rPh sb="0" eb="2">
      <t>ゴウケイ</t>
    </rPh>
    <phoneticPr fontId="4"/>
  </si>
  <si>
    <t>許可</t>
    <rPh sb="0" eb="2">
      <t>キョカ</t>
    </rPh>
    <phoneticPr fontId="4"/>
  </si>
  <si>
    <t>稼働</t>
    <rPh sb="0" eb="2">
      <t>カドウ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</si>
  <si>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</si>
  <si>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</si>
  <si>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</si>
  <si>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</si>
  <si>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資料５－５</t>
    <rPh sb="0" eb="2">
      <t>シリョウ</t>
    </rPh>
    <phoneticPr fontId="3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</si>
  <si>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</si>
  <si>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1</t>
    <phoneticPr fontId="4"/>
  </si>
  <si>
    <t>休棟等（今後再開する予定）</t>
    <rPh sb="0" eb="1">
      <t>キュウ</t>
    </rPh>
    <rPh sb="1" eb="2">
      <t>トウ</t>
    </rPh>
    <rPh sb="2" eb="3">
      <t>トウ</t>
    </rPh>
    <rPh sb="4" eb="6">
      <t>コンゴ</t>
    </rPh>
    <rPh sb="6" eb="8">
      <t>サイカイ</t>
    </rPh>
    <rPh sb="10" eb="12">
      <t>ヨテイ</t>
    </rPh>
    <phoneticPr fontId="4"/>
  </si>
  <si>
    <t>休棟等（今後廃止する予定）</t>
    <rPh sb="0" eb="1">
      <t>キュウ</t>
    </rPh>
    <rPh sb="1" eb="2">
      <t>トウ</t>
    </rPh>
    <rPh sb="2" eb="3">
      <t>トウ</t>
    </rPh>
    <rPh sb="4" eb="6">
      <t>コンゴ</t>
    </rPh>
    <rPh sb="6" eb="8">
      <t>ハイシ</t>
    </rPh>
    <rPh sb="10" eb="12">
      <t>ヨテイ</t>
    </rPh>
    <phoneticPr fontId="4"/>
  </si>
  <si>
    <t>休棟予定</t>
    <rPh sb="0" eb="1">
      <t>キュウ</t>
    </rPh>
    <rPh sb="1" eb="2">
      <t>ムネ</t>
    </rPh>
    <rPh sb="2" eb="4">
      <t>ヨテイ</t>
    </rPh>
    <phoneticPr fontId="3"/>
  </si>
  <si>
    <t>8</t>
  </si>
  <si>
    <t>廃止予定</t>
    <rPh sb="0" eb="2">
      <t>ハイシ</t>
    </rPh>
    <rPh sb="2" eb="4">
      <t>ヨテイ</t>
    </rPh>
    <phoneticPr fontId="3"/>
  </si>
  <si>
    <t>9</t>
  </si>
  <si>
    <t>介護保険施設等</t>
    <rPh sb="0" eb="2">
      <t>カイゴ</t>
    </rPh>
    <rPh sb="2" eb="4">
      <t>ホケン</t>
    </rPh>
    <rPh sb="4" eb="7">
      <t>シセツトウ</t>
    </rPh>
    <phoneticPr fontId="3"/>
  </si>
  <si>
    <t>入院基本料の届出</t>
    <rPh sb="0" eb="2">
      <t>ニュウイン</t>
    </rPh>
    <rPh sb="2" eb="5">
      <t>キホンリョウ</t>
    </rPh>
    <rPh sb="6" eb="8">
      <t>トドケデ</t>
    </rPh>
    <phoneticPr fontId="4"/>
  </si>
  <si>
    <t>急性期一般入院料１</t>
    <phoneticPr fontId="7"/>
  </si>
  <si>
    <t>急性期一般入院料２</t>
    <phoneticPr fontId="7"/>
  </si>
  <si>
    <t>急性期一般入院料３</t>
  </si>
  <si>
    <t>急性期一般入院料４</t>
  </si>
  <si>
    <t>急性期一般入院料５</t>
  </si>
  <si>
    <t>急性期一般入院料６</t>
  </si>
  <si>
    <t>急性期一般入院料７</t>
  </si>
  <si>
    <t>地域一般入院料１</t>
    <phoneticPr fontId="4"/>
  </si>
  <si>
    <t>地域一般入院料２</t>
  </si>
  <si>
    <t>10</t>
  </si>
  <si>
    <t>地域一般入院料３</t>
  </si>
  <si>
    <t>11</t>
  </si>
  <si>
    <t>一般病棟特別入院基本料</t>
    <phoneticPr fontId="4"/>
  </si>
  <si>
    <t>12</t>
  </si>
  <si>
    <t>一般病棟入院基本料（療養病棟入院料１の例により算定）</t>
    <phoneticPr fontId="4"/>
  </si>
  <si>
    <t>13</t>
  </si>
  <si>
    <t>療養病棟入院料１</t>
    <phoneticPr fontId="4"/>
  </si>
  <si>
    <t>14</t>
  </si>
  <si>
    <t>療養病棟入院料２</t>
  </si>
  <si>
    <t>15</t>
  </si>
  <si>
    <t>療養病棟特別入院基本料</t>
    <phoneticPr fontId="4"/>
  </si>
  <si>
    <t>16</t>
  </si>
  <si>
    <t>介護療養病床における療養型介護療養施設サービス費等</t>
    <phoneticPr fontId="4"/>
  </si>
  <si>
    <t>17</t>
  </si>
  <si>
    <t>特定機能病院一般病棟７対１入院基本料</t>
    <phoneticPr fontId="4"/>
  </si>
  <si>
    <t>18</t>
  </si>
  <si>
    <t>特定機能病院一般病棟10対１入院基本料</t>
    <phoneticPr fontId="4"/>
  </si>
  <si>
    <t>19</t>
  </si>
  <si>
    <t>専門病院７対１入院基本料</t>
    <phoneticPr fontId="4"/>
  </si>
  <si>
    <t>20</t>
  </si>
  <si>
    <t>専門病院10対１入院基本料</t>
    <phoneticPr fontId="4"/>
  </si>
  <si>
    <t>21</t>
  </si>
  <si>
    <t>専門病院13対１入院基本料</t>
    <phoneticPr fontId="4"/>
  </si>
  <si>
    <t>22</t>
  </si>
  <si>
    <t>障害者施設等７対１入院基本料</t>
    <phoneticPr fontId="4"/>
  </si>
  <si>
    <t>23</t>
  </si>
  <si>
    <t>障害者施設等10対１入院基本料</t>
    <phoneticPr fontId="4"/>
  </si>
  <si>
    <t>24</t>
  </si>
  <si>
    <t>障害者施設等13対１入院基本料</t>
    <phoneticPr fontId="4"/>
  </si>
  <si>
    <t>25</t>
  </si>
  <si>
    <t>障害者施設等15対１入院基本料</t>
    <phoneticPr fontId="4"/>
  </si>
  <si>
    <t>26</t>
  </si>
  <si>
    <t>障害者施設等特定入院基本料</t>
    <phoneticPr fontId="4"/>
  </si>
  <si>
    <t>27</t>
  </si>
  <si>
    <t>救命救急入院料１</t>
    <phoneticPr fontId="4"/>
  </si>
  <si>
    <t>28</t>
  </si>
  <si>
    <t>救命救急入院料２</t>
  </si>
  <si>
    <t>29</t>
  </si>
  <si>
    <t>救命救急入院料３</t>
  </si>
  <si>
    <t>30</t>
  </si>
  <si>
    <t>救命救急入院料４</t>
  </si>
  <si>
    <t>31</t>
  </si>
  <si>
    <t>特定集中治療室管理料１</t>
    <phoneticPr fontId="4"/>
  </si>
  <si>
    <t>32</t>
  </si>
  <si>
    <t>特定集中治療室管理料２</t>
  </si>
  <si>
    <t>33</t>
  </si>
  <si>
    <t>特定集中治療室管理料３</t>
  </si>
  <si>
    <t>34</t>
  </si>
  <si>
    <t>特定集中治療室管理料４</t>
    <phoneticPr fontId="4"/>
  </si>
  <si>
    <t>35</t>
  </si>
  <si>
    <t>ハイケアユニット入院医療管理料１</t>
    <phoneticPr fontId="4"/>
  </si>
  <si>
    <t>36</t>
  </si>
  <si>
    <t>ハイケアユニット入院医療管理料２</t>
    <phoneticPr fontId="4"/>
  </si>
  <si>
    <t>37</t>
  </si>
  <si>
    <t>脳卒中ケアユニット入院医療管理料</t>
    <phoneticPr fontId="4"/>
  </si>
  <si>
    <t>38</t>
  </si>
  <si>
    <t>小児特定集中治療室管理料</t>
    <phoneticPr fontId="4"/>
  </si>
  <si>
    <t>39</t>
  </si>
  <si>
    <t>新生児特定集中治療室管理料１</t>
    <phoneticPr fontId="4"/>
  </si>
  <si>
    <t>40</t>
  </si>
  <si>
    <t>新生児特定集中治療室管理料２</t>
  </si>
  <si>
    <t>41</t>
  </si>
  <si>
    <t>総合周産期特定集中治療室管理料（母体・胎児）</t>
    <phoneticPr fontId="4"/>
  </si>
  <si>
    <t>42</t>
  </si>
  <si>
    <t>総合周産期特定集中治療室管理料（新生児）</t>
    <phoneticPr fontId="4"/>
  </si>
  <si>
    <t>43</t>
  </si>
  <si>
    <t>新生児治療回復室入院医療管理料</t>
    <phoneticPr fontId="4"/>
  </si>
  <si>
    <t>44</t>
  </si>
  <si>
    <t>特殊疾患入院医療管理料</t>
    <phoneticPr fontId="4"/>
  </si>
  <si>
    <t>45</t>
  </si>
  <si>
    <t>小児入院医療管理料１</t>
    <phoneticPr fontId="4"/>
  </si>
  <si>
    <t>46</t>
  </si>
  <si>
    <t>小児入院医療管理料２</t>
  </si>
  <si>
    <t>47</t>
  </si>
  <si>
    <t>小児入院医療管理料３</t>
  </si>
  <si>
    <t>48</t>
  </si>
  <si>
    <t>小児入院医療管理料４</t>
  </si>
  <si>
    <t>49</t>
  </si>
  <si>
    <t>小児入院医療管理料５</t>
  </si>
  <si>
    <t>50</t>
  </si>
  <si>
    <t>回復期リハビリテーション病棟入院料１</t>
    <phoneticPr fontId="4"/>
  </si>
  <si>
    <t>51</t>
  </si>
  <si>
    <t>回復期リハビリテーション病棟入院料２</t>
  </si>
  <si>
    <t>52</t>
  </si>
  <si>
    <t>回復期リハビリテーション病棟入院料３</t>
  </si>
  <si>
    <t>53</t>
  </si>
  <si>
    <t>回復期リハビリテーション病棟入院料４</t>
  </si>
  <si>
    <t>54</t>
  </si>
  <si>
    <t>回復期リハビリテーション病棟入院料５</t>
  </si>
  <si>
    <t>55</t>
  </si>
  <si>
    <t>回復期リハビリテーション病棟入院料６</t>
  </si>
  <si>
    <t>56</t>
  </si>
  <si>
    <t>地域包括ケア病棟入院料１</t>
    <phoneticPr fontId="4"/>
  </si>
  <si>
    <t>57</t>
  </si>
  <si>
    <t>地域包括ケア病棟入院料２</t>
  </si>
  <si>
    <t>58</t>
  </si>
  <si>
    <t>地域包括ケア病棟入院料３</t>
  </si>
  <si>
    <t>59</t>
  </si>
  <si>
    <t>地域包括ケア病棟入院料４</t>
    <phoneticPr fontId="4"/>
  </si>
  <si>
    <t>60</t>
  </si>
  <si>
    <t>地域包括ケア入院医療管理料１</t>
    <phoneticPr fontId="4"/>
  </si>
  <si>
    <t>61</t>
  </si>
  <si>
    <t>地域包括ケア入院医療管理料２</t>
    <phoneticPr fontId="4"/>
  </si>
  <si>
    <t>62</t>
  </si>
  <si>
    <t>地域包括ケア入院医療管理料３</t>
    <phoneticPr fontId="4"/>
  </si>
  <si>
    <t>63</t>
  </si>
  <si>
    <t>地域包括ケア入院医療管理料４</t>
    <phoneticPr fontId="4"/>
  </si>
  <si>
    <t>64</t>
  </si>
  <si>
    <t>特殊疾患病棟入院料１</t>
    <phoneticPr fontId="4"/>
  </si>
  <si>
    <t>65</t>
  </si>
  <si>
    <t>特殊疾患病棟入院料２</t>
  </si>
  <si>
    <t>66</t>
  </si>
  <si>
    <t>緩和ケア病棟入院料１</t>
    <phoneticPr fontId="4"/>
  </si>
  <si>
    <t>67</t>
  </si>
  <si>
    <t>緩和ケア病棟入院料２</t>
    <phoneticPr fontId="4"/>
  </si>
  <si>
    <t>68</t>
  </si>
  <si>
    <t>特定一般病棟入院料１</t>
    <phoneticPr fontId="4"/>
  </si>
  <si>
    <t>69</t>
  </si>
  <si>
    <t>特定一般病棟入院料２</t>
    <phoneticPr fontId="4"/>
  </si>
  <si>
    <t>70</t>
  </si>
  <si>
    <t>特定一般病棟入院料（地域包括ケア１）</t>
    <phoneticPr fontId="4"/>
  </si>
  <si>
    <t>71</t>
  </si>
  <si>
    <t>特定一般病棟入院料（地域包括ケア２）</t>
  </si>
  <si>
    <t>72</t>
  </si>
  <si>
    <t>特定一般病棟入院料（地域包括ケア３）</t>
  </si>
  <si>
    <t>73</t>
  </si>
  <si>
    <t>特定一般病棟入院料（地域包括ケア４）</t>
  </si>
  <si>
    <t>74</t>
  </si>
  <si>
    <t>特定一般病棟入院料（療養病棟入院料１の例により算定）</t>
    <phoneticPr fontId="4"/>
  </si>
  <si>
    <t>75</t>
  </si>
  <si>
    <t>短期滞在手術等基本料２</t>
    <phoneticPr fontId="4"/>
  </si>
  <si>
    <t>76</t>
  </si>
  <si>
    <t>短期滞在手術等基本料３</t>
    <phoneticPr fontId="4"/>
  </si>
  <si>
    <t>1</t>
    <phoneticPr fontId="3"/>
  </si>
  <si>
    <t>2</t>
    <phoneticPr fontId="3"/>
  </si>
  <si>
    <t>平成30年度病床機能報告（有床診療所＿施設票）【飯塚】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イイヅカ</t>
    </rPh>
    <phoneticPr fontId="4"/>
  </si>
  <si>
    <t>① 2018（平成30）年７月１日時点の機能(7)</t>
    <phoneticPr fontId="3"/>
  </si>
  <si>
    <t>② 2025年7月１日における病床の機能の予定(8)</t>
    <rPh sb="6" eb="7">
      <t>ネン</t>
    </rPh>
    <rPh sb="8" eb="9">
      <t>ガツ</t>
    </rPh>
    <phoneticPr fontId="3"/>
  </si>
  <si>
    <t>資料６－５</t>
    <rPh sb="0" eb="2">
      <t>シリョウ</t>
    </rPh>
    <phoneticPr fontId="3"/>
  </si>
  <si>
    <t>医療法人松岡産婦人科医院</t>
  </si>
  <si>
    <t>10飯塚</t>
  </si>
  <si>
    <t>40205</t>
    <phoneticPr fontId="3"/>
  </si>
  <si>
    <t>11飯塚</t>
  </si>
  <si>
    <t>医療法人越智外科胃腸科医院</t>
  </si>
  <si>
    <t>6</t>
    <phoneticPr fontId="3"/>
  </si>
  <si>
    <t>7</t>
    <phoneticPr fontId="3"/>
  </si>
  <si>
    <t>2</t>
    <phoneticPr fontId="3"/>
  </si>
  <si>
    <t>3</t>
    <phoneticPr fontId="3"/>
  </si>
  <si>
    <t>5</t>
    <phoneticPr fontId="3"/>
  </si>
  <si>
    <t>８．入院患者数の状況【平成29年7月1日～平成30年6月30日の1年間】</t>
    <phoneticPr fontId="3"/>
  </si>
  <si>
    <t>H30.7.1現在</t>
    <rPh sb="7" eb="9">
      <t>ゲンザイ</t>
    </rPh>
    <phoneticPr fontId="4"/>
  </si>
  <si>
    <t>① 2018（平成30）年７月１日時点の機能(7)</t>
    <phoneticPr fontId="3"/>
  </si>
  <si>
    <t>平成30年度病床機能報告（有床診療所＿施設票）【八女・筑後】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ヤメ</t>
    </rPh>
    <rPh sb="27" eb="29">
      <t>チクゴ</t>
    </rPh>
    <phoneticPr fontId="4"/>
  </si>
  <si>
    <t>８．入院患者数の状況【平成29年7月1日～平成30年6月30日の1年間】</t>
    <phoneticPr fontId="3"/>
  </si>
  <si>
    <t>広川町</t>
  </si>
  <si>
    <t>江本ニーアンドスポーツクリニック</t>
  </si>
  <si>
    <t>医療法人　愛洋香　小林レディースクリニック</t>
  </si>
  <si>
    <t>広川町 集計</t>
    <rPh sb="4" eb="6">
      <t>シュウケイ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</si>
  <si>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</si>
  <si>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急性期</t>
    <rPh sb="0" eb="3">
      <t>キュウセイキ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</si>
  <si>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</si>
  <si>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</si>
  <si>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</si>
  <si>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</si>
  <si>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</si>
  <si>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</si>
  <si>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</si>
  <si>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</si>
  <si>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</si>
  <si>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2</t>
    <phoneticPr fontId="3"/>
  </si>
  <si>
    <t>6</t>
    <phoneticPr fontId="3"/>
  </si>
  <si>
    <t>2</t>
    <phoneticPr fontId="3"/>
  </si>
  <si>
    <t>4</t>
    <phoneticPr fontId="3"/>
  </si>
  <si>
    <t>5</t>
    <phoneticPr fontId="3"/>
  </si>
  <si>
    <t>6</t>
    <phoneticPr fontId="3"/>
  </si>
  <si>
    <t>07八女・筑後</t>
    <phoneticPr fontId="3"/>
  </si>
  <si>
    <t>医療法人西本内科医院</t>
  </si>
  <si>
    <t>医療法人　徳永外科医院</t>
  </si>
  <si>
    <t>医療法人北城整形外科医院</t>
  </si>
  <si>
    <t>04筑紫</t>
    <phoneticPr fontId="3"/>
  </si>
  <si>
    <t>医療法人　まごた医院</t>
  </si>
  <si>
    <t>医療法人岩﨑外科胃腸科医院</t>
  </si>
  <si>
    <t>医）T.K　　こが整形外科クリニック</t>
  </si>
  <si>
    <t>医療法人光宝　島本脳神経外科</t>
  </si>
  <si>
    <t>医療法人　牛島産婦人科医院</t>
  </si>
  <si>
    <t>医療法人あきよし外科胃腸科医院</t>
  </si>
  <si>
    <t>医療法人 正明会　諸岡整形外科クリニック</t>
  </si>
  <si>
    <t>那珂川市 集計</t>
    <rPh sb="3" eb="4">
      <t>シ</t>
    </rPh>
    <phoneticPr fontId="3"/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</si>
  <si>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</si>
  <si>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</si>
  <si>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</si>
  <si>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慢性期</t>
    <rPh sb="0" eb="3">
      <t>マンセイキ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</si>
  <si>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</si>
  <si>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6</t>
    <phoneticPr fontId="3"/>
  </si>
  <si>
    <t>1</t>
    <phoneticPr fontId="3"/>
  </si>
  <si>
    <t>1</t>
    <phoneticPr fontId="3"/>
  </si>
  <si>
    <t>4</t>
    <phoneticPr fontId="3"/>
  </si>
  <si>
    <t>3</t>
    <phoneticPr fontId="3"/>
  </si>
  <si>
    <t>5</t>
    <phoneticPr fontId="3"/>
  </si>
  <si>
    <t>4</t>
    <phoneticPr fontId="3"/>
  </si>
  <si>
    <t>2</t>
    <phoneticPr fontId="3"/>
  </si>
  <si>
    <t>7</t>
    <phoneticPr fontId="3"/>
  </si>
  <si>
    <t>2</t>
    <phoneticPr fontId="3"/>
  </si>
  <si>
    <t>3</t>
    <phoneticPr fontId="3"/>
  </si>
  <si>
    <t>4</t>
    <phoneticPr fontId="3"/>
  </si>
  <si>
    <t>3</t>
    <phoneticPr fontId="3"/>
  </si>
  <si>
    <t>5</t>
    <phoneticPr fontId="3"/>
  </si>
  <si>
    <t>那珂川市</t>
    <rPh sb="3" eb="4">
      <t>シ</t>
    </rPh>
    <phoneticPr fontId="3"/>
  </si>
  <si>
    <t>資料6－5</t>
    <rPh sb="0" eb="2">
      <t>シリョウ</t>
    </rPh>
    <phoneticPr fontId="3"/>
  </si>
  <si>
    <t>平成30年度病床機能報告（有床診療所＿施設票）【筑紫】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チクシ</t>
    </rPh>
    <phoneticPr fontId="4"/>
  </si>
  <si>
    <t>① 2018（平成29）年７月１日時点の機能(7)</t>
    <phoneticPr fontId="3"/>
  </si>
  <si>
    <t>② 2025年7月1日における病床の機能の予定(8)</t>
    <rPh sb="8" eb="9">
      <t>ガツ</t>
    </rPh>
    <phoneticPr fontId="3"/>
  </si>
  <si>
    <t>H３０.7.1現在</t>
    <rPh sb="7" eb="9">
      <t>ゲンザイ</t>
    </rPh>
    <phoneticPr fontId="4"/>
  </si>
  <si>
    <t>平成30年度病床機能報告（有床診療所＿施設票）【粕屋】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カスヤ</t>
    </rPh>
    <phoneticPr fontId="4"/>
  </si>
  <si>
    <t>① 2018（平成30）年７月１日時点の機能(7)</t>
    <phoneticPr fontId="3"/>
  </si>
  <si>
    <t>② 2025年７月１日時点の機能(8)</t>
    <phoneticPr fontId="3"/>
  </si>
  <si>
    <t>医療法人　Y&amp;K　かい整形外科医院</t>
  </si>
  <si>
    <t>産科・婦人科　杉原レディースクリニック</t>
  </si>
  <si>
    <t>医療法人 養真堂 産婦人科 筑紫クリニック</t>
  </si>
  <si>
    <t>医療法人豊民会　新宮整形外科医院</t>
  </si>
  <si>
    <t>急性期</t>
    <rPh sb="0" eb="3">
      <t>キュウセイキ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</si>
  <si>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</si>
  <si>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回復期</t>
    <rPh sb="0" eb="2">
      <t>カイフク</t>
    </rPh>
    <rPh sb="2" eb="3">
      <t>キ</t>
    </rPh>
    <phoneticPr fontId="3"/>
  </si>
  <si>
    <t>1</t>
    <phoneticPr fontId="3"/>
  </si>
  <si>
    <t>2</t>
    <phoneticPr fontId="3"/>
  </si>
  <si>
    <t>3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</si>
  <si>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</si>
  <si>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</si>
  <si>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</si>
  <si>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</si>
  <si>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</si>
  <si>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</si>
  <si>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6</t>
    <phoneticPr fontId="3"/>
  </si>
  <si>
    <t>1</t>
    <phoneticPr fontId="3"/>
  </si>
  <si>
    <t>医療法人正薫会　上垣脳神経外科医院</t>
  </si>
  <si>
    <t>医療法人　立野レディースクリニック</t>
  </si>
  <si>
    <t>しんもと産婦人科</t>
  </si>
  <si>
    <t>医療法人煙飛堂　今永眼科医院</t>
  </si>
  <si>
    <t>医療法人豊永会　久永内科皮膚科医院</t>
  </si>
  <si>
    <t>休棟中(今後再開する予定)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</si>
  <si>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急性期</t>
    <rPh sb="0" eb="3">
      <t>キュウセイキ</t>
    </rPh>
    <phoneticPr fontId="3"/>
  </si>
  <si>
    <t>慢性期</t>
    <rPh sb="0" eb="3">
      <t>マンセイキ</t>
    </rPh>
    <phoneticPr fontId="3"/>
  </si>
  <si>
    <t>回復期</t>
    <rPh sb="0" eb="2">
      <t>カイフク</t>
    </rPh>
    <rPh sb="2" eb="3">
      <t>キ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</si>
  <si>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</si>
  <si>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① 2018（平成30）年７月１日時点の機能(7)</t>
    <phoneticPr fontId="3"/>
  </si>
  <si>
    <t>② 2025年７月１日時点の機能(8)</t>
    <phoneticPr fontId="3"/>
  </si>
  <si>
    <t>7</t>
    <phoneticPr fontId="3"/>
  </si>
  <si>
    <t>1</t>
    <phoneticPr fontId="3"/>
  </si>
  <si>
    <t>2</t>
    <phoneticPr fontId="3"/>
  </si>
  <si>
    <t>3</t>
    <phoneticPr fontId="3"/>
  </si>
  <si>
    <t>6</t>
    <phoneticPr fontId="3"/>
  </si>
  <si>
    <t>4</t>
    <phoneticPr fontId="3"/>
  </si>
  <si>
    <t>5</t>
    <phoneticPr fontId="3"/>
  </si>
  <si>
    <t>3</t>
    <phoneticPr fontId="3"/>
  </si>
  <si>
    <t>2</t>
    <phoneticPr fontId="3"/>
  </si>
  <si>
    <t>4</t>
    <phoneticPr fontId="3"/>
  </si>
  <si>
    <t>1</t>
    <phoneticPr fontId="3"/>
  </si>
  <si>
    <t>3</t>
    <phoneticPr fontId="3"/>
  </si>
  <si>
    <t>3</t>
    <phoneticPr fontId="3"/>
  </si>
  <si>
    <t>5</t>
    <phoneticPr fontId="3"/>
  </si>
  <si>
    <t>1</t>
    <phoneticPr fontId="3"/>
  </si>
  <si>
    <t>3</t>
    <phoneticPr fontId="3"/>
  </si>
  <si>
    <t>4</t>
    <phoneticPr fontId="3"/>
  </si>
  <si>
    <t>4</t>
    <phoneticPr fontId="3"/>
  </si>
  <si>
    <t>5</t>
    <phoneticPr fontId="3"/>
  </si>
  <si>
    <t>2</t>
    <phoneticPr fontId="3"/>
  </si>
  <si>
    <t>平成３０年度病床機能報告（有床診療所＿施設票）【京築】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ケイチク</t>
    </rPh>
    <phoneticPr fontId="4"/>
  </si>
  <si>
    <t>宗像地区急患センター</t>
  </si>
  <si>
    <t>医療法人荒牧整形外科医院</t>
  </si>
  <si>
    <t>医療法人福間諏訪クリニック</t>
  </si>
  <si>
    <t>医療法人中島外科医院</t>
  </si>
  <si>
    <t>急性期</t>
    <rPh sb="0" eb="3">
      <t>キュウセイキ</t>
    </rPh>
    <phoneticPr fontId="3"/>
  </si>
  <si>
    <t>回復期</t>
    <rPh sb="0" eb="2">
      <t>カイフク</t>
    </rPh>
    <rPh sb="2" eb="3">
      <t>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</si>
  <si>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</si>
  <si>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慢性期</t>
    <rPh sb="0" eb="3">
      <t>マンセイキ</t>
    </rPh>
    <phoneticPr fontId="3"/>
  </si>
  <si>
    <t>3</t>
    <phoneticPr fontId="3"/>
  </si>
  <si>
    <t>7</t>
    <phoneticPr fontId="3"/>
  </si>
  <si>
    <t>2</t>
    <phoneticPr fontId="3"/>
  </si>
  <si>
    <t>1</t>
    <phoneticPr fontId="3"/>
  </si>
  <si>
    <t>2</t>
    <phoneticPr fontId="3"/>
  </si>
  <si>
    <t>3</t>
    <phoneticPr fontId="3"/>
  </si>
  <si>
    <t>3</t>
    <phoneticPr fontId="3"/>
  </si>
  <si>
    <t>4</t>
    <phoneticPr fontId="3"/>
  </si>
  <si>
    <t>5</t>
    <phoneticPr fontId="3"/>
  </si>
  <si>
    <t>1</t>
    <phoneticPr fontId="3"/>
  </si>
  <si>
    <t>1</t>
    <phoneticPr fontId="3"/>
  </si>
  <si>
    <t>1</t>
    <phoneticPr fontId="3"/>
  </si>
  <si>
    <t>6</t>
    <phoneticPr fontId="3"/>
  </si>
  <si>
    <t>3</t>
    <phoneticPr fontId="3"/>
  </si>
  <si>
    <t>3</t>
    <phoneticPr fontId="3"/>
  </si>
  <si>
    <t>4</t>
    <phoneticPr fontId="3"/>
  </si>
  <si>
    <t>5</t>
    <phoneticPr fontId="3"/>
  </si>
  <si>
    <t>８．入院患者数の状況【平成29年7月1日～平成30年6月30日の1年間】</t>
    <phoneticPr fontId="3"/>
  </si>
  <si>
    <t>平成３０年度病床機能報告（有床診療所＿施設票）【宗像】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ムナカタ</t>
    </rPh>
    <phoneticPr fontId="4"/>
  </si>
  <si>
    <t>① 2018（平成30）年７月１日時点の機能(7)</t>
    <phoneticPr fontId="3"/>
  </si>
  <si>
    <t>② 2025年７月１日時点の機能(8)</t>
    <phoneticPr fontId="3"/>
  </si>
  <si>
    <t>８．入院患者数の状況【平成29年7月1日～平成30年6月30日の1年間】</t>
    <phoneticPr fontId="3"/>
  </si>
  <si>
    <t>資料6－５</t>
    <rPh sb="0" eb="2">
      <t>シリョウ</t>
    </rPh>
    <phoneticPr fontId="3"/>
  </si>
  <si>
    <t>平成30年度病床機能報告（有床診療所＿施設票）【北九州】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7">
      <t>キタキュウシュウ</t>
    </rPh>
    <phoneticPr fontId="4"/>
  </si>
  <si>
    <t>② 2025年７月１日時点の機能(8)</t>
    <phoneticPr fontId="3"/>
  </si>
  <si>
    <t>８．入院患者数の状況【平成29年7月1日～平成30年6月30日の1年間】</t>
    <phoneticPr fontId="3"/>
  </si>
  <si>
    <t>医療法人　清光会藤井眼科医院</t>
  </si>
  <si>
    <t>医療法人　よしたけ眼科</t>
  </si>
  <si>
    <t>医療法人岡本クリニック</t>
  </si>
  <si>
    <t>医療法人愛の会　きしもとクリニック</t>
  </si>
  <si>
    <t>回復期</t>
    <phoneticPr fontId="3"/>
  </si>
  <si>
    <t>急性期</t>
    <phoneticPr fontId="3"/>
  </si>
  <si>
    <t>慢性期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</si>
  <si>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</si>
  <si>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</si>
  <si>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</si>
  <si>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</si>
  <si>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</si>
  <si>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医療法人青天会　ひろた産婦人科クリニック</t>
  </si>
  <si>
    <t>医療法人徹滋会　北崎医院</t>
  </si>
  <si>
    <t>医療法人さかい内科呼吸器科医院</t>
  </si>
  <si>
    <t>休棟中(今後再開する予定)</t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</si>
  <si>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7</t>
    <phoneticPr fontId="3"/>
  </si>
  <si>
    <t>岡田眼科医院</t>
  </si>
  <si>
    <t>幸町外科医院</t>
  </si>
  <si>
    <t>休棟中（今後再開する予定）</t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</si>
  <si>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休棟中(今後廃止する予定)</t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</si>
  <si>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医療法人　広石眼科医院</t>
  </si>
  <si>
    <t>医療法人成映会　たかぼうクリニック</t>
  </si>
  <si>
    <t>医療法人　濵口産婦人科クリニkック</t>
  </si>
  <si>
    <t>医療法人小倉中央診療所</t>
  </si>
  <si>
    <t>医療法人山形内科医院</t>
  </si>
  <si>
    <t>医療法人一本杉外科医院乳腺外科</t>
  </si>
  <si>
    <t>勝本外科日帰り手術クリニック</t>
  </si>
  <si>
    <t>1</t>
    <phoneticPr fontId="3"/>
  </si>
  <si>
    <t>6</t>
    <phoneticPr fontId="3"/>
  </si>
  <si>
    <t>3</t>
    <phoneticPr fontId="3"/>
  </si>
  <si>
    <t>医療法人 社団 秀和会　小倉南歯科医院</t>
  </si>
  <si>
    <t>医療法人　守恒レディースクリニック</t>
  </si>
  <si>
    <t>さくら整形外科・内科・リハビリテーション科医院</t>
  </si>
  <si>
    <t>医療法人東谷医院</t>
  </si>
  <si>
    <t>医療法人宗産婦人科医院</t>
  </si>
  <si>
    <t>北九州腎臓クリニック</t>
  </si>
  <si>
    <t>（医）聖心会　久能整形外科消化器科医院</t>
  </si>
  <si>
    <t>医療法人まつだ泌尿器科医院</t>
  </si>
  <si>
    <t>医療法人　嘉武医院</t>
  </si>
  <si>
    <t>休棟予定</t>
    <rPh sb="0" eb="1">
      <t>キュウ</t>
    </rPh>
    <rPh sb="1" eb="2">
      <t>トウ</t>
    </rPh>
    <rPh sb="2" eb="4">
      <t>ヨテイ</t>
    </rPh>
    <phoneticPr fontId="3"/>
  </si>
  <si>
    <t>医療法人社団響会　小森クリニック</t>
  </si>
  <si>
    <t>医療法人社団 鍵山医院</t>
  </si>
  <si>
    <t>医療法人 桜ｸﾘﾆｯｸ</t>
  </si>
  <si>
    <t>医療法人石橋医院</t>
  </si>
  <si>
    <t>医療法人神原クリニック</t>
  </si>
  <si>
    <t>川越産婦人科クリニック</t>
  </si>
  <si>
    <t>医療法人　荒牧産婦人科医院</t>
    <phoneticPr fontId="3"/>
  </si>
  <si>
    <t>１</t>
    <phoneticPr fontId="3"/>
  </si>
  <si>
    <t>医療法人社団ＥＪ会　中間メディカル</t>
  </si>
  <si>
    <t>医療法人　桑原産婦人科医院</t>
  </si>
  <si>
    <t>水巻クリニック</t>
  </si>
  <si>
    <t>岡垣町 集計</t>
    <rPh sb="0" eb="2">
      <t>オカガキ</t>
    </rPh>
    <phoneticPr fontId="3"/>
  </si>
  <si>
    <t>岡垣町</t>
    <rPh sb="0" eb="2">
      <t>オカガキ</t>
    </rPh>
    <phoneticPr fontId="3"/>
  </si>
  <si>
    <t>医療法人松寿会　松永整形外科医院</t>
  </si>
  <si>
    <t>平成30年度病床機能報告（有床診療所＿施設票）【直方・鞍手】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ノオガタ</t>
    </rPh>
    <rPh sb="27" eb="29">
      <t>クラテ</t>
    </rPh>
    <phoneticPr fontId="4"/>
  </si>
  <si>
    <t>② 2025年７月１日時点の機能(8)</t>
    <phoneticPr fontId="3"/>
  </si>
  <si>
    <t>医療法人高橋内科クリニック</t>
  </si>
  <si>
    <t>医療法人志成会　祷若宮医院</t>
  </si>
  <si>
    <t>急性期</t>
    <rPh sb="0" eb="3">
      <t>キュウセイキ</t>
    </rPh>
    <phoneticPr fontId="3"/>
  </si>
  <si>
    <t>休棟中（今後再開する予定）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10" eb="12">
      <t>ヨテイ</t>
    </rPh>
    <phoneticPr fontId="3"/>
  </si>
  <si>
    <t>回復期</t>
    <rPh sb="0" eb="2">
      <t>カイフク</t>
    </rPh>
    <rPh sb="2" eb="3">
      <t>キ</t>
    </rPh>
    <phoneticPr fontId="3"/>
  </si>
  <si>
    <t>慢性期</t>
    <rPh sb="0" eb="3">
      <t>マンセイキ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</si>
  <si>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</si>
  <si>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休棟中（今後廃止する予定）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10" eb="12">
      <t>ヨテイ</t>
    </rPh>
    <phoneticPr fontId="3"/>
  </si>
  <si>
    <t>1</t>
    <phoneticPr fontId="3"/>
  </si>
  <si>
    <t>6</t>
    <phoneticPr fontId="3"/>
  </si>
  <si>
    <t>2</t>
    <phoneticPr fontId="3"/>
  </si>
  <si>
    <t>3</t>
    <phoneticPr fontId="3"/>
  </si>
  <si>
    <t>5</t>
    <phoneticPr fontId="3"/>
  </si>
  <si>
    <t>7</t>
    <phoneticPr fontId="3"/>
  </si>
  <si>
    <t>4</t>
    <phoneticPr fontId="3"/>
  </si>
  <si>
    <t>医療法人　髙野胃腸科医院</t>
  </si>
  <si>
    <t>和白ヶ丘レディ－スクリニック</t>
  </si>
  <si>
    <t>医療法人内藤整形外科</t>
  </si>
  <si>
    <t>医療法人　祥知会　はこざき公園内科医院</t>
  </si>
  <si>
    <t>医療法人社団かもりクリニック</t>
  </si>
  <si>
    <t>医療法人ＳＳＣ工藤耳鼻咽喉科</t>
  </si>
  <si>
    <t>医療法人土器医院</t>
  </si>
  <si>
    <t>まつもと内科クリニック</t>
  </si>
  <si>
    <t>医療法人あんのうクリニック</t>
  </si>
  <si>
    <t>1</t>
    <phoneticPr fontId="3"/>
  </si>
  <si>
    <t>2</t>
    <phoneticPr fontId="3"/>
  </si>
  <si>
    <t>1</t>
    <phoneticPr fontId="3"/>
  </si>
  <si>
    <t>7</t>
    <phoneticPr fontId="3"/>
  </si>
  <si>
    <t>3</t>
    <phoneticPr fontId="3"/>
  </si>
  <si>
    <t>7</t>
    <phoneticPr fontId="3"/>
  </si>
  <si>
    <t>3</t>
    <phoneticPr fontId="3"/>
  </si>
  <si>
    <t>2</t>
    <phoneticPr fontId="3"/>
  </si>
  <si>
    <t>4</t>
    <phoneticPr fontId="3"/>
  </si>
  <si>
    <t>5</t>
    <phoneticPr fontId="3"/>
  </si>
  <si>
    <t>2</t>
    <phoneticPr fontId="3"/>
  </si>
  <si>
    <t>3</t>
    <phoneticPr fontId="3"/>
  </si>
  <si>
    <t>5</t>
    <phoneticPr fontId="3"/>
  </si>
  <si>
    <t>4</t>
    <phoneticPr fontId="3"/>
  </si>
  <si>
    <t>4</t>
    <phoneticPr fontId="3"/>
  </si>
  <si>
    <t>中尾小児科医院</t>
  </si>
  <si>
    <t>医療法人梅野小児科内科医院</t>
  </si>
  <si>
    <t>医療法人悦可会杉野眼科医院</t>
  </si>
  <si>
    <t>医療法人幸雄会　古原医院</t>
  </si>
  <si>
    <t>医療法人山口整形外科医院</t>
  </si>
  <si>
    <t>3</t>
    <phoneticPr fontId="3"/>
  </si>
  <si>
    <t>1</t>
    <phoneticPr fontId="3"/>
  </si>
  <si>
    <t>1</t>
    <phoneticPr fontId="3"/>
  </si>
  <si>
    <t>6</t>
    <phoneticPr fontId="3"/>
  </si>
  <si>
    <t>6</t>
    <phoneticPr fontId="3"/>
  </si>
  <si>
    <t>6</t>
    <phoneticPr fontId="3"/>
  </si>
  <si>
    <t>6</t>
    <phoneticPr fontId="3"/>
  </si>
  <si>
    <t>2</t>
    <phoneticPr fontId="3"/>
  </si>
  <si>
    <t>2</t>
    <phoneticPr fontId="3"/>
  </si>
  <si>
    <t>3</t>
    <phoneticPr fontId="3"/>
  </si>
  <si>
    <t>5</t>
    <phoneticPr fontId="3"/>
  </si>
  <si>
    <t>4</t>
    <phoneticPr fontId="3"/>
  </si>
  <si>
    <t>5</t>
    <phoneticPr fontId="3"/>
  </si>
  <si>
    <t>7</t>
    <phoneticPr fontId="3"/>
  </si>
  <si>
    <t>3</t>
    <phoneticPr fontId="3"/>
  </si>
  <si>
    <t>5</t>
    <phoneticPr fontId="3"/>
  </si>
  <si>
    <t>医療法人ＳＳＣ赤坂サージクリニック</t>
  </si>
  <si>
    <t>医療法人　萱島外科</t>
  </si>
  <si>
    <t>医療法人　別府外科医院</t>
  </si>
  <si>
    <t>医療法人マテリアライズ　中央歯科・口腔外科クリニック</t>
  </si>
  <si>
    <t>医療法人　福田肛門外科医院</t>
  </si>
  <si>
    <t>7</t>
    <phoneticPr fontId="3"/>
  </si>
  <si>
    <t>2</t>
    <phoneticPr fontId="3"/>
  </si>
  <si>
    <t>ふくだ内科循環器・糖尿病内科</t>
  </si>
  <si>
    <t>医療法人　髙橋医院　大平寺の森クリニック</t>
  </si>
  <si>
    <t>医療法人渋谷レディーズクリニック</t>
  </si>
  <si>
    <t>3</t>
    <phoneticPr fontId="3"/>
  </si>
  <si>
    <t>4</t>
    <phoneticPr fontId="3"/>
  </si>
  <si>
    <t>6</t>
    <phoneticPr fontId="3"/>
  </si>
  <si>
    <t>医療法人 福甲会　北野クリニック</t>
  </si>
  <si>
    <t>医療法人　海洋会　あおいクリニック</t>
  </si>
  <si>
    <t>医療法人政裕会　ときつ医院</t>
  </si>
  <si>
    <t>医療法人　長野醫院　長野産婦人科クリニック</t>
  </si>
  <si>
    <t>医療法人尚生会　松口胃腸科外科医院</t>
  </si>
  <si>
    <t>医療法人輝松会　まつお内科クリニック</t>
  </si>
  <si>
    <t>医療法人由布整形外科医院</t>
  </si>
  <si>
    <t>池田功産婦人科医院</t>
  </si>
  <si>
    <t>医療法人南谷レディースクリニック</t>
  </si>
  <si>
    <t>医療法人SSC　坂口耳鼻咽喉科</t>
  </si>
  <si>
    <t>3</t>
    <phoneticPr fontId="3"/>
  </si>
  <si>
    <t>1</t>
    <phoneticPr fontId="3"/>
  </si>
  <si>
    <t>1</t>
    <phoneticPr fontId="3"/>
  </si>
  <si>
    <t>2</t>
    <phoneticPr fontId="3"/>
  </si>
  <si>
    <t>りょうすけ内科外科</t>
  </si>
  <si>
    <t>笠　外科胃腸内科医院</t>
  </si>
  <si>
    <t>つのだ泌尿器科医院</t>
  </si>
  <si>
    <t>医療法人村田整形外科医院</t>
  </si>
  <si>
    <t>3</t>
    <phoneticPr fontId="3"/>
  </si>
  <si>
    <t>5</t>
    <phoneticPr fontId="3"/>
  </si>
  <si>
    <t>1</t>
    <phoneticPr fontId="3"/>
  </si>
  <si>
    <t>2</t>
    <phoneticPr fontId="3"/>
  </si>
  <si>
    <t>3</t>
    <phoneticPr fontId="3"/>
  </si>
  <si>
    <t>平成30年度病床機能報告（有床診療所＿施設票）【福岡・糸島】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フクオカ</t>
    </rPh>
    <rPh sb="27" eb="29">
      <t>イトシマ</t>
    </rPh>
    <phoneticPr fontId="4"/>
  </si>
  <si>
    <t>医療法人三仁会　フジタ内科・消化器科医院</t>
  </si>
  <si>
    <t>福岡市急患診療センター</t>
  </si>
  <si>
    <t>大賀内科循環器科医院</t>
  </si>
  <si>
    <t>石西整形外科医院</t>
  </si>
  <si>
    <t>医療法人盛和会神代医院</t>
  </si>
  <si>
    <t>医療法人健貢会　中山整形外科医院</t>
  </si>
  <si>
    <t>医療法人上月内科医院</t>
  </si>
  <si>
    <t>医療法人　めぐみ胃腸科</t>
  </si>
  <si>
    <t>大木整形・リハビリ医院</t>
  </si>
  <si>
    <t>2</t>
    <phoneticPr fontId="3"/>
  </si>
  <si>
    <t>4</t>
    <phoneticPr fontId="3"/>
  </si>
  <si>
    <t>3</t>
    <phoneticPr fontId="3"/>
  </si>
  <si>
    <t>伊都クリニック</t>
  </si>
  <si>
    <t>医療法人波多江外科医院</t>
  </si>
  <si>
    <t>医療法人福生会　フクヨ内科医院</t>
  </si>
  <si>
    <t>医療法人奥小児科医院</t>
  </si>
  <si>
    <t>医療法人舌間整形外科医院</t>
  </si>
  <si>
    <t>医療法人奥医院</t>
  </si>
  <si>
    <t>3</t>
    <phoneticPr fontId="3"/>
  </si>
  <si>
    <t>4</t>
    <phoneticPr fontId="3"/>
  </si>
  <si>
    <t>1</t>
    <phoneticPr fontId="3"/>
  </si>
  <si>
    <t>5</t>
    <phoneticPr fontId="3"/>
  </si>
  <si>
    <t>3</t>
    <phoneticPr fontId="3"/>
  </si>
  <si>
    <t>② 2025年７月１日時点の機能(7)</t>
    <phoneticPr fontId="3"/>
  </si>
  <si>
    <t>８．入院患者数の状況【平成29年7月1日～平成30年6月30日の1年間】</t>
    <phoneticPr fontId="3"/>
  </si>
  <si>
    <t>２．医療機能</t>
    <phoneticPr fontId="4"/>
  </si>
  <si>
    <t>医療法人甘木第一クリニック</t>
  </si>
  <si>
    <t>栗林皮膚泌尿器科医院</t>
  </si>
  <si>
    <t>医療法人朝倉山寿会　クリニックコスモ</t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</si>
  <si>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</si>
  <si>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</si>
  <si>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</si>
  <si>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</si>
  <si>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</si>
  <si>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</si>
  <si>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6</t>
    <phoneticPr fontId="3"/>
  </si>
  <si>
    <t>平成30年度病床機能報告（有床診療所＿施設票）【朝倉】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アサクラ</t>
    </rPh>
    <phoneticPr fontId="4"/>
  </si>
  <si>
    <t>８．入院患者数の状況【平成２９年7月1日～平成３０年6月30日の1年間】</t>
    <phoneticPr fontId="3"/>
  </si>
  <si>
    <t>① 2018（平成30）年７月１日時点の機能(7)</t>
    <phoneticPr fontId="3"/>
  </si>
  <si>
    <t>② 2025年７月１日時点の機能(7)</t>
    <phoneticPr fontId="3"/>
  </si>
  <si>
    <t>医療法人ぜんどうじ整形外科</t>
  </si>
  <si>
    <t>医療法人　いづみレディスクリニック</t>
  </si>
  <si>
    <t>医療法人オーエヌシー岡田脳神経外科</t>
  </si>
  <si>
    <t>医療法人　福井レディースクリニック</t>
  </si>
  <si>
    <t>医療法人　ならはら整形外科医院</t>
  </si>
  <si>
    <t>淡河医院</t>
  </si>
  <si>
    <t>産科婦人科　渡辺レディースクリニック</t>
  </si>
  <si>
    <t>医療法人深川レディスクリニック</t>
  </si>
  <si>
    <t>医療法人吉武泌尿器科医院</t>
  </si>
  <si>
    <t>医療法人天神ウィメンズクリニック</t>
  </si>
  <si>
    <t>医療法人末田眼科</t>
  </si>
  <si>
    <t>医）産科・婦人科宮原クリニック</t>
  </si>
  <si>
    <t>医療法人恵有会　森山整形外科院</t>
  </si>
  <si>
    <t>医療法人発心会　井星医院</t>
  </si>
  <si>
    <t>古賀医院</t>
  </si>
  <si>
    <t>医療法人古賀整形外科医院</t>
  </si>
  <si>
    <t>さがら整形外科</t>
    <phoneticPr fontId="3"/>
  </si>
  <si>
    <t>1</t>
    <phoneticPr fontId="3"/>
  </si>
  <si>
    <t>3</t>
    <phoneticPr fontId="3"/>
  </si>
  <si>
    <t>2</t>
    <phoneticPr fontId="3"/>
  </si>
  <si>
    <t>7</t>
    <phoneticPr fontId="3"/>
  </si>
  <si>
    <t>4</t>
    <phoneticPr fontId="3"/>
  </si>
  <si>
    <t>5</t>
    <phoneticPr fontId="3"/>
  </si>
  <si>
    <t>6</t>
    <phoneticPr fontId="3"/>
  </si>
  <si>
    <t>5</t>
    <phoneticPr fontId="3"/>
  </si>
  <si>
    <t>2</t>
    <phoneticPr fontId="3"/>
  </si>
  <si>
    <t>2</t>
    <phoneticPr fontId="3"/>
  </si>
  <si>
    <t>7</t>
    <phoneticPr fontId="3"/>
  </si>
  <si>
    <t>酒井小児科内科医院</t>
  </si>
  <si>
    <t>2</t>
    <phoneticPr fontId="3"/>
  </si>
  <si>
    <t>医）くわの眼科医院</t>
  </si>
  <si>
    <t>倉岡医院</t>
  </si>
  <si>
    <t>医療法人春龍会　橋本眼科医院</t>
  </si>
  <si>
    <t>医療法人　境泌尿器科皮膚科医院</t>
  </si>
  <si>
    <t>鳥越胃腸科外科医院</t>
  </si>
  <si>
    <t>医療法人井上眼科医院</t>
  </si>
  <si>
    <t>医療法人孝友会　せいてつ眼科医院</t>
  </si>
  <si>
    <t>平成30年度病床機能報告（有床診療所＿施設票）【久留米】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7">
      <t>クルメ</t>
    </rPh>
    <phoneticPr fontId="4"/>
  </si>
  <si>
    <t>② 2025年７月１日時点の機能(8)</t>
    <phoneticPr fontId="3"/>
  </si>
  <si>
    <t>８．入院患者数の状況【平成29年7月1日～平成30年6月30日の1年間】</t>
    <phoneticPr fontId="3"/>
  </si>
  <si>
    <t>平成30年度病床機能報告（有床診療所＿施設票）【田川】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タガワ</t>
    </rPh>
    <phoneticPr fontId="4"/>
  </si>
  <si>
    <t>② 2025年７月１日時点の機能(8)</t>
    <phoneticPr fontId="3"/>
  </si>
  <si>
    <t>８．入院患者数の状況【平成29年7月1日～平成30年6月30日の1年間】</t>
    <phoneticPr fontId="3"/>
  </si>
  <si>
    <t>医療法人　田中医院</t>
  </si>
  <si>
    <t>医療法人　中富内科医院</t>
  </si>
  <si>
    <t>医療法人養生会　宮城内科胃腸科医院</t>
  </si>
  <si>
    <t>医療法人中山産婦人科医院</t>
  </si>
  <si>
    <t>7</t>
    <phoneticPr fontId="3"/>
  </si>
  <si>
    <t>2</t>
    <phoneticPr fontId="3"/>
  </si>
  <si>
    <t>5</t>
    <phoneticPr fontId="3"/>
  </si>
  <si>
    <t>3</t>
    <phoneticPr fontId="3"/>
  </si>
  <si>
    <t>1</t>
    <phoneticPr fontId="3"/>
  </si>
  <si>
    <t>4</t>
    <phoneticPr fontId="3"/>
  </si>
  <si>
    <t>6</t>
    <phoneticPr fontId="3"/>
  </si>
  <si>
    <t>7</t>
    <phoneticPr fontId="3"/>
  </si>
  <si>
    <t>1</t>
    <phoneticPr fontId="3"/>
  </si>
  <si>
    <t>4</t>
    <phoneticPr fontId="3"/>
  </si>
  <si>
    <t>3</t>
    <phoneticPr fontId="3"/>
  </si>
  <si>
    <t>平成30年度病床機能報告（有床診療所＿施設票）【有明】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rPh sb="24" eb="26">
      <t>アリアケ</t>
    </rPh>
    <phoneticPr fontId="4"/>
  </si>
  <si>
    <t>② 2025年７月１日時点の機能(8)</t>
    <phoneticPr fontId="3"/>
  </si>
  <si>
    <t>医療法人　山下医院</t>
  </si>
  <si>
    <t>医療法人　杏東会　東原産婦人科医院</t>
  </si>
  <si>
    <t>医療法人恵愛会西村クリニック</t>
  </si>
  <si>
    <t>医療法人石橋整形外科医院</t>
  </si>
  <si>
    <t>医療法人岩井外科胃腸科医院</t>
  </si>
  <si>
    <t>医療法人慶潤会　坂本内科医院</t>
  </si>
  <si>
    <t>医療法人メディカルキューブ　平井外科・産婦人科</t>
  </si>
  <si>
    <t>医療法人兼行医院</t>
  </si>
  <si>
    <t>医療法人　柳川滋恵会　甲斐田医院</t>
  </si>
  <si>
    <t>医療法人木村回生医院</t>
  </si>
  <si>
    <t>医療法人津留医院</t>
  </si>
  <si>
    <t>産科・婦人科あらきクリニック</t>
  </si>
  <si>
    <t>1</t>
    <phoneticPr fontId="3"/>
  </si>
  <si>
    <t>2</t>
    <phoneticPr fontId="3"/>
  </si>
  <si>
    <t>3</t>
    <phoneticPr fontId="3"/>
  </si>
  <si>
    <t>5</t>
    <phoneticPr fontId="3"/>
  </si>
  <si>
    <t>4</t>
    <phoneticPr fontId="3"/>
  </si>
  <si>
    <t>6</t>
    <phoneticPr fontId="3"/>
  </si>
  <si>
    <t>7</t>
    <phoneticPr fontId="3"/>
  </si>
  <si>
    <t>3</t>
    <phoneticPr fontId="3"/>
  </si>
  <si>
    <t>2</t>
    <phoneticPr fontId="3"/>
  </si>
  <si>
    <t>８．入院患者数の状況【平成29年7月1日～平成30年6月30日の1年間】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</si>
</sst>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_);[Red]\(0\)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 tint="-4.9989318521683403E-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26">
    <xf numFmtId="0" fontId="0" fillId="0" borderId="0" xfId="0"/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Alignment="1">
      <alignment vertical="center" shrinkToFit="1"/>
    </xf>
    <xf numFmtId="38" fontId="8" fillId="4" borderId="8" xfId="1" applyFont="1" applyFill="1" applyBorder="1" applyAlignment="1">
      <alignment horizontal="center" vertical="center"/>
    </xf>
    <xf numFmtId="38" fontId="8" fillId="4" borderId="9" xfId="1" applyFont="1" applyFill="1" applyBorder="1" applyAlignment="1">
      <alignment horizontal="center" vertical="center"/>
    </xf>
    <xf numFmtId="38" fontId="8" fillId="8" borderId="6" xfId="1" applyFont="1" applyFill="1" applyBorder="1" applyAlignment="1" applyProtection="1">
      <alignment horizontal="center" vertical="center"/>
      <protection locked="0"/>
    </xf>
    <xf numFmtId="38" fontId="8" fillId="8" borderId="8" xfId="1" applyFont="1" applyFill="1" applyBorder="1" applyAlignment="1" applyProtection="1">
      <alignment horizontal="center" vertical="center"/>
      <protection locked="0"/>
    </xf>
    <xf numFmtId="38" fontId="8" fillId="9" borderId="8" xfId="1" applyFont="1" applyFill="1" applyBorder="1" applyProtection="1">
      <alignment vertical="center"/>
      <protection locked="0"/>
    </xf>
    <xf numFmtId="38" fontId="8" fillId="9" borderId="9" xfId="1" applyFont="1" applyFill="1" applyBorder="1" applyProtection="1">
      <alignment vertical="center"/>
      <protection locked="0"/>
    </xf>
    <xf numFmtId="38" fontId="8" fillId="8" borderId="0" xfId="1" applyFont="1" applyFill="1" applyBorder="1" applyAlignment="1" applyProtection="1">
      <alignment horizontal="center" vertical="center"/>
      <protection locked="0"/>
    </xf>
    <xf numFmtId="38" fontId="8" fillId="8" borderId="15" xfId="1" applyFont="1" applyFill="1" applyBorder="1" applyAlignment="1" applyProtection="1">
      <alignment horizontal="center" vertical="center"/>
      <protection locked="0"/>
    </xf>
    <xf numFmtId="38" fontId="8" fillId="13" borderId="8" xfId="1" applyFont="1" applyFill="1" applyBorder="1" applyProtection="1">
      <alignment vertical="center"/>
      <protection locked="0"/>
    </xf>
    <xf numFmtId="38" fontId="8" fillId="13" borderId="9" xfId="1" applyFont="1" applyFill="1" applyBorder="1" applyProtection="1">
      <alignment vertical="center"/>
      <protection locked="0"/>
    </xf>
    <xf numFmtId="38" fontId="8" fillId="12" borderId="4" xfId="1" applyFont="1" applyFill="1" applyBorder="1" applyAlignment="1" applyProtection="1">
      <alignment horizontal="center" vertical="center" wrapText="1"/>
      <protection locked="0"/>
    </xf>
    <xf numFmtId="38" fontId="8" fillId="7" borderId="4" xfId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vertical="center"/>
    </xf>
    <xf numFmtId="0" fontId="8" fillId="14" borderId="19" xfId="0" applyNumberFormat="1" applyFont="1" applyFill="1" applyBorder="1" applyAlignment="1">
      <alignment horizontal="center" vertical="center" shrinkToFit="1"/>
    </xf>
    <xf numFmtId="0" fontId="8" fillId="14" borderId="20" xfId="0" applyNumberFormat="1" applyFont="1" applyFill="1" applyBorder="1" applyAlignment="1">
      <alignment horizontal="center" vertical="center" shrinkToFit="1"/>
    </xf>
    <xf numFmtId="0" fontId="8" fillId="14" borderId="21" xfId="0" quotePrefix="1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38" fontId="3" fillId="11" borderId="4" xfId="1" applyFont="1" applyFill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8" fillId="14" borderId="4" xfId="0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vertical="center"/>
    </xf>
    <xf numFmtId="0" fontId="8" fillId="15" borderId="19" xfId="0" applyNumberFormat="1" applyFont="1" applyFill="1" applyBorder="1" applyAlignment="1">
      <alignment horizontal="center" vertical="center" shrinkToFit="1"/>
    </xf>
    <xf numFmtId="0" fontId="8" fillId="15" borderId="20" xfId="0" applyNumberFormat="1" applyFont="1" applyFill="1" applyBorder="1" applyAlignment="1">
      <alignment horizontal="center" vertical="center" shrinkToFit="1"/>
    </xf>
    <xf numFmtId="0" fontId="8" fillId="15" borderId="21" xfId="0" quotePrefix="1" applyNumberFormat="1" applyFont="1" applyFill="1" applyBorder="1" applyAlignment="1">
      <alignment horizontal="center" vertical="center" shrinkToFit="1"/>
    </xf>
    <xf numFmtId="176" fontId="0" fillId="15" borderId="4" xfId="0" applyNumberFormat="1" applyFill="1" applyBorder="1" applyAlignment="1">
      <alignment vertical="center"/>
    </xf>
    <xf numFmtId="176" fontId="8" fillId="15" borderId="4" xfId="0" applyNumberFormat="1" applyFont="1" applyFill="1" applyBorder="1" applyAlignment="1">
      <alignment horizontal="center" vertical="center"/>
    </xf>
    <xf numFmtId="0" fontId="0" fillId="15" borderId="0" xfId="0" applyFill="1"/>
    <xf numFmtId="0" fontId="10" fillId="0" borderId="4" xfId="0" applyFont="1" applyFill="1" applyBorder="1" applyAlignment="1">
      <alignment vertical="center" shrinkToFit="1"/>
    </xf>
    <xf numFmtId="0" fontId="0" fillId="15" borderId="4" xfId="0" applyFill="1" applyBorder="1" applyAlignment="1">
      <alignment vertical="center" shrinkToFit="1"/>
    </xf>
    <xf numFmtId="0" fontId="10" fillId="15" borderId="4" xfId="0" applyFont="1" applyFill="1" applyBorder="1" applyAlignment="1">
      <alignment vertical="center" shrinkToFit="1"/>
    </xf>
    <xf numFmtId="0" fontId="8" fillId="15" borderId="4" xfId="0" applyNumberFormat="1" applyFont="1" applyFill="1" applyBorder="1" applyAlignment="1">
      <alignment horizontal="center" vertical="center" shrinkToFit="1"/>
    </xf>
    <xf numFmtId="0" fontId="8" fillId="15" borderId="4" xfId="0" quotePrefix="1" applyNumberFormat="1" applyFont="1" applyFill="1" applyBorder="1" applyAlignment="1">
      <alignment horizontal="center" vertical="center" shrinkToFit="1"/>
    </xf>
    <xf numFmtId="0" fontId="8" fillId="14" borderId="4" xfId="0" applyNumberFormat="1" applyFont="1" applyFill="1" applyBorder="1" applyAlignment="1">
      <alignment horizontal="center" vertical="center" shrinkToFit="1"/>
    </xf>
    <xf numFmtId="0" fontId="8" fillId="14" borderId="4" xfId="0" quotePrefix="1" applyNumberFormat="1" applyFont="1" applyFill="1" applyBorder="1" applyAlignment="1">
      <alignment horizontal="center" vertical="center" shrinkToFit="1"/>
    </xf>
    <xf numFmtId="0" fontId="11" fillId="16" borderId="4" xfId="0" applyFont="1" applyFill="1" applyBorder="1" applyAlignment="1">
      <alignment vertical="center" shrinkToFit="1"/>
    </xf>
    <xf numFmtId="0" fontId="12" fillId="16" borderId="4" xfId="0" applyFont="1" applyFill="1" applyBorder="1" applyAlignment="1">
      <alignment vertical="center"/>
    </xf>
    <xf numFmtId="0" fontId="8" fillId="16" borderId="19" xfId="0" applyNumberFormat="1" applyFont="1" applyFill="1" applyBorder="1" applyAlignment="1">
      <alignment horizontal="center" vertical="center" shrinkToFit="1"/>
    </xf>
    <xf numFmtId="0" fontId="8" fillId="16" borderId="20" xfId="0" applyNumberFormat="1" applyFont="1" applyFill="1" applyBorder="1" applyAlignment="1">
      <alignment horizontal="center" vertical="center" shrinkToFit="1"/>
    </xf>
    <xf numFmtId="0" fontId="8" fillId="16" borderId="21" xfId="0" quotePrefix="1" applyNumberFormat="1" applyFont="1" applyFill="1" applyBorder="1" applyAlignment="1">
      <alignment horizontal="center" vertical="center" shrinkToFit="1"/>
    </xf>
    <xf numFmtId="176" fontId="12" fillId="16" borderId="4" xfId="0" applyNumberFormat="1" applyFont="1" applyFill="1" applyBorder="1" applyAlignment="1">
      <alignment vertical="center"/>
    </xf>
    <xf numFmtId="176" fontId="8" fillId="16" borderId="4" xfId="0" applyNumberFormat="1" applyFont="1" applyFill="1" applyBorder="1" applyAlignment="1">
      <alignment horizontal="center" vertical="center"/>
    </xf>
    <xf numFmtId="0" fontId="12" fillId="16" borderId="0" xfId="0" applyFont="1" applyFill="1"/>
    <xf numFmtId="0" fontId="0" fillId="16" borderId="4" xfId="0" applyFill="1" applyBorder="1" applyAlignment="1">
      <alignment vertical="center" shrinkToFit="1"/>
    </xf>
    <xf numFmtId="0" fontId="0" fillId="16" borderId="4" xfId="0" applyFill="1" applyBorder="1" applyAlignment="1">
      <alignment vertical="center"/>
    </xf>
    <xf numFmtId="176" fontId="0" fillId="16" borderId="4" xfId="0" applyNumberFormat="1" applyFill="1" applyBorder="1" applyAlignment="1">
      <alignment vertical="center"/>
    </xf>
    <xf numFmtId="0" fontId="0" fillId="16" borderId="0" xfId="0" applyFill="1"/>
    <xf numFmtId="38" fontId="8" fillId="0" borderId="24" xfId="1" applyFont="1" applyFill="1" applyBorder="1" applyAlignment="1">
      <alignment horizontal="right" vertical="center" shrinkToFit="1"/>
    </xf>
    <xf numFmtId="38" fontId="5" fillId="0" borderId="4" xfId="1" applyFont="1" applyBorder="1">
      <alignment vertical="center"/>
    </xf>
    <xf numFmtId="38" fontId="13" fillId="0" borderId="23" xfId="1" applyFont="1" applyFill="1" applyBorder="1" applyAlignment="1">
      <alignment horizontal="right" vertical="center" shrinkToFit="1"/>
    </xf>
    <xf numFmtId="38" fontId="5" fillId="0" borderId="8" xfId="1" applyFont="1" applyBorder="1" applyAlignment="1">
      <alignment horizontal="right" vertical="center" shrinkToFit="1"/>
    </xf>
    <xf numFmtId="38" fontId="9" fillId="0" borderId="4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4" xfId="1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5" fillId="0" borderId="0" xfId="1" applyFont="1" applyBorder="1">
      <alignment vertical="center"/>
    </xf>
    <xf numFmtId="0" fontId="14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quotePrefix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quotePrefix="1" applyFill="1" applyBorder="1" applyAlignment="1">
      <alignment vertical="center"/>
    </xf>
    <xf numFmtId="0" fontId="16" fillId="0" borderId="4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0" fillId="0" borderId="0" xfId="0" applyBorder="1"/>
    <xf numFmtId="0" fontId="14" fillId="0" borderId="4" xfId="0" applyNumberFormat="1" applyFont="1" applyBorder="1" applyAlignment="1">
      <alignment vertical="center"/>
    </xf>
    <xf numFmtId="176" fontId="0" fillId="0" borderId="4" xfId="0" quotePrefix="1" applyNumberFormat="1" applyFill="1" applyBorder="1" applyAlignment="1">
      <alignment vertical="center"/>
    </xf>
    <xf numFmtId="0" fontId="0" fillId="0" borderId="4" xfId="0" quotePrefix="1" applyFill="1" applyBorder="1" applyAlignment="1">
      <alignment vertical="center" shrinkToFit="1"/>
    </xf>
    <xf numFmtId="0" fontId="14" fillId="0" borderId="4" xfId="0" applyNumberFormat="1" applyFont="1" applyFill="1" applyBorder="1" applyAlignment="1">
      <alignment vertical="center"/>
    </xf>
    <xf numFmtId="0" fontId="0" fillId="0" borderId="0" xfId="0" applyFill="1"/>
    <xf numFmtId="49" fontId="14" fillId="0" borderId="4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7" xfId="0" applyFill="1" applyBorder="1" applyAlignment="1">
      <alignment vertical="center" shrinkToFit="1"/>
    </xf>
    <xf numFmtId="0" fontId="0" fillId="15" borderId="7" xfId="0" applyFill="1" applyBorder="1" applyAlignment="1">
      <alignment vertical="center" shrinkToFit="1"/>
    </xf>
    <xf numFmtId="0" fontId="14" fillId="0" borderId="4" xfId="0" quotePrefix="1" applyNumberFormat="1" applyFont="1" applyBorder="1" applyAlignment="1">
      <alignment vertical="center"/>
    </xf>
    <xf numFmtId="0" fontId="15" fillId="0" borderId="4" xfId="0" applyNumberFormat="1" applyFont="1" applyBorder="1" applyAlignment="1">
      <alignment vertical="center"/>
    </xf>
    <xf numFmtId="177" fontId="14" fillId="0" borderId="4" xfId="0" applyNumberFormat="1" applyFont="1" applyFill="1" applyBorder="1" applyAlignment="1">
      <alignment vertical="center"/>
    </xf>
    <xf numFmtId="0" fontId="15" fillId="0" borderId="7" xfId="0" applyNumberFormat="1" applyFont="1" applyBorder="1" applyAlignment="1">
      <alignment vertical="center"/>
    </xf>
    <xf numFmtId="176" fontId="0" fillId="15" borderId="7" xfId="0" applyNumberFormat="1" applyFill="1" applyBorder="1" applyAlignment="1">
      <alignment vertical="center"/>
    </xf>
    <xf numFmtId="38" fontId="12" fillId="0" borderId="24" xfId="1" applyFont="1" applyFill="1" applyBorder="1" applyAlignment="1">
      <alignment horizontal="right" vertical="center" shrinkToFit="1"/>
    </xf>
    <xf numFmtId="49" fontId="15" fillId="0" borderId="4" xfId="0" applyNumberFormat="1" applyFont="1" applyBorder="1" applyAlignment="1">
      <alignment vertical="center"/>
    </xf>
    <xf numFmtId="0" fontId="15" fillId="0" borderId="4" xfId="0" quotePrefix="1" applyNumberFormat="1" applyFont="1" applyBorder="1" applyAlignment="1">
      <alignment vertical="center"/>
    </xf>
    <xf numFmtId="177" fontId="15" fillId="0" borderId="4" xfId="0" applyNumberFormat="1" applyFont="1" applyBorder="1" applyAlignment="1">
      <alignment vertical="center"/>
    </xf>
    <xf numFmtId="49" fontId="14" fillId="0" borderId="4" xfId="0" quotePrefix="1" applyNumberFormat="1" applyFont="1" applyBorder="1" applyAlignment="1">
      <alignment vertical="center"/>
    </xf>
    <xf numFmtId="0" fontId="15" fillId="15" borderId="4" xfId="0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vertical="center"/>
    </xf>
    <xf numFmtId="176" fontId="15" fillId="15" borderId="4" xfId="0" applyNumberFormat="1" applyFont="1" applyFill="1" applyBorder="1" applyAlignment="1">
      <alignment vertical="center"/>
    </xf>
    <xf numFmtId="0" fontId="14" fillId="15" borderId="4" xfId="0" applyFont="1" applyFill="1" applyBorder="1" applyAlignment="1">
      <alignment vertical="center" shrinkToFit="1"/>
    </xf>
    <xf numFmtId="177" fontId="14" fillId="0" borderId="4" xfId="0" quotePrefix="1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76" fontId="0" fillId="15" borderId="9" xfId="0" applyNumberFormat="1" applyFill="1" applyBorder="1" applyAlignment="1">
      <alignment vertical="center"/>
    </xf>
    <xf numFmtId="0" fontId="11" fillId="0" borderId="4" xfId="0" applyFont="1" applyFill="1" applyBorder="1" applyAlignment="1">
      <alignment vertical="center" shrinkToFit="1"/>
    </xf>
    <xf numFmtId="49" fontId="15" fillId="0" borderId="4" xfId="0" applyNumberFormat="1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center"/>
    </xf>
    <xf numFmtId="0" fontId="15" fillId="17" borderId="4" xfId="0" applyNumberFormat="1" applyFont="1" applyFill="1" applyBorder="1" applyAlignment="1">
      <alignment vertical="center"/>
    </xf>
    <xf numFmtId="0" fontId="0" fillId="15" borderId="16" xfId="0" applyFill="1" applyBorder="1" applyAlignment="1">
      <alignment vertical="center"/>
    </xf>
    <xf numFmtId="0" fontId="0" fillId="0" borderId="4" xfId="0" applyBorder="1"/>
    <xf numFmtId="0" fontId="15" fillId="18" borderId="4" xfId="0" applyNumberFormat="1" applyFont="1" applyFill="1" applyBorder="1" applyAlignment="1">
      <alignment vertical="center"/>
    </xf>
    <xf numFmtId="0" fontId="15" fillId="15" borderId="4" xfId="0" applyFont="1" applyFill="1" applyBorder="1" applyAlignment="1">
      <alignment vertical="center" shrinkToFit="1"/>
    </xf>
    <xf numFmtId="176" fontId="12" fillId="14" borderId="4" xfId="0" applyNumberFormat="1" applyFont="1" applyFill="1" applyBorder="1" applyAlignment="1">
      <alignment horizontal="center" vertical="center"/>
    </xf>
    <xf numFmtId="176" fontId="12" fillId="15" borderId="4" xfId="0" applyNumberFormat="1" applyFont="1" applyFill="1" applyBorder="1" applyAlignment="1">
      <alignment horizontal="center" vertical="center"/>
    </xf>
    <xf numFmtId="38" fontId="17" fillId="0" borderId="24" xfId="1" applyFont="1" applyFill="1" applyBorder="1" applyAlignment="1">
      <alignment horizontal="right" vertical="center" shrinkToFit="1"/>
    </xf>
    <xf numFmtId="38" fontId="14" fillId="0" borderId="4" xfId="1" applyFont="1" applyBorder="1">
      <alignment vertical="center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0" fontId="0" fillId="15" borderId="7" xfId="0" applyFill="1" applyBorder="1" applyAlignment="1">
      <alignment vertical="center"/>
    </xf>
    <xf numFmtId="0" fontId="0" fillId="0" borderId="4" xfId="0" quotePrefix="1" applyNumberFormat="1" applyBorder="1" applyAlignment="1">
      <alignment vertical="center"/>
    </xf>
    <xf numFmtId="0" fontId="14" fillId="17" borderId="4" xfId="0" applyNumberFormat="1" applyFont="1" applyFill="1" applyBorder="1" applyAlignment="1">
      <alignment vertical="center"/>
    </xf>
    <xf numFmtId="177" fontId="14" fillId="17" borderId="4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vertical="center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vertical="center" shrinkToFit="1"/>
    </xf>
    <xf numFmtId="0" fontId="12" fillId="14" borderId="19" xfId="0" applyNumberFormat="1" applyFont="1" applyFill="1" applyBorder="1" applyAlignment="1">
      <alignment horizontal="center" vertical="center" shrinkToFit="1"/>
    </xf>
    <xf numFmtId="0" fontId="12" fillId="14" borderId="20" xfId="0" applyNumberFormat="1" applyFont="1" applyFill="1" applyBorder="1" applyAlignment="1">
      <alignment horizontal="center" vertical="center" shrinkToFit="1"/>
    </xf>
    <xf numFmtId="0" fontId="12" fillId="14" borderId="21" xfId="0" quotePrefix="1" applyNumberFormat="1" applyFont="1" applyFill="1" applyBorder="1" applyAlignment="1">
      <alignment horizontal="center" vertical="center" shrinkToFit="1"/>
    </xf>
    <xf numFmtId="0" fontId="18" fillId="15" borderId="4" xfId="0" applyFont="1" applyFill="1" applyBorder="1" applyAlignment="1">
      <alignment vertical="center" shrinkToFit="1"/>
    </xf>
    <xf numFmtId="0" fontId="15" fillId="15" borderId="7" xfId="0" applyFont="1" applyFill="1" applyBorder="1" applyAlignment="1">
      <alignment vertical="center"/>
    </xf>
    <xf numFmtId="0" fontId="12" fillId="15" borderId="19" xfId="0" applyNumberFormat="1" applyFont="1" applyFill="1" applyBorder="1" applyAlignment="1">
      <alignment horizontal="center" vertical="center" shrinkToFit="1"/>
    </xf>
    <xf numFmtId="0" fontId="12" fillId="15" borderId="20" xfId="0" applyNumberFormat="1" applyFont="1" applyFill="1" applyBorder="1" applyAlignment="1">
      <alignment horizontal="center" vertical="center" shrinkToFit="1"/>
    </xf>
    <xf numFmtId="0" fontId="12" fillId="15" borderId="21" xfId="0" quotePrefix="1" applyNumberFormat="1" applyFont="1" applyFill="1" applyBorder="1" applyAlignment="1">
      <alignment horizontal="center" vertical="center" shrinkToFit="1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49" fontId="14" fillId="17" borderId="4" xfId="0" applyNumberFormat="1" applyFont="1" applyFill="1" applyBorder="1" applyAlignment="1">
      <alignment vertical="center"/>
    </xf>
    <xf numFmtId="49" fontId="14" fillId="19" borderId="4" xfId="0" applyNumberFormat="1" applyFont="1" applyFill="1" applyBorder="1" applyAlignment="1">
      <alignment vertical="center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38" fontId="5" fillId="3" borderId="5" xfId="1" applyFont="1" applyFill="1" applyBorder="1" applyAlignment="1" applyProtection="1">
      <alignment horizontal="center" vertical="center" wrapText="1"/>
      <protection locked="0"/>
    </xf>
    <xf numFmtId="38" fontId="5" fillId="3" borderId="13" xfId="1" applyFont="1" applyFill="1" applyBorder="1" applyAlignment="1" applyProtection="1">
      <alignment horizontal="center" vertical="center" wrapText="1"/>
      <protection locked="0"/>
    </xf>
    <xf numFmtId="38" fontId="5" fillId="3" borderId="14" xfId="1" applyFont="1" applyFill="1" applyBorder="1" applyAlignment="1" applyProtection="1">
      <alignment horizontal="center" vertical="center" wrapText="1"/>
      <protection locked="0"/>
    </xf>
    <xf numFmtId="0" fontId="14" fillId="17" borderId="0" xfId="0" applyNumberFormat="1" applyFont="1" applyFill="1" applyAlignment="1">
      <alignment vertical="center"/>
    </xf>
    <xf numFmtId="177" fontId="15" fillId="17" borderId="4" xfId="0" applyNumberFormat="1" applyFont="1" applyFill="1" applyBorder="1" applyAlignment="1">
      <alignment vertical="center"/>
    </xf>
    <xf numFmtId="49" fontId="15" fillId="17" borderId="4" xfId="0" applyNumberFormat="1" applyFont="1" applyFill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14" borderId="19" xfId="0" applyNumberFormat="1" applyFont="1" applyFill="1" applyBorder="1" applyAlignment="1">
      <alignment horizontal="center" vertical="center" shrinkToFit="1"/>
    </xf>
    <xf numFmtId="0" fontId="11" fillId="14" borderId="20" xfId="0" applyNumberFormat="1" applyFont="1" applyFill="1" applyBorder="1" applyAlignment="1">
      <alignment horizontal="center" vertical="center" shrinkToFit="1"/>
    </xf>
    <xf numFmtId="0" fontId="11" fillId="14" borderId="21" xfId="0" quotePrefix="1" applyNumberFormat="1" applyFont="1" applyFill="1" applyBorder="1" applyAlignment="1">
      <alignment horizontal="center" vertical="center" shrinkToFit="1"/>
    </xf>
    <xf numFmtId="49" fontId="0" fillId="0" borderId="4" xfId="0" applyNumberFormat="1" applyFont="1" applyBorder="1" applyAlignment="1">
      <alignment vertical="center"/>
    </xf>
    <xf numFmtId="0" fontId="15" fillId="0" borderId="0" xfId="0" applyFont="1"/>
    <xf numFmtId="0" fontId="12" fillId="14" borderId="4" xfId="0" applyNumberFormat="1" applyFont="1" applyFill="1" applyBorder="1" applyAlignment="1">
      <alignment horizontal="center" vertical="center" shrinkToFit="1"/>
    </xf>
    <xf numFmtId="0" fontId="12" fillId="14" borderId="4" xfId="0" quotePrefix="1" applyNumberFormat="1" applyFont="1" applyFill="1" applyBorder="1" applyAlignment="1">
      <alignment horizontal="center" vertical="center" shrinkToFit="1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>
      <alignment vertical="center"/>
    </xf>
    <xf numFmtId="38" fontId="8" fillId="7" borderId="1" xfId="1" applyFont="1" applyFill="1" applyBorder="1" applyAlignment="1">
      <alignment horizontal="left" vertical="top" wrapText="1"/>
    </xf>
    <xf numFmtId="38" fontId="8" fillId="7" borderId="10" xfId="1" applyFont="1" applyFill="1" applyBorder="1" applyAlignment="1">
      <alignment horizontal="center" vertical="top" wrapText="1"/>
    </xf>
    <xf numFmtId="38" fontId="8" fillId="7" borderId="16" xfId="1" applyFont="1" applyFill="1" applyBorder="1" applyAlignment="1">
      <alignment horizontal="center" vertical="top" wrapText="1"/>
    </xf>
    <xf numFmtId="38" fontId="8" fillId="13" borderId="7" xfId="1" applyFont="1" applyFill="1" applyBorder="1" applyAlignment="1" applyProtection="1">
      <alignment horizontal="center" vertical="center" wrapText="1"/>
      <protection locked="0"/>
    </xf>
    <xf numFmtId="38" fontId="8" fillId="13" borderId="4" xfId="1" applyFont="1" applyFill="1" applyBorder="1" applyAlignment="1" applyProtection="1">
      <alignment horizontal="center" vertical="center" wrapText="1"/>
      <protection locked="0"/>
    </xf>
    <xf numFmtId="38" fontId="8" fillId="7" borderId="1" xfId="1" applyFont="1" applyFill="1" applyBorder="1" applyAlignment="1" applyProtection="1">
      <alignment horizontal="center" vertical="center" wrapText="1"/>
      <protection locked="0"/>
    </xf>
    <xf numFmtId="38" fontId="8" fillId="7" borderId="10" xfId="1" applyFont="1" applyFill="1" applyBorder="1" applyAlignment="1" applyProtection="1">
      <alignment horizontal="center" vertical="center" wrapText="1"/>
      <protection locked="0"/>
    </xf>
    <xf numFmtId="38" fontId="8" fillId="7" borderId="16" xfId="1" applyFont="1" applyFill="1" applyBorder="1" applyAlignment="1" applyProtection="1">
      <alignment horizontal="center" vertical="center" wrapText="1"/>
      <protection locked="0"/>
    </xf>
    <xf numFmtId="38" fontId="8" fillId="7" borderId="4" xfId="1" applyFont="1" applyFill="1" applyBorder="1" applyAlignment="1" applyProtection="1">
      <alignment horizontal="center" vertical="center" wrapText="1"/>
      <protection locked="0"/>
    </xf>
    <xf numFmtId="38" fontId="8" fillId="10" borderId="4" xfId="1" applyFont="1" applyFill="1" applyBorder="1" applyAlignment="1" applyProtection="1">
      <alignment horizontal="center" vertical="center" wrapText="1"/>
      <protection locked="0"/>
    </xf>
    <xf numFmtId="38" fontId="8" fillId="11" borderId="4" xfId="1" applyFont="1" applyFill="1" applyBorder="1" applyAlignment="1" applyProtection="1">
      <alignment horizontal="center" vertical="center" wrapText="1"/>
      <protection locked="0"/>
    </xf>
    <xf numFmtId="38" fontId="8" fillId="7" borderId="1" xfId="1" quotePrefix="1" applyFont="1" applyFill="1" applyBorder="1" applyAlignment="1">
      <alignment horizontal="left" vertical="top" wrapText="1"/>
    </xf>
    <xf numFmtId="38" fontId="8" fillId="4" borderId="7" xfId="1" applyFont="1" applyFill="1" applyBorder="1" applyAlignment="1" applyProtection="1">
      <alignment horizontal="center" vertical="center" wrapText="1"/>
      <protection locked="0"/>
    </xf>
    <xf numFmtId="38" fontId="8" fillId="4" borderId="8" xfId="1" applyFont="1" applyFill="1" applyBorder="1" applyAlignment="1" applyProtection="1">
      <alignment horizontal="center" vertical="center" wrapText="1"/>
      <protection locked="0"/>
    </xf>
    <xf numFmtId="38" fontId="8" fillId="4" borderId="1" xfId="1" quotePrefix="1" applyFont="1" applyFill="1" applyBorder="1" applyAlignment="1" applyProtection="1">
      <alignment horizontal="center" vertical="center" wrapText="1"/>
      <protection locked="0"/>
    </xf>
    <xf numFmtId="38" fontId="8" fillId="4" borderId="10" xfId="1" applyFont="1" applyFill="1" applyBorder="1" applyAlignment="1" applyProtection="1">
      <alignment horizontal="center" vertical="center" wrapText="1"/>
      <protection locked="0"/>
    </xf>
    <xf numFmtId="38" fontId="8" fillId="4" borderId="16" xfId="1" applyFont="1" applyFill="1" applyBorder="1" applyAlignment="1" applyProtection="1">
      <alignment horizontal="center" vertical="center" wrapText="1"/>
      <protection locked="0"/>
    </xf>
    <xf numFmtId="38" fontId="8" fillId="6" borderId="4" xfId="1" applyFont="1" applyFill="1" applyBorder="1" applyAlignment="1" applyProtection="1">
      <alignment horizontal="center" vertical="center" wrapText="1"/>
      <protection locked="0"/>
    </xf>
    <xf numFmtId="38" fontId="8" fillId="8" borderId="5" xfId="1" applyFont="1" applyFill="1" applyBorder="1" applyAlignment="1" applyProtection="1">
      <alignment horizontal="center" vertical="center" wrapText="1"/>
      <protection locked="0"/>
    </xf>
    <xf numFmtId="38" fontId="8" fillId="8" borderId="6" xfId="1" applyFont="1" applyFill="1" applyBorder="1" applyAlignment="1" applyProtection="1">
      <alignment horizontal="center" vertical="center" wrapText="1"/>
      <protection locked="0"/>
    </xf>
    <xf numFmtId="38" fontId="8" fillId="8" borderId="14" xfId="1" applyFont="1" applyFill="1" applyBorder="1" applyAlignment="1" applyProtection="1">
      <alignment horizontal="center" vertical="center" wrapText="1"/>
      <protection locked="0"/>
    </xf>
    <xf numFmtId="38" fontId="8" fillId="8" borderId="15" xfId="1" applyFont="1" applyFill="1" applyBorder="1" applyAlignment="1" applyProtection="1">
      <alignment horizontal="center" vertical="center" wrapText="1"/>
      <protection locked="0"/>
    </xf>
    <xf numFmtId="38" fontId="8" fillId="12" borderId="7" xfId="1" applyFont="1" applyFill="1" applyBorder="1" applyAlignment="1" applyProtection="1">
      <alignment horizontal="center" vertical="center" wrapText="1"/>
      <protection locked="0"/>
    </xf>
    <xf numFmtId="38" fontId="8" fillId="12" borderId="8" xfId="1" applyFont="1" applyFill="1" applyBorder="1" applyAlignment="1" applyProtection="1">
      <alignment horizontal="center" vertical="center" wrapText="1"/>
      <protection locked="0"/>
    </xf>
    <xf numFmtId="38" fontId="8" fillId="12" borderId="9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8" fontId="8" fillId="7" borderId="5" xfId="1" applyFont="1" applyFill="1" applyBorder="1" applyAlignment="1" applyProtection="1">
      <alignment horizontal="center" vertical="center" wrapText="1"/>
      <protection locked="0"/>
    </xf>
    <xf numFmtId="38" fontId="8" fillId="7" borderId="13" xfId="1" applyFont="1" applyFill="1" applyBorder="1" applyAlignment="1" applyProtection="1">
      <alignment horizontal="center" vertical="center" wrapText="1"/>
      <protection locked="0"/>
    </xf>
    <xf numFmtId="38" fontId="8" fillId="7" borderId="14" xfId="1" applyFont="1" applyFill="1" applyBorder="1" applyAlignment="1" applyProtection="1">
      <alignment horizontal="center" vertical="center" wrapText="1"/>
      <protection locked="0"/>
    </xf>
    <xf numFmtId="38" fontId="6" fillId="2" borderId="1" xfId="1" applyFont="1" applyFill="1" applyBorder="1" applyAlignment="1" applyProtection="1">
      <alignment horizontal="center" vertical="center" wrapText="1"/>
      <protection locked="0"/>
    </xf>
    <xf numFmtId="38" fontId="6" fillId="2" borderId="10" xfId="1" applyFont="1" applyFill="1" applyBorder="1" applyAlignment="1" applyProtection="1">
      <alignment horizontal="center" vertical="center" wrapText="1"/>
      <protection locked="0"/>
    </xf>
    <xf numFmtId="38" fontId="6" fillId="2" borderId="16" xfId="1" applyFont="1" applyFill="1" applyBorder="1" applyAlignment="1" applyProtection="1">
      <alignment horizontal="center" vertical="center" wrapText="1"/>
      <protection locked="0"/>
    </xf>
    <xf numFmtId="38" fontId="6" fillId="2" borderId="2" xfId="1" applyFont="1" applyFill="1" applyBorder="1" applyAlignment="1" applyProtection="1">
      <alignment horizontal="center" vertical="center" wrapText="1"/>
      <protection locked="0"/>
    </xf>
    <xf numFmtId="38" fontId="6" fillId="2" borderId="11" xfId="1" applyFont="1" applyFill="1" applyBorder="1" applyAlignment="1" applyProtection="1">
      <alignment horizontal="center" vertical="center" wrapText="1"/>
      <protection locked="0"/>
    </xf>
    <xf numFmtId="38" fontId="6" fillId="2" borderId="17" xfId="1" applyFont="1" applyFill="1" applyBorder="1" applyAlignment="1" applyProtection="1">
      <alignment horizontal="center" vertical="center" wrapText="1"/>
      <protection locked="0"/>
    </xf>
    <xf numFmtId="38" fontId="6" fillId="2" borderId="3" xfId="1" applyFont="1" applyFill="1" applyBorder="1" applyAlignment="1" applyProtection="1">
      <alignment horizontal="center" vertical="center" wrapText="1"/>
      <protection locked="0"/>
    </xf>
    <xf numFmtId="38" fontId="6" fillId="2" borderId="12" xfId="1" applyFont="1" applyFill="1" applyBorder="1" applyAlignment="1" applyProtection="1">
      <alignment horizontal="center" vertical="center" wrapText="1"/>
      <protection locked="0"/>
    </xf>
    <xf numFmtId="38" fontId="6" fillId="2" borderId="18" xfId="1" applyFont="1" applyFill="1" applyBorder="1" applyAlignment="1" applyProtection="1">
      <alignment horizontal="center" vertical="center" wrapText="1"/>
      <protection locked="0"/>
    </xf>
    <xf numFmtId="38" fontId="5" fillId="3" borderId="4" xfId="1" applyFont="1" applyFill="1" applyBorder="1" applyAlignment="1" applyProtection="1">
      <alignment horizontal="center" vertical="center" wrapText="1"/>
      <protection locked="0"/>
    </xf>
    <xf numFmtId="38" fontId="8" fillId="4" borderId="5" xfId="1" applyFont="1" applyFill="1" applyBorder="1" applyAlignment="1" applyProtection="1">
      <alignment horizontal="center" vertical="center"/>
      <protection locked="0"/>
    </xf>
    <xf numFmtId="38" fontId="8" fillId="4" borderId="6" xfId="1" applyFont="1" applyFill="1" applyBorder="1" applyAlignment="1" applyProtection="1">
      <alignment horizontal="center" vertical="center"/>
      <protection locked="0"/>
    </xf>
    <xf numFmtId="38" fontId="8" fillId="4" borderId="7" xfId="1" applyFont="1" applyFill="1" applyBorder="1" applyAlignment="1">
      <alignment horizontal="center" vertical="center"/>
    </xf>
    <xf numFmtId="38" fontId="8" fillId="4" borderId="8" xfId="1" applyFont="1" applyFill="1" applyBorder="1" applyAlignment="1">
      <alignment horizontal="center" vertical="center"/>
    </xf>
    <xf numFmtId="38" fontId="8" fillId="4" borderId="4" xfId="1" applyFont="1" applyFill="1" applyBorder="1" applyAlignment="1" applyProtection="1">
      <alignment horizontal="center" vertical="center"/>
      <protection locked="0"/>
    </xf>
    <xf numFmtId="38" fontId="8" fillId="5" borderId="7" xfId="1" applyFont="1" applyFill="1" applyBorder="1" applyAlignment="1" applyProtection="1">
      <alignment horizontal="center" vertical="center"/>
      <protection locked="0"/>
    </xf>
    <xf numFmtId="38" fontId="8" fillId="5" borderId="8" xfId="1" applyFont="1" applyFill="1" applyBorder="1" applyAlignment="1" applyProtection="1">
      <alignment horizontal="center" vertical="center"/>
      <protection locked="0"/>
    </xf>
    <xf numFmtId="38" fontId="8" fillId="5" borderId="9" xfId="1" applyFont="1" applyFill="1" applyBorder="1" applyAlignment="1" applyProtection="1">
      <alignment horizontal="center" vertical="center"/>
      <protection locked="0"/>
    </xf>
    <xf numFmtId="38" fontId="8" fillId="4" borderId="7" xfId="1" applyFont="1" applyFill="1" applyBorder="1" applyAlignment="1" applyProtection="1">
      <alignment horizontal="center" vertical="top" wrapText="1"/>
      <protection locked="0"/>
    </xf>
    <xf numFmtId="38" fontId="8" fillId="4" borderId="8" xfId="1" applyFont="1" applyFill="1" applyBorder="1" applyAlignment="1" applyProtection="1">
      <alignment horizontal="center" vertical="top" wrapText="1"/>
      <protection locked="0"/>
    </xf>
    <xf numFmtId="38" fontId="8" fillId="4" borderId="9" xfId="1" applyFont="1" applyFill="1" applyBorder="1" applyAlignment="1" applyProtection="1">
      <alignment horizontal="center" vertical="top" wrapText="1"/>
      <protection locked="0"/>
    </xf>
    <xf numFmtId="38" fontId="8" fillId="9" borderId="7" xfId="1" applyFont="1" applyFill="1" applyBorder="1" applyAlignment="1" applyProtection="1">
      <alignment horizontal="center" vertical="center" wrapText="1"/>
      <protection locked="0"/>
    </xf>
    <xf numFmtId="38" fontId="8" fillId="9" borderId="4" xfId="1" applyFont="1" applyFill="1" applyBorder="1" applyAlignment="1" applyProtection="1">
      <alignment horizontal="center" vertical="center" wrapText="1"/>
      <protection locked="0"/>
    </xf>
    <xf numFmtId="38" fontId="9" fillId="0" borderId="4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13" fillId="0" borderId="22" xfId="1" applyFont="1" applyFill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538"/>
  <sheetViews>
    <sheetView view="pageBreakPreview" zoomScaleNormal="100" zoomScaleSheetLayoutView="100" workbookViewId="0">
      <pane xSplit="4" ySplit="6" topLeftCell="AD7" activePane="bottomRight" state="frozen"/>
      <selection activeCell="AO1" sqref="AO1:AQ1"/>
      <selection pane="topRight" activeCell="AO1" sqref="AO1:AQ1"/>
      <selection pane="bottomLeft" activeCell="AO1" sqref="AO1:AQ1"/>
      <selection pane="bottomRight" activeCell="A360" sqref="A360"/>
    </sheetView>
  </sheetViews>
  <sheetFormatPr defaultRowHeight="13.5" outlineLevelRow="2"/>
  <cols>
    <col min="3" max="3" width="11.125" customWidth="1"/>
    <col min="4" max="4" width="27.125" customWidth="1"/>
    <col min="5" max="5" width="11" bestFit="1" customWidth="1"/>
    <col min="6" max="6" width="11" customWidth="1"/>
    <col min="7" max="13" width="6.625" customWidth="1"/>
    <col min="14" max="15" width="0" hidden="1" customWidth="1"/>
    <col min="16" max="17" width="9" hidden="1" customWidth="1"/>
    <col min="18" max="18" width="0" hidden="1" customWidth="1"/>
    <col min="19" max="27" width="5.625" customWidth="1"/>
    <col min="28" max="31" width="7.625" customWidth="1"/>
    <col min="35" max="35" width="0" hidden="1" customWidth="1"/>
    <col min="36" max="36" width="5.5" customWidth="1"/>
    <col min="37" max="38" width="7.5" customWidth="1"/>
    <col min="39" max="42" width="7.625" customWidth="1"/>
    <col min="43" max="43" width="5.875" customWidth="1"/>
  </cols>
  <sheetData>
    <row r="1" spans="1:43">
      <c r="AO1" s="186" t="s">
        <v>762</v>
      </c>
      <c r="AP1" s="187"/>
      <c r="AQ1" s="188"/>
    </row>
    <row r="2" spans="1:43" ht="18.75">
      <c r="A2" s="1" t="s">
        <v>654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 outlineLevel="2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 outlineLevel="2">
      <c r="A4" s="193"/>
      <c r="B4" s="196"/>
      <c r="C4" s="199"/>
      <c r="D4" s="201"/>
      <c r="E4" s="189" t="s">
        <v>655</v>
      </c>
      <c r="F4" s="189" t="s">
        <v>15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 outlineLevel="2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 outlineLevel="2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 hidden="1" outlineLevel="2">
      <c r="A7" s="20" t="s">
        <v>671</v>
      </c>
      <c r="B7" s="20" t="s">
        <v>142</v>
      </c>
      <c r="C7" s="20" t="s">
        <v>80</v>
      </c>
      <c r="D7" s="20" t="s">
        <v>241</v>
      </c>
      <c r="E7" s="16" t="s">
        <v>649</v>
      </c>
      <c r="F7" s="16" t="s">
        <v>649</v>
      </c>
      <c r="G7" s="17" t="str">
        <f t="shared" ref="G7:G23" si="0">IF(OR(N7="1",O7="1",P7="1",Q7="1",R7="1"),"○","")</f>
        <v>○</v>
      </c>
      <c r="H7" s="18" t="str">
        <f t="shared" ref="H7:H23" si="1">IF(OR(N7="2",O7="2",P7="2",Q7="2",R7="2"),"○","")</f>
        <v>○</v>
      </c>
      <c r="I7" s="18" t="str">
        <f t="shared" ref="I7:I23" si="2">IF(OR(N7="3",O7="3",P7="3",Q7="3",R7="3"),"○","")</f>
        <v/>
      </c>
      <c r="J7" s="18" t="str">
        <f t="shared" ref="J7:J23" si="3">IF(OR(N7="4",O7="4",P7="4",Q7="4",R7="4"),"○","")</f>
        <v/>
      </c>
      <c r="K7" s="18" t="str">
        <f t="shared" ref="K7:K23" si="4">IF(OR(N7="5",O7="5",P7="5",Q7="5",R7="5"),"○","")</f>
        <v/>
      </c>
      <c r="L7" s="18" t="str">
        <f t="shared" ref="L7:L23" si="5">IF(OR(N7="6",O7="6",P7="6",Q7="6",R7="6"),"○","")</f>
        <v/>
      </c>
      <c r="M7" s="19" t="str">
        <f t="shared" ref="M7:M23" si="6">IF(OR(N7="7",O7="7",P7="7",Q7="7",R7="7"),"○","")</f>
        <v/>
      </c>
      <c r="N7" s="16" t="s">
        <v>640</v>
      </c>
      <c r="O7" s="16" t="s">
        <v>641</v>
      </c>
      <c r="P7" s="16" t="s">
        <v>173</v>
      </c>
      <c r="Q7" s="16" t="s">
        <v>173</v>
      </c>
      <c r="R7" s="16" t="s">
        <v>173</v>
      </c>
      <c r="S7" s="16">
        <v>19</v>
      </c>
      <c r="T7" s="16">
        <v>19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23">
        <v>19</v>
      </c>
      <c r="AC7" s="23"/>
      <c r="AD7" s="23"/>
      <c r="AE7" s="23">
        <v>0</v>
      </c>
      <c r="AF7" s="23">
        <v>200</v>
      </c>
      <c r="AG7" s="23"/>
      <c r="AH7" s="23"/>
      <c r="AI7" s="23" t="s">
        <v>173</v>
      </c>
      <c r="AJ7" s="24" t="str">
        <f t="shared" ref="AJ7:AJ23" si="7">IF(AI7="1","○","")</f>
        <v/>
      </c>
      <c r="AK7" s="23"/>
      <c r="AL7" s="23"/>
      <c r="AM7" s="23">
        <v>0</v>
      </c>
      <c r="AN7" s="23"/>
      <c r="AO7" s="23"/>
      <c r="AP7" s="23">
        <v>0</v>
      </c>
      <c r="AQ7" s="23"/>
    </row>
    <row r="8" spans="1:43" hidden="1" outlineLevel="2">
      <c r="A8" s="20" t="s">
        <v>671</v>
      </c>
      <c r="B8" s="20" t="s">
        <v>142</v>
      </c>
      <c r="C8" s="20" t="s">
        <v>80</v>
      </c>
      <c r="D8" s="20" t="s">
        <v>269</v>
      </c>
      <c r="E8" s="16" t="s">
        <v>650</v>
      </c>
      <c r="F8" s="16" t="s">
        <v>650</v>
      </c>
      <c r="G8" s="17" t="str">
        <f t="shared" si="0"/>
        <v/>
      </c>
      <c r="H8" s="18" t="str">
        <f t="shared" si="1"/>
        <v/>
      </c>
      <c r="I8" s="18" t="str">
        <f t="shared" si="2"/>
        <v/>
      </c>
      <c r="J8" s="18" t="str">
        <f t="shared" si="3"/>
        <v/>
      </c>
      <c r="K8" s="18" t="str">
        <f t="shared" si="4"/>
        <v/>
      </c>
      <c r="L8" s="18" t="str">
        <f t="shared" si="5"/>
        <v>○</v>
      </c>
      <c r="M8" s="19" t="str">
        <f t="shared" si="6"/>
        <v/>
      </c>
      <c r="N8" s="16" t="s">
        <v>645</v>
      </c>
      <c r="O8" s="16" t="s">
        <v>173</v>
      </c>
      <c r="P8" s="16" t="s">
        <v>173</v>
      </c>
      <c r="Q8" s="16" t="s">
        <v>173</v>
      </c>
      <c r="R8" s="16" t="s">
        <v>173</v>
      </c>
      <c r="S8" s="16">
        <v>10</v>
      </c>
      <c r="T8" s="16">
        <v>0</v>
      </c>
      <c r="U8" s="16">
        <v>10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23">
        <v>10</v>
      </c>
      <c r="AC8" s="23"/>
      <c r="AD8" s="23"/>
      <c r="AE8" s="23">
        <v>0</v>
      </c>
      <c r="AF8" s="23">
        <v>0</v>
      </c>
      <c r="AG8" s="23"/>
      <c r="AH8" s="23"/>
      <c r="AI8" s="23" t="s">
        <v>641</v>
      </c>
      <c r="AJ8" s="24" t="str">
        <f t="shared" si="7"/>
        <v/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</row>
    <row r="9" spans="1:43" hidden="1" outlineLevel="2">
      <c r="A9" s="20" t="s">
        <v>671</v>
      </c>
      <c r="B9" s="20" t="s">
        <v>142</v>
      </c>
      <c r="C9" s="20" t="s">
        <v>80</v>
      </c>
      <c r="D9" s="20" t="s">
        <v>275</v>
      </c>
      <c r="E9" s="16" t="s">
        <v>650</v>
      </c>
      <c r="F9" s="16" t="s">
        <v>650</v>
      </c>
      <c r="G9" s="17" t="str">
        <f t="shared" si="0"/>
        <v>○</v>
      </c>
      <c r="H9" s="18" t="str">
        <f t="shared" si="1"/>
        <v>○</v>
      </c>
      <c r="I9" s="18" t="str">
        <f t="shared" si="2"/>
        <v>○</v>
      </c>
      <c r="J9" s="18" t="str">
        <f t="shared" si="3"/>
        <v>○</v>
      </c>
      <c r="K9" s="18" t="str">
        <f t="shared" si="4"/>
        <v>○</v>
      </c>
      <c r="L9" s="18" t="str">
        <f t="shared" si="5"/>
        <v/>
      </c>
      <c r="M9" s="19" t="str">
        <f t="shared" si="6"/>
        <v/>
      </c>
      <c r="N9" s="16" t="s">
        <v>640</v>
      </c>
      <c r="O9" s="16" t="s">
        <v>641</v>
      </c>
      <c r="P9" s="16" t="s">
        <v>644</v>
      </c>
      <c r="Q9" s="16" t="s">
        <v>643</v>
      </c>
      <c r="R9" s="16" t="s">
        <v>642</v>
      </c>
      <c r="S9" s="16">
        <v>11</v>
      </c>
      <c r="T9" s="16">
        <v>11</v>
      </c>
      <c r="U9" s="16">
        <v>0</v>
      </c>
      <c r="V9" s="16">
        <v>6</v>
      </c>
      <c r="W9" s="16">
        <v>6</v>
      </c>
      <c r="X9" s="16">
        <v>0</v>
      </c>
      <c r="Y9" s="16">
        <v>0</v>
      </c>
      <c r="Z9" s="16">
        <v>0</v>
      </c>
      <c r="AA9" s="16">
        <v>0</v>
      </c>
      <c r="AB9" s="23">
        <v>11</v>
      </c>
      <c r="AC9" s="23">
        <v>6</v>
      </c>
      <c r="AD9" s="23">
        <v>0</v>
      </c>
      <c r="AE9" s="23">
        <v>0</v>
      </c>
      <c r="AF9" s="23">
        <v>43</v>
      </c>
      <c r="AG9" s="23">
        <v>8</v>
      </c>
      <c r="AH9" s="23">
        <v>4.5999999999999996</v>
      </c>
      <c r="AI9" s="23" t="s">
        <v>640</v>
      </c>
      <c r="AJ9" s="24" t="str">
        <f t="shared" si="7"/>
        <v>○</v>
      </c>
      <c r="AK9" s="23">
        <v>4</v>
      </c>
      <c r="AL9" s="23">
        <v>65</v>
      </c>
      <c r="AM9" s="23">
        <v>5</v>
      </c>
      <c r="AN9" s="23">
        <v>0</v>
      </c>
      <c r="AO9" s="23">
        <v>5</v>
      </c>
      <c r="AP9" s="23">
        <v>3</v>
      </c>
      <c r="AQ9" s="23">
        <v>0</v>
      </c>
    </row>
    <row r="10" spans="1:43" hidden="1" outlineLevel="2">
      <c r="A10" s="20" t="s">
        <v>671</v>
      </c>
      <c r="B10" s="20" t="s">
        <v>142</v>
      </c>
      <c r="C10" s="20" t="s">
        <v>80</v>
      </c>
      <c r="D10" s="20" t="s">
        <v>318</v>
      </c>
      <c r="E10" s="16" t="s">
        <v>651</v>
      </c>
      <c r="F10" s="16" t="s">
        <v>651</v>
      </c>
      <c r="G10" s="17" t="str">
        <f t="shared" si="0"/>
        <v/>
      </c>
      <c r="H10" s="18" t="str">
        <f t="shared" si="1"/>
        <v/>
      </c>
      <c r="I10" s="18" t="str">
        <f t="shared" si="2"/>
        <v/>
      </c>
      <c r="J10" s="18" t="str">
        <f t="shared" si="3"/>
        <v/>
      </c>
      <c r="K10" s="18" t="str">
        <f t="shared" si="4"/>
        <v/>
      </c>
      <c r="L10" s="18" t="str">
        <f t="shared" si="5"/>
        <v/>
      </c>
      <c r="M10" s="19" t="str">
        <f t="shared" si="6"/>
        <v>○</v>
      </c>
      <c r="N10" s="16" t="s">
        <v>646</v>
      </c>
      <c r="O10" s="16" t="s">
        <v>173</v>
      </c>
      <c r="P10" s="16" t="s">
        <v>173</v>
      </c>
      <c r="Q10" s="16" t="s">
        <v>173</v>
      </c>
      <c r="R10" s="16" t="s">
        <v>173</v>
      </c>
      <c r="S10" s="16">
        <v>4</v>
      </c>
      <c r="T10" s="16">
        <v>0</v>
      </c>
      <c r="U10" s="16">
        <v>4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3">
        <v>0</v>
      </c>
      <c r="AC10" s="23"/>
      <c r="AD10" s="23"/>
      <c r="AE10" s="23">
        <v>4</v>
      </c>
      <c r="AF10" s="23"/>
      <c r="AG10" s="23"/>
      <c r="AH10" s="23"/>
      <c r="AI10" s="23" t="s">
        <v>641</v>
      </c>
      <c r="AJ10" s="24" t="str">
        <f t="shared" si="7"/>
        <v/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</row>
    <row r="11" spans="1:43" hidden="1" outlineLevel="2">
      <c r="A11" s="20" t="s">
        <v>671</v>
      </c>
      <c r="B11" s="20" t="s">
        <v>142</v>
      </c>
      <c r="C11" s="20" t="s">
        <v>80</v>
      </c>
      <c r="D11" s="20" t="s">
        <v>320</v>
      </c>
      <c r="E11" s="16" t="s">
        <v>651</v>
      </c>
      <c r="F11" s="16" t="s">
        <v>651</v>
      </c>
      <c r="G11" s="17" t="str">
        <f t="shared" si="0"/>
        <v/>
      </c>
      <c r="H11" s="18" t="str">
        <f t="shared" si="1"/>
        <v/>
      </c>
      <c r="I11" s="18" t="str">
        <f t="shared" si="2"/>
        <v/>
      </c>
      <c r="J11" s="18" t="str">
        <f t="shared" si="3"/>
        <v/>
      </c>
      <c r="K11" s="18" t="str">
        <f t="shared" si="4"/>
        <v/>
      </c>
      <c r="L11" s="18" t="str">
        <f t="shared" si="5"/>
        <v/>
      </c>
      <c r="M11" s="19" t="str">
        <f t="shared" si="6"/>
        <v>○</v>
      </c>
      <c r="N11" s="16" t="s">
        <v>646</v>
      </c>
      <c r="O11" s="16" t="s">
        <v>173</v>
      </c>
      <c r="P11" s="16" t="s">
        <v>173</v>
      </c>
      <c r="Q11" s="16" t="s">
        <v>173</v>
      </c>
      <c r="R11" s="16" t="s">
        <v>173</v>
      </c>
      <c r="S11" s="16">
        <v>8</v>
      </c>
      <c r="T11" s="16">
        <v>0</v>
      </c>
      <c r="U11" s="16">
        <v>8</v>
      </c>
      <c r="V11" s="16">
        <v>6</v>
      </c>
      <c r="W11" s="16">
        <v>0</v>
      </c>
      <c r="X11" s="16">
        <v>6</v>
      </c>
      <c r="Y11" s="16">
        <v>0</v>
      </c>
      <c r="Z11" s="16">
        <v>0</v>
      </c>
      <c r="AA11" s="16">
        <v>0</v>
      </c>
      <c r="AB11" s="23"/>
      <c r="AC11" s="23"/>
      <c r="AD11" s="23"/>
      <c r="AE11" s="23">
        <v>14</v>
      </c>
      <c r="AF11" s="23">
        <v>0</v>
      </c>
      <c r="AG11" s="23"/>
      <c r="AH11" s="23"/>
      <c r="AI11" s="23" t="s">
        <v>173</v>
      </c>
      <c r="AJ11" s="24" t="str">
        <f t="shared" si="7"/>
        <v/>
      </c>
      <c r="AK11" s="23"/>
      <c r="AL11" s="23"/>
      <c r="AM11" s="23">
        <v>0</v>
      </c>
      <c r="AN11" s="23"/>
      <c r="AO11" s="23"/>
      <c r="AP11" s="23">
        <v>0</v>
      </c>
      <c r="AQ11" s="23"/>
    </row>
    <row r="12" spans="1:43" hidden="1" outlineLevel="2">
      <c r="A12" s="20" t="s">
        <v>671</v>
      </c>
      <c r="B12" s="20" t="s">
        <v>142</v>
      </c>
      <c r="C12" s="20" t="s">
        <v>80</v>
      </c>
      <c r="D12" s="20" t="s">
        <v>329</v>
      </c>
      <c r="E12" s="16" t="s">
        <v>648</v>
      </c>
      <c r="F12" s="16" t="s">
        <v>648</v>
      </c>
      <c r="G12" s="17" t="str">
        <f t="shared" si="0"/>
        <v/>
      </c>
      <c r="H12" s="18" t="str">
        <f t="shared" si="1"/>
        <v/>
      </c>
      <c r="I12" s="18" t="str">
        <f t="shared" si="2"/>
        <v>○</v>
      </c>
      <c r="J12" s="18" t="str">
        <f t="shared" si="3"/>
        <v/>
      </c>
      <c r="K12" s="18" t="str">
        <f t="shared" si="4"/>
        <v/>
      </c>
      <c r="L12" s="18" t="str">
        <f t="shared" si="5"/>
        <v/>
      </c>
      <c r="M12" s="19" t="str">
        <f t="shared" si="6"/>
        <v/>
      </c>
      <c r="N12" s="16" t="s">
        <v>644</v>
      </c>
      <c r="O12" s="16" t="s">
        <v>173</v>
      </c>
      <c r="P12" s="16" t="s">
        <v>173</v>
      </c>
      <c r="Q12" s="16" t="s">
        <v>173</v>
      </c>
      <c r="R12" s="16" t="s">
        <v>173</v>
      </c>
      <c r="S12" s="16">
        <v>3</v>
      </c>
      <c r="T12" s="16">
        <v>3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23">
        <v>3</v>
      </c>
      <c r="AC12" s="23"/>
      <c r="AD12" s="23"/>
      <c r="AE12" s="23">
        <v>0</v>
      </c>
      <c r="AF12" s="23">
        <v>35</v>
      </c>
      <c r="AG12" s="23">
        <v>35</v>
      </c>
      <c r="AH12" s="23"/>
      <c r="AI12" s="23" t="s">
        <v>173</v>
      </c>
      <c r="AJ12" s="24" t="str">
        <f t="shared" si="7"/>
        <v/>
      </c>
      <c r="AK12" s="23"/>
      <c r="AL12" s="23"/>
      <c r="AM12" s="23">
        <v>0</v>
      </c>
      <c r="AN12" s="23"/>
      <c r="AO12" s="23"/>
      <c r="AP12" s="23">
        <v>0</v>
      </c>
      <c r="AQ12" s="23"/>
    </row>
    <row r="13" spans="1:43" hidden="1" outlineLevel="2">
      <c r="A13" s="20" t="s">
        <v>671</v>
      </c>
      <c r="B13" s="20" t="s">
        <v>142</v>
      </c>
      <c r="C13" s="20" t="s">
        <v>80</v>
      </c>
      <c r="D13" s="20" t="s">
        <v>335</v>
      </c>
      <c r="E13" s="16" t="s">
        <v>648</v>
      </c>
      <c r="F13" s="16" t="s">
        <v>648</v>
      </c>
      <c r="G13" s="17" t="str">
        <f t="shared" si="0"/>
        <v>○</v>
      </c>
      <c r="H13" s="18" t="str">
        <f t="shared" si="1"/>
        <v>○</v>
      </c>
      <c r="I13" s="18" t="str">
        <f t="shared" si="2"/>
        <v>○</v>
      </c>
      <c r="J13" s="18" t="str">
        <f t="shared" si="3"/>
        <v/>
      </c>
      <c r="K13" s="18" t="str">
        <f t="shared" si="4"/>
        <v>○</v>
      </c>
      <c r="L13" s="18" t="str">
        <f t="shared" si="5"/>
        <v/>
      </c>
      <c r="M13" s="19" t="str">
        <f t="shared" si="6"/>
        <v/>
      </c>
      <c r="N13" s="16" t="s">
        <v>640</v>
      </c>
      <c r="O13" s="16" t="s">
        <v>641</v>
      </c>
      <c r="P13" s="16" t="s">
        <v>644</v>
      </c>
      <c r="Q13" s="16" t="s">
        <v>642</v>
      </c>
      <c r="R13" s="16" t="s">
        <v>173</v>
      </c>
      <c r="S13" s="16">
        <v>19</v>
      </c>
      <c r="T13" s="16">
        <v>19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23">
        <v>19</v>
      </c>
      <c r="AC13" s="23"/>
      <c r="AD13" s="23"/>
      <c r="AE13" s="23">
        <v>0</v>
      </c>
      <c r="AF13" s="23">
        <v>325</v>
      </c>
      <c r="AG13" s="23">
        <v>60</v>
      </c>
      <c r="AH13" s="23">
        <v>3</v>
      </c>
      <c r="AI13" s="23" t="s">
        <v>640</v>
      </c>
      <c r="AJ13" s="24" t="str">
        <f t="shared" si="7"/>
        <v>○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3</v>
      </c>
      <c r="AQ13" s="23">
        <v>0</v>
      </c>
    </row>
    <row r="14" spans="1:43" hidden="1" outlineLevel="2">
      <c r="A14" s="20" t="s">
        <v>671</v>
      </c>
      <c r="B14" s="20" t="s">
        <v>142</v>
      </c>
      <c r="C14" s="20" t="s">
        <v>80</v>
      </c>
      <c r="D14" s="20" t="s">
        <v>377</v>
      </c>
      <c r="E14" s="16" t="s">
        <v>648</v>
      </c>
      <c r="F14" s="16" t="s">
        <v>648</v>
      </c>
      <c r="G14" s="17" t="str">
        <f t="shared" si="0"/>
        <v/>
      </c>
      <c r="H14" s="18" t="str">
        <f t="shared" si="1"/>
        <v/>
      </c>
      <c r="I14" s="18" t="str">
        <f t="shared" si="2"/>
        <v/>
      </c>
      <c r="J14" s="18" t="str">
        <f t="shared" si="3"/>
        <v/>
      </c>
      <c r="K14" s="18" t="str">
        <f t="shared" si="4"/>
        <v/>
      </c>
      <c r="L14" s="18" t="str">
        <f t="shared" si="5"/>
        <v>○</v>
      </c>
      <c r="M14" s="19" t="str">
        <f t="shared" si="6"/>
        <v/>
      </c>
      <c r="N14" s="16" t="s">
        <v>645</v>
      </c>
      <c r="O14" s="16" t="s">
        <v>173</v>
      </c>
      <c r="P14" s="16" t="s">
        <v>173</v>
      </c>
      <c r="Q14" s="16" t="s">
        <v>173</v>
      </c>
      <c r="R14" s="16" t="s">
        <v>173</v>
      </c>
      <c r="S14" s="16">
        <v>19</v>
      </c>
      <c r="T14" s="16">
        <v>19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23">
        <v>19</v>
      </c>
      <c r="AC14" s="23"/>
      <c r="AD14" s="23"/>
      <c r="AE14" s="23">
        <v>0</v>
      </c>
      <c r="AF14" s="23">
        <v>687</v>
      </c>
      <c r="AG14" s="23">
        <v>0</v>
      </c>
      <c r="AH14" s="23">
        <v>0</v>
      </c>
      <c r="AI14" s="23" t="s">
        <v>641</v>
      </c>
      <c r="AJ14" s="24" t="str">
        <f t="shared" si="7"/>
        <v/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48</v>
      </c>
    </row>
    <row r="15" spans="1:43" hidden="1" outlineLevel="2">
      <c r="A15" s="20" t="s">
        <v>671</v>
      </c>
      <c r="B15" s="20" t="s">
        <v>142</v>
      </c>
      <c r="C15" s="20" t="s">
        <v>80</v>
      </c>
      <c r="D15" s="20" t="s">
        <v>439</v>
      </c>
      <c r="E15" s="16" t="s">
        <v>650</v>
      </c>
      <c r="F15" s="16" t="s">
        <v>650</v>
      </c>
      <c r="G15" s="17" t="str">
        <f t="shared" si="0"/>
        <v>○</v>
      </c>
      <c r="H15" s="18" t="str">
        <f t="shared" si="1"/>
        <v>○</v>
      </c>
      <c r="I15" s="18" t="str">
        <f t="shared" si="2"/>
        <v>○</v>
      </c>
      <c r="J15" s="18" t="str">
        <f t="shared" si="3"/>
        <v/>
      </c>
      <c r="K15" s="18" t="str">
        <f t="shared" si="4"/>
        <v/>
      </c>
      <c r="L15" s="18" t="str">
        <f t="shared" si="5"/>
        <v/>
      </c>
      <c r="M15" s="19" t="str">
        <f t="shared" si="6"/>
        <v/>
      </c>
      <c r="N15" s="16" t="s">
        <v>640</v>
      </c>
      <c r="O15" s="16" t="s">
        <v>641</v>
      </c>
      <c r="P15" s="16" t="s">
        <v>644</v>
      </c>
      <c r="Q15" s="16" t="s">
        <v>173</v>
      </c>
      <c r="R15" s="16" t="s">
        <v>173</v>
      </c>
      <c r="S15" s="16">
        <v>19</v>
      </c>
      <c r="T15" s="16">
        <v>19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23">
        <v>19</v>
      </c>
      <c r="AC15" s="23">
        <v>0</v>
      </c>
      <c r="AD15" s="23">
        <v>0</v>
      </c>
      <c r="AE15" s="23">
        <v>0</v>
      </c>
      <c r="AF15" s="23">
        <v>48</v>
      </c>
      <c r="AG15" s="23">
        <v>0</v>
      </c>
      <c r="AH15" s="23">
        <v>0</v>
      </c>
      <c r="AI15" s="23" t="s">
        <v>641</v>
      </c>
      <c r="AJ15" s="24" t="str">
        <f t="shared" si="7"/>
        <v/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</row>
    <row r="16" spans="1:43" hidden="1" outlineLevel="2">
      <c r="A16" s="20" t="s">
        <v>671</v>
      </c>
      <c r="B16" s="20" t="s">
        <v>142</v>
      </c>
      <c r="C16" s="20" t="s">
        <v>80</v>
      </c>
      <c r="D16" s="20" t="s">
        <v>467</v>
      </c>
      <c r="E16" s="16" t="s">
        <v>648</v>
      </c>
      <c r="F16" s="16" t="s">
        <v>648</v>
      </c>
      <c r="G16" s="17" t="str">
        <f t="shared" si="0"/>
        <v/>
      </c>
      <c r="H16" s="18" t="str">
        <f t="shared" si="1"/>
        <v>○</v>
      </c>
      <c r="I16" s="18" t="str">
        <f t="shared" si="2"/>
        <v>○</v>
      </c>
      <c r="J16" s="18" t="str">
        <f t="shared" si="3"/>
        <v/>
      </c>
      <c r="K16" s="18" t="str">
        <f t="shared" si="4"/>
        <v/>
      </c>
      <c r="L16" s="18" t="str">
        <f t="shared" si="5"/>
        <v/>
      </c>
      <c r="M16" s="19" t="str">
        <f t="shared" si="6"/>
        <v/>
      </c>
      <c r="N16" s="16" t="s">
        <v>644</v>
      </c>
      <c r="O16" s="16" t="s">
        <v>641</v>
      </c>
      <c r="P16" s="16" t="s">
        <v>173</v>
      </c>
      <c r="Q16" s="16" t="s">
        <v>173</v>
      </c>
      <c r="R16" s="16" t="s">
        <v>173</v>
      </c>
      <c r="S16" s="16">
        <v>19</v>
      </c>
      <c r="T16" s="16">
        <v>19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23">
        <v>19</v>
      </c>
      <c r="AC16" s="23"/>
      <c r="AD16" s="23"/>
      <c r="AE16" s="23">
        <v>0</v>
      </c>
      <c r="AF16" s="23">
        <v>2087</v>
      </c>
      <c r="AG16" s="23"/>
      <c r="AH16" s="23"/>
      <c r="AI16" s="23" t="s">
        <v>641</v>
      </c>
      <c r="AJ16" s="24" t="str">
        <f t="shared" si="7"/>
        <v/>
      </c>
      <c r="AK16" s="23">
        <v>0</v>
      </c>
      <c r="AL16" s="23">
        <v>0</v>
      </c>
      <c r="AM16" s="23">
        <v>0</v>
      </c>
      <c r="AN16" s="23"/>
      <c r="AO16" s="23"/>
      <c r="AP16" s="23">
        <v>0</v>
      </c>
      <c r="AQ16" s="23">
        <v>80</v>
      </c>
    </row>
    <row r="17" spans="1:43" hidden="1" outlineLevel="2">
      <c r="A17" s="20" t="s">
        <v>671</v>
      </c>
      <c r="B17" s="20" t="s">
        <v>142</v>
      </c>
      <c r="C17" s="20" t="s">
        <v>80</v>
      </c>
      <c r="D17" s="20" t="s">
        <v>490</v>
      </c>
      <c r="E17" s="16" t="s">
        <v>648</v>
      </c>
      <c r="F17" s="16" t="s">
        <v>648</v>
      </c>
      <c r="G17" s="17" t="str">
        <f t="shared" si="0"/>
        <v>○</v>
      </c>
      <c r="H17" s="18" t="str">
        <f t="shared" si="1"/>
        <v>○</v>
      </c>
      <c r="I17" s="18" t="str">
        <f t="shared" si="2"/>
        <v/>
      </c>
      <c r="J17" s="18" t="str">
        <f t="shared" si="3"/>
        <v>○</v>
      </c>
      <c r="K17" s="18" t="str">
        <f t="shared" si="4"/>
        <v/>
      </c>
      <c r="L17" s="18" t="str">
        <f t="shared" si="5"/>
        <v/>
      </c>
      <c r="M17" s="19" t="str">
        <f t="shared" si="6"/>
        <v/>
      </c>
      <c r="N17" s="16" t="s">
        <v>640</v>
      </c>
      <c r="O17" s="16" t="s">
        <v>641</v>
      </c>
      <c r="P17" s="16" t="s">
        <v>643</v>
      </c>
      <c r="Q17" s="16" t="s">
        <v>173</v>
      </c>
      <c r="R17" s="16" t="s">
        <v>173</v>
      </c>
      <c r="S17" s="16">
        <v>15</v>
      </c>
      <c r="T17" s="16">
        <v>15</v>
      </c>
      <c r="U17" s="16">
        <v>0</v>
      </c>
      <c r="V17" s="16">
        <v>4</v>
      </c>
      <c r="W17" s="16">
        <v>0</v>
      </c>
      <c r="X17" s="16">
        <v>4</v>
      </c>
      <c r="Y17" s="16">
        <v>0</v>
      </c>
      <c r="Z17" s="16">
        <v>0</v>
      </c>
      <c r="AA17" s="16">
        <v>0</v>
      </c>
      <c r="AB17" s="23"/>
      <c r="AC17" s="23"/>
      <c r="AD17" s="23"/>
      <c r="AE17" s="23">
        <v>19</v>
      </c>
      <c r="AF17" s="23">
        <v>396</v>
      </c>
      <c r="AG17" s="23"/>
      <c r="AH17" s="23"/>
      <c r="AI17" s="23" t="s">
        <v>173</v>
      </c>
      <c r="AJ17" s="24" t="str">
        <f t="shared" si="7"/>
        <v/>
      </c>
      <c r="AK17" s="23"/>
      <c r="AL17" s="23"/>
      <c r="AM17" s="23">
        <v>0</v>
      </c>
      <c r="AN17" s="23"/>
      <c r="AO17" s="23"/>
      <c r="AP17" s="23">
        <v>0</v>
      </c>
      <c r="AQ17" s="23"/>
    </row>
    <row r="18" spans="1:43" hidden="1" outlineLevel="2">
      <c r="A18" s="20" t="s">
        <v>671</v>
      </c>
      <c r="B18" s="20" t="s">
        <v>142</v>
      </c>
      <c r="C18" s="20" t="s">
        <v>80</v>
      </c>
      <c r="D18" s="20" t="s">
        <v>501</v>
      </c>
      <c r="E18" s="16" t="s">
        <v>650</v>
      </c>
      <c r="F18" s="16" t="s">
        <v>650</v>
      </c>
      <c r="G18" s="17" t="str">
        <f t="shared" si="0"/>
        <v>○</v>
      </c>
      <c r="H18" s="18" t="str">
        <f t="shared" si="1"/>
        <v/>
      </c>
      <c r="I18" s="18" t="str">
        <f t="shared" si="2"/>
        <v>○</v>
      </c>
      <c r="J18" s="18" t="str">
        <f t="shared" si="3"/>
        <v>○</v>
      </c>
      <c r="K18" s="18" t="str">
        <f t="shared" si="4"/>
        <v>○</v>
      </c>
      <c r="L18" s="18" t="str">
        <f t="shared" si="5"/>
        <v/>
      </c>
      <c r="M18" s="19" t="str">
        <f t="shared" si="6"/>
        <v/>
      </c>
      <c r="N18" s="16" t="s">
        <v>640</v>
      </c>
      <c r="O18" s="16" t="s">
        <v>644</v>
      </c>
      <c r="P18" s="16" t="s">
        <v>643</v>
      </c>
      <c r="Q18" s="16" t="s">
        <v>642</v>
      </c>
      <c r="R18" s="16" t="s">
        <v>173</v>
      </c>
      <c r="S18" s="16">
        <v>13</v>
      </c>
      <c r="T18" s="16"/>
      <c r="U18" s="16">
        <v>2</v>
      </c>
      <c r="V18" s="16">
        <v>6</v>
      </c>
      <c r="W18" s="16">
        <v>6</v>
      </c>
      <c r="X18" s="16">
        <v>2</v>
      </c>
      <c r="Y18" s="16">
        <v>2</v>
      </c>
      <c r="Z18" s="16">
        <v>2</v>
      </c>
      <c r="AA18" s="16">
        <v>0</v>
      </c>
      <c r="AB18" s="23">
        <v>13</v>
      </c>
      <c r="AC18" s="23">
        <v>4</v>
      </c>
      <c r="AD18" s="23">
        <v>2</v>
      </c>
      <c r="AE18" s="23"/>
      <c r="AF18" s="23">
        <v>57</v>
      </c>
      <c r="AG18" s="23">
        <v>0</v>
      </c>
      <c r="AH18" s="23">
        <v>0</v>
      </c>
      <c r="AI18" s="23" t="s">
        <v>641</v>
      </c>
      <c r="AJ18" s="24" t="str">
        <f t="shared" si="7"/>
        <v/>
      </c>
      <c r="AK18" s="23">
        <v>0</v>
      </c>
      <c r="AL18" s="23">
        <v>28</v>
      </c>
      <c r="AM18" s="23">
        <v>1</v>
      </c>
      <c r="AN18" s="23">
        <v>1</v>
      </c>
      <c r="AO18" s="23">
        <v>0</v>
      </c>
      <c r="AP18" s="23">
        <v>8</v>
      </c>
      <c r="AQ18" s="23">
        <v>0</v>
      </c>
    </row>
    <row r="19" spans="1:43" hidden="1" outlineLevel="2">
      <c r="A19" s="20" t="s">
        <v>671</v>
      </c>
      <c r="B19" s="20" t="s">
        <v>142</v>
      </c>
      <c r="C19" s="20" t="s">
        <v>80</v>
      </c>
      <c r="D19" s="20" t="s">
        <v>504</v>
      </c>
      <c r="E19" s="16" t="s">
        <v>648</v>
      </c>
      <c r="F19" s="16" t="s">
        <v>648</v>
      </c>
      <c r="G19" s="17" t="str">
        <f t="shared" si="0"/>
        <v>○</v>
      </c>
      <c r="H19" s="18" t="str">
        <f t="shared" si="1"/>
        <v/>
      </c>
      <c r="I19" s="18" t="str">
        <f t="shared" si="2"/>
        <v/>
      </c>
      <c r="J19" s="18" t="str">
        <f t="shared" si="3"/>
        <v/>
      </c>
      <c r="K19" s="18" t="str">
        <f t="shared" si="4"/>
        <v/>
      </c>
      <c r="L19" s="18" t="str">
        <f t="shared" si="5"/>
        <v/>
      </c>
      <c r="M19" s="19" t="str">
        <f t="shared" si="6"/>
        <v/>
      </c>
      <c r="N19" s="16" t="s">
        <v>640</v>
      </c>
      <c r="O19" s="16" t="s">
        <v>173</v>
      </c>
      <c r="P19" s="16" t="s">
        <v>173</v>
      </c>
      <c r="Q19" s="16" t="s">
        <v>173</v>
      </c>
      <c r="R19" s="16" t="s">
        <v>173</v>
      </c>
      <c r="S19" s="16">
        <v>19</v>
      </c>
      <c r="T19" s="16">
        <v>13</v>
      </c>
      <c r="U19" s="16">
        <v>6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23">
        <v>19</v>
      </c>
      <c r="AC19" s="23"/>
      <c r="AD19" s="23"/>
      <c r="AE19" s="23">
        <v>0</v>
      </c>
      <c r="AF19" s="23">
        <v>75</v>
      </c>
      <c r="AG19" s="23">
        <v>0</v>
      </c>
      <c r="AH19" s="23">
        <v>0</v>
      </c>
      <c r="AI19" s="23" t="s">
        <v>641</v>
      </c>
      <c r="AJ19" s="24" t="str">
        <f t="shared" si="7"/>
        <v/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</row>
    <row r="20" spans="1:43" hidden="1" outlineLevel="2">
      <c r="A20" s="20" t="s">
        <v>671</v>
      </c>
      <c r="B20" s="20" t="s">
        <v>142</v>
      </c>
      <c r="C20" s="20" t="s">
        <v>80</v>
      </c>
      <c r="D20" s="20" t="s">
        <v>527</v>
      </c>
      <c r="E20" s="16" t="s">
        <v>651</v>
      </c>
      <c r="F20" s="16" t="s">
        <v>648</v>
      </c>
      <c r="G20" s="17" t="str">
        <f t="shared" si="0"/>
        <v>○</v>
      </c>
      <c r="H20" s="18" t="str">
        <f t="shared" si="1"/>
        <v>○</v>
      </c>
      <c r="I20" s="18" t="str">
        <f t="shared" si="2"/>
        <v>○</v>
      </c>
      <c r="J20" s="18" t="str">
        <f t="shared" si="3"/>
        <v/>
      </c>
      <c r="K20" s="18" t="str">
        <f t="shared" si="4"/>
        <v/>
      </c>
      <c r="L20" s="18" t="str">
        <f t="shared" si="5"/>
        <v/>
      </c>
      <c r="M20" s="19" t="str">
        <f t="shared" si="6"/>
        <v/>
      </c>
      <c r="N20" s="16" t="s">
        <v>640</v>
      </c>
      <c r="O20" s="16" t="s">
        <v>641</v>
      </c>
      <c r="P20" s="16" t="s">
        <v>644</v>
      </c>
      <c r="Q20" s="16" t="s">
        <v>173</v>
      </c>
      <c r="R20" s="16" t="s">
        <v>173</v>
      </c>
      <c r="S20" s="16">
        <v>15</v>
      </c>
      <c r="T20" s="16">
        <v>0</v>
      </c>
      <c r="U20" s="16">
        <v>15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3">
        <v>15</v>
      </c>
      <c r="AC20" s="23"/>
      <c r="AD20" s="23"/>
      <c r="AE20" s="23">
        <v>0</v>
      </c>
      <c r="AF20" s="23">
        <v>0</v>
      </c>
      <c r="AG20" s="23">
        <v>0</v>
      </c>
      <c r="AH20" s="23">
        <v>0</v>
      </c>
      <c r="AI20" s="23" t="s">
        <v>641</v>
      </c>
      <c r="AJ20" s="24" t="str">
        <f t="shared" si="7"/>
        <v/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</row>
    <row r="21" spans="1:43" hidden="1" outlineLevel="2">
      <c r="A21" s="20" t="s">
        <v>671</v>
      </c>
      <c r="B21" s="20" t="s">
        <v>142</v>
      </c>
      <c r="C21" s="20" t="s">
        <v>80</v>
      </c>
      <c r="D21" s="20" t="s">
        <v>577</v>
      </c>
      <c r="E21" s="16" t="s">
        <v>650</v>
      </c>
      <c r="F21" s="16" t="s">
        <v>650</v>
      </c>
      <c r="G21" s="17" t="str">
        <f t="shared" si="0"/>
        <v/>
      </c>
      <c r="H21" s="18" t="str">
        <f t="shared" si="1"/>
        <v>○</v>
      </c>
      <c r="I21" s="18" t="str">
        <f t="shared" si="2"/>
        <v/>
      </c>
      <c r="J21" s="18" t="str">
        <f t="shared" si="3"/>
        <v/>
      </c>
      <c r="K21" s="18" t="str">
        <f t="shared" si="4"/>
        <v/>
      </c>
      <c r="L21" s="18" t="str">
        <f t="shared" si="5"/>
        <v/>
      </c>
      <c r="M21" s="19" t="str">
        <f t="shared" si="6"/>
        <v/>
      </c>
      <c r="N21" s="16" t="s">
        <v>641</v>
      </c>
      <c r="O21" s="16" t="s">
        <v>173</v>
      </c>
      <c r="P21" s="16" t="s">
        <v>173</v>
      </c>
      <c r="Q21" s="16" t="s">
        <v>173</v>
      </c>
      <c r="R21" s="16" t="s">
        <v>173</v>
      </c>
      <c r="S21" s="16">
        <v>19</v>
      </c>
      <c r="T21" s="16">
        <v>0</v>
      </c>
      <c r="U21" s="16">
        <v>19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23"/>
      <c r="AC21" s="23"/>
      <c r="AD21" s="23"/>
      <c r="AE21" s="23">
        <v>19</v>
      </c>
      <c r="AF21" s="23">
        <v>0</v>
      </c>
      <c r="AG21" s="23"/>
      <c r="AH21" s="23"/>
      <c r="AI21" s="23" t="s">
        <v>641</v>
      </c>
      <c r="AJ21" s="24" t="str">
        <f t="shared" si="7"/>
        <v/>
      </c>
      <c r="AK21" s="23"/>
      <c r="AL21" s="23"/>
      <c r="AM21" s="23">
        <v>0</v>
      </c>
      <c r="AN21" s="23"/>
      <c r="AO21" s="23"/>
      <c r="AP21" s="23">
        <v>0</v>
      </c>
      <c r="AQ21" s="23">
        <v>0</v>
      </c>
    </row>
    <row r="22" spans="1:43" hidden="1" outlineLevel="2">
      <c r="A22" s="20" t="s">
        <v>671</v>
      </c>
      <c r="B22" s="20" t="s">
        <v>142</v>
      </c>
      <c r="C22" s="20" t="s">
        <v>80</v>
      </c>
      <c r="D22" s="20" t="s">
        <v>617</v>
      </c>
      <c r="E22" s="16" t="s">
        <v>650</v>
      </c>
      <c r="F22" s="16" t="s">
        <v>650</v>
      </c>
      <c r="G22" s="17" t="str">
        <f t="shared" si="0"/>
        <v>○</v>
      </c>
      <c r="H22" s="18" t="str">
        <f t="shared" si="1"/>
        <v/>
      </c>
      <c r="I22" s="18" t="str">
        <f t="shared" si="2"/>
        <v/>
      </c>
      <c r="J22" s="18" t="str">
        <f t="shared" si="3"/>
        <v/>
      </c>
      <c r="K22" s="18" t="str">
        <f t="shared" si="4"/>
        <v/>
      </c>
      <c r="L22" s="18" t="str">
        <f t="shared" si="5"/>
        <v/>
      </c>
      <c r="M22" s="19" t="str">
        <f t="shared" si="6"/>
        <v/>
      </c>
      <c r="N22" s="16" t="s">
        <v>640</v>
      </c>
      <c r="O22" s="16" t="s">
        <v>173</v>
      </c>
      <c r="P22" s="16" t="s">
        <v>173</v>
      </c>
      <c r="Q22" s="16" t="s">
        <v>173</v>
      </c>
      <c r="R22" s="16" t="s">
        <v>173</v>
      </c>
      <c r="S22" s="16">
        <v>3</v>
      </c>
      <c r="T22" s="16">
        <v>3</v>
      </c>
      <c r="U22" s="16">
        <v>0</v>
      </c>
      <c r="V22" s="16">
        <v>16</v>
      </c>
      <c r="W22" s="16">
        <v>16</v>
      </c>
      <c r="X22" s="16">
        <v>0</v>
      </c>
      <c r="Y22" s="16">
        <v>0</v>
      </c>
      <c r="Z22" s="16">
        <v>0</v>
      </c>
      <c r="AA22" s="16">
        <v>0</v>
      </c>
      <c r="AB22" s="23">
        <v>3</v>
      </c>
      <c r="AC22" s="23">
        <v>16</v>
      </c>
      <c r="AD22" s="23">
        <v>0</v>
      </c>
      <c r="AE22" s="23">
        <v>0</v>
      </c>
      <c r="AF22" s="23">
        <v>2</v>
      </c>
      <c r="AG22" s="23">
        <v>0</v>
      </c>
      <c r="AH22" s="23">
        <v>0</v>
      </c>
      <c r="AI22" s="23" t="s">
        <v>641</v>
      </c>
      <c r="AJ22" s="24" t="str">
        <f t="shared" si="7"/>
        <v/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</row>
    <row r="23" spans="1:43" hidden="1" outlineLevel="2">
      <c r="A23" s="20" t="s">
        <v>671</v>
      </c>
      <c r="B23" s="20" t="s">
        <v>142</v>
      </c>
      <c r="C23" s="20" t="s">
        <v>80</v>
      </c>
      <c r="D23" s="20" t="s">
        <v>629</v>
      </c>
      <c r="E23" s="16" t="s">
        <v>648</v>
      </c>
      <c r="F23" s="16" t="s">
        <v>648</v>
      </c>
      <c r="G23" s="17" t="str">
        <f t="shared" si="0"/>
        <v/>
      </c>
      <c r="H23" s="18" t="str">
        <f t="shared" si="1"/>
        <v>○</v>
      </c>
      <c r="I23" s="18" t="str">
        <f t="shared" si="2"/>
        <v/>
      </c>
      <c r="J23" s="18" t="str">
        <f t="shared" si="3"/>
        <v/>
      </c>
      <c r="K23" s="18" t="str">
        <f t="shared" si="4"/>
        <v/>
      </c>
      <c r="L23" s="18" t="str">
        <f t="shared" si="5"/>
        <v/>
      </c>
      <c r="M23" s="19" t="str">
        <f t="shared" si="6"/>
        <v/>
      </c>
      <c r="N23" s="16" t="s">
        <v>641</v>
      </c>
      <c r="O23" s="16" t="s">
        <v>173</v>
      </c>
      <c r="P23" s="16" t="s">
        <v>173</v>
      </c>
      <c r="Q23" s="16" t="s">
        <v>173</v>
      </c>
      <c r="R23" s="16" t="s">
        <v>173</v>
      </c>
      <c r="S23" s="16">
        <v>19</v>
      </c>
      <c r="T23" s="16">
        <v>19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23">
        <v>19</v>
      </c>
      <c r="AC23" s="23"/>
      <c r="AD23" s="23"/>
      <c r="AE23" s="23">
        <v>0</v>
      </c>
      <c r="AF23" s="23">
        <v>2194</v>
      </c>
      <c r="AG23" s="23">
        <v>0</v>
      </c>
      <c r="AH23" s="23"/>
      <c r="AI23" s="23" t="s">
        <v>641</v>
      </c>
      <c r="AJ23" s="24" t="str">
        <f t="shared" si="7"/>
        <v/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71</v>
      </c>
    </row>
    <row r="24" spans="1:43" s="31" customFormat="1" hidden="1" outlineLevel="1">
      <c r="A24" s="33"/>
      <c r="B24" s="33"/>
      <c r="C24" s="34" t="s">
        <v>674</v>
      </c>
      <c r="D24" s="33"/>
      <c r="E24" s="25"/>
      <c r="F24" s="25"/>
      <c r="G24" s="26"/>
      <c r="H24" s="27"/>
      <c r="I24" s="27"/>
      <c r="J24" s="27"/>
      <c r="K24" s="27"/>
      <c r="L24" s="27"/>
      <c r="M24" s="28"/>
      <c r="N24" s="25"/>
      <c r="O24" s="25"/>
      <c r="P24" s="25"/>
      <c r="Q24" s="25"/>
      <c r="R24" s="25"/>
      <c r="S24" s="25">
        <f t="shared" ref="S24:AH24" si="8">SUBTOTAL(9,S7:S23)</f>
        <v>0</v>
      </c>
      <c r="T24" s="25">
        <f t="shared" si="8"/>
        <v>0</v>
      </c>
      <c r="U24" s="25">
        <f t="shared" si="8"/>
        <v>0</v>
      </c>
      <c r="V24" s="25">
        <f t="shared" si="8"/>
        <v>0</v>
      </c>
      <c r="W24" s="25">
        <f t="shared" si="8"/>
        <v>0</v>
      </c>
      <c r="X24" s="25">
        <f t="shared" si="8"/>
        <v>0</v>
      </c>
      <c r="Y24" s="25">
        <f t="shared" si="8"/>
        <v>0</v>
      </c>
      <c r="Z24" s="25">
        <f t="shared" si="8"/>
        <v>0</v>
      </c>
      <c r="AA24" s="25">
        <f t="shared" si="8"/>
        <v>0</v>
      </c>
      <c r="AB24" s="29">
        <f t="shared" si="8"/>
        <v>0</v>
      </c>
      <c r="AC24" s="29">
        <f t="shared" si="8"/>
        <v>0</v>
      </c>
      <c r="AD24" s="29">
        <f t="shared" si="8"/>
        <v>0</v>
      </c>
      <c r="AE24" s="29">
        <f t="shared" si="8"/>
        <v>0</v>
      </c>
      <c r="AF24" s="29">
        <f t="shared" si="8"/>
        <v>0</v>
      </c>
      <c r="AG24" s="29">
        <f t="shared" si="8"/>
        <v>0</v>
      </c>
      <c r="AH24" s="29">
        <f t="shared" si="8"/>
        <v>0</v>
      </c>
      <c r="AI24" s="29"/>
      <c r="AJ24" s="30"/>
      <c r="AK24" s="29">
        <f t="shared" ref="AK24:AQ24" si="9">SUBTOTAL(9,AK7:AK23)</f>
        <v>0</v>
      </c>
      <c r="AL24" s="29">
        <f t="shared" si="9"/>
        <v>0</v>
      </c>
      <c r="AM24" s="29">
        <f t="shared" si="9"/>
        <v>0</v>
      </c>
      <c r="AN24" s="29">
        <f t="shared" si="9"/>
        <v>0</v>
      </c>
      <c r="AO24" s="29">
        <f t="shared" si="9"/>
        <v>0</v>
      </c>
      <c r="AP24" s="29">
        <f t="shared" si="9"/>
        <v>0</v>
      </c>
      <c r="AQ24" s="29">
        <f t="shared" si="9"/>
        <v>0</v>
      </c>
    </row>
    <row r="25" spans="1:43" hidden="1" outlineLevel="2">
      <c r="A25" s="20" t="s">
        <v>671</v>
      </c>
      <c r="B25" s="20" t="s">
        <v>122</v>
      </c>
      <c r="C25" s="20" t="s">
        <v>60</v>
      </c>
      <c r="D25" s="20" t="s">
        <v>199</v>
      </c>
      <c r="E25" s="16" t="s">
        <v>648</v>
      </c>
      <c r="F25" s="16" t="s">
        <v>648</v>
      </c>
      <c r="G25" s="17" t="str">
        <f t="shared" ref="G25:G40" si="10">IF(OR(N25="1",O25="1",P25="1",Q25="1",R25="1"),"○","")</f>
        <v/>
      </c>
      <c r="H25" s="18" t="str">
        <f t="shared" ref="H25:H40" si="11">IF(OR(N25="2",O25="2",P25="2",Q25="2",R25="2"),"○","")</f>
        <v/>
      </c>
      <c r="I25" s="18" t="str">
        <f t="shared" ref="I25:I40" si="12">IF(OR(N25="3",O25="3",P25="3",Q25="3",R25="3"),"○","")</f>
        <v/>
      </c>
      <c r="J25" s="18" t="str">
        <f t="shared" ref="J25:J40" si="13">IF(OR(N25="4",O25="4",P25="4",Q25="4",R25="4"),"○","")</f>
        <v/>
      </c>
      <c r="K25" s="18" t="str">
        <f t="shared" ref="K25:K40" si="14">IF(OR(N25="5",O25="5",P25="5",Q25="5",R25="5"),"○","")</f>
        <v/>
      </c>
      <c r="L25" s="18" t="str">
        <f t="shared" ref="L25:L40" si="15">IF(OR(N25="6",O25="6",P25="6",Q25="6",R25="6"),"○","")</f>
        <v>○</v>
      </c>
      <c r="M25" s="19" t="str">
        <f t="shared" ref="M25:M40" si="16">IF(OR(N25="7",O25="7",P25="7",Q25="7",R25="7"),"○","")</f>
        <v/>
      </c>
      <c r="N25" s="16" t="s">
        <v>645</v>
      </c>
      <c r="O25" s="16" t="s">
        <v>173</v>
      </c>
      <c r="P25" s="16" t="s">
        <v>173</v>
      </c>
      <c r="Q25" s="16" t="s">
        <v>173</v>
      </c>
      <c r="R25" s="16" t="s">
        <v>173</v>
      </c>
      <c r="S25" s="16">
        <v>16</v>
      </c>
      <c r="T25" s="16">
        <v>16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23">
        <v>16</v>
      </c>
      <c r="AC25" s="23"/>
      <c r="AD25" s="23"/>
      <c r="AE25" s="23">
        <v>0</v>
      </c>
      <c r="AF25" s="23">
        <v>474</v>
      </c>
      <c r="AG25" s="23">
        <v>0</v>
      </c>
      <c r="AH25" s="23">
        <v>0</v>
      </c>
      <c r="AI25" s="23" t="s">
        <v>641</v>
      </c>
      <c r="AJ25" s="24" t="str">
        <f t="shared" ref="AJ25:AJ40" si="17">IF(AI25="1","○","")</f>
        <v/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</row>
    <row r="26" spans="1:43" hidden="1" outlineLevel="2">
      <c r="A26" s="20" t="s">
        <v>671</v>
      </c>
      <c r="B26" s="20" t="s">
        <v>122</v>
      </c>
      <c r="C26" s="20" t="s">
        <v>60</v>
      </c>
      <c r="D26" s="20" t="s">
        <v>221</v>
      </c>
      <c r="E26" s="16" t="s">
        <v>648</v>
      </c>
      <c r="F26" s="16" t="s">
        <v>648</v>
      </c>
      <c r="G26" s="17" t="str">
        <f t="shared" si="10"/>
        <v/>
      </c>
      <c r="H26" s="18" t="str">
        <f t="shared" si="11"/>
        <v>○</v>
      </c>
      <c r="I26" s="18" t="str">
        <f t="shared" si="12"/>
        <v/>
      </c>
      <c r="J26" s="18" t="str">
        <f t="shared" si="13"/>
        <v/>
      </c>
      <c r="K26" s="18" t="str">
        <f t="shared" si="14"/>
        <v/>
      </c>
      <c r="L26" s="18" t="str">
        <f t="shared" si="15"/>
        <v/>
      </c>
      <c r="M26" s="19" t="str">
        <f t="shared" si="16"/>
        <v/>
      </c>
      <c r="N26" s="16" t="s">
        <v>641</v>
      </c>
      <c r="O26" s="16" t="s">
        <v>173</v>
      </c>
      <c r="P26" s="16" t="s">
        <v>173</v>
      </c>
      <c r="Q26" s="16" t="s">
        <v>173</v>
      </c>
      <c r="R26" s="16" t="s">
        <v>173</v>
      </c>
      <c r="S26" s="16">
        <v>7</v>
      </c>
      <c r="T26" s="16">
        <v>7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3">
        <v>7</v>
      </c>
      <c r="AC26" s="23"/>
      <c r="AD26" s="23"/>
      <c r="AE26" s="23">
        <v>0</v>
      </c>
      <c r="AF26" s="23">
        <v>71</v>
      </c>
      <c r="AG26" s="23">
        <v>0</v>
      </c>
      <c r="AH26" s="23">
        <v>0</v>
      </c>
      <c r="AI26" s="23" t="s">
        <v>641</v>
      </c>
      <c r="AJ26" s="24" t="str">
        <f t="shared" si="17"/>
        <v/>
      </c>
      <c r="AK26" s="23">
        <v>0</v>
      </c>
      <c r="AL26" s="23">
        <v>0</v>
      </c>
      <c r="AM26" s="23">
        <v>0</v>
      </c>
      <c r="AN26" s="23"/>
      <c r="AO26" s="23"/>
      <c r="AP26" s="23">
        <v>0</v>
      </c>
      <c r="AQ26" s="23"/>
    </row>
    <row r="27" spans="1:43" hidden="1" outlineLevel="2">
      <c r="A27" s="20" t="s">
        <v>671</v>
      </c>
      <c r="B27" s="20" t="s">
        <v>122</v>
      </c>
      <c r="C27" s="20" t="s">
        <v>60</v>
      </c>
      <c r="D27" s="20" t="s">
        <v>278</v>
      </c>
      <c r="E27" s="16" t="s">
        <v>648</v>
      </c>
      <c r="F27" s="16" t="s">
        <v>648</v>
      </c>
      <c r="G27" s="17" t="str">
        <f t="shared" si="10"/>
        <v/>
      </c>
      <c r="H27" s="18" t="str">
        <f t="shared" si="11"/>
        <v/>
      </c>
      <c r="I27" s="18" t="str">
        <f t="shared" si="12"/>
        <v/>
      </c>
      <c r="J27" s="18" t="str">
        <f t="shared" si="13"/>
        <v/>
      </c>
      <c r="K27" s="18" t="str">
        <f t="shared" si="14"/>
        <v/>
      </c>
      <c r="L27" s="18" t="str">
        <f t="shared" si="15"/>
        <v>○</v>
      </c>
      <c r="M27" s="19" t="str">
        <f t="shared" si="16"/>
        <v/>
      </c>
      <c r="N27" s="16" t="s">
        <v>645</v>
      </c>
      <c r="O27" s="16" t="s">
        <v>173</v>
      </c>
      <c r="P27" s="16" t="s">
        <v>173</v>
      </c>
      <c r="Q27" s="16" t="s">
        <v>173</v>
      </c>
      <c r="R27" s="16" t="s">
        <v>173</v>
      </c>
      <c r="S27" s="16">
        <v>17</v>
      </c>
      <c r="T27" s="16">
        <v>17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3">
        <v>17</v>
      </c>
      <c r="AC27" s="23"/>
      <c r="AD27" s="23"/>
      <c r="AE27" s="23">
        <v>0</v>
      </c>
      <c r="AF27" s="23">
        <v>706</v>
      </c>
      <c r="AG27" s="23">
        <v>0</v>
      </c>
      <c r="AH27" s="23">
        <v>0</v>
      </c>
      <c r="AI27" s="23" t="s">
        <v>641</v>
      </c>
      <c r="AJ27" s="24" t="str">
        <f t="shared" si="17"/>
        <v/>
      </c>
      <c r="AK27" s="23">
        <v>0</v>
      </c>
      <c r="AL27" s="23">
        <v>0</v>
      </c>
      <c r="AM27" s="23">
        <v>0</v>
      </c>
      <c r="AN27" s="23"/>
      <c r="AO27" s="23"/>
      <c r="AP27" s="23">
        <v>0</v>
      </c>
      <c r="AQ27" s="23">
        <v>52</v>
      </c>
    </row>
    <row r="28" spans="1:43" hidden="1" outlineLevel="2">
      <c r="A28" s="20" t="s">
        <v>671</v>
      </c>
      <c r="B28" s="20" t="s">
        <v>122</v>
      </c>
      <c r="C28" s="20" t="s">
        <v>60</v>
      </c>
      <c r="D28" s="20" t="s">
        <v>330</v>
      </c>
      <c r="E28" s="16" t="s">
        <v>649</v>
      </c>
      <c r="F28" s="16" t="s">
        <v>649</v>
      </c>
      <c r="G28" s="17" t="str">
        <f t="shared" si="10"/>
        <v/>
      </c>
      <c r="H28" s="18" t="str">
        <f t="shared" si="11"/>
        <v/>
      </c>
      <c r="I28" s="18" t="str">
        <f t="shared" si="12"/>
        <v/>
      </c>
      <c r="J28" s="18" t="str">
        <f t="shared" si="13"/>
        <v/>
      </c>
      <c r="K28" s="18" t="str">
        <f t="shared" si="14"/>
        <v/>
      </c>
      <c r="L28" s="18" t="str">
        <f t="shared" si="15"/>
        <v>○</v>
      </c>
      <c r="M28" s="19" t="str">
        <f t="shared" si="16"/>
        <v/>
      </c>
      <c r="N28" s="16" t="s">
        <v>645</v>
      </c>
      <c r="O28" s="16" t="s">
        <v>173</v>
      </c>
      <c r="P28" s="16" t="s">
        <v>173</v>
      </c>
      <c r="Q28" s="16" t="s">
        <v>173</v>
      </c>
      <c r="R28" s="16" t="s">
        <v>173</v>
      </c>
      <c r="S28" s="16">
        <v>19</v>
      </c>
      <c r="T28" s="16">
        <v>6</v>
      </c>
      <c r="U28" s="16">
        <v>13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23">
        <v>19</v>
      </c>
      <c r="AC28" s="23"/>
      <c r="AD28" s="23"/>
      <c r="AE28" s="23">
        <v>0</v>
      </c>
      <c r="AF28" s="23">
        <v>26</v>
      </c>
      <c r="AG28" s="23">
        <v>0</v>
      </c>
      <c r="AH28" s="23">
        <v>0</v>
      </c>
      <c r="AI28" s="23" t="s">
        <v>641</v>
      </c>
      <c r="AJ28" s="24" t="str">
        <f t="shared" si="17"/>
        <v/>
      </c>
      <c r="AK28" s="23">
        <v>0</v>
      </c>
      <c r="AL28" s="23">
        <v>0</v>
      </c>
      <c r="AM28" s="23">
        <v>0</v>
      </c>
      <c r="AN28" s="23"/>
      <c r="AO28" s="23"/>
      <c r="AP28" s="23">
        <v>0</v>
      </c>
      <c r="AQ28" s="23">
        <v>0</v>
      </c>
    </row>
    <row r="29" spans="1:43" hidden="1" outlineLevel="2">
      <c r="A29" s="20" t="s">
        <v>671</v>
      </c>
      <c r="B29" s="20" t="s">
        <v>122</v>
      </c>
      <c r="C29" s="20" t="s">
        <v>60</v>
      </c>
      <c r="D29" s="20" t="s">
        <v>353</v>
      </c>
      <c r="E29" s="16" t="s">
        <v>649</v>
      </c>
      <c r="F29" s="16" t="s">
        <v>649</v>
      </c>
      <c r="G29" s="17" t="str">
        <f t="shared" si="10"/>
        <v>○</v>
      </c>
      <c r="H29" s="18" t="str">
        <f t="shared" si="11"/>
        <v/>
      </c>
      <c r="I29" s="18" t="str">
        <f t="shared" si="12"/>
        <v/>
      </c>
      <c r="J29" s="18" t="str">
        <f t="shared" si="13"/>
        <v/>
      </c>
      <c r="K29" s="18" t="str">
        <f t="shared" si="14"/>
        <v/>
      </c>
      <c r="L29" s="18" t="str">
        <f t="shared" si="15"/>
        <v/>
      </c>
      <c r="M29" s="19" t="str">
        <f t="shared" si="16"/>
        <v/>
      </c>
      <c r="N29" s="16" t="s">
        <v>640</v>
      </c>
      <c r="O29" s="16" t="s">
        <v>173</v>
      </c>
      <c r="P29" s="16" t="s">
        <v>173</v>
      </c>
      <c r="Q29" s="16" t="s">
        <v>173</v>
      </c>
      <c r="R29" s="16" t="s">
        <v>173</v>
      </c>
      <c r="S29" s="16">
        <v>13</v>
      </c>
      <c r="T29" s="16">
        <v>13</v>
      </c>
      <c r="U29" s="16">
        <v>0</v>
      </c>
      <c r="V29" s="16">
        <v>6</v>
      </c>
      <c r="W29" s="16">
        <v>6</v>
      </c>
      <c r="X29" s="16">
        <v>6</v>
      </c>
      <c r="Y29" s="16">
        <v>0</v>
      </c>
      <c r="Z29" s="16">
        <v>0</v>
      </c>
      <c r="AA29" s="16">
        <v>0</v>
      </c>
      <c r="AB29" s="23"/>
      <c r="AC29" s="23"/>
      <c r="AD29" s="23"/>
      <c r="AE29" s="23"/>
      <c r="AF29" s="23">
        <v>281</v>
      </c>
      <c r="AG29" s="23"/>
      <c r="AH29" s="23"/>
      <c r="AI29" s="23" t="s">
        <v>173</v>
      </c>
      <c r="AJ29" s="24" t="str">
        <f t="shared" si="17"/>
        <v/>
      </c>
      <c r="AK29" s="23"/>
      <c r="AL29" s="23"/>
      <c r="AM29" s="23"/>
      <c r="AN29" s="23"/>
      <c r="AO29" s="23"/>
      <c r="AP29" s="23"/>
      <c r="AQ29" s="23"/>
    </row>
    <row r="30" spans="1:43" hidden="1" outlineLevel="2">
      <c r="A30" s="20" t="s">
        <v>671</v>
      </c>
      <c r="B30" s="20" t="s">
        <v>122</v>
      </c>
      <c r="C30" s="20" t="s">
        <v>60</v>
      </c>
      <c r="D30" s="20" t="s">
        <v>369</v>
      </c>
      <c r="E30" s="16" t="s">
        <v>648</v>
      </c>
      <c r="F30" s="16" t="s">
        <v>648</v>
      </c>
      <c r="G30" s="17" t="str">
        <f t="shared" si="10"/>
        <v>○</v>
      </c>
      <c r="H30" s="18" t="str">
        <f t="shared" si="11"/>
        <v>○</v>
      </c>
      <c r="I30" s="18" t="str">
        <f t="shared" si="12"/>
        <v>○</v>
      </c>
      <c r="J30" s="18" t="str">
        <f t="shared" si="13"/>
        <v>○</v>
      </c>
      <c r="K30" s="18" t="str">
        <f t="shared" si="14"/>
        <v>○</v>
      </c>
      <c r="L30" s="18" t="str">
        <f t="shared" si="15"/>
        <v/>
      </c>
      <c r="M30" s="19" t="str">
        <f t="shared" si="16"/>
        <v/>
      </c>
      <c r="N30" s="16" t="s">
        <v>641</v>
      </c>
      <c r="O30" s="16" t="s">
        <v>644</v>
      </c>
      <c r="P30" s="16" t="s">
        <v>640</v>
      </c>
      <c r="Q30" s="16" t="s">
        <v>643</v>
      </c>
      <c r="R30" s="16" t="s">
        <v>642</v>
      </c>
      <c r="S30" s="16">
        <v>12</v>
      </c>
      <c r="T30" s="16">
        <v>12</v>
      </c>
      <c r="U30" s="16">
        <v>0</v>
      </c>
      <c r="V30" s="16">
        <v>7</v>
      </c>
      <c r="W30" s="16">
        <v>0</v>
      </c>
      <c r="X30" s="16">
        <v>7</v>
      </c>
      <c r="Y30" s="16">
        <v>0</v>
      </c>
      <c r="Z30" s="16">
        <v>0</v>
      </c>
      <c r="AA30" s="16">
        <v>0</v>
      </c>
      <c r="AB30" s="23">
        <v>12</v>
      </c>
      <c r="AC30" s="23">
        <v>7</v>
      </c>
      <c r="AD30" s="23">
        <v>0</v>
      </c>
      <c r="AE30" s="23">
        <v>0</v>
      </c>
      <c r="AF30" s="23">
        <v>146</v>
      </c>
      <c r="AG30" s="23">
        <v>10</v>
      </c>
      <c r="AH30" s="23">
        <v>6.8</v>
      </c>
      <c r="AI30" s="23" t="s">
        <v>640</v>
      </c>
      <c r="AJ30" s="24" t="str">
        <f t="shared" si="17"/>
        <v>○</v>
      </c>
      <c r="AK30" s="23">
        <v>4</v>
      </c>
      <c r="AL30" s="23">
        <v>16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</row>
    <row r="31" spans="1:43" hidden="1" outlineLevel="2">
      <c r="A31" s="20" t="s">
        <v>671</v>
      </c>
      <c r="B31" s="20" t="s">
        <v>122</v>
      </c>
      <c r="C31" s="20" t="s">
        <v>60</v>
      </c>
      <c r="D31" s="20" t="s">
        <v>381</v>
      </c>
      <c r="E31" s="16" t="s">
        <v>650</v>
      </c>
      <c r="F31" s="16" t="s">
        <v>650</v>
      </c>
      <c r="G31" s="17" t="str">
        <f t="shared" si="10"/>
        <v/>
      </c>
      <c r="H31" s="18" t="str">
        <f t="shared" si="11"/>
        <v/>
      </c>
      <c r="I31" s="18" t="str">
        <f t="shared" si="12"/>
        <v/>
      </c>
      <c r="J31" s="18" t="str">
        <f t="shared" si="13"/>
        <v/>
      </c>
      <c r="K31" s="18" t="str">
        <f t="shared" si="14"/>
        <v/>
      </c>
      <c r="L31" s="18" t="str">
        <f t="shared" si="15"/>
        <v>○</v>
      </c>
      <c r="M31" s="19" t="str">
        <f t="shared" si="16"/>
        <v/>
      </c>
      <c r="N31" s="16" t="s">
        <v>645</v>
      </c>
      <c r="O31" s="16" t="s">
        <v>173</v>
      </c>
      <c r="P31" s="16" t="s">
        <v>173</v>
      </c>
      <c r="Q31" s="16" t="s">
        <v>173</v>
      </c>
      <c r="R31" s="16" t="s">
        <v>173</v>
      </c>
      <c r="S31" s="16">
        <v>19</v>
      </c>
      <c r="T31" s="16">
        <v>19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23">
        <v>0</v>
      </c>
      <c r="AC31" s="23">
        <v>0</v>
      </c>
      <c r="AD31" s="23">
        <v>0</v>
      </c>
      <c r="AE31" s="23">
        <v>19</v>
      </c>
      <c r="AF31" s="23">
        <v>120</v>
      </c>
      <c r="AG31" s="23">
        <v>0</v>
      </c>
      <c r="AH31" s="23">
        <v>0</v>
      </c>
      <c r="AI31" s="23" t="s">
        <v>641</v>
      </c>
      <c r="AJ31" s="24" t="str">
        <f t="shared" si="17"/>
        <v/>
      </c>
      <c r="AK31" s="23"/>
      <c r="AL31" s="23"/>
      <c r="AM31" s="23">
        <v>0</v>
      </c>
      <c r="AN31" s="23"/>
      <c r="AO31" s="23"/>
      <c r="AP31" s="23">
        <v>0</v>
      </c>
      <c r="AQ31" s="23"/>
    </row>
    <row r="32" spans="1:43" hidden="1" outlineLevel="2">
      <c r="A32" s="20" t="s">
        <v>671</v>
      </c>
      <c r="B32" s="20" t="s">
        <v>122</v>
      </c>
      <c r="C32" s="20" t="s">
        <v>60</v>
      </c>
      <c r="D32" s="20" t="s">
        <v>389</v>
      </c>
      <c r="E32" s="16" t="s">
        <v>650</v>
      </c>
      <c r="F32" s="16" t="s">
        <v>650</v>
      </c>
      <c r="G32" s="17" t="str">
        <f t="shared" si="10"/>
        <v>○</v>
      </c>
      <c r="H32" s="18" t="str">
        <f t="shared" si="11"/>
        <v/>
      </c>
      <c r="I32" s="18" t="str">
        <f t="shared" si="12"/>
        <v>○</v>
      </c>
      <c r="J32" s="18" t="str">
        <f t="shared" si="13"/>
        <v>○</v>
      </c>
      <c r="K32" s="18" t="str">
        <f t="shared" si="14"/>
        <v>○</v>
      </c>
      <c r="L32" s="18" t="str">
        <f t="shared" si="15"/>
        <v/>
      </c>
      <c r="M32" s="19" t="str">
        <f t="shared" si="16"/>
        <v/>
      </c>
      <c r="N32" s="16" t="s">
        <v>640</v>
      </c>
      <c r="O32" s="16" t="s">
        <v>644</v>
      </c>
      <c r="P32" s="16" t="s">
        <v>643</v>
      </c>
      <c r="Q32" s="16" t="s">
        <v>642</v>
      </c>
      <c r="R32" s="16" t="s">
        <v>173</v>
      </c>
      <c r="S32" s="16">
        <v>12</v>
      </c>
      <c r="T32" s="16">
        <v>8</v>
      </c>
      <c r="U32" s="16">
        <v>4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23">
        <v>12</v>
      </c>
      <c r="AC32" s="23"/>
      <c r="AD32" s="23"/>
      <c r="AE32" s="23">
        <v>0</v>
      </c>
      <c r="AF32" s="23">
        <v>88</v>
      </c>
      <c r="AG32" s="23">
        <v>10</v>
      </c>
      <c r="AH32" s="23">
        <v>0</v>
      </c>
      <c r="AI32" s="23" t="s">
        <v>640</v>
      </c>
      <c r="AJ32" s="24" t="str">
        <f t="shared" si="17"/>
        <v>○</v>
      </c>
      <c r="AK32" s="23">
        <v>13</v>
      </c>
      <c r="AL32" s="23">
        <v>226</v>
      </c>
      <c r="AM32" s="23">
        <v>4</v>
      </c>
      <c r="AN32" s="23">
        <v>2</v>
      </c>
      <c r="AO32" s="23">
        <v>2</v>
      </c>
      <c r="AP32" s="23">
        <v>3</v>
      </c>
      <c r="AQ32" s="23">
        <v>0</v>
      </c>
    </row>
    <row r="33" spans="1:43" hidden="1" outlineLevel="2">
      <c r="A33" s="20" t="s">
        <v>671</v>
      </c>
      <c r="B33" s="20" t="s">
        <v>122</v>
      </c>
      <c r="C33" s="20" t="s">
        <v>60</v>
      </c>
      <c r="D33" s="20" t="s">
        <v>397</v>
      </c>
      <c r="E33" s="16" t="s">
        <v>648</v>
      </c>
      <c r="F33" s="16" t="s">
        <v>648</v>
      </c>
      <c r="G33" s="17" t="str">
        <f t="shared" si="10"/>
        <v>○</v>
      </c>
      <c r="H33" s="18" t="str">
        <f t="shared" si="11"/>
        <v>○</v>
      </c>
      <c r="I33" s="18" t="str">
        <f t="shared" si="12"/>
        <v>○</v>
      </c>
      <c r="J33" s="18" t="str">
        <f t="shared" si="13"/>
        <v/>
      </c>
      <c r="K33" s="18" t="str">
        <f t="shared" si="14"/>
        <v/>
      </c>
      <c r="L33" s="18" t="str">
        <f t="shared" si="15"/>
        <v/>
      </c>
      <c r="M33" s="19" t="str">
        <f t="shared" si="16"/>
        <v/>
      </c>
      <c r="N33" s="16" t="s">
        <v>640</v>
      </c>
      <c r="O33" s="16" t="s">
        <v>641</v>
      </c>
      <c r="P33" s="16" t="s">
        <v>644</v>
      </c>
      <c r="Q33" s="16" t="s">
        <v>173</v>
      </c>
      <c r="R33" s="16" t="s">
        <v>173</v>
      </c>
      <c r="S33" s="16">
        <v>13</v>
      </c>
      <c r="T33" s="16">
        <v>13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23">
        <v>13</v>
      </c>
      <c r="AC33" s="23"/>
      <c r="AD33" s="23"/>
      <c r="AE33" s="23">
        <v>0</v>
      </c>
      <c r="AF33" s="23">
        <v>218</v>
      </c>
      <c r="AG33" s="23">
        <v>0</v>
      </c>
      <c r="AH33" s="23">
        <v>0</v>
      </c>
      <c r="AI33" s="23" t="s">
        <v>641</v>
      </c>
      <c r="AJ33" s="24" t="str">
        <f t="shared" si="17"/>
        <v/>
      </c>
      <c r="AK33" s="23">
        <v>0</v>
      </c>
      <c r="AL33" s="23">
        <v>2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</row>
    <row r="34" spans="1:43" hidden="1" outlineLevel="2">
      <c r="A34" s="20" t="s">
        <v>671</v>
      </c>
      <c r="B34" s="20" t="s">
        <v>122</v>
      </c>
      <c r="C34" s="20" t="s">
        <v>60</v>
      </c>
      <c r="D34" s="20" t="s">
        <v>402</v>
      </c>
      <c r="E34" s="16" t="s">
        <v>650</v>
      </c>
      <c r="F34" s="16" t="s">
        <v>650</v>
      </c>
      <c r="G34" s="17" t="str">
        <f t="shared" si="10"/>
        <v>○</v>
      </c>
      <c r="H34" s="18" t="str">
        <f t="shared" si="11"/>
        <v>○</v>
      </c>
      <c r="I34" s="18" t="str">
        <f t="shared" si="12"/>
        <v>○</v>
      </c>
      <c r="J34" s="18" t="str">
        <f t="shared" si="13"/>
        <v>○</v>
      </c>
      <c r="K34" s="18" t="str">
        <f t="shared" si="14"/>
        <v>○</v>
      </c>
      <c r="L34" s="18" t="str">
        <f t="shared" si="15"/>
        <v/>
      </c>
      <c r="M34" s="19" t="str">
        <f t="shared" si="16"/>
        <v/>
      </c>
      <c r="N34" s="16" t="s">
        <v>640</v>
      </c>
      <c r="O34" s="16" t="s">
        <v>641</v>
      </c>
      <c r="P34" s="16" t="s">
        <v>644</v>
      </c>
      <c r="Q34" s="16" t="s">
        <v>643</v>
      </c>
      <c r="R34" s="16" t="s">
        <v>642</v>
      </c>
      <c r="S34" s="16">
        <v>13</v>
      </c>
      <c r="T34" s="16">
        <v>13</v>
      </c>
      <c r="U34" s="16">
        <v>0</v>
      </c>
      <c r="V34" s="16">
        <v>6</v>
      </c>
      <c r="W34" s="16">
        <v>6</v>
      </c>
      <c r="X34" s="16">
        <v>0</v>
      </c>
      <c r="Y34" s="16">
        <v>0</v>
      </c>
      <c r="Z34" s="16">
        <v>0</v>
      </c>
      <c r="AA34" s="16">
        <v>0</v>
      </c>
      <c r="AB34" s="23">
        <v>13</v>
      </c>
      <c r="AC34" s="23">
        <v>6</v>
      </c>
      <c r="AD34" s="23">
        <v>0</v>
      </c>
      <c r="AE34" s="23">
        <v>0</v>
      </c>
      <c r="AF34" s="23">
        <v>65</v>
      </c>
      <c r="AG34" s="23">
        <v>12</v>
      </c>
      <c r="AH34" s="23">
        <v>42.6</v>
      </c>
      <c r="AI34" s="23" t="s">
        <v>640</v>
      </c>
      <c r="AJ34" s="24" t="str">
        <f t="shared" si="17"/>
        <v>○</v>
      </c>
      <c r="AK34" s="23">
        <v>6</v>
      </c>
      <c r="AL34" s="23">
        <v>57</v>
      </c>
      <c r="AM34" s="23">
        <v>4</v>
      </c>
      <c r="AN34" s="23">
        <v>4</v>
      </c>
      <c r="AO34" s="23">
        <v>0</v>
      </c>
      <c r="AP34" s="23">
        <v>3</v>
      </c>
      <c r="AQ34" s="23">
        <v>0</v>
      </c>
    </row>
    <row r="35" spans="1:43" hidden="1" outlineLevel="2">
      <c r="A35" s="20" t="s">
        <v>671</v>
      </c>
      <c r="B35" s="20" t="s">
        <v>122</v>
      </c>
      <c r="C35" s="20" t="s">
        <v>60</v>
      </c>
      <c r="D35" s="20" t="s">
        <v>412</v>
      </c>
      <c r="E35" s="16" t="s">
        <v>651</v>
      </c>
      <c r="F35" s="16" t="s">
        <v>651</v>
      </c>
      <c r="G35" s="17" t="str">
        <f t="shared" si="10"/>
        <v/>
      </c>
      <c r="H35" s="18" t="str">
        <f t="shared" si="11"/>
        <v/>
      </c>
      <c r="I35" s="18" t="str">
        <f t="shared" si="12"/>
        <v/>
      </c>
      <c r="J35" s="18" t="str">
        <f t="shared" si="13"/>
        <v/>
      </c>
      <c r="K35" s="18" t="str">
        <f t="shared" si="14"/>
        <v/>
      </c>
      <c r="L35" s="18" t="str">
        <f t="shared" si="15"/>
        <v/>
      </c>
      <c r="M35" s="19" t="str">
        <f t="shared" si="16"/>
        <v>○</v>
      </c>
      <c r="N35" s="16" t="s">
        <v>646</v>
      </c>
      <c r="O35" s="16" t="s">
        <v>173</v>
      </c>
      <c r="P35" s="16" t="s">
        <v>173</v>
      </c>
      <c r="Q35" s="16" t="s">
        <v>173</v>
      </c>
      <c r="R35" s="16" t="s">
        <v>173</v>
      </c>
      <c r="S35" s="16">
        <v>8</v>
      </c>
      <c r="T35" s="16">
        <v>0</v>
      </c>
      <c r="U35" s="16">
        <v>0</v>
      </c>
      <c r="V35" s="16">
        <v>0</v>
      </c>
      <c r="W35" s="16"/>
      <c r="X35" s="16"/>
      <c r="Y35" s="16">
        <v>0</v>
      </c>
      <c r="Z35" s="16"/>
      <c r="AA35" s="16"/>
      <c r="AB35" s="23">
        <v>8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 t="s">
        <v>641</v>
      </c>
      <c r="AJ35" s="24" t="str">
        <f t="shared" si="17"/>
        <v/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</row>
    <row r="36" spans="1:43" hidden="1" outlineLevel="2">
      <c r="A36" s="20" t="s">
        <v>671</v>
      </c>
      <c r="B36" s="20" t="s">
        <v>122</v>
      </c>
      <c r="C36" s="20" t="s">
        <v>60</v>
      </c>
      <c r="D36" s="20" t="s">
        <v>418</v>
      </c>
      <c r="E36" s="16" t="s">
        <v>648</v>
      </c>
      <c r="F36" s="16" t="s">
        <v>648</v>
      </c>
      <c r="G36" s="17" t="str">
        <f t="shared" si="10"/>
        <v/>
      </c>
      <c r="H36" s="18" t="str">
        <f t="shared" si="11"/>
        <v>○</v>
      </c>
      <c r="I36" s="18" t="str">
        <f t="shared" si="12"/>
        <v>○</v>
      </c>
      <c r="J36" s="18" t="str">
        <f t="shared" si="13"/>
        <v/>
      </c>
      <c r="K36" s="18" t="str">
        <f t="shared" si="14"/>
        <v/>
      </c>
      <c r="L36" s="18" t="str">
        <f t="shared" si="15"/>
        <v/>
      </c>
      <c r="M36" s="19" t="str">
        <f t="shared" si="16"/>
        <v/>
      </c>
      <c r="N36" s="16" t="s">
        <v>641</v>
      </c>
      <c r="O36" s="16" t="s">
        <v>644</v>
      </c>
      <c r="P36" s="16" t="s">
        <v>173</v>
      </c>
      <c r="Q36" s="16" t="s">
        <v>173</v>
      </c>
      <c r="R36" s="16" t="s">
        <v>173</v>
      </c>
      <c r="S36" s="16">
        <v>6</v>
      </c>
      <c r="T36" s="16">
        <v>0</v>
      </c>
      <c r="U36" s="16">
        <v>6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23">
        <v>6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 t="s">
        <v>641</v>
      </c>
      <c r="AJ36" s="24" t="str">
        <f t="shared" si="17"/>
        <v/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</row>
    <row r="37" spans="1:43" hidden="1" outlineLevel="2">
      <c r="A37" s="20" t="s">
        <v>671</v>
      </c>
      <c r="B37" s="20" t="s">
        <v>122</v>
      </c>
      <c r="C37" s="20" t="s">
        <v>60</v>
      </c>
      <c r="D37" s="20" t="s">
        <v>441</v>
      </c>
      <c r="E37" s="16" t="s">
        <v>648</v>
      </c>
      <c r="F37" s="16" t="s">
        <v>648</v>
      </c>
      <c r="G37" s="17" t="str">
        <f t="shared" si="10"/>
        <v/>
      </c>
      <c r="H37" s="18" t="str">
        <f t="shared" si="11"/>
        <v/>
      </c>
      <c r="I37" s="18" t="str">
        <f t="shared" si="12"/>
        <v>○</v>
      </c>
      <c r="J37" s="18" t="str">
        <f t="shared" si="13"/>
        <v/>
      </c>
      <c r="K37" s="18" t="str">
        <f t="shared" si="14"/>
        <v/>
      </c>
      <c r="L37" s="18" t="str">
        <f t="shared" si="15"/>
        <v/>
      </c>
      <c r="M37" s="19" t="str">
        <f t="shared" si="16"/>
        <v/>
      </c>
      <c r="N37" s="16" t="s">
        <v>644</v>
      </c>
      <c r="O37" s="16" t="s">
        <v>173</v>
      </c>
      <c r="P37" s="16" t="s">
        <v>173</v>
      </c>
      <c r="Q37" s="16" t="s">
        <v>173</v>
      </c>
      <c r="R37" s="16" t="s">
        <v>173</v>
      </c>
      <c r="S37" s="16">
        <v>4</v>
      </c>
      <c r="T37" s="16">
        <v>4</v>
      </c>
      <c r="U37" s="16">
        <v>4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23">
        <v>4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 t="s">
        <v>641</v>
      </c>
      <c r="AJ37" s="24" t="str">
        <f t="shared" si="17"/>
        <v/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</row>
    <row r="38" spans="1:43" hidden="1" outlineLevel="2">
      <c r="A38" s="20" t="s">
        <v>671</v>
      </c>
      <c r="B38" s="20" t="s">
        <v>122</v>
      </c>
      <c r="C38" s="20" t="s">
        <v>60</v>
      </c>
      <c r="D38" s="20" t="s">
        <v>469</v>
      </c>
      <c r="E38" s="16" t="s">
        <v>648</v>
      </c>
      <c r="F38" s="16" t="s">
        <v>648</v>
      </c>
      <c r="G38" s="17" t="str">
        <f t="shared" si="10"/>
        <v/>
      </c>
      <c r="H38" s="18" t="str">
        <f t="shared" si="11"/>
        <v>○</v>
      </c>
      <c r="I38" s="18" t="str">
        <f t="shared" si="12"/>
        <v/>
      </c>
      <c r="J38" s="18" t="str">
        <f t="shared" si="13"/>
        <v/>
      </c>
      <c r="K38" s="18" t="str">
        <f t="shared" si="14"/>
        <v/>
      </c>
      <c r="L38" s="18" t="str">
        <f t="shared" si="15"/>
        <v/>
      </c>
      <c r="M38" s="19" t="str">
        <f t="shared" si="16"/>
        <v/>
      </c>
      <c r="N38" s="16" t="s">
        <v>641</v>
      </c>
      <c r="O38" s="16" t="s">
        <v>173</v>
      </c>
      <c r="P38" s="16" t="s">
        <v>173</v>
      </c>
      <c r="Q38" s="16" t="s">
        <v>173</v>
      </c>
      <c r="R38" s="16" t="s">
        <v>173</v>
      </c>
      <c r="S38" s="16">
        <v>11</v>
      </c>
      <c r="T38" s="16">
        <v>11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23">
        <v>11</v>
      </c>
      <c r="AC38" s="23">
        <v>0</v>
      </c>
      <c r="AD38" s="23">
        <v>0</v>
      </c>
      <c r="AE38" s="23">
        <v>0</v>
      </c>
      <c r="AF38" s="23">
        <v>403</v>
      </c>
      <c r="AG38" s="23">
        <v>20</v>
      </c>
      <c r="AH38" s="23">
        <v>5</v>
      </c>
      <c r="AI38" s="23" t="s">
        <v>641</v>
      </c>
      <c r="AJ38" s="24" t="str">
        <f t="shared" si="17"/>
        <v/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27</v>
      </c>
    </row>
    <row r="39" spans="1:43" hidden="1" outlineLevel="2">
      <c r="A39" s="20" t="s">
        <v>671</v>
      </c>
      <c r="B39" s="20" t="s">
        <v>122</v>
      </c>
      <c r="C39" s="20" t="s">
        <v>60</v>
      </c>
      <c r="D39" s="20" t="s">
        <v>486</v>
      </c>
      <c r="E39" s="16" t="s">
        <v>650</v>
      </c>
      <c r="F39" s="16" t="s">
        <v>650</v>
      </c>
      <c r="G39" s="17" t="str">
        <f t="shared" si="10"/>
        <v/>
      </c>
      <c r="H39" s="18" t="str">
        <f t="shared" si="11"/>
        <v>○</v>
      </c>
      <c r="I39" s="18" t="str">
        <f t="shared" si="12"/>
        <v/>
      </c>
      <c r="J39" s="18" t="str">
        <f t="shared" si="13"/>
        <v/>
      </c>
      <c r="K39" s="18" t="str">
        <f t="shared" si="14"/>
        <v>○</v>
      </c>
      <c r="L39" s="18" t="str">
        <f t="shared" si="15"/>
        <v/>
      </c>
      <c r="M39" s="19" t="str">
        <f t="shared" si="16"/>
        <v/>
      </c>
      <c r="N39" s="16" t="s">
        <v>641</v>
      </c>
      <c r="O39" s="16" t="s">
        <v>642</v>
      </c>
      <c r="P39" s="16" t="s">
        <v>173</v>
      </c>
      <c r="Q39" s="16" t="s">
        <v>173</v>
      </c>
      <c r="R39" s="16" t="s">
        <v>173</v>
      </c>
      <c r="S39" s="16">
        <v>0</v>
      </c>
      <c r="T39" s="16">
        <v>0</v>
      </c>
      <c r="U39" s="16">
        <v>0</v>
      </c>
      <c r="V39" s="16">
        <v>10</v>
      </c>
      <c r="W39" s="16">
        <v>10</v>
      </c>
      <c r="X39" s="16">
        <v>0</v>
      </c>
      <c r="Y39" s="16">
        <v>0</v>
      </c>
      <c r="Z39" s="16">
        <v>0</v>
      </c>
      <c r="AA39" s="16">
        <v>0</v>
      </c>
      <c r="AB39" s="23"/>
      <c r="AC39" s="23">
        <v>10</v>
      </c>
      <c r="AD39" s="23">
        <v>0</v>
      </c>
      <c r="AE39" s="23">
        <v>0</v>
      </c>
      <c r="AF39" s="23">
        <v>4</v>
      </c>
      <c r="AG39" s="23">
        <v>0</v>
      </c>
      <c r="AH39" s="23">
        <v>0</v>
      </c>
      <c r="AI39" s="23" t="s">
        <v>640</v>
      </c>
      <c r="AJ39" s="24" t="str">
        <f t="shared" si="17"/>
        <v>○</v>
      </c>
      <c r="AK39" s="23">
        <v>1</v>
      </c>
      <c r="AL39" s="23">
        <v>56</v>
      </c>
      <c r="AM39" s="23">
        <v>6</v>
      </c>
      <c r="AN39" s="23">
        <v>0</v>
      </c>
      <c r="AO39" s="23">
        <v>6</v>
      </c>
      <c r="AP39" s="23">
        <v>0</v>
      </c>
      <c r="AQ39" s="23">
        <v>0</v>
      </c>
    </row>
    <row r="40" spans="1:43" hidden="1" outlineLevel="2">
      <c r="A40" s="20" t="s">
        <v>671</v>
      </c>
      <c r="B40" s="20" t="s">
        <v>122</v>
      </c>
      <c r="C40" s="20" t="s">
        <v>60</v>
      </c>
      <c r="D40" s="20" t="s">
        <v>554</v>
      </c>
      <c r="E40" s="16" t="s">
        <v>650</v>
      </c>
      <c r="F40" s="16" t="s">
        <v>650</v>
      </c>
      <c r="G40" s="17" t="str">
        <f t="shared" si="10"/>
        <v>○</v>
      </c>
      <c r="H40" s="18" t="str">
        <f t="shared" si="11"/>
        <v>○</v>
      </c>
      <c r="I40" s="18" t="str">
        <f t="shared" si="12"/>
        <v>○</v>
      </c>
      <c r="J40" s="18" t="str">
        <f t="shared" si="13"/>
        <v/>
      </c>
      <c r="K40" s="18" t="str">
        <f t="shared" si="14"/>
        <v>○</v>
      </c>
      <c r="L40" s="18" t="str">
        <f t="shared" si="15"/>
        <v/>
      </c>
      <c r="M40" s="19" t="str">
        <f t="shared" si="16"/>
        <v/>
      </c>
      <c r="N40" s="16" t="s">
        <v>640</v>
      </c>
      <c r="O40" s="16" t="s">
        <v>641</v>
      </c>
      <c r="P40" s="16" t="s">
        <v>644</v>
      </c>
      <c r="Q40" s="16" t="s">
        <v>642</v>
      </c>
      <c r="R40" s="16" t="s">
        <v>173</v>
      </c>
      <c r="S40" s="16">
        <v>10</v>
      </c>
      <c r="T40" s="16">
        <v>10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23">
        <v>10</v>
      </c>
      <c r="AC40" s="23">
        <v>0</v>
      </c>
      <c r="AD40" s="23">
        <v>0</v>
      </c>
      <c r="AE40" s="23">
        <v>0</v>
      </c>
      <c r="AF40" s="23">
        <v>8</v>
      </c>
      <c r="AG40" s="23">
        <v>3</v>
      </c>
      <c r="AH40" s="23">
        <v>50</v>
      </c>
      <c r="AI40" s="23" t="s">
        <v>641</v>
      </c>
      <c r="AJ40" s="24" t="str">
        <f t="shared" si="17"/>
        <v/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</row>
    <row r="41" spans="1:43" s="31" customFormat="1" hidden="1" outlineLevel="1">
      <c r="A41" s="33"/>
      <c r="B41" s="33"/>
      <c r="C41" s="34" t="s">
        <v>675</v>
      </c>
      <c r="D41" s="33"/>
      <c r="E41" s="25"/>
      <c r="F41" s="25"/>
      <c r="G41" s="26"/>
      <c r="H41" s="27"/>
      <c r="I41" s="27"/>
      <c r="J41" s="27"/>
      <c r="K41" s="27"/>
      <c r="L41" s="27"/>
      <c r="M41" s="28"/>
      <c r="N41" s="25"/>
      <c r="O41" s="25"/>
      <c r="P41" s="25"/>
      <c r="Q41" s="25"/>
      <c r="R41" s="25"/>
      <c r="S41" s="25">
        <f t="shared" ref="S41:AH41" si="18">SUBTOTAL(9,S25:S40)</f>
        <v>0</v>
      </c>
      <c r="T41" s="25">
        <f t="shared" si="18"/>
        <v>0</v>
      </c>
      <c r="U41" s="25">
        <f t="shared" si="18"/>
        <v>0</v>
      </c>
      <c r="V41" s="25">
        <f t="shared" si="18"/>
        <v>0</v>
      </c>
      <c r="W41" s="25">
        <f t="shared" si="18"/>
        <v>0</v>
      </c>
      <c r="X41" s="25">
        <f t="shared" si="18"/>
        <v>0</v>
      </c>
      <c r="Y41" s="25">
        <f t="shared" si="18"/>
        <v>0</v>
      </c>
      <c r="Z41" s="25">
        <f t="shared" si="18"/>
        <v>0</v>
      </c>
      <c r="AA41" s="25">
        <f t="shared" si="18"/>
        <v>0</v>
      </c>
      <c r="AB41" s="29">
        <f t="shared" si="18"/>
        <v>0</v>
      </c>
      <c r="AC41" s="29">
        <f t="shared" si="18"/>
        <v>0</v>
      </c>
      <c r="AD41" s="29">
        <f t="shared" si="18"/>
        <v>0</v>
      </c>
      <c r="AE41" s="29">
        <f t="shared" si="18"/>
        <v>0</v>
      </c>
      <c r="AF41" s="29">
        <f t="shared" si="18"/>
        <v>0</v>
      </c>
      <c r="AG41" s="29">
        <f t="shared" si="18"/>
        <v>0</v>
      </c>
      <c r="AH41" s="29">
        <f t="shared" si="18"/>
        <v>0</v>
      </c>
      <c r="AI41" s="29"/>
      <c r="AJ41" s="30"/>
      <c r="AK41" s="29">
        <f t="shared" ref="AK41:AQ41" si="19">SUBTOTAL(9,AK25:AK40)</f>
        <v>0</v>
      </c>
      <c r="AL41" s="29">
        <f t="shared" si="19"/>
        <v>0</v>
      </c>
      <c r="AM41" s="29">
        <f t="shared" si="19"/>
        <v>0</v>
      </c>
      <c r="AN41" s="29">
        <f t="shared" si="19"/>
        <v>0</v>
      </c>
      <c r="AO41" s="29">
        <f t="shared" si="19"/>
        <v>0</v>
      </c>
      <c r="AP41" s="29">
        <f t="shared" si="19"/>
        <v>0</v>
      </c>
      <c r="AQ41" s="29">
        <f t="shared" si="19"/>
        <v>0</v>
      </c>
    </row>
    <row r="42" spans="1:43" hidden="1" outlineLevel="2">
      <c r="A42" s="20" t="s">
        <v>671</v>
      </c>
      <c r="B42" s="20" t="s">
        <v>112</v>
      </c>
      <c r="C42" s="20" t="s">
        <v>50</v>
      </c>
      <c r="D42" s="20" t="s">
        <v>176</v>
      </c>
      <c r="E42" s="16" t="s">
        <v>649</v>
      </c>
      <c r="F42" s="16" t="s">
        <v>651</v>
      </c>
      <c r="G42" s="17" t="str">
        <f t="shared" ref="G42:G61" si="20">IF(OR(N42="1",O42="1",P42="1",Q42="1",R42="1"),"○","")</f>
        <v/>
      </c>
      <c r="H42" s="18" t="str">
        <f t="shared" ref="H42:H61" si="21">IF(OR(N42="2",O42="2",P42="2",Q42="2",R42="2"),"○","")</f>
        <v/>
      </c>
      <c r="I42" s="18" t="str">
        <f t="shared" ref="I42:I61" si="22">IF(OR(N42="3",O42="3",P42="3",Q42="3",R42="3"),"○","")</f>
        <v/>
      </c>
      <c r="J42" s="18" t="str">
        <f t="shared" ref="J42:J61" si="23">IF(OR(N42="4",O42="4",P42="4",Q42="4",R42="4"),"○","")</f>
        <v/>
      </c>
      <c r="K42" s="18" t="str">
        <f t="shared" ref="K42:K61" si="24">IF(OR(N42="5",O42="5",P42="5",Q42="5",R42="5"),"○","")</f>
        <v/>
      </c>
      <c r="L42" s="18" t="str">
        <f t="shared" ref="L42:L61" si="25">IF(OR(N42="6",O42="6",P42="6",Q42="6",R42="6"),"○","")</f>
        <v/>
      </c>
      <c r="M42" s="19" t="str">
        <f t="shared" ref="M42:M61" si="26">IF(OR(N42="7",O42="7",P42="7",Q42="7",R42="7"),"○","")</f>
        <v>○</v>
      </c>
      <c r="N42" s="16" t="s">
        <v>646</v>
      </c>
      <c r="O42" s="16" t="s">
        <v>173</v>
      </c>
      <c r="P42" s="16" t="s">
        <v>173</v>
      </c>
      <c r="Q42" s="16" t="s">
        <v>173</v>
      </c>
      <c r="R42" s="16" t="s">
        <v>173</v>
      </c>
      <c r="S42" s="16">
        <v>3</v>
      </c>
      <c r="T42" s="16">
        <v>0</v>
      </c>
      <c r="U42" s="16">
        <v>3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23">
        <v>3</v>
      </c>
      <c r="AC42" s="23"/>
      <c r="AD42" s="23"/>
      <c r="AE42" s="23">
        <v>0</v>
      </c>
      <c r="AF42" s="23">
        <v>0</v>
      </c>
      <c r="AG42" s="23"/>
      <c r="AH42" s="23"/>
      <c r="AI42" s="23" t="s">
        <v>173</v>
      </c>
      <c r="AJ42" s="24" t="str">
        <f t="shared" ref="AJ42:AJ61" si="27">IF(AI42="1","○","")</f>
        <v/>
      </c>
      <c r="AK42" s="23"/>
      <c r="AL42" s="23"/>
      <c r="AM42" s="23">
        <v>0</v>
      </c>
      <c r="AN42" s="23"/>
      <c r="AO42" s="23"/>
      <c r="AP42" s="23">
        <v>0</v>
      </c>
      <c r="AQ42" s="23"/>
    </row>
    <row r="43" spans="1:43" hidden="1" outlineLevel="2">
      <c r="A43" s="20" t="s">
        <v>671</v>
      </c>
      <c r="B43" s="20" t="s">
        <v>112</v>
      </c>
      <c r="C43" s="20" t="s">
        <v>50</v>
      </c>
      <c r="D43" s="20" t="s">
        <v>177</v>
      </c>
      <c r="E43" s="16" t="s">
        <v>648</v>
      </c>
      <c r="F43" s="16" t="s">
        <v>648</v>
      </c>
      <c r="G43" s="17" t="str">
        <f t="shared" si="20"/>
        <v/>
      </c>
      <c r="H43" s="18" t="str">
        <f t="shared" si="21"/>
        <v>○</v>
      </c>
      <c r="I43" s="18" t="str">
        <f t="shared" si="22"/>
        <v>○</v>
      </c>
      <c r="J43" s="18" t="str">
        <f t="shared" si="23"/>
        <v/>
      </c>
      <c r="K43" s="18" t="str">
        <f t="shared" si="24"/>
        <v/>
      </c>
      <c r="L43" s="18" t="str">
        <f t="shared" si="25"/>
        <v/>
      </c>
      <c r="M43" s="19" t="str">
        <f t="shared" si="26"/>
        <v/>
      </c>
      <c r="N43" s="16" t="s">
        <v>641</v>
      </c>
      <c r="O43" s="16" t="s">
        <v>644</v>
      </c>
      <c r="P43" s="16" t="s">
        <v>173</v>
      </c>
      <c r="Q43" s="16" t="s">
        <v>173</v>
      </c>
      <c r="R43" s="16" t="s">
        <v>173</v>
      </c>
      <c r="S43" s="16">
        <v>19</v>
      </c>
      <c r="T43" s="16">
        <v>10</v>
      </c>
      <c r="U43" s="16">
        <v>9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23">
        <v>19</v>
      </c>
      <c r="AC43" s="23"/>
      <c r="AD43" s="23"/>
      <c r="AE43" s="23">
        <v>0</v>
      </c>
      <c r="AF43" s="23">
        <v>391</v>
      </c>
      <c r="AG43" s="23"/>
      <c r="AH43" s="23"/>
      <c r="AI43" s="23" t="s">
        <v>173</v>
      </c>
      <c r="AJ43" s="24" t="str">
        <f t="shared" si="27"/>
        <v/>
      </c>
      <c r="AK43" s="23"/>
      <c r="AL43" s="23"/>
      <c r="AM43" s="23">
        <v>0</v>
      </c>
      <c r="AN43" s="23"/>
      <c r="AO43" s="23"/>
      <c r="AP43" s="23">
        <v>0</v>
      </c>
      <c r="AQ43" s="23"/>
    </row>
    <row r="44" spans="1:43" hidden="1" outlineLevel="2">
      <c r="A44" s="20" t="s">
        <v>671</v>
      </c>
      <c r="B44" s="20" t="s">
        <v>112</v>
      </c>
      <c r="C44" s="20" t="s">
        <v>50</v>
      </c>
      <c r="D44" s="20" t="s">
        <v>194</v>
      </c>
      <c r="E44" s="16" t="s">
        <v>648</v>
      </c>
      <c r="F44" s="16" t="s">
        <v>648</v>
      </c>
      <c r="G44" s="17" t="str">
        <f t="shared" si="20"/>
        <v/>
      </c>
      <c r="H44" s="18" t="str">
        <f t="shared" si="21"/>
        <v>○</v>
      </c>
      <c r="I44" s="18" t="str">
        <f t="shared" si="22"/>
        <v/>
      </c>
      <c r="J44" s="18" t="str">
        <f t="shared" si="23"/>
        <v/>
      </c>
      <c r="K44" s="18" t="str">
        <f t="shared" si="24"/>
        <v/>
      </c>
      <c r="L44" s="18" t="str">
        <f t="shared" si="25"/>
        <v/>
      </c>
      <c r="M44" s="19" t="str">
        <f t="shared" si="26"/>
        <v/>
      </c>
      <c r="N44" s="16" t="s">
        <v>641</v>
      </c>
      <c r="O44" s="16" t="s">
        <v>173</v>
      </c>
      <c r="P44" s="16" t="s">
        <v>173</v>
      </c>
      <c r="Q44" s="16" t="s">
        <v>173</v>
      </c>
      <c r="R44" s="16" t="s">
        <v>173</v>
      </c>
      <c r="S44" s="16">
        <v>6</v>
      </c>
      <c r="T44" s="16">
        <v>6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23">
        <v>6</v>
      </c>
      <c r="AC44" s="23"/>
      <c r="AD44" s="23"/>
      <c r="AE44" s="23">
        <v>0</v>
      </c>
      <c r="AF44" s="23">
        <v>1610</v>
      </c>
      <c r="AG44" s="23">
        <v>0</v>
      </c>
      <c r="AH44" s="23">
        <v>0</v>
      </c>
      <c r="AI44" s="23" t="s">
        <v>641</v>
      </c>
      <c r="AJ44" s="24" t="str">
        <f t="shared" si="27"/>
        <v/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</row>
    <row r="45" spans="1:43" hidden="1" outlineLevel="2">
      <c r="A45" s="20" t="s">
        <v>671</v>
      </c>
      <c r="B45" s="20" t="s">
        <v>112</v>
      </c>
      <c r="C45" s="20" t="s">
        <v>50</v>
      </c>
      <c r="D45" s="20" t="s">
        <v>202</v>
      </c>
      <c r="E45" s="16" t="s">
        <v>648</v>
      </c>
      <c r="F45" s="16" t="s">
        <v>648</v>
      </c>
      <c r="G45" s="17" t="str">
        <f t="shared" si="20"/>
        <v/>
      </c>
      <c r="H45" s="18" t="str">
        <f t="shared" si="21"/>
        <v>○</v>
      </c>
      <c r="I45" s="18" t="str">
        <f t="shared" si="22"/>
        <v/>
      </c>
      <c r="J45" s="18" t="str">
        <f t="shared" si="23"/>
        <v/>
      </c>
      <c r="K45" s="18" t="str">
        <f t="shared" si="24"/>
        <v/>
      </c>
      <c r="L45" s="18" t="str">
        <f t="shared" si="25"/>
        <v/>
      </c>
      <c r="M45" s="19" t="str">
        <f t="shared" si="26"/>
        <v/>
      </c>
      <c r="N45" s="16" t="s">
        <v>641</v>
      </c>
      <c r="O45" s="16" t="s">
        <v>173</v>
      </c>
      <c r="P45" s="16" t="s">
        <v>173</v>
      </c>
      <c r="Q45" s="16" t="s">
        <v>173</v>
      </c>
      <c r="R45" s="16" t="s">
        <v>173</v>
      </c>
      <c r="S45" s="16">
        <v>12</v>
      </c>
      <c r="T45" s="16">
        <v>12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23">
        <v>12</v>
      </c>
      <c r="AC45" s="23"/>
      <c r="AD45" s="23"/>
      <c r="AE45" s="23">
        <v>0</v>
      </c>
      <c r="AF45" s="23">
        <v>1020</v>
      </c>
      <c r="AG45" s="23">
        <v>0</v>
      </c>
      <c r="AH45" s="23">
        <v>0</v>
      </c>
      <c r="AI45" s="23" t="s">
        <v>641</v>
      </c>
      <c r="AJ45" s="24" t="str">
        <f t="shared" si="27"/>
        <v/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</row>
    <row r="46" spans="1:43" hidden="1" outlineLevel="2">
      <c r="A46" s="20" t="s">
        <v>671</v>
      </c>
      <c r="B46" s="20" t="s">
        <v>112</v>
      </c>
      <c r="C46" s="20" t="s">
        <v>50</v>
      </c>
      <c r="D46" s="20" t="s">
        <v>243</v>
      </c>
      <c r="E46" s="16" t="s">
        <v>649</v>
      </c>
      <c r="F46" s="16" t="s">
        <v>649</v>
      </c>
      <c r="G46" s="17" t="str">
        <f t="shared" si="20"/>
        <v>○</v>
      </c>
      <c r="H46" s="18" t="str">
        <f t="shared" si="21"/>
        <v>○</v>
      </c>
      <c r="I46" s="18" t="str">
        <f t="shared" si="22"/>
        <v>○</v>
      </c>
      <c r="J46" s="18" t="str">
        <f t="shared" si="23"/>
        <v>○</v>
      </c>
      <c r="K46" s="18" t="str">
        <f t="shared" si="24"/>
        <v/>
      </c>
      <c r="L46" s="18" t="str">
        <f t="shared" si="25"/>
        <v/>
      </c>
      <c r="M46" s="19" t="str">
        <f t="shared" si="26"/>
        <v/>
      </c>
      <c r="N46" s="16" t="s">
        <v>640</v>
      </c>
      <c r="O46" s="16" t="s">
        <v>641</v>
      </c>
      <c r="P46" s="16" t="s">
        <v>644</v>
      </c>
      <c r="Q46" s="16" t="s">
        <v>643</v>
      </c>
      <c r="R46" s="16" t="s">
        <v>173</v>
      </c>
      <c r="S46" s="16">
        <v>19</v>
      </c>
      <c r="T46" s="16">
        <v>3</v>
      </c>
      <c r="U46" s="16">
        <v>16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23">
        <v>19</v>
      </c>
      <c r="AC46" s="23"/>
      <c r="AD46" s="23"/>
      <c r="AE46" s="23">
        <v>0</v>
      </c>
      <c r="AF46" s="23">
        <v>14</v>
      </c>
      <c r="AG46" s="23"/>
      <c r="AH46" s="23"/>
      <c r="AI46" s="23" t="s">
        <v>173</v>
      </c>
      <c r="AJ46" s="24" t="str">
        <f t="shared" si="27"/>
        <v/>
      </c>
      <c r="AK46" s="23"/>
      <c r="AL46" s="23"/>
      <c r="AM46" s="23">
        <v>0</v>
      </c>
      <c r="AN46" s="23"/>
      <c r="AO46" s="23"/>
      <c r="AP46" s="23">
        <v>0</v>
      </c>
      <c r="AQ46" s="23"/>
    </row>
    <row r="47" spans="1:43" hidden="1" outlineLevel="2">
      <c r="A47" s="20" t="s">
        <v>671</v>
      </c>
      <c r="B47" s="20" t="s">
        <v>112</v>
      </c>
      <c r="C47" s="20" t="s">
        <v>50</v>
      </c>
      <c r="D47" s="20" t="s">
        <v>246</v>
      </c>
      <c r="E47" s="16" t="s">
        <v>648</v>
      </c>
      <c r="F47" s="16" t="s">
        <v>648</v>
      </c>
      <c r="G47" s="17" t="str">
        <f t="shared" si="20"/>
        <v/>
      </c>
      <c r="H47" s="18" t="str">
        <f t="shared" si="21"/>
        <v>○</v>
      </c>
      <c r="I47" s="18" t="str">
        <f t="shared" si="22"/>
        <v>○</v>
      </c>
      <c r="J47" s="18" t="str">
        <f t="shared" si="23"/>
        <v/>
      </c>
      <c r="K47" s="18" t="str">
        <f t="shared" si="24"/>
        <v/>
      </c>
      <c r="L47" s="18" t="str">
        <f t="shared" si="25"/>
        <v/>
      </c>
      <c r="M47" s="19" t="str">
        <f t="shared" si="26"/>
        <v/>
      </c>
      <c r="N47" s="16" t="s">
        <v>641</v>
      </c>
      <c r="O47" s="16" t="s">
        <v>644</v>
      </c>
      <c r="P47" s="16" t="s">
        <v>173</v>
      </c>
      <c r="Q47" s="16" t="s">
        <v>173</v>
      </c>
      <c r="R47" s="16" t="s">
        <v>173</v>
      </c>
      <c r="S47" s="16">
        <v>15</v>
      </c>
      <c r="T47" s="16">
        <v>15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23"/>
      <c r="AC47" s="23"/>
      <c r="AD47" s="23"/>
      <c r="AE47" s="23">
        <v>15</v>
      </c>
      <c r="AF47" s="23">
        <v>1309</v>
      </c>
      <c r="AG47" s="23"/>
      <c r="AH47" s="23"/>
      <c r="AI47" s="23" t="s">
        <v>173</v>
      </c>
      <c r="AJ47" s="24" t="str">
        <f t="shared" si="27"/>
        <v/>
      </c>
      <c r="AK47" s="23"/>
      <c r="AL47" s="23"/>
      <c r="AM47" s="23">
        <v>0</v>
      </c>
      <c r="AN47" s="23"/>
      <c r="AO47" s="23"/>
      <c r="AP47" s="23">
        <v>0</v>
      </c>
      <c r="AQ47" s="23"/>
    </row>
    <row r="48" spans="1:43" hidden="1" outlineLevel="2">
      <c r="A48" s="20" t="s">
        <v>671</v>
      </c>
      <c r="B48" s="20" t="s">
        <v>112</v>
      </c>
      <c r="C48" s="20" t="s">
        <v>50</v>
      </c>
      <c r="D48" s="20" t="s">
        <v>258</v>
      </c>
      <c r="E48" s="16" t="s">
        <v>649</v>
      </c>
      <c r="F48" s="16" t="s">
        <v>649</v>
      </c>
      <c r="G48" s="17" t="str">
        <f t="shared" si="20"/>
        <v>○</v>
      </c>
      <c r="H48" s="18" t="str">
        <f t="shared" si="21"/>
        <v>○</v>
      </c>
      <c r="I48" s="18" t="str">
        <f t="shared" si="22"/>
        <v>○</v>
      </c>
      <c r="J48" s="18" t="str">
        <f t="shared" si="23"/>
        <v>○</v>
      </c>
      <c r="K48" s="18" t="str">
        <f t="shared" si="24"/>
        <v/>
      </c>
      <c r="L48" s="18" t="str">
        <f t="shared" si="25"/>
        <v/>
      </c>
      <c r="M48" s="19" t="str">
        <f t="shared" si="26"/>
        <v/>
      </c>
      <c r="N48" s="16" t="s">
        <v>640</v>
      </c>
      <c r="O48" s="16" t="s">
        <v>641</v>
      </c>
      <c r="P48" s="16" t="s">
        <v>644</v>
      </c>
      <c r="Q48" s="16" t="s">
        <v>643</v>
      </c>
      <c r="R48" s="16" t="s">
        <v>173</v>
      </c>
      <c r="S48" s="16">
        <v>16</v>
      </c>
      <c r="T48" s="16">
        <v>16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23">
        <v>16</v>
      </c>
      <c r="AC48" s="23"/>
      <c r="AD48" s="23"/>
      <c r="AE48" s="23">
        <v>0</v>
      </c>
      <c r="AF48" s="23">
        <v>167</v>
      </c>
      <c r="AG48" s="23">
        <v>40</v>
      </c>
      <c r="AH48" s="23">
        <v>7</v>
      </c>
      <c r="AI48" s="23" t="s">
        <v>641</v>
      </c>
      <c r="AJ48" s="24" t="str">
        <f t="shared" si="27"/>
        <v/>
      </c>
      <c r="AK48" s="23">
        <v>0</v>
      </c>
      <c r="AL48" s="23">
        <v>0</v>
      </c>
      <c r="AM48" s="23">
        <v>0</v>
      </c>
      <c r="AN48" s="23"/>
      <c r="AO48" s="23"/>
      <c r="AP48" s="23">
        <v>0</v>
      </c>
      <c r="AQ48" s="23">
        <v>0</v>
      </c>
    </row>
    <row r="49" spans="1:43" hidden="1" outlineLevel="2">
      <c r="A49" s="20" t="s">
        <v>671</v>
      </c>
      <c r="B49" s="20" t="s">
        <v>112</v>
      </c>
      <c r="C49" s="20" t="s">
        <v>50</v>
      </c>
      <c r="D49" s="20" t="s">
        <v>267</v>
      </c>
      <c r="E49" s="16" t="s">
        <v>648</v>
      </c>
      <c r="F49" s="16" t="s">
        <v>648</v>
      </c>
      <c r="G49" s="17" t="str">
        <f t="shared" si="20"/>
        <v/>
      </c>
      <c r="H49" s="18" t="str">
        <f t="shared" si="21"/>
        <v>○</v>
      </c>
      <c r="I49" s="18" t="str">
        <f t="shared" si="22"/>
        <v/>
      </c>
      <c r="J49" s="18" t="str">
        <f t="shared" si="23"/>
        <v/>
      </c>
      <c r="K49" s="18" t="str">
        <f t="shared" si="24"/>
        <v/>
      </c>
      <c r="L49" s="18" t="str">
        <f t="shared" si="25"/>
        <v/>
      </c>
      <c r="M49" s="19" t="str">
        <f t="shared" si="26"/>
        <v/>
      </c>
      <c r="N49" s="16" t="s">
        <v>641</v>
      </c>
      <c r="O49" s="16" t="s">
        <v>173</v>
      </c>
      <c r="P49" s="16" t="s">
        <v>173</v>
      </c>
      <c r="Q49" s="16" t="s">
        <v>173</v>
      </c>
      <c r="R49" s="16" t="s">
        <v>173</v>
      </c>
      <c r="S49" s="16">
        <v>12</v>
      </c>
      <c r="T49" s="16">
        <v>6</v>
      </c>
      <c r="U49" s="16">
        <v>6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23">
        <v>12</v>
      </c>
      <c r="AC49" s="23"/>
      <c r="AD49" s="23"/>
      <c r="AE49" s="23">
        <v>0</v>
      </c>
      <c r="AF49" s="23">
        <v>131</v>
      </c>
      <c r="AG49" s="23">
        <v>0</v>
      </c>
      <c r="AH49" s="23">
        <v>0</v>
      </c>
      <c r="AI49" s="23" t="s">
        <v>641</v>
      </c>
      <c r="AJ49" s="24" t="str">
        <f t="shared" si="27"/>
        <v/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</row>
    <row r="50" spans="1:43" hidden="1" outlineLevel="2">
      <c r="A50" s="20" t="s">
        <v>671</v>
      </c>
      <c r="B50" s="20" t="s">
        <v>112</v>
      </c>
      <c r="C50" s="20" t="s">
        <v>50</v>
      </c>
      <c r="D50" s="20" t="s">
        <v>315</v>
      </c>
      <c r="E50" s="16" t="s">
        <v>649</v>
      </c>
      <c r="F50" s="16" t="s">
        <v>649</v>
      </c>
      <c r="G50" s="17" t="str">
        <f t="shared" si="20"/>
        <v>○</v>
      </c>
      <c r="H50" s="18" t="str">
        <f t="shared" si="21"/>
        <v>○</v>
      </c>
      <c r="I50" s="18" t="str">
        <f t="shared" si="22"/>
        <v>○</v>
      </c>
      <c r="J50" s="18" t="str">
        <f t="shared" si="23"/>
        <v>○</v>
      </c>
      <c r="K50" s="18" t="str">
        <f t="shared" si="24"/>
        <v>○</v>
      </c>
      <c r="L50" s="18" t="str">
        <f t="shared" si="25"/>
        <v/>
      </c>
      <c r="M50" s="19" t="str">
        <f t="shared" si="26"/>
        <v/>
      </c>
      <c r="N50" s="16" t="s">
        <v>640</v>
      </c>
      <c r="O50" s="16" t="s">
        <v>641</v>
      </c>
      <c r="P50" s="16" t="s">
        <v>644</v>
      </c>
      <c r="Q50" s="16" t="s">
        <v>643</v>
      </c>
      <c r="R50" s="16" t="s">
        <v>642</v>
      </c>
      <c r="S50" s="16">
        <v>19</v>
      </c>
      <c r="T50" s="16">
        <v>19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23">
        <v>19</v>
      </c>
      <c r="AC50" s="23">
        <v>0</v>
      </c>
      <c r="AD50" s="23">
        <v>0</v>
      </c>
      <c r="AE50" s="23">
        <v>0</v>
      </c>
      <c r="AF50" s="23">
        <v>149</v>
      </c>
      <c r="AG50" s="23">
        <v>2</v>
      </c>
      <c r="AH50" s="23">
        <v>5.4</v>
      </c>
      <c r="AI50" s="23" t="s">
        <v>640</v>
      </c>
      <c r="AJ50" s="24" t="str">
        <f t="shared" si="27"/>
        <v>○</v>
      </c>
      <c r="AK50" s="23">
        <v>25</v>
      </c>
      <c r="AL50" s="23">
        <v>736</v>
      </c>
      <c r="AM50" s="23">
        <v>10</v>
      </c>
      <c r="AN50" s="23">
        <v>0</v>
      </c>
      <c r="AO50" s="23">
        <v>10</v>
      </c>
      <c r="AP50" s="23">
        <v>8</v>
      </c>
      <c r="AQ50" s="23">
        <v>0</v>
      </c>
    </row>
    <row r="51" spans="1:43" hidden="1" outlineLevel="2">
      <c r="A51" s="20" t="s">
        <v>671</v>
      </c>
      <c r="B51" s="20" t="s">
        <v>112</v>
      </c>
      <c r="C51" s="20" t="s">
        <v>50</v>
      </c>
      <c r="D51" s="20" t="s">
        <v>334</v>
      </c>
      <c r="E51" s="16" t="s">
        <v>648</v>
      </c>
      <c r="F51" s="16" t="s">
        <v>648</v>
      </c>
      <c r="G51" s="17" t="str">
        <f t="shared" si="20"/>
        <v/>
      </c>
      <c r="H51" s="18" t="str">
        <f t="shared" si="21"/>
        <v/>
      </c>
      <c r="I51" s="18" t="str">
        <f t="shared" si="22"/>
        <v/>
      </c>
      <c r="J51" s="18" t="str">
        <f t="shared" si="23"/>
        <v/>
      </c>
      <c r="K51" s="18" t="str">
        <f t="shared" si="24"/>
        <v/>
      </c>
      <c r="L51" s="18" t="str">
        <f t="shared" si="25"/>
        <v>○</v>
      </c>
      <c r="M51" s="19" t="str">
        <f t="shared" si="26"/>
        <v/>
      </c>
      <c r="N51" s="16" t="s">
        <v>645</v>
      </c>
      <c r="O51" s="16" t="s">
        <v>173</v>
      </c>
      <c r="P51" s="16" t="s">
        <v>173</v>
      </c>
      <c r="Q51" s="16" t="s">
        <v>173</v>
      </c>
      <c r="R51" s="16" t="s">
        <v>173</v>
      </c>
      <c r="S51" s="16">
        <v>5</v>
      </c>
      <c r="T51" s="16">
        <v>4</v>
      </c>
      <c r="U51" s="16">
        <v>1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23"/>
      <c r="AC51" s="23"/>
      <c r="AD51" s="23"/>
      <c r="AE51" s="23">
        <v>5</v>
      </c>
      <c r="AF51" s="23">
        <v>127</v>
      </c>
      <c r="AG51" s="23"/>
      <c r="AH51" s="23"/>
      <c r="AI51" s="23" t="s">
        <v>173</v>
      </c>
      <c r="AJ51" s="24" t="str">
        <f t="shared" si="27"/>
        <v/>
      </c>
      <c r="AK51" s="23"/>
      <c r="AL51" s="23"/>
      <c r="AM51" s="23">
        <v>0</v>
      </c>
      <c r="AN51" s="23"/>
      <c r="AO51" s="23"/>
      <c r="AP51" s="23">
        <v>0</v>
      </c>
      <c r="AQ51" s="23"/>
    </row>
    <row r="52" spans="1:43" hidden="1" outlineLevel="2">
      <c r="A52" s="20" t="s">
        <v>671</v>
      </c>
      <c r="B52" s="20" t="s">
        <v>112</v>
      </c>
      <c r="C52" s="20" t="s">
        <v>50</v>
      </c>
      <c r="D52" s="20" t="s">
        <v>365</v>
      </c>
      <c r="E52" s="16" t="s">
        <v>649</v>
      </c>
      <c r="F52" s="16" t="s">
        <v>649</v>
      </c>
      <c r="G52" s="17" t="str">
        <f t="shared" si="20"/>
        <v>○</v>
      </c>
      <c r="H52" s="18" t="str">
        <f t="shared" si="21"/>
        <v/>
      </c>
      <c r="I52" s="18" t="str">
        <f t="shared" si="22"/>
        <v>○</v>
      </c>
      <c r="J52" s="18" t="str">
        <f t="shared" si="23"/>
        <v>○</v>
      </c>
      <c r="K52" s="18" t="str">
        <f t="shared" si="24"/>
        <v/>
      </c>
      <c r="L52" s="18" t="str">
        <f t="shared" si="25"/>
        <v/>
      </c>
      <c r="M52" s="19" t="str">
        <f t="shared" si="26"/>
        <v/>
      </c>
      <c r="N52" s="16" t="s">
        <v>640</v>
      </c>
      <c r="O52" s="16" t="s">
        <v>644</v>
      </c>
      <c r="P52" s="16" t="s">
        <v>643</v>
      </c>
      <c r="Q52" s="16" t="s">
        <v>173</v>
      </c>
      <c r="R52" s="16" t="s">
        <v>173</v>
      </c>
      <c r="S52" s="16">
        <v>1</v>
      </c>
      <c r="T52" s="16">
        <v>1</v>
      </c>
      <c r="U52" s="16">
        <v>0</v>
      </c>
      <c r="V52" s="16">
        <v>18</v>
      </c>
      <c r="W52" s="16">
        <v>18</v>
      </c>
      <c r="X52" s="16">
        <v>0</v>
      </c>
      <c r="Y52" s="16">
        <v>0</v>
      </c>
      <c r="Z52" s="16">
        <v>0</v>
      </c>
      <c r="AA52" s="16">
        <v>0</v>
      </c>
      <c r="AB52" s="23">
        <v>1</v>
      </c>
      <c r="AC52" s="23">
        <v>18</v>
      </c>
      <c r="AD52" s="23">
        <v>0</v>
      </c>
      <c r="AE52" s="23">
        <v>0</v>
      </c>
      <c r="AF52" s="23">
        <v>120</v>
      </c>
      <c r="AG52" s="23">
        <v>108</v>
      </c>
      <c r="AH52" s="23">
        <v>7.5</v>
      </c>
      <c r="AI52" s="23" t="s">
        <v>640</v>
      </c>
      <c r="AJ52" s="24" t="str">
        <f t="shared" si="27"/>
        <v>○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</row>
    <row r="53" spans="1:43" hidden="1" outlineLevel="2">
      <c r="A53" s="20" t="s">
        <v>671</v>
      </c>
      <c r="B53" s="20" t="s">
        <v>112</v>
      </c>
      <c r="C53" s="20" t="s">
        <v>50</v>
      </c>
      <c r="D53" s="20" t="s">
        <v>384</v>
      </c>
      <c r="E53" s="16" t="s">
        <v>648</v>
      </c>
      <c r="F53" s="16" t="s">
        <v>648</v>
      </c>
      <c r="G53" s="17" t="str">
        <f t="shared" si="20"/>
        <v/>
      </c>
      <c r="H53" s="18" t="str">
        <f t="shared" si="21"/>
        <v>○</v>
      </c>
      <c r="I53" s="18" t="str">
        <f t="shared" si="22"/>
        <v/>
      </c>
      <c r="J53" s="18" t="str">
        <f t="shared" si="23"/>
        <v/>
      </c>
      <c r="K53" s="18" t="str">
        <f t="shared" si="24"/>
        <v/>
      </c>
      <c r="L53" s="18" t="str">
        <f t="shared" si="25"/>
        <v/>
      </c>
      <c r="M53" s="19" t="str">
        <f t="shared" si="26"/>
        <v/>
      </c>
      <c r="N53" s="16" t="s">
        <v>641</v>
      </c>
      <c r="O53" s="16" t="s">
        <v>173</v>
      </c>
      <c r="P53" s="16" t="s">
        <v>173</v>
      </c>
      <c r="Q53" s="16" t="s">
        <v>173</v>
      </c>
      <c r="R53" s="16" t="s">
        <v>173</v>
      </c>
      <c r="S53" s="16">
        <v>19</v>
      </c>
      <c r="T53" s="16">
        <v>19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23">
        <v>19</v>
      </c>
      <c r="AC53" s="23"/>
      <c r="AD53" s="23"/>
      <c r="AE53" s="23">
        <v>0</v>
      </c>
      <c r="AF53" s="23">
        <v>2231</v>
      </c>
      <c r="AG53" s="23">
        <v>0</v>
      </c>
      <c r="AH53" s="23">
        <v>0</v>
      </c>
      <c r="AI53" s="23" t="s">
        <v>641</v>
      </c>
      <c r="AJ53" s="24" t="str">
        <f t="shared" si="27"/>
        <v/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96</v>
      </c>
    </row>
    <row r="54" spans="1:43" hidden="1" outlineLevel="2">
      <c r="A54" s="20" t="s">
        <v>671</v>
      </c>
      <c r="B54" s="20" t="s">
        <v>112</v>
      </c>
      <c r="C54" s="20" t="s">
        <v>50</v>
      </c>
      <c r="D54" s="20" t="s">
        <v>435</v>
      </c>
      <c r="E54" s="16" t="s">
        <v>651</v>
      </c>
      <c r="F54" s="16" t="s">
        <v>651</v>
      </c>
      <c r="G54" s="17" t="str">
        <f t="shared" si="20"/>
        <v/>
      </c>
      <c r="H54" s="18" t="str">
        <f t="shared" si="21"/>
        <v/>
      </c>
      <c r="I54" s="18" t="str">
        <f t="shared" si="22"/>
        <v/>
      </c>
      <c r="J54" s="18" t="str">
        <f t="shared" si="23"/>
        <v/>
      </c>
      <c r="K54" s="18" t="str">
        <f t="shared" si="24"/>
        <v/>
      </c>
      <c r="L54" s="18" t="str">
        <f t="shared" si="25"/>
        <v>○</v>
      </c>
      <c r="M54" s="19" t="str">
        <f t="shared" si="26"/>
        <v/>
      </c>
      <c r="N54" s="16" t="s">
        <v>645</v>
      </c>
      <c r="O54" s="16" t="s">
        <v>173</v>
      </c>
      <c r="P54" s="16" t="s">
        <v>173</v>
      </c>
      <c r="Q54" s="16" t="s">
        <v>173</v>
      </c>
      <c r="R54" s="16" t="s">
        <v>173</v>
      </c>
      <c r="S54" s="16">
        <v>2</v>
      </c>
      <c r="T54" s="16">
        <v>0</v>
      </c>
      <c r="U54" s="16">
        <v>2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23"/>
      <c r="AC54" s="23"/>
      <c r="AD54" s="23"/>
      <c r="AE54" s="23">
        <v>2</v>
      </c>
      <c r="AF54" s="23">
        <v>0</v>
      </c>
      <c r="AG54" s="23">
        <v>0</v>
      </c>
      <c r="AH54" s="23">
        <v>0</v>
      </c>
      <c r="AI54" s="23" t="s">
        <v>641</v>
      </c>
      <c r="AJ54" s="24" t="str">
        <f t="shared" si="27"/>
        <v/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</row>
    <row r="55" spans="1:43" hidden="1" outlineLevel="2">
      <c r="A55" s="20" t="s">
        <v>671</v>
      </c>
      <c r="B55" s="20" t="s">
        <v>112</v>
      </c>
      <c r="C55" s="20" t="s">
        <v>50</v>
      </c>
      <c r="D55" s="20" t="s">
        <v>449</v>
      </c>
      <c r="E55" s="16" t="s">
        <v>648</v>
      </c>
      <c r="F55" s="16" t="s">
        <v>648</v>
      </c>
      <c r="G55" s="17" t="str">
        <f t="shared" si="20"/>
        <v/>
      </c>
      <c r="H55" s="18" t="str">
        <f t="shared" si="21"/>
        <v>○</v>
      </c>
      <c r="I55" s="18" t="str">
        <f t="shared" si="22"/>
        <v>○</v>
      </c>
      <c r="J55" s="18" t="str">
        <f t="shared" si="23"/>
        <v/>
      </c>
      <c r="K55" s="18" t="str">
        <f t="shared" si="24"/>
        <v/>
      </c>
      <c r="L55" s="18" t="str">
        <f t="shared" si="25"/>
        <v/>
      </c>
      <c r="M55" s="19" t="str">
        <f t="shared" si="26"/>
        <v/>
      </c>
      <c r="N55" s="16" t="s">
        <v>641</v>
      </c>
      <c r="O55" s="16" t="s">
        <v>644</v>
      </c>
      <c r="P55" s="16" t="s">
        <v>173</v>
      </c>
      <c r="Q55" s="16" t="s">
        <v>173</v>
      </c>
      <c r="R55" s="16" t="s">
        <v>173</v>
      </c>
      <c r="S55" s="16">
        <v>5</v>
      </c>
      <c r="T55" s="16">
        <v>4</v>
      </c>
      <c r="U55" s="16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23">
        <v>5</v>
      </c>
      <c r="AC55" s="23"/>
      <c r="AD55" s="23"/>
      <c r="AE55" s="23">
        <v>0</v>
      </c>
      <c r="AF55" s="23">
        <v>124</v>
      </c>
      <c r="AG55" s="23">
        <v>3</v>
      </c>
      <c r="AH55" s="23">
        <v>0</v>
      </c>
      <c r="AI55" s="23" t="s">
        <v>641</v>
      </c>
      <c r="AJ55" s="24" t="str">
        <f t="shared" si="27"/>
        <v/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</row>
    <row r="56" spans="1:43" hidden="1" outlineLevel="2">
      <c r="A56" s="20" t="s">
        <v>671</v>
      </c>
      <c r="B56" s="20" t="s">
        <v>112</v>
      </c>
      <c r="C56" s="20" t="s">
        <v>50</v>
      </c>
      <c r="D56" s="20" t="s">
        <v>505</v>
      </c>
      <c r="E56" s="16" t="s">
        <v>648</v>
      </c>
      <c r="F56" s="16" t="s">
        <v>648</v>
      </c>
      <c r="G56" s="17" t="str">
        <f t="shared" si="20"/>
        <v/>
      </c>
      <c r="H56" s="18" t="str">
        <f t="shared" si="21"/>
        <v>○</v>
      </c>
      <c r="I56" s="18" t="str">
        <f t="shared" si="22"/>
        <v>○</v>
      </c>
      <c r="J56" s="18" t="str">
        <f t="shared" si="23"/>
        <v/>
      </c>
      <c r="K56" s="18" t="str">
        <f t="shared" si="24"/>
        <v/>
      </c>
      <c r="L56" s="18" t="str">
        <f t="shared" si="25"/>
        <v/>
      </c>
      <c r="M56" s="19" t="str">
        <f t="shared" si="26"/>
        <v/>
      </c>
      <c r="N56" s="16" t="s">
        <v>644</v>
      </c>
      <c r="O56" s="16" t="s">
        <v>641</v>
      </c>
      <c r="P56" s="16" t="s">
        <v>173</v>
      </c>
      <c r="Q56" s="16" t="s">
        <v>173</v>
      </c>
      <c r="R56" s="16" t="s">
        <v>173</v>
      </c>
      <c r="S56" s="16">
        <v>10</v>
      </c>
      <c r="T56" s="16">
        <v>10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23">
        <v>10</v>
      </c>
      <c r="AC56" s="23">
        <v>0</v>
      </c>
      <c r="AD56" s="23">
        <v>0</v>
      </c>
      <c r="AE56" s="23">
        <v>0</v>
      </c>
      <c r="AF56" s="23">
        <v>497</v>
      </c>
      <c r="AG56" s="23">
        <v>36</v>
      </c>
      <c r="AH56" s="23"/>
      <c r="AI56" s="23" t="s">
        <v>641</v>
      </c>
      <c r="AJ56" s="24" t="str">
        <f t="shared" si="27"/>
        <v/>
      </c>
      <c r="AK56" s="23">
        <v>0</v>
      </c>
      <c r="AL56" s="23">
        <v>0</v>
      </c>
      <c r="AM56" s="23">
        <v>0</v>
      </c>
      <c r="AN56" s="23"/>
      <c r="AO56" s="23"/>
      <c r="AP56" s="23">
        <v>0</v>
      </c>
      <c r="AQ56" s="23">
        <v>0</v>
      </c>
    </row>
    <row r="57" spans="1:43" hidden="1" outlineLevel="2">
      <c r="A57" s="20" t="s">
        <v>671</v>
      </c>
      <c r="B57" s="20" t="s">
        <v>112</v>
      </c>
      <c r="C57" s="20" t="s">
        <v>50</v>
      </c>
      <c r="D57" s="20" t="s">
        <v>557</v>
      </c>
      <c r="E57" s="16" t="s">
        <v>648</v>
      </c>
      <c r="F57" s="16" t="s">
        <v>648</v>
      </c>
      <c r="G57" s="17" t="str">
        <f t="shared" si="20"/>
        <v/>
      </c>
      <c r="H57" s="18" t="str">
        <f t="shared" si="21"/>
        <v>○</v>
      </c>
      <c r="I57" s="18" t="str">
        <f t="shared" si="22"/>
        <v/>
      </c>
      <c r="J57" s="18" t="str">
        <f t="shared" si="23"/>
        <v/>
      </c>
      <c r="K57" s="18" t="str">
        <f t="shared" si="24"/>
        <v/>
      </c>
      <c r="L57" s="18" t="str">
        <f t="shared" si="25"/>
        <v/>
      </c>
      <c r="M57" s="19" t="str">
        <f t="shared" si="26"/>
        <v/>
      </c>
      <c r="N57" s="16" t="s">
        <v>641</v>
      </c>
      <c r="O57" s="16" t="s">
        <v>173</v>
      </c>
      <c r="P57" s="16" t="s">
        <v>173</v>
      </c>
      <c r="Q57" s="16" t="s">
        <v>173</v>
      </c>
      <c r="R57" s="16" t="s">
        <v>173</v>
      </c>
      <c r="S57" s="16">
        <v>13</v>
      </c>
      <c r="T57" s="16">
        <v>13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23"/>
      <c r="AC57" s="23"/>
      <c r="AD57" s="23"/>
      <c r="AE57" s="23"/>
      <c r="AF57" s="23">
        <v>70</v>
      </c>
      <c r="AG57" s="23"/>
      <c r="AH57" s="23"/>
      <c r="AI57" s="23" t="s">
        <v>173</v>
      </c>
      <c r="AJ57" s="24" t="str">
        <f t="shared" si="27"/>
        <v/>
      </c>
      <c r="AK57" s="23"/>
      <c r="AL57" s="23"/>
      <c r="AM57" s="23"/>
      <c r="AN57" s="23"/>
      <c r="AO57" s="23"/>
      <c r="AP57" s="23"/>
      <c r="AQ57" s="23"/>
    </row>
    <row r="58" spans="1:43" hidden="1" outlineLevel="2">
      <c r="A58" s="20" t="s">
        <v>671</v>
      </c>
      <c r="B58" s="20" t="s">
        <v>112</v>
      </c>
      <c r="C58" s="20" t="s">
        <v>50</v>
      </c>
      <c r="D58" s="20" t="s">
        <v>585</v>
      </c>
      <c r="E58" s="16" t="s">
        <v>648</v>
      </c>
      <c r="F58" s="16" t="s">
        <v>648</v>
      </c>
      <c r="G58" s="17" t="str">
        <f t="shared" si="20"/>
        <v/>
      </c>
      <c r="H58" s="18" t="str">
        <f t="shared" si="21"/>
        <v>○</v>
      </c>
      <c r="I58" s="18" t="str">
        <f t="shared" si="22"/>
        <v/>
      </c>
      <c r="J58" s="18" t="str">
        <f t="shared" si="23"/>
        <v/>
      </c>
      <c r="K58" s="18" t="str">
        <f t="shared" si="24"/>
        <v/>
      </c>
      <c r="L58" s="18" t="str">
        <f t="shared" si="25"/>
        <v/>
      </c>
      <c r="M58" s="19" t="str">
        <f t="shared" si="26"/>
        <v/>
      </c>
      <c r="N58" s="16" t="s">
        <v>641</v>
      </c>
      <c r="O58" s="16" t="s">
        <v>173</v>
      </c>
      <c r="P58" s="16" t="s">
        <v>173</v>
      </c>
      <c r="Q58" s="16" t="s">
        <v>173</v>
      </c>
      <c r="R58" s="16" t="s">
        <v>173</v>
      </c>
      <c r="S58" s="16">
        <v>5</v>
      </c>
      <c r="T58" s="16">
        <v>5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3">
        <v>5</v>
      </c>
      <c r="AC58" s="23"/>
      <c r="AD58" s="23"/>
      <c r="AE58" s="23">
        <v>0</v>
      </c>
      <c r="AF58" s="23">
        <v>28</v>
      </c>
      <c r="AG58" s="23">
        <v>0</v>
      </c>
      <c r="AH58" s="23">
        <v>0</v>
      </c>
      <c r="AI58" s="23" t="s">
        <v>641</v>
      </c>
      <c r="AJ58" s="24" t="str">
        <f t="shared" si="27"/>
        <v/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</row>
    <row r="59" spans="1:43" hidden="1" outlineLevel="2">
      <c r="A59" s="20" t="s">
        <v>671</v>
      </c>
      <c r="B59" s="20" t="s">
        <v>112</v>
      </c>
      <c r="C59" s="20" t="s">
        <v>50</v>
      </c>
      <c r="D59" s="20" t="s">
        <v>601</v>
      </c>
      <c r="E59" s="16" t="s">
        <v>648</v>
      </c>
      <c r="F59" s="16" t="s">
        <v>648</v>
      </c>
      <c r="G59" s="17" t="str">
        <f t="shared" si="20"/>
        <v/>
      </c>
      <c r="H59" s="18" t="str">
        <f t="shared" si="21"/>
        <v>○</v>
      </c>
      <c r="I59" s="18" t="str">
        <f t="shared" si="22"/>
        <v/>
      </c>
      <c r="J59" s="18" t="str">
        <f t="shared" si="23"/>
        <v/>
      </c>
      <c r="K59" s="18" t="str">
        <f t="shared" si="24"/>
        <v/>
      </c>
      <c r="L59" s="18" t="str">
        <f t="shared" si="25"/>
        <v/>
      </c>
      <c r="M59" s="19" t="str">
        <f t="shared" si="26"/>
        <v/>
      </c>
      <c r="N59" s="16" t="s">
        <v>641</v>
      </c>
      <c r="O59" s="16" t="s">
        <v>173</v>
      </c>
      <c r="P59" s="16" t="s">
        <v>173</v>
      </c>
      <c r="Q59" s="16" t="s">
        <v>173</v>
      </c>
      <c r="R59" s="16" t="s">
        <v>173</v>
      </c>
      <c r="S59" s="16">
        <v>2</v>
      </c>
      <c r="T59" s="16">
        <v>2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23">
        <v>2</v>
      </c>
      <c r="AC59" s="23"/>
      <c r="AD59" s="23"/>
      <c r="AE59" s="23">
        <v>0</v>
      </c>
      <c r="AF59" s="23">
        <v>47</v>
      </c>
      <c r="AG59" s="23"/>
      <c r="AH59" s="23"/>
      <c r="AI59" s="23" t="s">
        <v>173</v>
      </c>
      <c r="AJ59" s="24" t="str">
        <f t="shared" si="27"/>
        <v/>
      </c>
      <c r="AK59" s="23"/>
      <c r="AL59" s="23"/>
      <c r="AM59" s="23">
        <v>0</v>
      </c>
      <c r="AN59" s="23"/>
      <c r="AO59" s="23"/>
      <c r="AP59" s="23">
        <v>0</v>
      </c>
      <c r="AQ59" s="23"/>
    </row>
    <row r="60" spans="1:43" hidden="1" outlineLevel="2">
      <c r="A60" s="20" t="s">
        <v>671</v>
      </c>
      <c r="B60" s="20" t="s">
        <v>112</v>
      </c>
      <c r="C60" s="20" t="s">
        <v>50</v>
      </c>
      <c r="D60" s="20" t="s">
        <v>605</v>
      </c>
      <c r="E60" s="16" t="s">
        <v>648</v>
      </c>
      <c r="F60" s="16" t="s">
        <v>648</v>
      </c>
      <c r="G60" s="17" t="str">
        <f t="shared" si="20"/>
        <v>○</v>
      </c>
      <c r="H60" s="18" t="str">
        <f t="shared" si="21"/>
        <v>○</v>
      </c>
      <c r="I60" s="18" t="str">
        <f t="shared" si="22"/>
        <v/>
      </c>
      <c r="J60" s="18" t="str">
        <f t="shared" si="23"/>
        <v>○</v>
      </c>
      <c r="K60" s="18" t="str">
        <f t="shared" si="24"/>
        <v>○</v>
      </c>
      <c r="L60" s="18" t="str">
        <f t="shared" si="25"/>
        <v/>
      </c>
      <c r="M60" s="19" t="str">
        <f t="shared" si="26"/>
        <v/>
      </c>
      <c r="N60" s="16" t="s">
        <v>640</v>
      </c>
      <c r="O60" s="16" t="s">
        <v>641</v>
      </c>
      <c r="P60" s="16" t="s">
        <v>643</v>
      </c>
      <c r="Q60" s="16" t="s">
        <v>642</v>
      </c>
      <c r="R60" s="16" t="s">
        <v>173</v>
      </c>
      <c r="S60" s="16">
        <v>14</v>
      </c>
      <c r="T60" s="16">
        <v>8</v>
      </c>
      <c r="U60" s="16">
        <v>6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23">
        <v>14</v>
      </c>
      <c r="AC60" s="23">
        <v>0</v>
      </c>
      <c r="AD60" s="23">
        <v>0</v>
      </c>
      <c r="AE60" s="23">
        <v>0</v>
      </c>
      <c r="AF60" s="23">
        <v>9</v>
      </c>
      <c r="AG60" s="23">
        <v>4</v>
      </c>
      <c r="AH60" s="23">
        <v>11.1</v>
      </c>
      <c r="AI60" s="23" t="s">
        <v>640</v>
      </c>
      <c r="AJ60" s="24" t="str">
        <f t="shared" si="27"/>
        <v>○</v>
      </c>
      <c r="AK60" s="23">
        <v>11</v>
      </c>
      <c r="AL60" s="23">
        <v>55</v>
      </c>
      <c r="AM60" s="23">
        <v>9</v>
      </c>
      <c r="AN60" s="23">
        <v>2</v>
      </c>
      <c r="AO60" s="23">
        <v>7</v>
      </c>
      <c r="AP60" s="23">
        <v>0</v>
      </c>
      <c r="AQ60" s="23">
        <v>0</v>
      </c>
    </row>
    <row r="61" spans="1:43" hidden="1" outlineLevel="2">
      <c r="A61" s="20" t="s">
        <v>671</v>
      </c>
      <c r="B61" s="20" t="s">
        <v>112</v>
      </c>
      <c r="C61" s="20" t="s">
        <v>50</v>
      </c>
      <c r="D61" s="20" t="s">
        <v>632</v>
      </c>
      <c r="E61" s="16" t="s">
        <v>648</v>
      </c>
      <c r="F61" s="16" t="s">
        <v>648</v>
      </c>
      <c r="G61" s="17" t="str">
        <f t="shared" si="20"/>
        <v>○</v>
      </c>
      <c r="H61" s="18" t="str">
        <f t="shared" si="21"/>
        <v>○</v>
      </c>
      <c r="I61" s="18" t="str">
        <f t="shared" si="22"/>
        <v>○</v>
      </c>
      <c r="J61" s="18" t="str">
        <f t="shared" si="23"/>
        <v>○</v>
      </c>
      <c r="K61" s="18" t="str">
        <f t="shared" si="24"/>
        <v>○</v>
      </c>
      <c r="L61" s="18" t="str">
        <f t="shared" si="25"/>
        <v/>
      </c>
      <c r="M61" s="19" t="str">
        <f t="shared" si="26"/>
        <v/>
      </c>
      <c r="N61" s="16" t="s">
        <v>640</v>
      </c>
      <c r="O61" s="16" t="s">
        <v>641</v>
      </c>
      <c r="P61" s="16" t="s">
        <v>644</v>
      </c>
      <c r="Q61" s="16" t="s">
        <v>643</v>
      </c>
      <c r="R61" s="16" t="s">
        <v>642</v>
      </c>
      <c r="S61" s="16">
        <v>19</v>
      </c>
      <c r="T61" s="16">
        <v>19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23">
        <v>19</v>
      </c>
      <c r="AC61" s="23">
        <v>0</v>
      </c>
      <c r="AD61" s="23">
        <v>0</v>
      </c>
      <c r="AE61" s="23">
        <v>0</v>
      </c>
      <c r="AF61" s="23">
        <v>90</v>
      </c>
      <c r="AG61" s="23">
        <v>22</v>
      </c>
      <c r="AH61" s="23">
        <v>0</v>
      </c>
      <c r="AI61" s="23" t="s">
        <v>640</v>
      </c>
      <c r="AJ61" s="24" t="str">
        <f t="shared" si="27"/>
        <v>○</v>
      </c>
      <c r="AK61" s="23">
        <v>0</v>
      </c>
      <c r="AL61" s="23">
        <v>8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</row>
    <row r="62" spans="1:43" s="31" customFormat="1" hidden="1" outlineLevel="1">
      <c r="A62" s="33"/>
      <c r="B62" s="33"/>
      <c r="C62" s="34" t="s">
        <v>676</v>
      </c>
      <c r="D62" s="33"/>
      <c r="E62" s="25"/>
      <c r="F62" s="25"/>
      <c r="G62" s="26"/>
      <c r="H62" s="27"/>
      <c r="I62" s="27"/>
      <c r="J62" s="27"/>
      <c r="K62" s="27"/>
      <c r="L62" s="27"/>
      <c r="M62" s="28"/>
      <c r="N62" s="25"/>
      <c r="O62" s="25"/>
      <c r="P62" s="25"/>
      <c r="Q62" s="25"/>
      <c r="R62" s="25"/>
      <c r="S62" s="25">
        <f t="shared" ref="S62:AH62" si="28">SUBTOTAL(9,S42:S61)</f>
        <v>0</v>
      </c>
      <c r="T62" s="25">
        <f t="shared" si="28"/>
        <v>0</v>
      </c>
      <c r="U62" s="25">
        <f t="shared" si="28"/>
        <v>0</v>
      </c>
      <c r="V62" s="25">
        <f t="shared" si="28"/>
        <v>0</v>
      </c>
      <c r="W62" s="25">
        <f t="shared" si="28"/>
        <v>0</v>
      </c>
      <c r="X62" s="25">
        <f t="shared" si="28"/>
        <v>0</v>
      </c>
      <c r="Y62" s="25">
        <f t="shared" si="28"/>
        <v>0</v>
      </c>
      <c r="Z62" s="25">
        <f t="shared" si="28"/>
        <v>0</v>
      </c>
      <c r="AA62" s="25">
        <f t="shared" si="28"/>
        <v>0</v>
      </c>
      <c r="AB62" s="29">
        <f t="shared" si="28"/>
        <v>0</v>
      </c>
      <c r="AC62" s="29">
        <f t="shared" si="28"/>
        <v>0</v>
      </c>
      <c r="AD62" s="29">
        <f t="shared" si="28"/>
        <v>0</v>
      </c>
      <c r="AE62" s="29">
        <f t="shared" si="28"/>
        <v>0</v>
      </c>
      <c r="AF62" s="29">
        <f t="shared" si="28"/>
        <v>0</v>
      </c>
      <c r="AG62" s="29">
        <f t="shared" si="28"/>
        <v>0</v>
      </c>
      <c r="AH62" s="29">
        <f t="shared" si="28"/>
        <v>0</v>
      </c>
      <c r="AI62" s="29"/>
      <c r="AJ62" s="30"/>
      <c r="AK62" s="29">
        <f t="shared" ref="AK62:AQ62" si="29">SUBTOTAL(9,AK42:AK61)</f>
        <v>0</v>
      </c>
      <c r="AL62" s="29">
        <f t="shared" si="29"/>
        <v>0</v>
      </c>
      <c r="AM62" s="29">
        <f t="shared" si="29"/>
        <v>0</v>
      </c>
      <c r="AN62" s="29">
        <f t="shared" si="29"/>
        <v>0</v>
      </c>
      <c r="AO62" s="29">
        <f t="shared" si="29"/>
        <v>0</v>
      </c>
      <c r="AP62" s="29">
        <f t="shared" si="29"/>
        <v>0</v>
      </c>
      <c r="AQ62" s="29">
        <f t="shared" si="29"/>
        <v>0</v>
      </c>
    </row>
    <row r="63" spans="1:43" hidden="1" outlineLevel="2">
      <c r="A63" s="20" t="s">
        <v>671</v>
      </c>
      <c r="B63" s="20" t="s">
        <v>128</v>
      </c>
      <c r="C63" s="20" t="s">
        <v>66</v>
      </c>
      <c r="D63" s="20" t="s">
        <v>210</v>
      </c>
      <c r="E63" s="16" t="s">
        <v>648</v>
      </c>
      <c r="F63" s="16" t="s">
        <v>648</v>
      </c>
      <c r="G63" s="17" t="str">
        <f t="shared" ref="G63:G79" si="30">IF(OR(N63="1",O63="1",P63="1",Q63="1",R63="1"),"○","")</f>
        <v/>
      </c>
      <c r="H63" s="18" t="str">
        <f t="shared" ref="H63:H79" si="31">IF(OR(N63="2",O63="2",P63="2",Q63="2",R63="2"),"○","")</f>
        <v/>
      </c>
      <c r="I63" s="18" t="str">
        <f t="shared" ref="I63:I79" si="32">IF(OR(N63="3",O63="3",P63="3",Q63="3",R63="3"),"○","")</f>
        <v/>
      </c>
      <c r="J63" s="18" t="str">
        <f t="shared" ref="J63:J79" si="33">IF(OR(N63="4",O63="4",P63="4",Q63="4",R63="4"),"○","")</f>
        <v/>
      </c>
      <c r="K63" s="18" t="str">
        <f t="shared" ref="K63:K79" si="34">IF(OR(N63="5",O63="5",P63="5",Q63="5",R63="5"),"○","")</f>
        <v/>
      </c>
      <c r="L63" s="18" t="str">
        <f t="shared" ref="L63:L79" si="35">IF(OR(N63="6",O63="6",P63="6",Q63="6",R63="6"),"○","")</f>
        <v>○</v>
      </c>
      <c r="M63" s="19" t="str">
        <f t="shared" ref="M63:M79" si="36">IF(OR(N63="7",O63="7",P63="7",Q63="7",R63="7"),"○","")</f>
        <v/>
      </c>
      <c r="N63" s="16" t="s">
        <v>645</v>
      </c>
      <c r="O63" s="16" t="s">
        <v>173</v>
      </c>
      <c r="P63" s="16" t="s">
        <v>173</v>
      </c>
      <c r="Q63" s="16" t="s">
        <v>173</v>
      </c>
      <c r="R63" s="16" t="s">
        <v>173</v>
      </c>
      <c r="S63" s="16">
        <v>2</v>
      </c>
      <c r="T63" s="16">
        <v>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23">
        <v>2</v>
      </c>
      <c r="AC63" s="23"/>
      <c r="AD63" s="23"/>
      <c r="AE63" s="23">
        <v>0</v>
      </c>
      <c r="AF63" s="23">
        <v>13</v>
      </c>
      <c r="AG63" s="23">
        <v>0</v>
      </c>
      <c r="AH63" s="23">
        <v>0</v>
      </c>
      <c r="AI63" s="23" t="s">
        <v>641</v>
      </c>
      <c r="AJ63" s="24" t="str">
        <f t="shared" ref="AJ63:AJ79" si="37">IF(AI63="1","○","")</f>
        <v/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</row>
    <row r="64" spans="1:43" hidden="1" outlineLevel="2">
      <c r="A64" s="20" t="s">
        <v>671</v>
      </c>
      <c r="B64" s="20" t="s">
        <v>128</v>
      </c>
      <c r="C64" s="20" t="s">
        <v>66</v>
      </c>
      <c r="D64" s="20" t="s">
        <v>226</v>
      </c>
      <c r="E64" s="16" t="s">
        <v>649</v>
      </c>
      <c r="F64" s="16" t="s">
        <v>649</v>
      </c>
      <c r="G64" s="17" t="str">
        <f t="shared" si="30"/>
        <v>○</v>
      </c>
      <c r="H64" s="18" t="str">
        <f t="shared" si="31"/>
        <v/>
      </c>
      <c r="I64" s="18" t="str">
        <f t="shared" si="32"/>
        <v>○</v>
      </c>
      <c r="J64" s="18" t="str">
        <f t="shared" si="33"/>
        <v>○</v>
      </c>
      <c r="K64" s="18" t="str">
        <f t="shared" si="34"/>
        <v>○</v>
      </c>
      <c r="L64" s="18" t="str">
        <f t="shared" si="35"/>
        <v/>
      </c>
      <c r="M64" s="19" t="str">
        <f t="shared" si="36"/>
        <v/>
      </c>
      <c r="N64" s="16" t="s">
        <v>640</v>
      </c>
      <c r="O64" s="16" t="s">
        <v>644</v>
      </c>
      <c r="P64" s="16" t="s">
        <v>643</v>
      </c>
      <c r="Q64" s="16" t="s">
        <v>642</v>
      </c>
      <c r="R64" s="16" t="s">
        <v>173</v>
      </c>
      <c r="S64" s="16">
        <v>19</v>
      </c>
      <c r="T64" s="16">
        <v>19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23">
        <v>19</v>
      </c>
      <c r="AC64" s="23"/>
      <c r="AD64" s="23"/>
      <c r="AE64" s="23">
        <v>0</v>
      </c>
      <c r="AF64" s="23">
        <v>113</v>
      </c>
      <c r="AG64" s="23">
        <v>4</v>
      </c>
      <c r="AH64" s="23">
        <v>0</v>
      </c>
      <c r="AI64" s="23" t="s">
        <v>640</v>
      </c>
      <c r="AJ64" s="24" t="str">
        <f t="shared" si="37"/>
        <v>○</v>
      </c>
      <c r="AK64" s="23">
        <v>0</v>
      </c>
      <c r="AL64" s="23">
        <v>1</v>
      </c>
      <c r="AM64" s="23">
        <v>0</v>
      </c>
      <c r="AN64" s="23">
        <v>0</v>
      </c>
      <c r="AO64" s="23">
        <v>0</v>
      </c>
      <c r="AP64" s="23">
        <v>1</v>
      </c>
      <c r="AQ64" s="23">
        <v>0</v>
      </c>
    </row>
    <row r="65" spans="1:43" hidden="1" outlineLevel="2">
      <c r="A65" s="20" t="s">
        <v>671</v>
      </c>
      <c r="B65" s="20" t="s">
        <v>128</v>
      </c>
      <c r="C65" s="20" t="s">
        <v>66</v>
      </c>
      <c r="D65" s="20" t="s">
        <v>343</v>
      </c>
      <c r="E65" s="16" t="s">
        <v>649</v>
      </c>
      <c r="F65" s="16" t="s">
        <v>649</v>
      </c>
      <c r="G65" s="17" t="str">
        <f t="shared" si="30"/>
        <v/>
      </c>
      <c r="H65" s="18" t="str">
        <f t="shared" si="31"/>
        <v>○</v>
      </c>
      <c r="I65" s="18" t="str">
        <f t="shared" si="32"/>
        <v/>
      </c>
      <c r="J65" s="18" t="str">
        <f t="shared" si="33"/>
        <v/>
      </c>
      <c r="K65" s="18" t="str">
        <f t="shared" si="34"/>
        <v/>
      </c>
      <c r="L65" s="18" t="str">
        <f t="shared" si="35"/>
        <v/>
      </c>
      <c r="M65" s="19" t="str">
        <f t="shared" si="36"/>
        <v/>
      </c>
      <c r="N65" s="16" t="s">
        <v>641</v>
      </c>
      <c r="O65" s="16" t="s">
        <v>173</v>
      </c>
      <c r="P65" s="16" t="s">
        <v>173</v>
      </c>
      <c r="Q65" s="16" t="s">
        <v>173</v>
      </c>
      <c r="R65" s="16" t="s">
        <v>173</v>
      </c>
      <c r="S65" s="16">
        <v>5</v>
      </c>
      <c r="T65" s="16">
        <v>5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23">
        <v>5</v>
      </c>
      <c r="AC65" s="23">
        <v>0</v>
      </c>
      <c r="AD65" s="23">
        <v>0</v>
      </c>
      <c r="AE65" s="23">
        <v>0</v>
      </c>
      <c r="AF65" s="23">
        <v>85</v>
      </c>
      <c r="AG65" s="23"/>
      <c r="AH65" s="23"/>
      <c r="AI65" s="23" t="s">
        <v>641</v>
      </c>
      <c r="AJ65" s="24" t="str">
        <f t="shared" si="37"/>
        <v/>
      </c>
      <c r="AK65" s="23"/>
      <c r="AL65" s="23"/>
      <c r="AM65" s="23">
        <v>0</v>
      </c>
      <c r="AN65" s="23">
        <v>0</v>
      </c>
      <c r="AO65" s="23">
        <v>0</v>
      </c>
      <c r="AP65" s="23">
        <v>0</v>
      </c>
      <c r="AQ65" s="23">
        <v>0</v>
      </c>
    </row>
    <row r="66" spans="1:43" hidden="1" outlineLevel="2">
      <c r="A66" s="20" t="s">
        <v>671</v>
      </c>
      <c r="B66" s="20" t="s">
        <v>128</v>
      </c>
      <c r="C66" s="20" t="s">
        <v>66</v>
      </c>
      <c r="D66" s="20" t="s">
        <v>344</v>
      </c>
      <c r="E66" s="16" t="s">
        <v>649</v>
      </c>
      <c r="F66" s="16" t="s">
        <v>649</v>
      </c>
      <c r="G66" s="17" t="str">
        <f t="shared" si="30"/>
        <v/>
      </c>
      <c r="H66" s="18" t="str">
        <f t="shared" si="31"/>
        <v>○</v>
      </c>
      <c r="I66" s="18" t="str">
        <f t="shared" si="32"/>
        <v>○</v>
      </c>
      <c r="J66" s="18" t="str">
        <f t="shared" si="33"/>
        <v/>
      </c>
      <c r="K66" s="18" t="str">
        <f t="shared" si="34"/>
        <v/>
      </c>
      <c r="L66" s="18" t="str">
        <f t="shared" si="35"/>
        <v/>
      </c>
      <c r="M66" s="19" t="str">
        <f t="shared" si="36"/>
        <v/>
      </c>
      <c r="N66" s="16" t="s">
        <v>641</v>
      </c>
      <c r="O66" s="16" t="s">
        <v>644</v>
      </c>
      <c r="P66" s="16" t="s">
        <v>173</v>
      </c>
      <c r="Q66" s="16" t="s">
        <v>173</v>
      </c>
      <c r="R66" s="16" t="s">
        <v>173</v>
      </c>
      <c r="S66" s="16">
        <v>19</v>
      </c>
      <c r="T66" s="16">
        <v>19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23">
        <v>19</v>
      </c>
      <c r="AC66" s="23">
        <v>0</v>
      </c>
      <c r="AD66" s="23">
        <v>0</v>
      </c>
      <c r="AE66" s="23">
        <v>0</v>
      </c>
      <c r="AF66" s="23">
        <v>710</v>
      </c>
      <c r="AG66" s="23"/>
      <c r="AH66" s="23"/>
      <c r="AI66" s="23" t="s">
        <v>641</v>
      </c>
      <c r="AJ66" s="24" t="str">
        <f t="shared" si="37"/>
        <v/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</row>
    <row r="67" spans="1:43" hidden="1" outlineLevel="2">
      <c r="A67" s="20" t="s">
        <v>671</v>
      </c>
      <c r="B67" s="20" t="s">
        <v>128</v>
      </c>
      <c r="C67" s="20" t="s">
        <v>66</v>
      </c>
      <c r="D67" s="20" t="s">
        <v>361</v>
      </c>
      <c r="E67" s="16" t="s">
        <v>649</v>
      </c>
      <c r="F67" s="16" t="s">
        <v>649</v>
      </c>
      <c r="G67" s="17" t="str">
        <f t="shared" si="30"/>
        <v/>
      </c>
      <c r="H67" s="18" t="str">
        <f t="shared" si="31"/>
        <v/>
      </c>
      <c r="I67" s="18" t="str">
        <f t="shared" si="32"/>
        <v/>
      </c>
      <c r="J67" s="18" t="str">
        <f t="shared" si="33"/>
        <v/>
      </c>
      <c r="K67" s="18" t="str">
        <f t="shared" si="34"/>
        <v/>
      </c>
      <c r="L67" s="18" t="str">
        <f t="shared" si="35"/>
        <v>○</v>
      </c>
      <c r="M67" s="19" t="str">
        <f t="shared" si="36"/>
        <v/>
      </c>
      <c r="N67" s="16" t="s">
        <v>645</v>
      </c>
      <c r="O67" s="16" t="s">
        <v>173</v>
      </c>
      <c r="P67" s="16" t="s">
        <v>173</v>
      </c>
      <c r="Q67" s="16" t="s">
        <v>173</v>
      </c>
      <c r="R67" s="16" t="s">
        <v>173</v>
      </c>
      <c r="S67" s="16">
        <v>2</v>
      </c>
      <c r="T67" s="16">
        <v>0</v>
      </c>
      <c r="U67" s="16">
        <v>2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23"/>
      <c r="AC67" s="23"/>
      <c r="AD67" s="23"/>
      <c r="AE67" s="23">
        <v>2</v>
      </c>
      <c r="AF67" s="23"/>
      <c r="AG67" s="23"/>
      <c r="AH67" s="23"/>
      <c r="AI67" s="23" t="s">
        <v>173</v>
      </c>
      <c r="AJ67" s="24" t="str">
        <f t="shared" si="37"/>
        <v/>
      </c>
      <c r="AK67" s="23"/>
      <c r="AL67" s="23"/>
      <c r="AM67" s="23">
        <v>0</v>
      </c>
      <c r="AN67" s="23"/>
      <c r="AO67" s="23"/>
      <c r="AP67" s="23">
        <v>0</v>
      </c>
      <c r="AQ67" s="23"/>
    </row>
    <row r="68" spans="1:43" hidden="1" outlineLevel="2">
      <c r="A68" s="20" t="s">
        <v>671</v>
      </c>
      <c r="B68" s="20" t="s">
        <v>128</v>
      </c>
      <c r="C68" s="20" t="s">
        <v>66</v>
      </c>
      <c r="D68" s="20" t="s">
        <v>370</v>
      </c>
      <c r="E68" s="16" t="s">
        <v>648</v>
      </c>
      <c r="F68" s="16" t="s">
        <v>648</v>
      </c>
      <c r="G68" s="17" t="str">
        <f t="shared" si="30"/>
        <v>○</v>
      </c>
      <c r="H68" s="18" t="str">
        <f t="shared" si="31"/>
        <v>○</v>
      </c>
      <c r="I68" s="18" t="str">
        <f t="shared" si="32"/>
        <v>○</v>
      </c>
      <c r="J68" s="18" t="str">
        <f t="shared" si="33"/>
        <v/>
      </c>
      <c r="K68" s="18" t="str">
        <f t="shared" si="34"/>
        <v/>
      </c>
      <c r="L68" s="18" t="str">
        <f t="shared" si="35"/>
        <v/>
      </c>
      <c r="M68" s="19" t="str">
        <f t="shared" si="36"/>
        <v/>
      </c>
      <c r="N68" s="16" t="s">
        <v>640</v>
      </c>
      <c r="O68" s="16" t="s">
        <v>641</v>
      </c>
      <c r="P68" s="16" t="s">
        <v>644</v>
      </c>
      <c r="Q68" s="16" t="s">
        <v>173</v>
      </c>
      <c r="R68" s="16" t="s">
        <v>173</v>
      </c>
      <c r="S68" s="16">
        <v>8</v>
      </c>
      <c r="T68" s="16">
        <v>8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23">
        <v>8</v>
      </c>
      <c r="AC68" s="23"/>
      <c r="AD68" s="23"/>
      <c r="AE68" s="23">
        <v>0</v>
      </c>
      <c r="AF68" s="23">
        <v>86</v>
      </c>
      <c r="AG68" s="23">
        <v>0</v>
      </c>
      <c r="AH68" s="23">
        <v>0</v>
      </c>
      <c r="AI68" s="23" t="s">
        <v>641</v>
      </c>
      <c r="AJ68" s="24" t="str">
        <f t="shared" si="37"/>
        <v/>
      </c>
      <c r="AK68" s="23">
        <v>1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</row>
    <row r="69" spans="1:43" hidden="1" outlineLevel="2">
      <c r="A69" s="20" t="s">
        <v>671</v>
      </c>
      <c r="B69" s="20" t="s">
        <v>128</v>
      </c>
      <c r="C69" s="20" t="s">
        <v>66</v>
      </c>
      <c r="D69" s="20" t="s">
        <v>374</v>
      </c>
      <c r="E69" s="16" t="s">
        <v>648</v>
      </c>
      <c r="F69" s="16" t="s">
        <v>648</v>
      </c>
      <c r="G69" s="17" t="str">
        <f t="shared" si="30"/>
        <v/>
      </c>
      <c r="H69" s="18" t="str">
        <f t="shared" si="31"/>
        <v>○</v>
      </c>
      <c r="I69" s="18" t="str">
        <f t="shared" si="32"/>
        <v>○</v>
      </c>
      <c r="J69" s="18" t="str">
        <f t="shared" si="33"/>
        <v/>
      </c>
      <c r="K69" s="18" t="str">
        <f t="shared" si="34"/>
        <v/>
      </c>
      <c r="L69" s="18" t="str">
        <f t="shared" si="35"/>
        <v/>
      </c>
      <c r="M69" s="19" t="str">
        <f t="shared" si="36"/>
        <v/>
      </c>
      <c r="N69" s="16" t="s">
        <v>641</v>
      </c>
      <c r="O69" s="16" t="s">
        <v>644</v>
      </c>
      <c r="P69" s="16" t="s">
        <v>173</v>
      </c>
      <c r="Q69" s="16" t="s">
        <v>173</v>
      </c>
      <c r="R69" s="16" t="s">
        <v>173</v>
      </c>
      <c r="S69" s="16">
        <v>8</v>
      </c>
      <c r="T69" s="16">
        <v>8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23">
        <v>8</v>
      </c>
      <c r="AC69" s="23"/>
      <c r="AD69" s="23"/>
      <c r="AE69" s="23">
        <v>0</v>
      </c>
      <c r="AF69" s="23">
        <v>343</v>
      </c>
      <c r="AG69" s="23">
        <v>158</v>
      </c>
      <c r="AH69" s="23">
        <v>0</v>
      </c>
      <c r="AI69" s="23" t="s">
        <v>641</v>
      </c>
      <c r="AJ69" s="24" t="str">
        <f t="shared" si="37"/>
        <v/>
      </c>
      <c r="AK69" s="23"/>
      <c r="AL69" s="23"/>
      <c r="AM69" s="23">
        <v>0</v>
      </c>
      <c r="AN69" s="23"/>
      <c r="AO69" s="23"/>
      <c r="AP69" s="23">
        <v>0</v>
      </c>
      <c r="AQ69" s="23">
        <v>15</v>
      </c>
    </row>
    <row r="70" spans="1:43" hidden="1" outlineLevel="2">
      <c r="A70" s="20" t="s">
        <v>671</v>
      </c>
      <c r="B70" s="20" t="s">
        <v>128</v>
      </c>
      <c r="C70" s="20" t="s">
        <v>66</v>
      </c>
      <c r="D70" s="20" t="s">
        <v>376</v>
      </c>
      <c r="E70" s="16" t="s">
        <v>648</v>
      </c>
      <c r="F70" s="16" t="s">
        <v>648</v>
      </c>
      <c r="G70" s="17" t="str">
        <f t="shared" si="30"/>
        <v/>
      </c>
      <c r="H70" s="18" t="str">
        <f t="shared" si="31"/>
        <v/>
      </c>
      <c r="I70" s="18" t="str">
        <f t="shared" si="32"/>
        <v>○</v>
      </c>
      <c r="J70" s="18" t="str">
        <f t="shared" si="33"/>
        <v/>
      </c>
      <c r="K70" s="18" t="str">
        <f t="shared" si="34"/>
        <v/>
      </c>
      <c r="L70" s="18" t="str">
        <f t="shared" si="35"/>
        <v/>
      </c>
      <c r="M70" s="19" t="str">
        <f t="shared" si="36"/>
        <v/>
      </c>
      <c r="N70" s="16" t="s">
        <v>644</v>
      </c>
      <c r="O70" s="16" t="s">
        <v>173</v>
      </c>
      <c r="P70" s="16" t="s">
        <v>173</v>
      </c>
      <c r="Q70" s="16" t="s">
        <v>173</v>
      </c>
      <c r="R70" s="16" t="s">
        <v>173</v>
      </c>
      <c r="S70" s="16">
        <v>6</v>
      </c>
      <c r="T70" s="16">
        <v>4</v>
      </c>
      <c r="U70" s="16">
        <v>2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23">
        <v>6</v>
      </c>
      <c r="AC70" s="23"/>
      <c r="AD70" s="23"/>
      <c r="AE70" s="23">
        <v>0</v>
      </c>
      <c r="AF70" s="23">
        <v>32</v>
      </c>
      <c r="AG70" s="23">
        <v>0</v>
      </c>
      <c r="AH70" s="23">
        <v>0</v>
      </c>
      <c r="AI70" s="23" t="s">
        <v>641</v>
      </c>
      <c r="AJ70" s="24" t="str">
        <f t="shared" si="37"/>
        <v/>
      </c>
      <c r="AK70" s="23">
        <v>2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</row>
    <row r="71" spans="1:43" hidden="1" outlineLevel="2">
      <c r="A71" s="20" t="s">
        <v>671</v>
      </c>
      <c r="B71" s="20" t="s">
        <v>128</v>
      </c>
      <c r="C71" s="20" t="s">
        <v>66</v>
      </c>
      <c r="D71" s="20" t="s">
        <v>385</v>
      </c>
      <c r="E71" s="16" t="s">
        <v>648</v>
      </c>
      <c r="F71" s="16" t="s">
        <v>648</v>
      </c>
      <c r="G71" s="17" t="str">
        <f t="shared" si="30"/>
        <v>○</v>
      </c>
      <c r="H71" s="18" t="str">
        <f t="shared" si="31"/>
        <v>○</v>
      </c>
      <c r="I71" s="18" t="str">
        <f t="shared" si="32"/>
        <v>○</v>
      </c>
      <c r="J71" s="18" t="str">
        <f t="shared" si="33"/>
        <v/>
      </c>
      <c r="K71" s="18" t="str">
        <f t="shared" si="34"/>
        <v/>
      </c>
      <c r="L71" s="18" t="str">
        <f t="shared" si="35"/>
        <v/>
      </c>
      <c r="M71" s="19" t="str">
        <f t="shared" si="36"/>
        <v/>
      </c>
      <c r="N71" s="16" t="s">
        <v>640</v>
      </c>
      <c r="O71" s="16" t="s">
        <v>641</v>
      </c>
      <c r="P71" s="16" t="s">
        <v>644</v>
      </c>
      <c r="Q71" s="16" t="s">
        <v>173</v>
      </c>
      <c r="R71" s="16" t="s">
        <v>173</v>
      </c>
      <c r="S71" s="16">
        <v>19</v>
      </c>
      <c r="T71" s="16">
        <v>19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23">
        <v>19</v>
      </c>
      <c r="AC71" s="23"/>
      <c r="AD71" s="23"/>
      <c r="AE71" s="23">
        <v>0</v>
      </c>
      <c r="AF71" s="23">
        <v>100</v>
      </c>
      <c r="AG71" s="23">
        <v>56</v>
      </c>
      <c r="AH71" s="23">
        <v>27</v>
      </c>
      <c r="AI71" s="23" t="s">
        <v>640</v>
      </c>
      <c r="AJ71" s="24" t="str">
        <f t="shared" si="37"/>
        <v>○</v>
      </c>
      <c r="AK71" s="23">
        <v>2</v>
      </c>
      <c r="AL71" s="23">
        <v>102</v>
      </c>
      <c r="AM71" s="23">
        <v>0</v>
      </c>
      <c r="AN71" s="23">
        <v>0</v>
      </c>
      <c r="AO71" s="23">
        <v>0</v>
      </c>
      <c r="AP71" s="23">
        <v>3</v>
      </c>
      <c r="AQ71" s="23">
        <v>0</v>
      </c>
    </row>
    <row r="72" spans="1:43" hidden="1" outlineLevel="2">
      <c r="A72" s="20" t="s">
        <v>671</v>
      </c>
      <c r="B72" s="20" t="s">
        <v>128</v>
      </c>
      <c r="C72" s="20" t="s">
        <v>66</v>
      </c>
      <c r="D72" s="20" t="s">
        <v>410</v>
      </c>
      <c r="E72" s="16" t="s">
        <v>648</v>
      </c>
      <c r="F72" s="16" t="s">
        <v>648</v>
      </c>
      <c r="G72" s="17" t="str">
        <f t="shared" si="30"/>
        <v/>
      </c>
      <c r="H72" s="18" t="str">
        <f t="shared" si="31"/>
        <v/>
      </c>
      <c r="I72" s="18" t="str">
        <f t="shared" si="32"/>
        <v/>
      </c>
      <c r="J72" s="18" t="str">
        <f t="shared" si="33"/>
        <v/>
      </c>
      <c r="K72" s="18" t="str">
        <f t="shared" si="34"/>
        <v/>
      </c>
      <c r="L72" s="18" t="str">
        <f t="shared" si="35"/>
        <v>○</v>
      </c>
      <c r="M72" s="19" t="str">
        <f t="shared" si="36"/>
        <v/>
      </c>
      <c r="N72" s="16" t="s">
        <v>645</v>
      </c>
      <c r="O72" s="16" t="s">
        <v>173</v>
      </c>
      <c r="P72" s="16" t="s">
        <v>173</v>
      </c>
      <c r="Q72" s="16" t="s">
        <v>173</v>
      </c>
      <c r="R72" s="16" t="s">
        <v>173</v>
      </c>
      <c r="S72" s="16">
        <v>19</v>
      </c>
      <c r="T72" s="16">
        <v>19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23">
        <v>19</v>
      </c>
      <c r="AC72" s="23"/>
      <c r="AD72" s="23"/>
      <c r="AE72" s="23">
        <v>0</v>
      </c>
      <c r="AF72" s="23">
        <v>424</v>
      </c>
      <c r="AG72" s="23">
        <v>375</v>
      </c>
      <c r="AH72" s="23">
        <v>0</v>
      </c>
      <c r="AI72" s="23" t="s">
        <v>641</v>
      </c>
      <c r="AJ72" s="24" t="str">
        <f t="shared" si="37"/>
        <v/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420</v>
      </c>
    </row>
    <row r="73" spans="1:43" hidden="1" outlineLevel="2">
      <c r="A73" s="20" t="s">
        <v>671</v>
      </c>
      <c r="B73" s="20" t="s">
        <v>128</v>
      </c>
      <c r="C73" s="20" t="s">
        <v>66</v>
      </c>
      <c r="D73" s="20" t="s">
        <v>422</v>
      </c>
      <c r="E73" s="16" t="s">
        <v>650</v>
      </c>
      <c r="F73" s="16" t="s">
        <v>650</v>
      </c>
      <c r="G73" s="17" t="str">
        <f t="shared" si="30"/>
        <v>○</v>
      </c>
      <c r="H73" s="18" t="str">
        <f t="shared" si="31"/>
        <v/>
      </c>
      <c r="I73" s="18" t="str">
        <f t="shared" si="32"/>
        <v/>
      </c>
      <c r="J73" s="18" t="str">
        <f t="shared" si="33"/>
        <v>○</v>
      </c>
      <c r="K73" s="18" t="str">
        <f t="shared" si="34"/>
        <v>○</v>
      </c>
      <c r="L73" s="18" t="str">
        <f t="shared" si="35"/>
        <v/>
      </c>
      <c r="M73" s="19" t="str">
        <f t="shared" si="36"/>
        <v/>
      </c>
      <c r="N73" s="16" t="s">
        <v>640</v>
      </c>
      <c r="O73" s="16" t="s">
        <v>643</v>
      </c>
      <c r="P73" s="16" t="s">
        <v>642</v>
      </c>
      <c r="Q73" s="16" t="s">
        <v>173</v>
      </c>
      <c r="R73" s="16" t="s">
        <v>173</v>
      </c>
      <c r="S73" s="16">
        <v>19</v>
      </c>
      <c r="T73" s="16">
        <v>19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23">
        <v>19</v>
      </c>
      <c r="AC73" s="23"/>
      <c r="AD73" s="23"/>
      <c r="AE73" s="23">
        <v>0</v>
      </c>
      <c r="AF73" s="23">
        <v>53</v>
      </c>
      <c r="AG73" s="23">
        <v>0</v>
      </c>
      <c r="AH73" s="23">
        <v>3</v>
      </c>
      <c r="AI73" s="23" t="s">
        <v>640</v>
      </c>
      <c r="AJ73" s="24" t="str">
        <f t="shared" si="37"/>
        <v>○</v>
      </c>
      <c r="AK73" s="23"/>
      <c r="AL73" s="23"/>
      <c r="AM73" s="23">
        <v>1</v>
      </c>
      <c r="AN73" s="23">
        <v>0</v>
      </c>
      <c r="AO73" s="23">
        <v>1</v>
      </c>
      <c r="AP73" s="23">
        <v>1</v>
      </c>
      <c r="AQ73" s="23">
        <v>0</v>
      </c>
    </row>
    <row r="74" spans="1:43" hidden="1" outlineLevel="2">
      <c r="A74" s="20" t="s">
        <v>671</v>
      </c>
      <c r="B74" s="20" t="s">
        <v>128</v>
      </c>
      <c r="C74" s="20" t="s">
        <v>66</v>
      </c>
      <c r="D74" s="20" t="s">
        <v>427</v>
      </c>
      <c r="E74" s="16" t="s">
        <v>649</v>
      </c>
      <c r="F74" s="16" t="s">
        <v>649</v>
      </c>
      <c r="G74" s="17" t="str">
        <f t="shared" si="30"/>
        <v>○</v>
      </c>
      <c r="H74" s="18" t="str">
        <f t="shared" si="31"/>
        <v>○</v>
      </c>
      <c r="I74" s="18" t="str">
        <f t="shared" si="32"/>
        <v>○</v>
      </c>
      <c r="J74" s="18" t="str">
        <f t="shared" si="33"/>
        <v>○</v>
      </c>
      <c r="K74" s="18" t="str">
        <f t="shared" si="34"/>
        <v/>
      </c>
      <c r="L74" s="18" t="str">
        <f t="shared" si="35"/>
        <v/>
      </c>
      <c r="M74" s="19" t="str">
        <f t="shared" si="36"/>
        <v/>
      </c>
      <c r="N74" s="16" t="s">
        <v>640</v>
      </c>
      <c r="O74" s="16" t="s">
        <v>644</v>
      </c>
      <c r="P74" s="16" t="s">
        <v>641</v>
      </c>
      <c r="Q74" s="16" t="s">
        <v>643</v>
      </c>
      <c r="R74" s="16" t="s">
        <v>173</v>
      </c>
      <c r="S74" s="16">
        <v>15</v>
      </c>
      <c r="T74" s="16">
        <v>15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23">
        <v>15</v>
      </c>
      <c r="AC74" s="23"/>
      <c r="AD74" s="23"/>
      <c r="AE74" s="23">
        <v>0</v>
      </c>
      <c r="AF74" s="23">
        <v>106</v>
      </c>
      <c r="AG74" s="23">
        <v>36</v>
      </c>
      <c r="AH74" s="23">
        <v>10</v>
      </c>
      <c r="AI74" s="23" t="s">
        <v>640</v>
      </c>
      <c r="AJ74" s="24" t="str">
        <f t="shared" si="37"/>
        <v>○</v>
      </c>
      <c r="AK74" s="23">
        <v>1</v>
      </c>
      <c r="AL74" s="23">
        <v>4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</row>
    <row r="75" spans="1:43" hidden="1" outlineLevel="2">
      <c r="A75" s="20" t="s">
        <v>671</v>
      </c>
      <c r="B75" s="20" t="s">
        <v>128</v>
      </c>
      <c r="C75" s="20" t="s">
        <v>66</v>
      </c>
      <c r="D75" s="20" t="s">
        <v>493</v>
      </c>
      <c r="E75" s="16" t="s">
        <v>648</v>
      </c>
      <c r="F75" s="16" t="s">
        <v>648</v>
      </c>
      <c r="G75" s="17" t="str">
        <f t="shared" si="30"/>
        <v/>
      </c>
      <c r="H75" s="18" t="str">
        <f t="shared" si="31"/>
        <v/>
      </c>
      <c r="I75" s="18" t="str">
        <f t="shared" si="32"/>
        <v/>
      </c>
      <c r="J75" s="18" t="str">
        <f t="shared" si="33"/>
        <v/>
      </c>
      <c r="K75" s="18" t="str">
        <f t="shared" si="34"/>
        <v/>
      </c>
      <c r="L75" s="18" t="str">
        <f t="shared" si="35"/>
        <v>○</v>
      </c>
      <c r="M75" s="19" t="str">
        <f t="shared" si="36"/>
        <v/>
      </c>
      <c r="N75" s="16" t="s">
        <v>645</v>
      </c>
      <c r="O75" s="16" t="s">
        <v>173</v>
      </c>
      <c r="P75" s="16" t="s">
        <v>173</v>
      </c>
      <c r="Q75" s="16" t="s">
        <v>173</v>
      </c>
      <c r="R75" s="16" t="s">
        <v>173</v>
      </c>
      <c r="S75" s="16">
        <v>13</v>
      </c>
      <c r="T75" s="16">
        <v>10</v>
      </c>
      <c r="U75" s="16">
        <v>3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23">
        <v>13</v>
      </c>
      <c r="AC75" s="23">
        <v>0</v>
      </c>
      <c r="AD75" s="23">
        <v>0</v>
      </c>
      <c r="AE75" s="23">
        <v>0</v>
      </c>
      <c r="AF75" s="23">
        <v>353</v>
      </c>
      <c r="AG75" s="23">
        <v>10</v>
      </c>
      <c r="AH75" s="23">
        <v>0</v>
      </c>
      <c r="AI75" s="23" t="s">
        <v>641</v>
      </c>
      <c r="AJ75" s="24" t="str">
        <f t="shared" si="37"/>
        <v/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20</v>
      </c>
    </row>
    <row r="76" spans="1:43" hidden="1" outlineLevel="2">
      <c r="A76" s="20" t="s">
        <v>671</v>
      </c>
      <c r="B76" s="20" t="s">
        <v>128</v>
      </c>
      <c r="C76" s="20" t="s">
        <v>66</v>
      </c>
      <c r="D76" s="20" t="s">
        <v>506</v>
      </c>
      <c r="E76" s="16" t="s">
        <v>648</v>
      </c>
      <c r="F76" s="16" t="s">
        <v>648</v>
      </c>
      <c r="G76" s="17" t="str">
        <f t="shared" si="30"/>
        <v/>
      </c>
      <c r="H76" s="18" t="str">
        <f t="shared" si="31"/>
        <v/>
      </c>
      <c r="I76" s="18" t="str">
        <f t="shared" si="32"/>
        <v/>
      </c>
      <c r="J76" s="18" t="str">
        <f t="shared" si="33"/>
        <v/>
      </c>
      <c r="K76" s="18" t="str">
        <f t="shared" si="34"/>
        <v/>
      </c>
      <c r="L76" s="18" t="str">
        <f t="shared" si="35"/>
        <v>○</v>
      </c>
      <c r="M76" s="19" t="str">
        <f t="shared" si="36"/>
        <v/>
      </c>
      <c r="N76" s="16" t="s">
        <v>645</v>
      </c>
      <c r="O76" s="16" t="s">
        <v>173</v>
      </c>
      <c r="P76" s="16" t="s">
        <v>173</v>
      </c>
      <c r="Q76" s="16" t="s">
        <v>173</v>
      </c>
      <c r="R76" s="16" t="s">
        <v>173</v>
      </c>
      <c r="S76" s="16">
        <v>2</v>
      </c>
      <c r="T76" s="16">
        <v>2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23">
        <v>2</v>
      </c>
      <c r="AC76" s="23">
        <v>0</v>
      </c>
      <c r="AD76" s="23">
        <v>0</v>
      </c>
      <c r="AE76" s="23">
        <v>0</v>
      </c>
      <c r="AF76" s="23">
        <v>31</v>
      </c>
      <c r="AG76" s="23">
        <v>0</v>
      </c>
      <c r="AH76" s="23">
        <v>0</v>
      </c>
      <c r="AI76" s="23" t="s">
        <v>641</v>
      </c>
      <c r="AJ76" s="24" t="str">
        <f t="shared" si="37"/>
        <v/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</row>
    <row r="77" spans="1:43" hidden="1" outlineLevel="2">
      <c r="A77" s="20" t="s">
        <v>671</v>
      </c>
      <c r="B77" s="20" t="s">
        <v>128</v>
      </c>
      <c r="C77" s="20" t="s">
        <v>66</v>
      </c>
      <c r="D77" s="20" t="s">
        <v>536</v>
      </c>
      <c r="E77" s="16" t="s">
        <v>650</v>
      </c>
      <c r="F77" s="16" t="s">
        <v>650</v>
      </c>
      <c r="G77" s="17" t="str">
        <f t="shared" si="30"/>
        <v/>
      </c>
      <c r="H77" s="18" t="str">
        <f t="shared" si="31"/>
        <v/>
      </c>
      <c r="I77" s="18" t="str">
        <f t="shared" si="32"/>
        <v/>
      </c>
      <c r="J77" s="18" t="str">
        <f t="shared" si="33"/>
        <v>○</v>
      </c>
      <c r="K77" s="18" t="str">
        <f t="shared" si="34"/>
        <v/>
      </c>
      <c r="L77" s="18" t="str">
        <f t="shared" si="35"/>
        <v/>
      </c>
      <c r="M77" s="19" t="str">
        <f t="shared" si="36"/>
        <v/>
      </c>
      <c r="N77" s="16" t="s">
        <v>643</v>
      </c>
      <c r="O77" s="16" t="s">
        <v>173</v>
      </c>
      <c r="P77" s="16" t="s">
        <v>173</v>
      </c>
      <c r="Q77" s="16" t="s">
        <v>173</v>
      </c>
      <c r="R77" s="16" t="s">
        <v>173</v>
      </c>
      <c r="S77" s="16">
        <v>3</v>
      </c>
      <c r="T77" s="16">
        <v>0</v>
      </c>
      <c r="U77" s="16">
        <v>3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23"/>
      <c r="AC77" s="23"/>
      <c r="AD77" s="23"/>
      <c r="AE77" s="23">
        <v>3</v>
      </c>
      <c r="AF77" s="23">
        <v>0</v>
      </c>
      <c r="AG77" s="23"/>
      <c r="AH77" s="23"/>
      <c r="AI77" s="23" t="s">
        <v>173</v>
      </c>
      <c r="AJ77" s="24" t="str">
        <f t="shared" si="37"/>
        <v/>
      </c>
      <c r="AK77" s="23"/>
      <c r="AL77" s="23"/>
      <c r="AM77" s="23">
        <v>0</v>
      </c>
      <c r="AN77" s="23"/>
      <c r="AO77" s="23"/>
      <c r="AP77" s="23">
        <v>0</v>
      </c>
      <c r="AQ77" s="23"/>
    </row>
    <row r="78" spans="1:43" hidden="1" outlineLevel="2">
      <c r="A78" s="20" t="s">
        <v>671</v>
      </c>
      <c r="B78" s="20" t="s">
        <v>128</v>
      </c>
      <c r="C78" s="20" t="s">
        <v>66</v>
      </c>
      <c r="D78" s="20" t="s">
        <v>607</v>
      </c>
      <c r="E78" s="16" t="s">
        <v>652</v>
      </c>
      <c r="F78" s="16" t="s">
        <v>649</v>
      </c>
      <c r="G78" s="17" t="str">
        <f t="shared" si="30"/>
        <v>○</v>
      </c>
      <c r="H78" s="18" t="str">
        <f t="shared" si="31"/>
        <v/>
      </c>
      <c r="I78" s="18" t="str">
        <f t="shared" si="32"/>
        <v>○</v>
      </c>
      <c r="J78" s="18" t="str">
        <f t="shared" si="33"/>
        <v>○</v>
      </c>
      <c r="K78" s="18" t="str">
        <f t="shared" si="34"/>
        <v>○</v>
      </c>
      <c r="L78" s="18" t="str">
        <f t="shared" si="35"/>
        <v/>
      </c>
      <c r="M78" s="19" t="str">
        <f t="shared" si="36"/>
        <v/>
      </c>
      <c r="N78" s="16" t="s">
        <v>640</v>
      </c>
      <c r="O78" s="16" t="s">
        <v>644</v>
      </c>
      <c r="P78" s="16" t="s">
        <v>643</v>
      </c>
      <c r="Q78" s="16" t="s">
        <v>642</v>
      </c>
      <c r="R78" s="16" t="s">
        <v>173</v>
      </c>
      <c r="S78" s="16">
        <v>19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23">
        <v>19</v>
      </c>
      <c r="AC78" s="23">
        <v>0</v>
      </c>
      <c r="AD78" s="23">
        <v>0</v>
      </c>
      <c r="AE78" s="23">
        <v>0</v>
      </c>
      <c r="AF78" s="23">
        <v>197</v>
      </c>
      <c r="AG78" s="23"/>
      <c r="AH78" s="23"/>
      <c r="AI78" s="23" t="s">
        <v>640</v>
      </c>
      <c r="AJ78" s="24" t="str">
        <f t="shared" si="37"/>
        <v>○</v>
      </c>
      <c r="AK78" s="23">
        <v>2</v>
      </c>
      <c r="AL78" s="23">
        <v>42</v>
      </c>
      <c r="AM78" s="23">
        <v>0</v>
      </c>
      <c r="AN78" s="23">
        <v>0</v>
      </c>
      <c r="AO78" s="23">
        <v>6</v>
      </c>
      <c r="AP78" s="23">
        <v>6</v>
      </c>
      <c r="AQ78" s="23">
        <v>0</v>
      </c>
    </row>
    <row r="79" spans="1:43" hidden="1" outlineLevel="2">
      <c r="A79" s="20" t="s">
        <v>671</v>
      </c>
      <c r="B79" s="20" t="s">
        <v>128</v>
      </c>
      <c r="C79" s="20" t="s">
        <v>66</v>
      </c>
      <c r="D79" s="20" t="s">
        <v>634</v>
      </c>
      <c r="E79" s="16" t="s">
        <v>650</v>
      </c>
      <c r="F79" s="16" t="s">
        <v>650</v>
      </c>
      <c r="G79" s="17" t="str">
        <f t="shared" si="30"/>
        <v>○</v>
      </c>
      <c r="H79" s="18" t="str">
        <f t="shared" si="31"/>
        <v>○</v>
      </c>
      <c r="I79" s="18" t="str">
        <f t="shared" si="32"/>
        <v/>
      </c>
      <c r="J79" s="18" t="str">
        <f t="shared" si="33"/>
        <v/>
      </c>
      <c r="K79" s="18" t="str">
        <f t="shared" si="34"/>
        <v/>
      </c>
      <c r="L79" s="18" t="str">
        <f t="shared" si="35"/>
        <v/>
      </c>
      <c r="M79" s="19" t="str">
        <f t="shared" si="36"/>
        <v/>
      </c>
      <c r="N79" s="16" t="s">
        <v>640</v>
      </c>
      <c r="O79" s="16" t="s">
        <v>641</v>
      </c>
      <c r="P79" s="16" t="s">
        <v>173</v>
      </c>
      <c r="Q79" s="16" t="s">
        <v>173</v>
      </c>
      <c r="R79" s="16" t="s">
        <v>173</v>
      </c>
      <c r="S79" s="16">
        <v>19</v>
      </c>
      <c r="T79" s="16">
        <v>19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23">
        <v>19</v>
      </c>
      <c r="AC79" s="23"/>
      <c r="AD79" s="23"/>
      <c r="AE79" s="23">
        <v>0</v>
      </c>
      <c r="AF79" s="23">
        <v>102</v>
      </c>
      <c r="AG79" s="23">
        <v>0</v>
      </c>
      <c r="AH79" s="23"/>
      <c r="AI79" s="23" t="s">
        <v>641</v>
      </c>
      <c r="AJ79" s="24" t="str">
        <f t="shared" si="37"/>
        <v/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</row>
    <row r="80" spans="1:43" s="31" customFormat="1" hidden="1" outlineLevel="1">
      <c r="A80" s="33"/>
      <c r="B80" s="33"/>
      <c r="C80" s="34" t="s">
        <v>677</v>
      </c>
      <c r="D80" s="33"/>
      <c r="E80" s="25"/>
      <c r="F80" s="25"/>
      <c r="G80" s="26"/>
      <c r="H80" s="27"/>
      <c r="I80" s="27"/>
      <c r="J80" s="27"/>
      <c r="K80" s="27"/>
      <c r="L80" s="27"/>
      <c r="M80" s="28"/>
      <c r="N80" s="25"/>
      <c r="O80" s="25"/>
      <c r="P80" s="25"/>
      <c r="Q80" s="25"/>
      <c r="R80" s="25"/>
      <c r="S80" s="25">
        <f t="shared" ref="S80:AH80" si="38">SUBTOTAL(9,S63:S79)</f>
        <v>0</v>
      </c>
      <c r="T80" s="25">
        <f t="shared" si="38"/>
        <v>0</v>
      </c>
      <c r="U80" s="25">
        <f t="shared" si="38"/>
        <v>0</v>
      </c>
      <c r="V80" s="25">
        <f t="shared" si="38"/>
        <v>0</v>
      </c>
      <c r="W80" s="25">
        <f t="shared" si="38"/>
        <v>0</v>
      </c>
      <c r="X80" s="25">
        <f t="shared" si="38"/>
        <v>0</v>
      </c>
      <c r="Y80" s="25">
        <f t="shared" si="38"/>
        <v>0</v>
      </c>
      <c r="Z80" s="25">
        <f t="shared" si="38"/>
        <v>0</v>
      </c>
      <c r="AA80" s="25">
        <f t="shared" si="38"/>
        <v>0</v>
      </c>
      <c r="AB80" s="29">
        <f t="shared" si="38"/>
        <v>0</v>
      </c>
      <c r="AC80" s="29">
        <f t="shared" si="38"/>
        <v>0</v>
      </c>
      <c r="AD80" s="29">
        <f t="shared" si="38"/>
        <v>0</v>
      </c>
      <c r="AE80" s="29">
        <f t="shared" si="38"/>
        <v>0</v>
      </c>
      <c r="AF80" s="29">
        <f t="shared" si="38"/>
        <v>0</v>
      </c>
      <c r="AG80" s="29">
        <f t="shared" si="38"/>
        <v>0</v>
      </c>
      <c r="AH80" s="29">
        <f t="shared" si="38"/>
        <v>0</v>
      </c>
      <c r="AI80" s="29"/>
      <c r="AJ80" s="30"/>
      <c r="AK80" s="29">
        <f t="shared" ref="AK80:AQ80" si="39">SUBTOTAL(9,AK63:AK79)</f>
        <v>0</v>
      </c>
      <c r="AL80" s="29">
        <f t="shared" si="39"/>
        <v>0</v>
      </c>
      <c r="AM80" s="29">
        <f t="shared" si="39"/>
        <v>0</v>
      </c>
      <c r="AN80" s="29">
        <f t="shared" si="39"/>
        <v>0</v>
      </c>
      <c r="AO80" s="29">
        <f t="shared" si="39"/>
        <v>0</v>
      </c>
      <c r="AP80" s="29">
        <f t="shared" si="39"/>
        <v>0</v>
      </c>
      <c r="AQ80" s="29">
        <f t="shared" si="39"/>
        <v>0</v>
      </c>
    </row>
    <row r="81" spans="1:43" hidden="1" outlineLevel="2">
      <c r="A81" s="20" t="s">
        <v>671</v>
      </c>
      <c r="B81" s="20" t="s">
        <v>113</v>
      </c>
      <c r="C81" s="20" t="s">
        <v>51</v>
      </c>
      <c r="D81" s="20" t="s">
        <v>179</v>
      </c>
      <c r="E81" s="16" t="s">
        <v>650</v>
      </c>
      <c r="F81" s="16" t="s">
        <v>650</v>
      </c>
      <c r="G81" s="17" t="str">
        <f t="shared" ref="G81:G98" si="40">IF(OR(N81="1",O81="1",P81="1",Q81="1",R81="1"),"○","")</f>
        <v/>
      </c>
      <c r="H81" s="18" t="str">
        <f t="shared" ref="H81:H98" si="41">IF(OR(N81="2",O81="2",P81="2",Q81="2",R81="2"),"○","")</f>
        <v/>
      </c>
      <c r="I81" s="18" t="str">
        <f t="shared" ref="I81:I98" si="42">IF(OR(N81="3",O81="3",P81="3",Q81="3",R81="3"),"○","")</f>
        <v/>
      </c>
      <c r="J81" s="18" t="str">
        <f t="shared" ref="J81:J98" si="43">IF(OR(N81="4",O81="4",P81="4",Q81="4",R81="4"),"○","")</f>
        <v/>
      </c>
      <c r="K81" s="18" t="str">
        <f t="shared" ref="K81:K98" si="44">IF(OR(N81="5",O81="5",P81="5",Q81="5",R81="5"),"○","")</f>
        <v/>
      </c>
      <c r="L81" s="18" t="str">
        <f t="shared" ref="L81:L98" si="45">IF(OR(N81="6",O81="6",P81="6",Q81="6",R81="6"),"○","")</f>
        <v/>
      </c>
      <c r="M81" s="19" t="str">
        <f t="shared" ref="M81:M98" si="46">IF(OR(N81="7",O81="7",P81="7",Q81="7",R81="7"),"○","")</f>
        <v>○</v>
      </c>
      <c r="N81" s="16" t="s">
        <v>646</v>
      </c>
      <c r="O81" s="16" t="s">
        <v>173</v>
      </c>
      <c r="P81" s="16" t="s">
        <v>173</v>
      </c>
      <c r="Q81" s="16" t="s">
        <v>173</v>
      </c>
      <c r="R81" s="16" t="s">
        <v>173</v>
      </c>
      <c r="S81" s="16">
        <v>12</v>
      </c>
      <c r="T81" s="16">
        <v>0</v>
      </c>
      <c r="U81" s="16">
        <v>12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23">
        <v>0</v>
      </c>
      <c r="AC81" s="23"/>
      <c r="AD81" s="23"/>
      <c r="AE81" s="23">
        <v>12</v>
      </c>
      <c r="AF81" s="23"/>
      <c r="AG81" s="23"/>
      <c r="AH81" s="23"/>
      <c r="AI81" s="23" t="s">
        <v>173</v>
      </c>
      <c r="AJ81" s="24" t="str">
        <f t="shared" ref="AJ81:AJ98" si="47">IF(AI81="1","○","")</f>
        <v/>
      </c>
      <c r="AK81" s="23"/>
      <c r="AL81" s="23"/>
      <c r="AM81" s="23">
        <v>0</v>
      </c>
      <c r="AN81" s="23"/>
      <c r="AO81" s="23"/>
      <c r="AP81" s="23">
        <v>0</v>
      </c>
      <c r="AQ81" s="23"/>
    </row>
    <row r="82" spans="1:43" hidden="1" outlineLevel="2">
      <c r="A82" s="20" t="s">
        <v>671</v>
      </c>
      <c r="B82" s="20" t="s">
        <v>113</v>
      </c>
      <c r="C82" s="20" t="s">
        <v>51</v>
      </c>
      <c r="D82" s="20" t="s">
        <v>208</v>
      </c>
      <c r="E82" s="16" t="s">
        <v>648</v>
      </c>
      <c r="F82" s="16" t="s">
        <v>648</v>
      </c>
      <c r="G82" s="17" t="str">
        <f t="shared" si="40"/>
        <v/>
      </c>
      <c r="H82" s="18" t="str">
        <f t="shared" si="41"/>
        <v>○</v>
      </c>
      <c r="I82" s="18" t="str">
        <f t="shared" si="42"/>
        <v/>
      </c>
      <c r="J82" s="18" t="str">
        <f t="shared" si="43"/>
        <v/>
      </c>
      <c r="K82" s="18" t="str">
        <f t="shared" si="44"/>
        <v/>
      </c>
      <c r="L82" s="18" t="str">
        <f t="shared" si="45"/>
        <v/>
      </c>
      <c r="M82" s="19" t="str">
        <f t="shared" si="46"/>
        <v/>
      </c>
      <c r="N82" s="16" t="s">
        <v>641</v>
      </c>
      <c r="O82" s="16" t="s">
        <v>173</v>
      </c>
      <c r="P82" s="16" t="s">
        <v>173</v>
      </c>
      <c r="Q82" s="16" t="s">
        <v>173</v>
      </c>
      <c r="R82" s="16" t="s">
        <v>173</v>
      </c>
      <c r="S82" s="16">
        <v>4</v>
      </c>
      <c r="T82" s="16">
        <v>4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23">
        <v>4</v>
      </c>
      <c r="AC82" s="23">
        <v>0</v>
      </c>
      <c r="AD82" s="23">
        <v>0</v>
      </c>
      <c r="AE82" s="23">
        <v>0</v>
      </c>
      <c r="AF82" s="23">
        <v>118</v>
      </c>
      <c r="AG82" s="23">
        <v>15</v>
      </c>
      <c r="AH82" s="23">
        <v>0</v>
      </c>
      <c r="AI82" s="23" t="s">
        <v>641</v>
      </c>
      <c r="AJ82" s="24" t="str">
        <f t="shared" si="47"/>
        <v/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</row>
    <row r="83" spans="1:43" hidden="1" outlineLevel="2">
      <c r="A83" s="20" t="s">
        <v>671</v>
      </c>
      <c r="B83" s="20" t="s">
        <v>113</v>
      </c>
      <c r="C83" s="20" t="s">
        <v>51</v>
      </c>
      <c r="D83" s="20" t="s">
        <v>217</v>
      </c>
      <c r="E83" s="16" t="s">
        <v>648</v>
      </c>
      <c r="F83" s="16" t="s">
        <v>648</v>
      </c>
      <c r="G83" s="17" t="str">
        <f t="shared" si="40"/>
        <v/>
      </c>
      <c r="H83" s="18" t="str">
        <f t="shared" si="41"/>
        <v>○</v>
      </c>
      <c r="I83" s="18" t="str">
        <f t="shared" si="42"/>
        <v/>
      </c>
      <c r="J83" s="18" t="str">
        <f t="shared" si="43"/>
        <v/>
      </c>
      <c r="K83" s="18" t="str">
        <f t="shared" si="44"/>
        <v/>
      </c>
      <c r="L83" s="18" t="str">
        <f t="shared" si="45"/>
        <v/>
      </c>
      <c r="M83" s="19" t="str">
        <f t="shared" si="46"/>
        <v/>
      </c>
      <c r="N83" s="16" t="s">
        <v>641</v>
      </c>
      <c r="O83" s="16" t="s">
        <v>173</v>
      </c>
      <c r="P83" s="16" t="s">
        <v>173</v>
      </c>
      <c r="Q83" s="16" t="s">
        <v>173</v>
      </c>
      <c r="R83" s="16" t="s">
        <v>173</v>
      </c>
      <c r="S83" s="16">
        <v>10</v>
      </c>
      <c r="T83" s="16">
        <v>10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23">
        <v>10</v>
      </c>
      <c r="AC83" s="23"/>
      <c r="AD83" s="23"/>
      <c r="AE83" s="23">
        <v>0</v>
      </c>
      <c r="AF83" s="23">
        <v>333</v>
      </c>
      <c r="AG83" s="23"/>
      <c r="AH83" s="23"/>
      <c r="AI83" s="23" t="s">
        <v>173</v>
      </c>
      <c r="AJ83" s="24" t="str">
        <f t="shared" si="47"/>
        <v/>
      </c>
      <c r="AK83" s="23"/>
      <c r="AL83" s="23"/>
      <c r="AM83" s="23">
        <v>0</v>
      </c>
      <c r="AN83" s="23"/>
      <c r="AO83" s="23"/>
      <c r="AP83" s="23">
        <v>0</v>
      </c>
      <c r="AQ83" s="23"/>
    </row>
    <row r="84" spans="1:43" hidden="1" outlineLevel="2">
      <c r="A84" s="20" t="s">
        <v>671</v>
      </c>
      <c r="B84" s="20" t="s">
        <v>113</v>
      </c>
      <c r="C84" s="20" t="s">
        <v>51</v>
      </c>
      <c r="D84" s="20" t="s">
        <v>248</v>
      </c>
      <c r="E84" s="16" t="s">
        <v>648</v>
      </c>
      <c r="F84" s="16" t="s">
        <v>648</v>
      </c>
      <c r="G84" s="17" t="str">
        <f t="shared" si="40"/>
        <v>○</v>
      </c>
      <c r="H84" s="18" t="str">
        <f t="shared" si="41"/>
        <v>○</v>
      </c>
      <c r="I84" s="18" t="str">
        <f t="shared" si="42"/>
        <v>○</v>
      </c>
      <c r="J84" s="18" t="str">
        <f t="shared" si="43"/>
        <v/>
      </c>
      <c r="K84" s="18" t="str">
        <f t="shared" si="44"/>
        <v/>
      </c>
      <c r="L84" s="18" t="str">
        <f t="shared" si="45"/>
        <v/>
      </c>
      <c r="M84" s="19" t="str">
        <f t="shared" si="46"/>
        <v/>
      </c>
      <c r="N84" s="16" t="s">
        <v>640</v>
      </c>
      <c r="O84" s="16" t="s">
        <v>641</v>
      </c>
      <c r="P84" s="16" t="s">
        <v>644</v>
      </c>
      <c r="Q84" s="16" t="s">
        <v>173</v>
      </c>
      <c r="R84" s="16" t="s">
        <v>173</v>
      </c>
      <c r="S84" s="16">
        <v>19</v>
      </c>
      <c r="T84" s="16">
        <v>19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23">
        <v>19</v>
      </c>
      <c r="AC84" s="23"/>
      <c r="AD84" s="23"/>
      <c r="AE84" s="23">
        <v>0</v>
      </c>
      <c r="AF84" s="23">
        <v>153</v>
      </c>
      <c r="AG84" s="23">
        <v>0</v>
      </c>
      <c r="AH84" s="23">
        <v>12</v>
      </c>
      <c r="AI84" s="23" t="s">
        <v>641</v>
      </c>
      <c r="AJ84" s="24" t="str">
        <f t="shared" si="47"/>
        <v/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</row>
    <row r="85" spans="1:43" hidden="1" outlineLevel="2">
      <c r="A85" s="20" t="s">
        <v>671</v>
      </c>
      <c r="B85" s="20" t="s">
        <v>113</v>
      </c>
      <c r="C85" s="20" t="s">
        <v>51</v>
      </c>
      <c r="D85" s="20" t="s">
        <v>307</v>
      </c>
      <c r="E85" s="16" t="s">
        <v>648</v>
      </c>
      <c r="F85" s="16" t="s">
        <v>648</v>
      </c>
      <c r="G85" s="17" t="str">
        <f t="shared" si="40"/>
        <v/>
      </c>
      <c r="H85" s="18" t="str">
        <f t="shared" si="41"/>
        <v/>
      </c>
      <c r="I85" s="18" t="str">
        <f t="shared" si="42"/>
        <v/>
      </c>
      <c r="J85" s="18" t="str">
        <f t="shared" si="43"/>
        <v/>
      </c>
      <c r="K85" s="18" t="str">
        <f t="shared" si="44"/>
        <v/>
      </c>
      <c r="L85" s="18" t="str">
        <f t="shared" si="45"/>
        <v>○</v>
      </c>
      <c r="M85" s="19" t="str">
        <f t="shared" si="46"/>
        <v/>
      </c>
      <c r="N85" s="16" t="s">
        <v>645</v>
      </c>
      <c r="O85" s="16" t="s">
        <v>173</v>
      </c>
      <c r="P85" s="16" t="s">
        <v>173</v>
      </c>
      <c r="Q85" s="16" t="s">
        <v>173</v>
      </c>
      <c r="R85" s="16" t="s">
        <v>173</v>
      </c>
      <c r="S85" s="16">
        <v>3</v>
      </c>
      <c r="T85" s="16">
        <v>3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23">
        <v>3</v>
      </c>
      <c r="AC85" s="23"/>
      <c r="AD85" s="23"/>
      <c r="AE85" s="23">
        <v>0</v>
      </c>
      <c r="AF85" s="23">
        <v>188</v>
      </c>
      <c r="AG85" s="23">
        <v>0</v>
      </c>
      <c r="AH85" s="23"/>
      <c r="AI85" s="23" t="s">
        <v>641</v>
      </c>
      <c r="AJ85" s="24" t="str">
        <f t="shared" si="47"/>
        <v/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</row>
    <row r="86" spans="1:43" hidden="1" outlineLevel="2">
      <c r="A86" s="20" t="s">
        <v>671</v>
      </c>
      <c r="B86" s="20" t="s">
        <v>113</v>
      </c>
      <c r="C86" s="20" t="s">
        <v>51</v>
      </c>
      <c r="D86" s="20" t="s">
        <v>368</v>
      </c>
      <c r="E86" s="16" t="s">
        <v>648</v>
      </c>
      <c r="F86" s="16" t="s">
        <v>648</v>
      </c>
      <c r="G86" s="17" t="str">
        <f t="shared" si="40"/>
        <v/>
      </c>
      <c r="H86" s="18" t="str">
        <f t="shared" si="41"/>
        <v/>
      </c>
      <c r="I86" s="18" t="str">
        <f t="shared" si="42"/>
        <v/>
      </c>
      <c r="J86" s="18" t="str">
        <f t="shared" si="43"/>
        <v/>
      </c>
      <c r="K86" s="18" t="str">
        <f t="shared" si="44"/>
        <v/>
      </c>
      <c r="L86" s="18" t="str">
        <f t="shared" si="45"/>
        <v>○</v>
      </c>
      <c r="M86" s="19" t="str">
        <f t="shared" si="46"/>
        <v/>
      </c>
      <c r="N86" s="16" t="s">
        <v>173</v>
      </c>
      <c r="O86" s="16" t="s">
        <v>173</v>
      </c>
      <c r="P86" s="16" t="s">
        <v>173</v>
      </c>
      <c r="Q86" s="16" t="s">
        <v>173</v>
      </c>
      <c r="R86" s="16" t="s">
        <v>645</v>
      </c>
      <c r="S86" s="16">
        <v>19</v>
      </c>
      <c r="T86" s="16">
        <v>0</v>
      </c>
      <c r="U86" s="16">
        <v>19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23"/>
      <c r="AC86" s="23"/>
      <c r="AD86" s="23"/>
      <c r="AE86" s="23">
        <v>19</v>
      </c>
      <c r="AF86" s="23"/>
      <c r="AG86" s="23"/>
      <c r="AH86" s="23"/>
      <c r="AI86" s="23" t="s">
        <v>173</v>
      </c>
      <c r="AJ86" s="24" t="str">
        <f t="shared" si="47"/>
        <v/>
      </c>
      <c r="AK86" s="23"/>
      <c r="AL86" s="23"/>
      <c r="AM86" s="23">
        <v>0</v>
      </c>
      <c r="AN86" s="23"/>
      <c r="AO86" s="23"/>
      <c r="AP86" s="23">
        <v>0</v>
      </c>
      <c r="AQ86" s="23"/>
    </row>
    <row r="87" spans="1:43" hidden="1" outlineLevel="2">
      <c r="A87" s="20" t="s">
        <v>671</v>
      </c>
      <c r="B87" s="20" t="s">
        <v>113</v>
      </c>
      <c r="C87" s="20" t="s">
        <v>51</v>
      </c>
      <c r="D87" s="20" t="s">
        <v>431</v>
      </c>
      <c r="E87" s="16" t="s">
        <v>651</v>
      </c>
      <c r="F87" s="16" t="s">
        <v>651</v>
      </c>
      <c r="G87" s="17" t="str">
        <f t="shared" si="40"/>
        <v/>
      </c>
      <c r="H87" s="18" t="str">
        <f t="shared" si="41"/>
        <v/>
      </c>
      <c r="I87" s="18" t="str">
        <f t="shared" si="42"/>
        <v/>
      </c>
      <c r="J87" s="18" t="str">
        <f t="shared" si="43"/>
        <v/>
      </c>
      <c r="K87" s="18" t="str">
        <f t="shared" si="44"/>
        <v/>
      </c>
      <c r="L87" s="18" t="str">
        <f t="shared" si="45"/>
        <v/>
      </c>
      <c r="M87" s="19" t="str">
        <f t="shared" si="46"/>
        <v>○</v>
      </c>
      <c r="N87" s="16" t="s">
        <v>646</v>
      </c>
      <c r="O87" s="16" t="s">
        <v>173</v>
      </c>
      <c r="P87" s="16" t="s">
        <v>173</v>
      </c>
      <c r="Q87" s="16" t="s">
        <v>173</v>
      </c>
      <c r="R87" s="16" t="s">
        <v>173</v>
      </c>
      <c r="S87" s="16">
        <v>7</v>
      </c>
      <c r="T87" s="16">
        <v>0</v>
      </c>
      <c r="U87" s="16">
        <v>7</v>
      </c>
      <c r="V87" s="16">
        <v>12</v>
      </c>
      <c r="W87" s="16">
        <v>0</v>
      </c>
      <c r="X87" s="16">
        <v>12</v>
      </c>
      <c r="Y87" s="16">
        <v>0</v>
      </c>
      <c r="Z87" s="16">
        <v>0</v>
      </c>
      <c r="AA87" s="16">
        <v>0</v>
      </c>
      <c r="AB87" s="23">
        <v>7</v>
      </c>
      <c r="AC87" s="23">
        <v>12</v>
      </c>
      <c r="AD87" s="23">
        <v>0</v>
      </c>
      <c r="AE87" s="23">
        <v>0</v>
      </c>
      <c r="AF87" s="23">
        <v>0</v>
      </c>
      <c r="AG87" s="23"/>
      <c r="AH87" s="23"/>
      <c r="AI87" s="23" t="s">
        <v>640</v>
      </c>
      <c r="AJ87" s="24" t="str">
        <f t="shared" si="47"/>
        <v>○</v>
      </c>
      <c r="AK87" s="23">
        <v>0</v>
      </c>
      <c r="AL87" s="23">
        <v>5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</row>
    <row r="88" spans="1:43" hidden="1" outlineLevel="2">
      <c r="A88" s="20" t="s">
        <v>671</v>
      </c>
      <c r="B88" s="20" t="s">
        <v>113</v>
      </c>
      <c r="C88" s="20" t="s">
        <v>51</v>
      </c>
      <c r="D88" s="20" t="s">
        <v>450</v>
      </c>
      <c r="E88" s="16" t="s">
        <v>651</v>
      </c>
      <c r="F88" s="16" t="s">
        <v>651</v>
      </c>
      <c r="G88" s="17" t="str">
        <f t="shared" si="40"/>
        <v/>
      </c>
      <c r="H88" s="18" t="str">
        <f t="shared" si="41"/>
        <v/>
      </c>
      <c r="I88" s="18" t="str">
        <f t="shared" si="42"/>
        <v/>
      </c>
      <c r="J88" s="18" t="str">
        <f t="shared" si="43"/>
        <v/>
      </c>
      <c r="K88" s="18" t="str">
        <f t="shared" si="44"/>
        <v/>
      </c>
      <c r="L88" s="18" t="str">
        <f t="shared" si="45"/>
        <v/>
      </c>
      <c r="M88" s="19" t="str">
        <f t="shared" si="46"/>
        <v>○</v>
      </c>
      <c r="N88" s="16" t="s">
        <v>646</v>
      </c>
      <c r="O88" s="16" t="s">
        <v>173</v>
      </c>
      <c r="P88" s="16" t="s">
        <v>173</v>
      </c>
      <c r="Q88" s="16" t="s">
        <v>173</v>
      </c>
      <c r="R88" s="16" t="s">
        <v>173</v>
      </c>
      <c r="S88" s="16">
        <v>19</v>
      </c>
      <c r="T88" s="16">
        <v>0</v>
      </c>
      <c r="U88" s="16">
        <v>19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23">
        <v>0</v>
      </c>
      <c r="AC88" s="23"/>
      <c r="AD88" s="23"/>
      <c r="AE88" s="23">
        <v>19</v>
      </c>
      <c r="AF88" s="23"/>
      <c r="AG88" s="23"/>
      <c r="AH88" s="23"/>
      <c r="AI88" s="23" t="s">
        <v>641</v>
      </c>
      <c r="AJ88" s="24" t="str">
        <f t="shared" si="47"/>
        <v/>
      </c>
      <c r="AK88" s="23">
        <v>0</v>
      </c>
      <c r="AL88" s="23">
        <v>0</v>
      </c>
      <c r="AM88" s="23">
        <v>1</v>
      </c>
      <c r="AN88" s="23">
        <v>0</v>
      </c>
      <c r="AO88" s="23">
        <v>1</v>
      </c>
      <c r="AP88" s="23">
        <v>0</v>
      </c>
      <c r="AQ88" s="23">
        <v>0</v>
      </c>
    </row>
    <row r="89" spans="1:43" hidden="1" outlineLevel="2">
      <c r="A89" s="20" t="s">
        <v>671</v>
      </c>
      <c r="B89" s="20" t="s">
        <v>113</v>
      </c>
      <c r="C89" s="20" t="s">
        <v>51</v>
      </c>
      <c r="D89" s="20" t="s">
        <v>463</v>
      </c>
      <c r="E89" s="16" t="s">
        <v>651</v>
      </c>
      <c r="F89" s="16" t="s">
        <v>651</v>
      </c>
      <c r="G89" s="17" t="str">
        <f t="shared" si="40"/>
        <v/>
      </c>
      <c r="H89" s="18" t="str">
        <f t="shared" si="41"/>
        <v/>
      </c>
      <c r="I89" s="18" t="str">
        <f t="shared" si="42"/>
        <v/>
      </c>
      <c r="J89" s="18" t="str">
        <f t="shared" si="43"/>
        <v/>
      </c>
      <c r="K89" s="18" t="str">
        <f t="shared" si="44"/>
        <v/>
      </c>
      <c r="L89" s="18" t="str">
        <f t="shared" si="45"/>
        <v/>
      </c>
      <c r="M89" s="19" t="str">
        <f t="shared" si="46"/>
        <v>○</v>
      </c>
      <c r="N89" s="16" t="s">
        <v>646</v>
      </c>
      <c r="O89" s="16" t="s">
        <v>173</v>
      </c>
      <c r="P89" s="16" t="s">
        <v>173</v>
      </c>
      <c r="Q89" s="16" t="s">
        <v>173</v>
      </c>
      <c r="R89" s="16" t="s">
        <v>173</v>
      </c>
      <c r="S89" s="16">
        <v>19</v>
      </c>
      <c r="T89" s="16">
        <v>0</v>
      </c>
      <c r="U89" s="16">
        <v>19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23">
        <v>19</v>
      </c>
      <c r="AC89" s="23"/>
      <c r="AD89" s="23"/>
      <c r="AE89" s="23"/>
      <c r="AF89" s="23">
        <v>0</v>
      </c>
      <c r="AG89" s="23"/>
      <c r="AH89" s="23"/>
      <c r="AI89" s="23" t="s">
        <v>641</v>
      </c>
      <c r="AJ89" s="24" t="str">
        <f t="shared" si="47"/>
        <v/>
      </c>
      <c r="AK89" s="23">
        <v>0</v>
      </c>
      <c r="AL89" s="23">
        <v>0</v>
      </c>
      <c r="AM89" s="23"/>
      <c r="AN89" s="23"/>
      <c r="AO89" s="23"/>
      <c r="AP89" s="23"/>
      <c r="AQ89" s="23">
        <v>0</v>
      </c>
    </row>
    <row r="90" spans="1:43" hidden="1" outlineLevel="2">
      <c r="A90" s="20" t="s">
        <v>671</v>
      </c>
      <c r="B90" s="20" t="s">
        <v>113</v>
      </c>
      <c r="C90" s="20" t="s">
        <v>51</v>
      </c>
      <c r="D90" s="20" t="s">
        <v>482</v>
      </c>
      <c r="E90" s="16" t="s">
        <v>648</v>
      </c>
      <c r="F90" s="16" t="s">
        <v>648</v>
      </c>
      <c r="G90" s="17" t="str">
        <f t="shared" si="40"/>
        <v/>
      </c>
      <c r="H90" s="18" t="str">
        <f t="shared" si="41"/>
        <v>○</v>
      </c>
      <c r="I90" s="18" t="str">
        <f t="shared" si="42"/>
        <v>○</v>
      </c>
      <c r="J90" s="18" t="str">
        <f t="shared" si="43"/>
        <v/>
      </c>
      <c r="K90" s="18" t="str">
        <f t="shared" si="44"/>
        <v/>
      </c>
      <c r="L90" s="18" t="str">
        <f t="shared" si="45"/>
        <v/>
      </c>
      <c r="M90" s="19" t="str">
        <f t="shared" si="46"/>
        <v/>
      </c>
      <c r="N90" s="16" t="s">
        <v>641</v>
      </c>
      <c r="O90" s="16" t="s">
        <v>644</v>
      </c>
      <c r="P90" s="16" t="s">
        <v>173</v>
      </c>
      <c r="Q90" s="16" t="s">
        <v>173</v>
      </c>
      <c r="R90" s="16" t="s">
        <v>173</v>
      </c>
      <c r="S90" s="16">
        <v>3</v>
      </c>
      <c r="T90" s="16">
        <v>0</v>
      </c>
      <c r="U90" s="16">
        <v>3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23">
        <v>3</v>
      </c>
      <c r="AC90" s="23"/>
      <c r="AD90" s="23"/>
      <c r="AE90" s="23">
        <v>0</v>
      </c>
      <c r="AF90" s="23">
        <v>0</v>
      </c>
      <c r="AG90" s="23"/>
      <c r="AH90" s="23"/>
      <c r="AI90" s="23" t="s">
        <v>173</v>
      </c>
      <c r="AJ90" s="24" t="str">
        <f t="shared" si="47"/>
        <v/>
      </c>
      <c r="AK90" s="23"/>
      <c r="AL90" s="23"/>
      <c r="AM90" s="23">
        <v>0</v>
      </c>
      <c r="AN90" s="23"/>
      <c r="AO90" s="23"/>
      <c r="AP90" s="23">
        <v>0</v>
      </c>
      <c r="AQ90" s="23"/>
    </row>
    <row r="91" spans="1:43" hidden="1" outlineLevel="2">
      <c r="A91" s="20" t="s">
        <v>671</v>
      </c>
      <c r="B91" s="20" t="s">
        <v>113</v>
      </c>
      <c r="C91" s="20" t="s">
        <v>51</v>
      </c>
      <c r="D91" s="20" t="s">
        <v>510</v>
      </c>
      <c r="E91" s="16" t="s">
        <v>651</v>
      </c>
      <c r="F91" s="16" t="s">
        <v>651</v>
      </c>
      <c r="G91" s="17" t="str">
        <f t="shared" si="40"/>
        <v/>
      </c>
      <c r="H91" s="18" t="str">
        <f t="shared" si="41"/>
        <v/>
      </c>
      <c r="I91" s="18" t="str">
        <f t="shared" si="42"/>
        <v/>
      </c>
      <c r="J91" s="18" t="str">
        <f t="shared" si="43"/>
        <v/>
      </c>
      <c r="K91" s="18" t="str">
        <f t="shared" si="44"/>
        <v/>
      </c>
      <c r="L91" s="18" t="str">
        <f t="shared" si="45"/>
        <v>○</v>
      </c>
      <c r="M91" s="19" t="str">
        <f t="shared" si="46"/>
        <v/>
      </c>
      <c r="N91" s="16" t="s">
        <v>645</v>
      </c>
      <c r="O91" s="16" t="s">
        <v>173</v>
      </c>
      <c r="P91" s="16" t="s">
        <v>173</v>
      </c>
      <c r="Q91" s="16" t="s">
        <v>173</v>
      </c>
      <c r="R91" s="16" t="s">
        <v>173</v>
      </c>
      <c r="S91" s="16">
        <v>1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23">
        <v>1</v>
      </c>
      <c r="AC91" s="23">
        <v>0</v>
      </c>
      <c r="AD91" s="23">
        <v>0</v>
      </c>
      <c r="AE91" s="23">
        <v>0</v>
      </c>
      <c r="AF91" s="23">
        <v>0</v>
      </c>
      <c r="AG91" s="23"/>
      <c r="AH91" s="23"/>
      <c r="AI91" s="23" t="s">
        <v>173</v>
      </c>
      <c r="AJ91" s="24" t="str">
        <f t="shared" si="47"/>
        <v/>
      </c>
      <c r="AK91" s="23"/>
      <c r="AL91" s="23"/>
      <c r="AM91" s="23"/>
      <c r="AN91" s="23"/>
      <c r="AO91" s="23"/>
      <c r="AP91" s="23"/>
      <c r="AQ91" s="23"/>
    </row>
    <row r="92" spans="1:43" hidden="1" outlineLevel="2">
      <c r="A92" s="20" t="s">
        <v>671</v>
      </c>
      <c r="B92" s="20" t="s">
        <v>113</v>
      </c>
      <c r="C92" s="20" t="s">
        <v>51</v>
      </c>
      <c r="D92" s="20" t="s">
        <v>516</v>
      </c>
      <c r="E92" s="16" t="s">
        <v>651</v>
      </c>
      <c r="F92" s="16" t="s">
        <v>651</v>
      </c>
      <c r="G92" s="17" t="str">
        <f t="shared" si="40"/>
        <v/>
      </c>
      <c r="H92" s="18" t="str">
        <f t="shared" si="41"/>
        <v/>
      </c>
      <c r="I92" s="18" t="str">
        <f t="shared" si="42"/>
        <v/>
      </c>
      <c r="J92" s="18" t="str">
        <f t="shared" si="43"/>
        <v/>
      </c>
      <c r="K92" s="18" t="str">
        <f t="shared" si="44"/>
        <v/>
      </c>
      <c r="L92" s="18" t="str">
        <f t="shared" si="45"/>
        <v/>
      </c>
      <c r="M92" s="19" t="str">
        <f t="shared" si="46"/>
        <v>○</v>
      </c>
      <c r="N92" s="16" t="s">
        <v>646</v>
      </c>
      <c r="O92" s="16" t="s">
        <v>173</v>
      </c>
      <c r="P92" s="16" t="s">
        <v>173</v>
      </c>
      <c r="Q92" s="16" t="s">
        <v>173</v>
      </c>
      <c r="R92" s="16" t="s">
        <v>173</v>
      </c>
      <c r="S92" s="16">
        <v>2</v>
      </c>
      <c r="T92" s="16">
        <v>0</v>
      </c>
      <c r="U92" s="16">
        <v>2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23">
        <v>0</v>
      </c>
      <c r="AC92" s="23"/>
      <c r="AD92" s="23"/>
      <c r="AE92" s="23">
        <v>2</v>
      </c>
      <c r="AF92" s="23"/>
      <c r="AG92" s="23"/>
      <c r="AH92" s="23"/>
      <c r="AI92" s="23" t="s">
        <v>640</v>
      </c>
      <c r="AJ92" s="24" t="str">
        <f t="shared" si="47"/>
        <v>○</v>
      </c>
      <c r="AK92" s="23">
        <v>3</v>
      </c>
      <c r="AL92" s="23">
        <v>43</v>
      </c>
      <c r="AM92" s="23">
        <v>7</v>
      </c>
      <c r="AN92" s="23">
        <v>0</v>
      </c>
      <c r="AO92" s="23">
        <v>7</v>
      </c>
      <c r="AP92" s="23">
        <v>0</v>
      </c>
      <c r="AQ92" s="23"/>
    </row>
    <row r="93" spans="1:43" hidden="1" outlineLevel="2">
      <c r="A93" s="20" t="s">
        <v>671</v>
      </c>
      <c r="B93" s="20" t="s">
        <v>113</v>
      </c>
      <c r="C93" s="20" t="s">
        <v>51</v>
      </c>
      <c r="D93" s="20" t="s">
        <v>521</v>
      </c>
      <c r="E93" s="16" t="s">
        <v>651</v>
      </c>
      <c r="F93" s="16" t="s">
        <v>651</v>
      </c>
      <c r="G93" s="17" t="str">
        <f t="shared" si="40"/>
        <v>○</v>
      </c>
      <c r="H93" s="18" t="str">
        <f t="shared" si="41"/>
        <v>○</v>
      </c>
      <c r="I93" s="18" t="str">
        <f t="shared" si="42"/>
        <v>○</v>
      </c>
      <c r="J93" s="18" t="str">
        <f t="shared" si="43"/>
        <v/>
      </c>
      <c r="K93" s="18" t="str">
        <f t="shared" si="44"/>
        <v/>
      </c>
      <c r="L93" s="18" t="str">
        <f t="shared" si="45"/>
        <v/>
      </c>
      <c r="M93" s="19" t="str">
        <f t="shared" si="46"/>
        <v/>
      </c>
      <c r="N93" s="16" t="s">
        <v>640</v>
      </c>
      <c r="O93" s="16" t="s">
        <v>641</v>
      </c>
      <c r="P93" s="16" t="s">
        <v>644</v>
      </c>
      <c r="Q93" s="16" t="s">
        <v>173</v>
      </c>
      <c r="R93" s="16" t="s">
        <v>173</v>
      </c>
      <c r="S93" s="16">
        <v>3</v>
      </c>
      <c r="T93" s="16">
        <v>0</v>
      </c>
      <c r="U93" s="16">
        <v>3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23">
        <v>3</v>
      </c>
      <c r="AC93" s="23"/>
      <c r="AD93" s="23"/>
      <c r="AE93" s="23">
        <v>0</v>
      </c>
      <c r="AF93" s="23">
        <v>0</v>
      </c>
      <c r="AG93" s="23"/>
      <c r="AH93" s="23"/>
      <c r="AI93" s="23" t="s">
        <v>641</v>
      </c>
      <c r="AJ93" s="24" t="str">
        <f t="shared" si="47"/>
        <v/>
      </c>
      <c r="AK93" s="23">
        <v>0</v>
      </c>
      <c r="AL93" s="23">
        <v>0</v>
      </c>
      <c r="AM93" s="23">
        <v>0</v>
      </c>
      <c r="AN93" s="23"/>
      <c r="AO93" s="23"/>
      <c r="AP93" s="23">
        <v>0</v>
      </c>
      <c r="AQ93" s="23">
        <v>0</v>
      </c>
    </row>
    <row r="94" spans="1:43" hidden="1" outlineLevel="2">
      <c r="A94" s="20" t="s">
        <v>671</v>
      </c>
      <c r="B94" s="20" t="s">
        <v>113</v>
      </c>
      <c r="C94" s="20" t="s">
        <v>51</v>
      </c>
      <c r="D94" s="20" t="s">
        <v>531</v>
      </c>
      <c r="E94" s="16" t="s">
        <v>648</v>
      </c>
      <c r="F94" s="16" t="s">
        <v>648</v>
      </c>
      <c r="G94" s="17" t="str">
        <f t="shared" si="40"/>
        <v/>
      </c>
      <c r="H94" s="18" t="str">
        <f t="shared" si="41"/>
        <v>○</v>
      </c>
      <c r="I94" s="18" t="str">
        <f t="shared" si="42"/>
        <v>○</v>
      </c>
      <c r="J94" s="18" t="str">
        <f t="shared" si="43"/>
        <v/>
      </c>
      <c r="K94" s="18" t="str">
        <f t="shared" si="44"/>
        <v/>
      </c>
      <c r="L94" s="18" t="str">
        <f t="shared" si="45"/>
        <v/>
      </c>
      <c r="M94" s="19" t="str">
        <f t="shared" si="46"/>
        <v/>
      </c>
      <c r="N94" s="16" t="s">
        <v>641</v>
      </c>
      <c r="O94" s="16" t="s">
        <v>644</v>
      </c>
      <c r="P94" s="16" t="s">
        <v>173</v>
      </c>
      <c r="Q94" s="16" t="s">
        <v>173</v>
      </c>
      <c r="R94" s="16" t="s">
        <v>173</v>
      </c>
      <c r="S94" s="16">
        <v>19</v>
      </c>
      <c r="T94" s="16">
        <v>19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23">
        <v>19</v>
      </c>
      <c r="AC94" s="23">
        <v>0</v>
      </c>
      <c r="AD94" s="23">
        <v>0</v>
      </c>
      <c r="AE94" s="23">
        <v>0</v>
      </c>
      <c r="AF94" s="23">
        <v>1992</v>
      </c>
      <c r="AG94" s="23"/>
      <c r="AH94" s="23"/>
      <c r="AI94" s="23" t="s">
        <v>641</v>
      </c>
      <c r="AJ94" s="24" t="str">
        <f t="shared" si="47"/>
        <v/>
      </c>
      <c r="AK94" s="23"/>
      <c r="AL94" s="23"/>
      <c r="AM94" s="23"/>
      <c r="AN94" s="23"/>
      <c r="AO94" s="23"/>
      <c r="AP94" s="23"/>
      <c r="AQ94" s="23">
        <v>76</v>
      </c>
    </row>
    <row r="95" spans="1:43" hidden="1" outlineLevel="2">
      <c r="A95" s="20" t="s">
        <v>671</v>
      </c>
      <c r="B95" s="20" t="s">
        <v>113</v>
      </c>
      <c r="C95" s="20" t="s">
        <v>51</v>
      </c>
      <c r="D95" s="20" t="s">
        <v>543</v>
      </c>
      <c r="E95" s="16" t="s">
        <v>648</v>
      </c>
      <c r="F95" s="16" t="s">
        <v>648</v>
      </c>
      <c r="G95" s="17" t="str">
        <f t="shared" si="40"/>
        <v/>
      </c>
      <c r="H95" s="18" t="str">
        <f t="shared" si="41"/>
        <v>○</v>
      </c>
      <c r="I95" s="18" t="str">
        <f t="shared" si="42"/>
        <v/>
      </c>
      <c r="J95" s="18" t="str">
        <f t="shared" si="43"/>
        <v/>
      </c>
      <c r="K95" s="18" t="str">
        <f t="shared" si="44"/>
        <v/>
      </c>
      <c r="L95" s="18" t="str">
        <f t="shared" si="45"/>
        <v/>
      </c>
      <c r="M95" s="19" t="str">
        <f t="shared" si="46"/>
        <v/>
      </c>
      <c r="N95" s="16" t="s">
        <v>641</v>
      </c>
      <c r="O95" s="16" t="s">
        <v>173</v>
      </c>
      <c r="P95" s="16" t="s">
        <v>173</v>
      </c>
      <c r="Q95" s="16" t="s">
        <v>173</v>
      </c>
      <c r="R95" s="16" t="s">
        <v>173</v>
      </c>
      <c r="S95" s="16">
        <v>8</v>
      </c>
      <c r="T95" s="16">
        <v>8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23">
        <v>8</v>
      </c>
      <c r="AC95" s="23"/>
      <c r="AD95" s="23"/>
      <c r="AE95" s="23">
        <v>0</v>
      </c>
      <c r="AF95" s="23">
        <v>671</v>
      </c>
      <c r="AG95" s="23">
        <v>11</v>
      </c>
      <c r="AH95" s="23">
        <v>0</v>
      </c>
      <c r="AI95" s="23" t="s">
        <v>641</v>
      </c>
      <c r="AJ95" s="24" t="str">
        <f t="shared" si="47"/>
        <v/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</row>
    <row r="96" spans="1:43" hidden="1" outlineLevel="2">
      <c r="A96" s="20" t="s">
        <v>671</v>
      </c>
      <c r="B96" s="20" t="s">
        <v>113</v>
      </c>
      <c r="C96" s="20" t="s">
        <v>51</v>
      </c>
      <c r="D96" s="20" t="s">
        <v>549</v>
      </c>
      <c r="E96" s="16" t="s">
        <v>648</v>
      </c>
      <c r="F96" s="16" t="s">
        <v>648</v>
      </c>
      <c r="G96" s="17" t="str">
        <f t="shared" si="40"/>
        <v/>
      </c>
      <c r="H96" s="18" t="str">
        <f t="shared" si="41"/>
        <v>○</v>
      </c>
      <c r="I96" s="18" t="str">
        <f t="shared" si="42"/>
        <v>○</v>
      </c>
      <c r="J96" s="18" t="str">
        <f t="shared" si="43"/>
        <v/>
      </c>
      <c r="K96" s="18" t="str">
        <f t="shared" si="44"/>
        <v/>
      </c>
      <c r="L96" s="18" t="str">
        <f t="shared" si="45"/>
        <v/>
      </c>
      <c r="M96" s="19" t="str">
        <f t="shared" si="46"/>
        <v/>
      </c>
      <c r="N96" s="16" t="s">
        <v>641</v>
      </c>
      <c r="O96" s="16" t="s">
        <v>644</v>
      </c>
      <c r="P96" s="16" t="s">
        <v>173</v>
      </c>
      <c r="Q96" s="16" t="s">
        <v>173</v>
      </c>
      <c r="R96" s="16" t="s">
        <v>173</v>
      </c>
      <c r="S96" s="16">
        <v>19</v>
      </c>
      <c r="T96" s="16">
        <v>19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23"/>
      <c r="AC96" s="23"/>
      <c r="AD96" s="23"/>
      <c r="AE96" s="23">
        <v>19</v>
      </c>
      <c r="AF96" s="23">
        <v>699</v>
      </c>
      <c r="AG96" s="23"/>
      <c r="AH96" s="23"/>
      <c r="AI96" s="23" t="s">
        <v>641</v>
      </c>
      <c r="AJ96" s="24" t="str">
        <f t="shared" si="47"/>
        <v/>
      </c>
      <c r="AK96" s="23"/>
      <c r="AL96" s="23"/>
      <c r="AM96" s="23">
        <v>0</v>
      </c>
      <c r="AN96" s="23"/>
      <c r="AO96" s="23"/>
      <c r="AP96" s="23">
        <v>0</v>
      </c>
      <c r="AQ96" s="23">
        <v>27</v>
      </c>
    </row>
    <row r="97" spans="1:43" hidden="1" outlineLevel="2">
      <c r="A97" s="20" t="s">
        <v>671</v>
      </c>
      <c r="B97" s="20" t="s">
        <v>113</v>
      </c>
      <c r="C97" s="20" t="s">
        <v>51</v>
      </c>
      <c r="D97" s="20" t="s">
        <v>565</v>
      </c>
      <c r="E97" s="16" t="s">
        <v>648</v>
      </c>
      <c r="F97" s="16" t="s">
        <v>648</v>
      </c>
      <c r="G97" s="17" t="str">
        <f t="shared" si="40"/>
        <v>○</v>
      </c>
      <c r="H97" s="18" t="str">
        <f t="shared" si="41"/>
        <v>○</v>
      </c>
      <c r="I97" s="18" t="str">
        <f t="shared" si="42"/>
        <v/>
      </c>
      <c r="J97" s="18" t="str">
        <f t="shared" si="43"/>
        <v>○</v>
      </c>
      <c r="K97" s="18" t="str">
        <f t="shared" si="44"/>
        <v/>
      </c>
      <c r="L97" s="18" t="str">
        <f t="shared" si="45"/>
        <v/>
      </c>
      <c r="M97" s="19" t="str">
        <f t="shared" si="46"/>
        <v/>
      </c>
      <c r="N97" s="16" t="s">
        <v>640</v>
      </c>
      <c r="O97" s="16" t="s">
        <v>641</v>
      </c>
      <c r="P97" s="16" t="s">
        <v>643</v>
      </c>
      <c r="Q97" s="16" t="s">
        <v>173</v>
      </c>
      <c r="R97" s="16" t="s">
        <v>173</v>
      </c>
      <c r="S97" s="16">
        <v>6</v>
      </c>
      <c r="T97" s="16">
        <v>5</v>
      </c>
      <c r="U97" s="16">
        <v>1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23">
        <v>6</v>
      </c>
      <c r="AC97" s="23"/>
      <c r="AD97" s="23"/>
      <c r="AE97" s="23"/>
      <c r="AF97" s="23">
        <v>61</v>
      </c>
      <c r="AG97" s="23">
        <v>37</v>
      </c>
      <c r="AH97" s="23">
        <v>14.3</v>
      </c>
      <c r="AI97" s="23" t="s">
        <v>640</v>
      </c>
      <c r="AJ97" s="24" t="str">
        <f t="shared" si="47"/>
        <v>○</v>
      </c>
      <c r="AK97" s="23">
        <v>40</v>
      </c>
      <c r="AL97" s="23">
        <v>119</v>
      </c>
      <c r="AM97" s="23">
        <v>21</v>
      </c>
      <c r="AN97" s="23">
        <v>8</v>
      </c>
      <c r="AO97" s="23">
        <v>13</v>
      </c>
      <c r="AP97" s="23">
        <v>5</v>
      </c>
      <c r="AQ97" s="23"/>
    </row>
    <row r="98" spans="1:43" hidden="1" outlineLevel="2">
      <c r="A98" s="20" t="s">
        <v>671</v>
      </c>
      <c r="B98" s="20" t="s">
        <v>113</v>
      </c>
      <c r="C98" s="20" t="s">
        <v>51</v>
      </c>
      <c r="D98" s="20" t="s">
        <v>567</v>
      </c>
      <c r="E98" s="16" t="s">
        <v>651</v>
      </c>
      <c r="F98" s="16" t="s">
        <v>651</v>
      </c>
      <c r="G98" s="17" t="str">
        <f t="shared" si="40"/>
        <v>○</v>
      </c>
      <c r="H98" s="18" t="str">
        <f t="shared" si="41"/>
        <v/>
      </c>
      <c r="I98" s="18" t="str">
        <f t="shared" si="42"/>
        <v/>
      </c>
      <c r="J98" s="18" t="str">
        <f t="shared" si="43"/>
        <v>○</v>
      </c>
      <c r="K98" s="18" t="str">
        <f t="shared" si="44"/>
        <v/>
      </c>
      <c r="L98" s="18" t="str">
        <f t="shared" si="45"/>
        <v/>
      </c>
      <c r="M98" s="19" t="str">
        <f t="shared" si="46"/>
        <v/>
      </c>
      <c r="N98" s="16" t="s">
        <v>640</v>
      </c>
      <c r="O98" s="16" t="s">
        <v>643</v>
      </c>
      <c r="P98" s="16" t="s">
        <v>173</v>
      </c>
      <c r="Q98" s="16" t="s">
        <v>173</v>
      </c>
      <c r="R98" s="16" t="s">
        <v>173</v>
      </c>
      <c r="S98" s="16">
        <v>12</v>
      </c>
      <c r="T98" s="16">
        <v>0</v>
      </c>
      <c r="U98" s="16">
        <v>12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23"/>
      <c r="AC98" s="23"/>
      <c r="AD98" s="23"/>
      <c r="AE98" s="23"/>
      <c r="AF98" s="23">
        <v>0</v>
      </c>
      <c r="AG98" s="23"/>
      <c r="AH98" s="23"/>
      <c r="AI98" s="23" t="s">
        <v>641</v>
      </c>
      <c r="AJ98" s="24" t="str">
        <f t="shared" si="47"/>
        <v/>
      </c>
      <c r="AK98" s="23">
        <v>0</v>
      </c>
      <c r="AL98" s="23">
        <v>39</v>
      </c>
      <c r="AM98" s="23">
        <v>0</v>
      </c>
      <c r="AN98" s="23"/>
      <c r="AO98" s="23"/>
      <c r="AP98" s="23">
        <v>0</v>
      </c>
      <c r="AQ98" s="23">
        <v>0</v>
      </c>
    </row>
    <row r="99" spans="1:43" s="31" customFormat="1" hidden="1" outlineLevel="1">
      <c r="A99" s="33"/>
      <c r="B99" s="33"/>
      <c r="C99" s="34" t="s">
        <v>678</v>
      </c>
      <c r="D99" s="33"/>
      <c r="E99" s="25"/>
      <c r="F99" s="25"/>
      <c r="G99" s="26"/>
      <c r="H99" s="27"/>
      <c r="I99" s="27"/>
      <c r="J99" s="27"/>
      <c r="K99" s="27"/>
      <c r="L99" s="27"/>
      <c r="M99" s="28"/>
      <c r="N99" s="25"/>
      <c r="O99" s="25"/>
      <c r="P99" s="25"/>
      <c r="Q99" s="25"/>
      <c r="R99" s="25"/>
      <c r="S99" s="25">
        <f t="shared" ref="S99:AH99" si="48">SUBTOTAL(9,S81:S98)</f>
        <v>0</v>
      </c>
      <c r="T99" s="25">
        <f t="shared" si="48"/>
        <v>0</v>
      </c>
      <c r="U99" s="25">
        <f t="shared" si="48"/>
        <v>0</v>
      </c>
      <c r="V99" s="25">
        <f t="shared" si="48"/>
        <v>0</v>
      </c>
      <c r="W99" s="25">
        <f t="shared" si="48"/>
        <v>0</v>
      </c>
      <c r="X99" s="25">
        <f t="shared" si="48"/>
        <v>0</v>
      </c>
      <c r="Y99" s="25">
        <f t="shared" si="48"/>
        <v>0</v>
      </c>
      <c r="Z99" s="25">
        <f t="shared" si="48"/>
        <v>0</v>
      </c>
      <c r="AA99" s="25">
        <f t="shared" si="48"/>
        <v>0</v>
      </c>
      <c r="AB99" s="29">
        <f t="shared" si="48"/>
        <v>0</v>
      </c>
      <c r="AC99" s="29">
        <f t="shared" si="48"/>
        <v>0</v>
      </c>
      <c r="AD99" s="29">
        <f t="shared" si="48"/>
        <v>0</v>
      </c>
      <c r="AE99" s="29">
        <f t="shared" si="48"/>
        <v>0</v>
      </c>
      <c r="AF99" s="29">
        <f t="shared" si="48"/>
        <v>0</v>
      </c>
      <c r="AG99" s="29">
        <f t="shared" si="48"/>
        <v>0</v>
      </c>
      <c r="AH99" s="29">
        <f t="shared" si="48"/>
        <v>0</v>
      </c>
      <c r="AI99" s="29"/>
      <c r="AJ99" s="30"/>
      <c r="AK99" s="29">
        <f t="shared" ref="AK99:AQ99" si="49">SUBTOTAL(9,AK81:AK98)</f>
        <v>0</v>
      </c>
      <c r="AL99" s="29">
        <f t="shared" si="49"/>
        <v>0</v>
      </c>
      <c r="AM99" s="29">
        <f t="shared" si="49"/>
        <v>0</v>
      </c>
      <c r="AN99" s="29">
        <f t="shared" si="49"/>
        <v>0</v>
      </c>
      <c r="AO99" s="29">
        <f t="shared" si="49"/>
        <v>0</v>
      </c>
      <c r="AP99" s="29">
        <f t="shared" si="49"/>
        <v>0</v>
      </c>
      <c r="AQ99" s="29">
        <f t="shared" si="49"/>
        <v>0</v>
      </c>
    </row>
    <row r="100" spans="1:43" hidden="1" outlineLevel="2">
      <c r="A100" s="20" t="s">
        <v>671</v>
      </c>
      <c r="B100" s="20" t="s">
        <v>133</v>
      </c>
      <c r="C100" s="20" t="s">
        <v>71</v>
      </c>
      <c r="D100" s="20" t="s">
        <v>219</v>
      </c>
      <c r="E100" s="16" t="s">
        <v>651</v>
      </c>
      <c r="F100" s="16" t="s">
        <v>648</v>
      </c>
      <c r="G100" s="17" t="str">
        <f t="shared" ref="G100:G112" si="50">IF(OR(N100="1",O100="1",P100="1",Q100="1",R100="1"),"○","")</f>
        <v/>
      </c>
      <c r="H100" s="18" t="str">
        <f t="shared" ref="H100:H112" si="51">IF(OR(N100="2",O100="2",P100="2",Q100="2",R100="2"),"○","")</f>
        <v/>
      </c>
      <c r="I100" s="18" t="str">
        <f t="shared" ref="I100:I112" si="52">IF(OR(N100="3",O100="3",P100="3",Q100="3",R100="3"),"○","")</f>
        <v/>
      </c>
      <c r="J100" s="18" t="str">
        <f t="shared" ref="J100:J112" si="53">IF(OR(N100="4",O100="4",P100="4",Q100="4",R100="4"),"○","")</f>
        <v/>
      </c>
      <c r="K100" s="18" t="str">
        <f t="shared" ref="K100:K112" si="54">IF(OR(N100="5",O100="5",P100="5",Q100="5",R100="5"),"○","")</f>
        <v/>
      </c>
      <c r="L100" s="18" t="str">
        <f t="shared" ref="L100:L112" si="55">IF(OR(N100="6",O100="6",P100="6",Q100="6",R100="6"),"○","")</f>
        <v/>
      </c>
      <c r="M100" s="19" t="str">
        <f t="shared" ref="M100:M112" si="56">IF(OR(N100="7",O100="7",P100="7",Q100="7",R100="7"),"○","")</f>
        <v>○</v>
      </c>
      <c r="N100" s="16" t="s">
        <v>646</v>
      </c>
      <c r="O100" s="16" t="s">
        <v>173</v>
      </c>
      <c r="P100" s="16" t="s">
        <v>173</v>
      </c>
      <c r="Q100" s="16" t="s">
        <v>173</v>
      </c>
      <c r="R100" s="16" t="s">
        <v>173</v>
      </c>
      <c r="S100" s="16">
        <v>13</v>
      </c>
      <c r="T100" s="16">
        <v>0</v>
      </c>
      <c r="U100" s="16">
        <v>13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23">
        <v>0</v>
      </c>
      <c r="AC100" s="23">
        <v>0</v>
      </c>
      <c r="AD100" s="23">
        <v>0</v>
      </c>
      <c r="AE100" s="23">
        <v>13</v>
      </c>
      <c r="AF100" s="23"/>
      <c r="AG100" s="23"/>
      <c r="AH100" s="23"/>
      <c r="AI100" s="23" t="s">
        <v>641</v>
      </c>
      <c r="AJ100" s="24" t="str">
        <f t="shared" ref="AJ100:AJ112" si="57">IF(AI100="1","○","")</f>
        <v/>
      </c>
      <c r="AK100" s="23">
        <v>2</v>
      </c>
      <c r="AL100" s="23">
        <v>0</v>
      </c>
      <c r="AM100" s="23">
        <v>0</v>
      </c>
      <c r="AN100" s="23"/>
      <c r="AO100" s="23"/>
      <c r="AP100" s="23">
        <v>0</v>
      </c>
      <c r="AQ100" s="23">
        <v>0</v>
      </c>
    </row>
    <row r="101" spans="1:43" hidden="1" outlineLevel="2">
      <c r="A101" s="20" t="s">
        <v>671</v>
      </c>
      <c r="B101" s="20" t="s">
        <v>133</v>
      </c>
      <c r="C101" s="20" t="s">
        <v>71</v>
      </c>
      <c r="D101" s="20" t="s">
        <v>238</v>
      </c>
      <c r="E101" s="16" t="s">
        <v>648</v>
      </c>
      <c r="F101" s="16" t="s">
        <v>648</v>
      </c>
      <c r="G101" s="17" t="str">
        <f t="shared" si="50"/>
        <v/>
      </c>
      <c r="H101" s="18" t="str">
        <f t="shared" si="51"/>
        <v>○</v>
      </c>
      <c r="I101" s="18" t="str">
        <f t="shared" si="52"/>
        <v/>
      </c>
      <c r="J101" s="18" t="str">
        <f t="shared" si="53"/>
        <v/>
      </c>
      <c r="K101" s="18" t="str">
        <f t="shared" si="54"/>
        <v/>
      </c>
      <c r="L101" s="18" t="str">
        <f t="shared" si="55"/>
        <v/>
      </c>
      <c r="M101" s="19" t="str">
        <f t="shared" si="56"/>
        <v/>
      </c>
      <c r="N101" s="16" t="s">
        <v>641</v>
      </c>
      <c r="O101" s="16" t="s">
        <v>173</v>
      </c>
      <c r="P101" s="16" t="s">
        <v>173</v>
      </c>
      <c r="Q101" s="16" t="s">
        <v>173</v>
      </c>
      <c r="R101" s="16" t="s">
        <v>173</v>
      </c>
      <c r="S101" s="16">
        <v>18</v>
      </c>
      <c r="T101" s="16">
        <v>8</v>
      </c>
      <c r="U101" s="16">
        <v>10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23">
        <v>18</v>
      </c>
      <c r="AC101" s="23"/>
      <c r="AD101" s="23"/>
      <c r="AE101" s="23">
        <v>0</v>
      </c>
      <c r="AF101" s="23">
        <v>107</v>
      </c>
      <c r="AG101" s="23">
        <v>0</v>
      </c>
      <c r="AH101" s="23">
        <v>0</v>
      </c>
      <c r="AI101" s="23" t="s">
        <v>641</v>
      </c>
      <c r="AJ101" s="24" t="str">
        <f t="shared" si="57"/>
        <v/>
      </c>
      <c r="AK101" s="23">
        <v>0</v>
      </c>
      <c r="AL101" s="23">
        <v>0</v>
      </c>
      <c r="AM101" s="23">
        <v>0</v>
      </c>
      <c r="AN101" s="23"/>
      <c r="AO101" s="23"/>
      <c r="AP101" s="23">
        <v>0</v>
      </c>
      <c r="AQ101" s="23"/>
    </row>
    <row r="102" spans="1:43" hidden="1" outlineLevel="2">
      <c r="A102" s="20" t="s">
        <v>671</v>
      </c>
      <c r="B102" s="20" t="s">
        <v>133</v>
      </c>
      <c r="C102" s="20" t="s">
        <v>71</v>
      </c>
      <c r="D102" s="20" t="s">
        <v>280</v>
      </c>
      <c r="E102" s="16" t="s">
        <v>648</v>
      </c>
      <c r="F102" s="16" t="s">
        <v>648</v>
      </c>
      <c r="G102" s="17" t="str">
        <f t="shared" si="50"/>
        <v>○</v>
      </c>
      <c r="H102" s="18" t="str">
        <f t="shared" si="51"/>
        <v>○</v>
      </c>
      <c r="I102" s="18" t="str">
        <f t="shared" si="52"/>
        <v>○</v>
      </c>
      <c r="J102" s="18" t="str">
        <f t="shared" si="53"/>
        <v>○</v>
      </c>
      <c r="K102" s="18" t="str">
        <f t="shared" si="54"/>
        <v>○</v>
      </c>
      <c r="L102" s="18" t="str">
        <f t="shared" si="55"/>
        <v/>
      </c>
      <c r="M102" s="19" t="str">
        <f t="shared" si="56"/>
        <v/>
      </c>
      <c r="N102" s="16" t="s">
        <v>640</v>
      </c>
      <c r="O102" s="16" t="s">
        <v>641</v>
      </c>
      <c r="P102" s="16" t="s">
        <v>644</v>
      </c>
      <c r="Q102" s="16" t="s">
        <v>643</v>
      </c>
      <c r="R102" s="16" t="s">
        <v>642</v>
      </c>
      <c r="S102" s="16">
        <v>16</v>
      </c>
      <c r="T102" s="16">
        <v>11</v>
      </c>
      <c r="U102" s="16">
        <v>5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23">
        <v>16</v>
      </c>
      <c r="AC102" s="23"/>
      <c r="AD102" s="23"/>
      <c r="AE102" s="23">
        <v>0</v>
      </c>
      <c r="AF102" s="23">
        <v>58</v>
      </c>
      <c r="AG102" s="23">
        <v>17</v>
      </c>
      <c r="AH102" s="23">
        <v>8.6199999999999992</v>
      </c>
      <c r="AI102" s="23" t="s">
        <v>640</v>
      </c>
      <c r="AJ102" s="24" t="str">
        <f t="shared" si="57"/>
        <v>○</v>
      </c>
      <c r="AK102" s="23">
        <v>3</v>
      </c>
      <c r="AL102" s="23">
        <v>2</v>
      </c>
      <c r="AM102" s="23">
        <v>0</v>
      </c>
      <c r="AN102" s="23">
        <v>0</v>
      </c>
      <c r="AO102" s="23">
        <v>0</v>
      </c>
      <c r="AP102" s="23">
        <v>1</v>
      </c>
      <c r="AQ102" s="23">
        <v>0</v>
      </c>
    </row>
    <row r="103" spans="1:43" hidden="1" outlineLevel="2">
      <c r="A103" s="20" t="s">
        <v>671</v>
      </c>
      <c r="B103" s="20" t="s">
        <v>133</v>
      </c>
      <c r="C103" s="20" t="s">
        <v>71</v>
      </c>
      <c r="D103" s="20" t="s">
        <v>305</v>
      </c>
      <c r="E103" s="16" t="s">
        <v>648</v>
      </c>
      <c r="F103" s="16" t="s">
        <v>648</v>
      </c>
      <c r="G103" s="17" t="str">
        <f t="shared" si="50"/>
        <v/>
      </c>
      <c r="H103" s="18" t="str">
        <f t="shared" si="51"/>
        <v>○</v>
      </c>
      <c r="I103" s="18" t="str">
        <f t="shared" si="52"/>
        <v>○</v>
      </c>
      <c r="J103" s="18" t="str">
        <f t="shared" si="53"/>
        <v/>
      </c>
      <c r="K103" s="18" t="str">
        <f t="shared" si="54"/>
        <v/>
      </c>
      <c r="L103" s="18" t="str">
        <f t="shared" si="55"/>
        <v/>
      </c>
      <c r="M103" s="19" t="str">
        <f t="shared" si="56"/>
        <v/>
      </c>
      <c r="N103" s="16" t="s">
        <v>641</v>
      </c>
      <c r="O103" s="16" t="s">
        <v>644</v>
      </c>
      <c r="P103" s="16" t="s">
        <v>173</v>
      </c>
      <c r="Q103" s="16" t="s">
        <v>173</v>
      </c>
      <c r="R103" s="16" t="s">
        <v>173</v>
      </c>
      <c r="S103" s="16">
        <v>15</v>
      </c>
      <c r="T103" s="16">
        <v>11</v>
      </c>
      <c r="U103" s="16">
        <v>4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23">
        <v>15</v>
      </c>
      <c r="AC103" s="23">
        <v>0</v>
      </c>
      <c r="AD103" s="23">
        <v>0</v>
      </c>
      <c r="AE103" s="23">
        <v>0</v>
      </c>
      <c r="AF103" s="23">
        <v>318</v>
      </c>
      <c r="AG103" s="23">
        <v>35</v>
      </c>
      <c r="AH103" s="23">
        <v>0</v>
      </c>
      <c r="AI103" s="23" t="s">
        <v>641</v>
      </c>
      <c r="AJ103" s="24" t="str">
        <f t="shared" si="57"/>
        <v/>
      </c>
      <c r="AK103" s="23">
        <v>1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6</v>
      </c>
    </row>
    <row r="104" spans="1:43" hidden="1" outlineLevel="2">
      <c r="A104" s="20" t="s">
        <v>671</v>
      </c>
      <c r="B104" s="20" t="s">
        <v>133</v>
      </c>
      <c r="C104" s="20" t="s">
        <v>71</v>
      </c>
      <c r="D104" s="20" t="s">
        <v>341</v>
      </c>
      <c r="E104" s="16" t="s">
        <v>648</v>
      </c>
      <c r="F104" s="16" t="s">
        <v>651</v>
      </c>
      <c r="G104" s="17" t="str">
        <f t="shared" si="50"/>
        <v>○</v>
      </c>
      <c r="H104" s="18" t="str">
        <f t="shared" si="51"/>
        <v>○</v>
      </c>
      <c r="I104" s="18" t="str">
        <f t="shared" si="52"/>
        <v>○</v>
      </c>
      <c r="J104" s="18" t="str">
        <f t="shared" si="53"/>
        <v/>
      </c>
      <c r="K104" s="18" t="str">
        <f t="shared" si="54"/>
        <v/>
      </c>
      <c r="L104" s="18" t="str">
        <f t="shared" si="55"/>
        <v/>
      </c>
      <c r="M104" s="19" t="str">
        <f t="shared" si="56"/>
        <v/>
      </c>
      <c r="N104" s="16" t="s">
        <v>640</v>
      </c>
      <c r="O104" s="16" t="s">
        <v>641</v>
      </c>
      <c r="P104" s="16" t="s">
        <v>644</v>
      </c>
      <c r="Q104" s="16" t="s">
        <v>173</v>
      </c>
      <c r="R104" s="16" t="s">
        <v>173</v>
      </c>
      <c r="S104" s="16">
        <v>19</v>
      </c>
      <c r="T104" s="16">
        <v>19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23">
        <v>19</v>
      </c>
      <c r="AC104" s="23">
        <v>0</v>
      </c>
      <c r="AD104" s="23">
        <v>0</v>
      </c>
      <c r="AE104" s="23">
        <v>0</v>
      </c>
      <c r="AF104" s="23">
        <v>220</v>
      </c>
      <c r="AG104" s="23"/>
      <c r="AH104" s="23"/>
      <c r="AI104" s="23" t="s">
        <v>641</v>
      </c>
      <c r="AJ104" s="24" t="str">
        <f t="shared" si="57"/>
        <v/>
      </c>
      <c r="AK104" s="23"/>
      <c r="AL104" s="23"/>
      <c r="AM104" s="23">
        <v>0</v>
      </c>
      <c r="AN104" s="23"/>
      <c r="AO104" s="23"/>
      <c r="AP104" s="23">
        <v>0</v>
      </c>
      <c r="AQ104" s="23"/>
    </row>
    <row r="105" spans="1:43" hidden="1" outlineLevel="2">
      <c r="A105" s="20" t="s">
        <v>671</v>
      </c>
      <c r="B105" s="20" t="s">
        <v>133</v>
      </c>
      <c r="C105" s="20" t="s">
        <v>71</v>
      </c>
      <c r="D105" s="20" t="s">
        <v>358</v>
      </c>
      <c r="E105" s="16" t="s">
        <v>648</v>
      </c>
      <c r="F105" s="16" t="s">
        <v>648</v>
      </c>
      <c r="G105" s="17" t="str">
        <f t="shared" si="50"/>
        <v/>
      </c>
      <c r="H105" s="18" t="str">
        <f t="shared" si="51"/>
        <v>○</v>
      </c>
      <c r="I105" s="18" t="str">
        <f t="shared" si="52"/>
        <v/>
      </c>
      <c r="J105" s="18" t="str">
        <f t="shared" si="53"/>
        <v/>
      </c>
      <c r="K105" s="18" t="str">
        <f t="shared" si="54"/>
        <v/>
      </c>
      <c r="L105" s="18" t="str">
        <f t="shared" si="55"/>
        <v/>
      </c>
      <c r="M105" s="19" t="str">
        <f t="shared" si="56"/>
        <v/>
      </c>
      <c r="N105" s="16" t="s">
        <v>641</v>
      </c>
      <c r="O105" s="16" t="s">
        <v>173</v>
      </c>
      <c r="P105" s="16" t="s">
        <v>173</v>
      </c>
      <c r="Q105" s="16" t="s">
        <v>173</v>
      </c>
      <c r="R105" s="16" t="s">
        <v>173</v>
      </c>
      <c r="S105" s="16">
        <v>3</v>
      </c>
      <c r="T105" s="16">
        <v>3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23">
        <v>3</v>
      </c>
      <c r="AC105" s="23"/>
      <c r="AD105" s="23"/>
      <c r="AE105" s="23">
        <v>0</v>
      </c>
      <c r="AF105" s="23">
        <v>162</v>
      </c>
      <c r="AG105" s="23">
        <v>0</v>
      </c>
      <c r="AH105" s="23">
        <v>0</v>
      </c>
      <c r="AI105" s="23" t="s">
        <v>641</v>
      </c>
      <c r="AJ105" s="24" t="str">
        <f t="shared" si="57"/>
        <v/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/>
    </row>
    <row r="106" spans="1:43" hidden="1" outlineLevel="2">
      <c r="A106" s="20" t="s">
        <v>671</v>
      </c>
      <c r="B106" s="20" t="s">
        <v>133</v>
      </c>
      <c r="C106" s="20" t="s">
        <v>71</v>
      </c>
      <c r="D106" s="20" t="s">
        <v>367</v>
      </c>
      <c r="E106" s="16" t="s">
        <v>648</v>
      </c>
      <c r="F106" s="16" t="s">
        <v>648</v>
      </c>
      <c r="G106" s="17" t="str">
        <f t="shared" si="50"/>
        <v/>
      </c>
      <c r="H106" s="18" t="str">
        <f t="shared" si="51"/>
        <v>○</v>
      </c>
      <c r="I106" s="18" t="str">
        <f t="shared" si="52"/>
        <v>○</v>
      </c>
      <c r="J106" s="18" t="str">
        <f t="shared" si="53"/>
        <v/>
      </c>
      <c r="K106" s="18" t="str">
        <f t="shared" si="54"/>
        <v/>
      </c>
      <c r="L106" s="18" t="str">
        <f t="shared" si="55"/>
        <v/>
      </c>
      <c r="M106" s="19" t="str">
        <f t="shared" si="56"/>
        <v/>
      </c>
      <c r="N106" s="16" t="s">
        <v>641</v>
      </c>
      <c r="O106" s="16" t="s">
        <v>644</v>
      </c>
      <c r="P106" s="16" t="s">
        <v>173</v>
      </c>
      <c r="Q106" s="16" t="s">
        <v>173</v>
      </c>
      <c r="R106" s="16" t="s">
        <v>173</v>
      </c>
      <c r="S106" s="16">
        <v>12</v>
      </c>
      <c r="T106" s="16">
        <v>12</v>
      </c>
      <c r="U106" s="16">
        <v>0</v>
      </c>
      <c r="V106" s="16">
        <v>0</v>
      </c>
      <c r="W106" s="16"/>
      <c r="X106" s="16"/>
      <c r="Y106" s="16">
        <v>0</v>
      </c>
      <c r="Z106" s="16"/>
      <c r="AA106" s="16"/>
      <c r="AB106" s="23">
        <v>12</v>
      </c>
      <c r="AC106" s="23">
        <v>0</v>
      </c>
      <c r="AD106" s="23">
        <v>0</v>
      </c>
      <c r="AE106" s="23">
        <v>0</v>
      </c>
      <c r="AF106" s="23">
        <v>504</v>
      </c>
      <c r="AG106" s="23">
        <v>0</v>
      </c>
      <c r="AH106" s="23"/>
      <c r="AI106" s="23" t="s">
        <v>641</v>
      </c>
      <c r="AJ106" s="24" t="str">
        <f t="shared" si="57"/>
        <v/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22</v>
      </c>
    </row>
    <row r="107" spans="1:43" hidden="1" outlineLevel="2">
      <c r="A107" s="20" t="s">
        <v>671</v>
      </c>
      <c r="B107" s="20" t="s">
        <v>133</v>
      </c>
      <c r="C107" s="20" t="s">
        <v>71</v>
      </c>
      <c r="D107" s="20" t="s">
        <v>387</v>
      </c>
      <c r="E107" s="16" t="s">
        <v>651</v>
      </c>
      <c r="F107" s="16" t="s">
        <v>651</v>
      </c>
      <c r="G107" s="17" t="str">
        <f t="shared" si="50"/>
        <v/>
      </c>
      <c r="H107" s="18" t="str">
        <f t="shared" si="51"/>
        <v/>
      </c>
      <c r="I107" s="18" t="str">
        <f t="shared" si="52"/>
        <v/>
      </c>
      <c r="J107" s="18" t="str">
        <f t="shared" si="53"/>
        <v/>
      </c>
      <c r="K107" s="18" t="str">
        <f t="shared" si="54"/>
        <v/>
      </c>
      <c r="L107" s="18" t="str">
        <f t="shared" si="55"/>
        <v/>
      </c>
      <c r="M107" s="19" t="str">
        <f t="shared" si="56"/>
        <v>○</v>
      </c>
      <c r="N107" s="16" t="s">
        <v>646</v>
      </c>
      <c r="O107" s="16" t="s">
        <v>173</v>
      </c>
      <c r="P107" s="16" t="s">
        <v>173</v>
      </c>
      <c r="Q107" s="16" t="s">
        <v>173</v>
      </c>
      <c r="R107" s="16" t="s">
        <v>173</v>
      </c>
      <c r="S107" s="16">
        <v>8</v>
      </c>
      <c r="T107" s="16">
        <v>0</v>
      </c>
      <c r="U107" s="16">
        <v>8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23">
        <v>8</v>
      </c>
      <c r="AC107" s="23"/>
      <c r="AD107" s="23"/>
      <c r="AE107" s="23">
        <v>0</v>
      </c>
      <c r="AF107" s="23">
        <v>0</v>
      </c>
      <c r="AG107" s="23"/>
      <c r="AH107" s="23"/>
      <c r="AI107" s="23" t="s">
        <v>641</v>
      </c>
      <c r="AJ107" s="24" t="str">
        <f t="shared" si="57"/>
        <v/>
      </c>
      <c r="AK107" s="23">
        <v>0</v>
      </c>
      <c r="AL107" s="23">
        <v>0</v>
      </c>
      <c r="AM107" s="23">
        <v>0</v>
      </c>
      <c r="AN107" s="23"/>
      <c r="AO107" s="23"/>
      <c r="AP107" s="23">
        <v>0</v>
      </c>
      <c r="AQ107" s="23">
        <v>0</v>
      </c>
    </row>
    <row r="108" spans="1:43" hidden="1" outlineLevel="2">
      <c r="A108" s="20" t="s">
        <v>671</v>
      </c>
      <c r="B108" s="20" t="s">
        <v>133</v>
      </c>
      <c r="C108" s="20" t="s">
        <v>71</v>
      </c>
      <c r="D108" s="20" t="s">
        <v>388</v>
      </c>
      <c r="E108" s="16" t="s">
        <v>648</v>
      </c>
      <c r="F108" s="16" t="s">
        <v>648</v>
      </c>
      <c r="G108" s="17" t="str">
        <f t="shared" si="50"/>
        <v/>
      </c>
      <c r="H108" s="18" t="str">
        <f t="shared" si="51"/>
        <v>○</v>
      </c>
      <c r="I108" s="18" t="str">
        <f t="shared" si="52"/>
        <v>○</v>
      </c>
      <c r="J108" s="18" t="str">
        <f t="shared" si="53"/>
        <v/>
      </c>
      <c r="K108" s="18" t="str">
        <f t="shared" si="54"/>
        <v/>
      </c>
      <c r="L108" s="18" t="str">
        <f t="shared" si="55"/>
        <v/>
      </c>
      <c r="M108" s="19" t="str">
        <f t="shared" si="56"/>
        <v/>
      </c>
      <c r="N108" s="16" t="s">
        <v>641</v>
      </c>
      <c r="O108" s="16" t="s">
        <v>644</v>
      </c>
      <c r="P108" s="16" t="s">
        <v>173</v>
      </c>
      <c r="Q108" s="16" t="s">
        <v>173</v>
      </c>
      <c r="R108" s="16" t="s">
        <v>173</v>
      </c>
      <c r="S108" s="16">
        <v>14</v>
      </c>
      <c r="T108" s="16">
        <v>14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23">
        <v>14</v>
      </c>
      <c r="AC108" s="23"/>
      <c r="AD108" s="23"/>
      <c r="AE108" s="23">
        <v>0</v>
      </c>
      <c r="AF108" s="23">
        <v>223</v>
      </c>
      <c r="AG108" s="23">
        <v>0</v>
      </c>
      <c r="AH108" s="23">
        <v>0</v>
      </c>
      <c r="AI108" s="23" t="s">
        <v>641</v>
      </c>
      <c r="AJ108" s="24" t="str">
        <f t="shared" si="57"/>
        <v/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</row>
    <row r="109" spans="1:43" hidden="1" outlineLevel="2">
      <c r="A109" s="20" t="s">
        <v>671</v>
      </c>
      <c r="B109" s="20" t="s">
        <v>133</v>
      </c>
      <c r="C109" s="20" t="s">
        <v>71</v>
      </c>
      <c r="D109" s="20" t="s">
        <v>429</v>
      </c>
      <c r="E109" s="16" t="s">
        <v>648</v>
      </c>
      <c r="F109" s="16" t="s">
        <v>648</v>
      </c>
      <c r="G109" s="17" t="str">
        <f t="shared" si="50"/>
        <v>○</v>
      </c>
      <c r="H109" s="18" t="str">
        <f t="shared" si="51"/>
        <v>○</v>
      </c>
      <c r="I109" s="18" t="str">
        <f t="shared" si="52"/>
        <v>○</v>
      </c>
      <c r="J109" s="18" t="str">
        <f t="shared" si="53"/>
        <v>○</v>
      </c>
      <c r="K109" s="18" t="str">
        <f t="shared" si="54"/>
        <v>○</v>
      </c>
      <c r="L109" s="18" t="str">
        <f t="shared" si="55"/>
        <v/>
      </c>
      <c r="M109" s="19" t="str">
        <f t="shared" si="56"/>
        <v/>
      </c>
      <c r="N109" s="16" t="s">
        <v>640</v>
      </c>
      <c r="O109" s="16" t="s">
        <v>641</v>
      </c>
      <c r="P109" s="16" t="s">
        <v>644</v>
      </c>
      <c r="Q109" s="16" t="s">
        <v>643</v>
      </c>
      <c r="R109" s="16" t="s">
        <v>642</v>
      </c>
      <c r="S109" s="16">
        <v>10</v>
      </c>
      <c r="T109" s="16">
        <v>10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23">
        <v>10</v>
      </c>
      <c r="AC109" s="23"/>
      <c r="AD109" s="23"/>
      <c r="AE109" s="23">
        <v>0</v>
      </c>
      <c r="AF109" s="23">
        <v>302</v>
      </c>
      <c r="AG109" s="23">
        <v>3</v>
      </c>
      <c r="AH109" s="23">
        <v>0</v>
      </c>
      <c r="AI109" s="23" t="s">
        <v>640</v>
      </c>
      <c r="AJ109" s="24" t="str">
        <f t="shared" si="57"/>
        <v>○</v>
      </c>
      <c r="AK109" s="23">
        <v>3</v>
      </c>
      <c r="AL109" s="23">
        <v>3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</row>
    <row r="110" spans="1:43" hidden="1" outlineLevel="2">
      <c r="A110" s="20" t="s">
        <v>671</v>
      </c>
      <c r="B110" s="20" t="s">
        <v>133</v>
      </c>
      <c r="C110" s="20" t="s">
        <v>71</v>
      </c>
      <c r="D110" s="20" t="s">
        <v>452</v>
      </c>
      <c r="E110" s="16" t="s">
        <v>651</v>
      </c>
      <c r="F110" s="16" t="s">
        <v>653</v>
      </c>
      <c r="G110" s="17" t="str">
        <f t="shared" si="50"/>
        <v/>
      </c>
      <c r="H110" s="18" t="str">
        <f t="shared" si="51"/>
        <v/>
      </c>
      <c r="I110" s="18" t="str">
        <f t="shared" si="52"/>
        <v/>
      </c>
      <c r="J110" s="18" t="str">
        <f t="shared" si="53"/>
        <v/>
      </c>
      <c r="K110" s="18" t="str">
        <f t="shared" si="54"/>
        <v/>
      </c>
      <c r="L110" s="18" t="str">
        <f t="shared" si="55"/>
        <v/>
      </c>
      <c r="M110" s="19" t="str">
        <f t="shared" si="56"/>
        <v>○</v>
      </c>
      <c r="N110" s="16" t="s">
        <v>646</v>
      </c>
      <c r="O110" s="16" t="s">
        <v>173</v>
      </c>
      <c r="P110" s="16" t="s">
        <v>173</v>
      </c>
      <c r="Q110" s="16" t="s">
        <v>173</v>
      </c>
      <c r="R110" s="16" t="s">
        <v>173</v>
      </c>
      <c r="S110" s="16">
        <v>18</v>
      </c>
      <c r="T110" s="16">
        <v>0</v>
      </c>
      <c r="U110" s="16">
        <v>18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23">
        <v>18</v>
      </c>
      <c r="AC110" s="23"/>
      <c r="AD110" s="23"/>
      <c r="AE110" s="23">
        <v>0</v>
      </c>
      <c r="AF110" s="23">
        <v>0</v>
      </c>
      <c r="AG110" s="23">
        <v>0</v>
      </c>
      <c r="AH110" s="23">
        <v>0</v>
      </c>
      <c r="AI110" s="23" t="s">
        <v>641</v>
      </c>
      <c r="AJ110" s="24" t="str">
        <f t="shared" si="57"/>
        <v/>
      </c>
      <c r="AK110" s="23">
        <v>0</v>
      </c>
      <c r="AL110" s="23">
        <v>4</v>
      </c>
      <c r="AM110" s="23">
        <v>4</v>
      </c>
      <c r="AN110" s="23">
        <v>4</v>
      </c>
      <c r="AO110" s="23">
        <v>0</v>
      </c>
      <c r="AP110" s="23">
        <v>0</v>
      </c>
      <c r="AQ110" s="23">
        <v>0</v>
      </c>
    </row>
    <row r="111" spans="1:43" hidden="1" outlineLevel="2">
      <c r="A111" s="20" t="s">
        <v>671</v>
      </c>
      <c r="B111" s="20" t="s">
        <v>133</v>
      </c>
      <c r="C111" s="20" t="s">
        <v>71</v>
      </c>
      <c r="D111" s="20" t="s">
        <v>456</v>
      </c>
      <c r="E111" s="16" t="s">
        <v>648</v>
      </c>
      <c r="F111" s="16" t="s">
        <v>648</v>
      </c>
      <c r="G111" s="17" t="str">
        <f t="shared" si="50"/>
        <v/>
      </c>
      <c r="H111" s="18" t="str">
        <f t="shared" si="51"/>
        <v>○</v>
      </c>
      <c r="I111" s="18" t="str">
        <f t="shared" si="52"/>
        <v/>
      </c>
      <c r="J111" s="18" t="str">
        <f t="shared" si="53"/>
        <v/>
      </c>
      <c r="K111" s="18" t="str">
        <f t="shared" si="54"/>
        <v/>
      </c>
      <c r="L111" s="18" t="str">
        <f t="shared" si="55"/>
        <v/>
      </c>
      <c r="M111" s="19" t="str">
        <f t="shared" si="56"/>
        <v/>
      </c>
      <c r="N111" s="16" t="s">
        <v>641</v>
      </c>
      <c r="O111" s="16" t="s">
        <v>173</v>
      </c>
      <c r="P111" s="16" t="s">
        <v>173</v>
      </c>
      <c r="Q111" s="16" t="s">
        <v>173</v>
      </c>
      <c r="R111" s="16" t="s">
        <v>173</v>
      </c>
      <c r="S111" s="16">
        <v>19</v>
      </c>
      <c r="T111" s="16">
        <v>19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23">
        <v>19</v>
      </c>
      <c r="AC111" s="23">
        <v>0</v>
      </c>
      <c r="AD111" s="23">
        <v>0</v>
      </c>
      <c r="AE111" s="23">
        <v>0</v>
      </c>
      <c r="AF111" s="23">
        <v>874</v>
      </c>
      <c r="AG111" s="23"/>
      <c r="AH111" s="23"/>
      <c r="AI111" s="23" t="s">
        <v>641</v>
      </c>
      <c r="AJ111" s="24" t="str">
        <f t="shared" si="57"/>
        <v/>
      </c>
      <c r="AK111" s="23"/>
      <c r="AL111" s="23"/>
      <c r="AM111" s="23"/>
      <c r="AN111" s="23"/>
      <c r="AO111" s="23"/>
      <c r="AP111" s="23"/>
      <c r="AQ111" s="23">
        <v>45</v>
      </c>
    </row>
    <row r="112" spans="1:43" hidden="1" outlineLevel="2">
      <c r="A112" s="20" t="s">
        <v>671</v>
      </c>
      <c r="B112" s="20" t="s">
        <v>133</v>
      </c>
      <c r="C112" s="20" t="s">
        <v>71</v>
      </c>
      <c r="D112" s="20" t="s">
        <v>483</v>
      </c>
      <c r="E112" s="16" t="s">
        <v>648</v>
      </c>
      <c r="F112" s="16" t="s">
        <v>648</v>
      </c>
      <c r="G112" s="17" t="str">
        <f t="shared" si="50"/>
        <v>○</v>
      </c>
      <c r="H112" s="18" t="str">
        <f t="shared" si="51"/>
        <v/>
      </c>
      <c r="I112" s="18" t="str">
        <f t="shared" si="52"/>
        <v>○</v>
      </c>
      <c r="J112" s="18" t="str">
        <f t="shared" si="53"/>
        <v>○</v>
      </c>
      <c r="K112" s="18" t="str">
        <f t="shared" si="54"/>
        <v>○</v>
      </c>
      <c r="L112" s="18" t="str">
        <f t="shared" si="55"/>
        <v/>
      </c>
      <c r="M112" s="19" t="str">
        <f t="shared" si="56"/>
        <v/>
      </c>
      <c r="N112" s="16" t="s">
        <v>640</v>
      </c>
      <c r="O112" s="16" t="s">
        <v>644</v>
      </c>
      <c r="P112" s="16" t="s">
        <v>643</v>
      </c>
      <c r="Q112" s="16" t="s">
        <v>642</v>
      </c>
      <c r="R112" s="16" t="s">
        <v>173</v>
      </c>
      <c r="S112" s="16">
        <v>2</v>
      </c>
      <c r="T112" s="16">
        <v>2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23"/>
      <c r="AC112" s="23"/>
      <c r="AD112" s="23"/>
      <c r="AE112" s="23">
        <v>2</v>
      </c>
      <c r="AF112" s="23">
        <v>18</v>
      </c>
      <c r="AG112" s="23">
        <v>0</v>
      </c>
      <c r="AH112" s="23">
        <v>0</v>
      </c>
      <c r="AI112" s="23" t="s">
        <v>640</v>
      </c>
      <c r="AJ112" s="24" t="str">
        <f t="shared" si="57"/>
        <v>○</v>
      </c>
      <c r="AK112" s="23">
        <v>11</v>
      </c>
      <c r="AL112" s="23">
        <v>11</v>
      </c>
      <c r="AM112" s="23">
        <v>6</v>
      </c>
      <c r="AN112" s="23">
        <v>5</v>
      </c>
      <c r="AO112" s="23">
        <v>1</v>
      </c>
      <c r="AP112" s="23">
        <v>2</v>
      </c>
      <c r="AQ112" s="23">
        <v>0</v>
      </c>
    </row>
    <row r="113" spans="1:43" s="31" customFormat="1" hidden="1" outlineLevel="1">
      <c r="A113" s="33"/>
      <c r="B113" s="33"/>
      <c r="C113" s="34" t="s">
        <v>679</v>
      </c>
      <c r="D113" s="33"/>
      <c r="E113" s="25"/>
      <c r="F113" s="25"/>
      <c r="G113" s="26"/>
      <c r="H113" s="27"/>
      <c r="I113" s="27"/>
      <c r="J113" s="27"/>
      <c r="K113" s="27"/>
      <c r="L113" s="27"/>
      <c r="M113" s="28"/>
      <c r="N113" s="25"/>
      <c r="O113" s="25"/>
      <c r="P113" s="25"/>
      <c r="Q113" s="25"/>
      <c r="R113" s="25"/>
      <c r="S113" s="25">
        <f t="shared" ref="S113:AH113" si="58">SUBTOTAL(9,S100:S112)</f>
        <v>0</v>
      </c>
      <c r="T113" s="25">
        <f t="shared" si="58"/>
        <v>0</v>
      </c>
      <c r="U113" s="25">
        <f t="shared" si="58"/>
        <v>0</v>
      </c>
      <c r="V113" s="25">
        <f t="shared" si="58"/>
        <v>0</v>
      </c>
      <c r="W113" s="25">
        <f t="shared" si="58"/>
        <v>0</v>
      </c>
      <c r="X113" s="25">
        <f t="shared" si="58"/>
        <v>0</v>
      </c>
      <c r="Y113" s="25">
        <f t="shared" si="58"/>
        <v>0</v>
      </c>
      <c r="Z113" s="25">
        <f t="shared" si="58"/>
        <v>0</v>
      </c>
      <c r="AA113" s="25">
        <f t="shared" si="58"/>
        <v>0</v>
      </c>
      <c r="AB113" s="29">
        <f t="shared" si="58"/>
        <v>0</v>
      </c>
      <c r="AC113" s="29">
        <f t="shared" si="58"/>
        <v>0</v>
      </c>
      <c r="AD113" s="29">
        <f t="shared" si="58"/>
        <v>0</v>
      </c>
      <c r="AE113" s="29">
        <f t="shared" si="58"/>
        <v>0</v>
      </c>
      <c r="AF113" s="29">
        <f t="shared" si="58"/>
        <v>0</v>
      </c>
      <c r="AG113" s="29">
        <f t="shared" si="58"/>
        <v>0</v>
      </c>
      <c r="AH113" s="29">
        <f t="shared" si="58"/>
        <v>0</v>
      </c>
      <c r="AI113" s="29"/>
      <c r="AJ113" s="30"/>
      <c r="AK113" s="29">
        <f t="shared" ref="AK113:AQ113" si="59">SUBTOTAL(9,AK100:AK112)</f>
        <v>0</v>
      </c>
      <c r="AL113" s="29">
        <f t="shared" si="59"/>
        <v>0</v>
      </c>
      <c r="AM113" s="29">
        <f t="shared" si="59"/>
        <v>0</v>
      </c>
      <c r="AN113" s="29">
        <f t="shared" si="59"/>
        <v>0</v>
      </c>
      <c r="AO113" s="29">
        <f t="shared" si="59"/>
        <v>0</v>
      </c>
      <c r="AP113" s="29">
        <f t="shared" si="59"/>
        <v>0</v>
      </c>
      <c r="AQ113" s="29">
        <f t="shared" si="59"/>
        <v>0</v>
      </c>
    </row>
    <row r="114" spans="1:43" hidden="1" outlineLevel="2">
      <c r="A114" s="20" t="s">
        <v>671</v>
      </c>
      <c r="B114" s="20" t="s">
        <v>139</v>
      </c>
      <c r="C114" s="20" t="s">
        <v>77</v>
      </c>
      <c r="D114" s="20" t="s">
        <v>233</v>
      </c>
      <c r="E114" s="16" t="s">
        <v>648</v>
      </c>
      <c r="F114" s="16" t="s">
        <v>648</v>
      </c>
      <c r="G114" s="17" t="str">
        <f t="shared" ref="G114:G135" si="60">IF(OR(N114="1",O114="1",P114="1",Q114="1",R114="1"),"○","")</f>
        <v>○</v>
      </c>
      <c r="H114" s="18" t="str">
        <f t="shared" ref="H114:H135" si="61">IF(OR(N114="2",O114="2",P114="2",Q114="2",R114="2"),"○","")</f>
        <v/>
      </c>
      <c r="I114" s="18" t="str">
        <f t="shared" ref="I114:I135" si="62">IF(OR(N114="3",O114="3",P114="3",Q114="3",R114="3"),"○","")</f>
        <v>○</v>
      </c>
      <c r="J114" s="18" t="str">
        <f t="shared" ref="J114:J135" si="63">IF(OR(N114="4",O114="4",P114="4",Q114="4",R114="4"),"○","")</f>
        <v>○</v>
      </c>
      <c r="K114" s="18" t="str">
        <f t="shared" ref="K114:K135" si="64">IF(OR(N114="5",O114="5",P114="5",Q114="5",R114="5"),"○","")</f>
        <v/>
      </c>
      <c r="L114" s="18" t="str">
        <f t="shared" ref="L114:L135" si="65">IF(OR(N114="6",O114="6",P114="6",Q114="6",R114="6"),"○","")</f>
        <v/>
      </c>
      <c r="M114" s="19" t="str">
        <f t="shared" ref="M114:M135" si="66">IF(OR(N114="7",O114="7",P114="7",Q114="7",R114="7"),"○","")</f>
        <v/>
      </c>
      <c r="N114" s="16" t="s">
        <v>640</v>
      </c>
      <c r="O114" s="16" t="s">
        <v>644</v>
      </c>
      <c r="P114" s="16" t="s">
        <v>643</v>
      </c>
      <c r="Q114" s="16" t="s">
        <v>173</v>
      </c>
      <c r="R114" s="16" t="s">
        <v>173</v>
      </c>
      <c r="S114" s="16">
        <v>19</v>
      </c>
      <c r="T114" s="16">
        <v>19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23">
        <v>19</v>
      </c>
      <c r="AC114" s="23"/>
      <c r="AD114" s="23"/>
      <c r="AE114" s="23">
        <v>0</v>
      </c>
      <c r="AF114" s="23">
        <v>97</v>
      </c>
      <c r="AG114" s="23">
        <v>0</v>
      </c>
      <c r="AH114" s="23">
        <v>0</v>
      </c>
      <c r="AI114" s="23" t="s">
        <v>641</v>
      </c>
      <c r="AJ114" s="24" t="str">
        <f t="shared" ref="AJ114:AJ135" si="67">IF(AI114="1","○","")</f>
        <v/>
      </c>
      <c r="AK114" s="23">
        <v>21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</row>
    <row r="115" spans="1:43" hidden="1" outlineLevel="2">
      <c r="A115" s="20" t="s">
        <v>671</v>
      </c>
      <c r="B115" s="20" t="s">
        <v>139</v>
      </c>
      <c r="C115" s="20" t="s">
        <v>77</v>
      </c>
      <c r="D115" s="20" t="s">
        <v>235</v>
      </c>
      <c r="E115" s="16" t="s">
        <v>648</v>
      </c>
      <c r="F115" s="16" t="s">
        <v>648</v>
      </c>
      <c r="G115" s="17" t="str">
        <f t="shared" si="60"/>
        <v>○</v>
      </c>
      <c r="H115" s="18" t="str">
        <f t="shared" si="61"/>
        <v/>
      </c>
      <c r="I115" s="18" t="str">
        <f t="shared" si="62"/>
        <v>○</v>
      </c>
      <c r="J115" s="18" t="str">
        <f t="shared" si="63"/>
        <v>○</v>
      </c>
      <c r="K115" s="18" t="str">
        <f t="shared" si="64"/>
        <v>○</v>
      </c>
      <c r="L115" s="18" t="str">
        <f t="shared" si="65"/>
        <v/>
      </c>
      <c r="M115" s="19" t="str">
        <f t="shared" si="66"/>
        <v/>
      </c>
      <c r="N115" s="16" t="s">
        <v>640</v>
      </c>
      <c r="O115" s="16" t="s">
        <v>644</v>
      </c>
      <c r="P115" s="16" t="s">
        <v>643</v>
      </c>
      <c r="Q115" s="16" t="s">
        <v>642</v>
      </c>
      <c r="R115" s="16" t="s">
        <v>173</v>
      </c>
      <c r="S115" s="16">
        <v>19</v>
      </c>
      <c r="T115" s="16">
        <v>19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23">
        <v>19</v>
      </c>
      <c r="AC115" s="23"/>
      <c r="AD115" s="23"/>
      <c r="AE115" s="23">
        <v>0</v>
      </c>
      <c r="AF115" s="23">
        <v>184</v>
      </c>
      <c r="AG115" s="23"/>
      <c r="AH115" s="23"/>
      <c r="AI115" s="23" t="s">
        <v>173</v>
      </c>
      <c r="AJ115" s="24" t="str">
        <f t="shared" si="67"/>
        <v/>
      </c>
      <c r="AK115" s="23"/>
      <c r="AL115" s="23"/>
      <c r="AM115" s="23">
        <v>0</v>
      </c>
      <c r="AN115" s="23"/>
      <c r="AO115" s="23"/>
      <c r="AP115" s="23">
        <v>0</v>
      </c>
      <c r="AQ115" s="23"/>
    </row>
    <row r="116" spans="1:43" hidden="1" outlineLevel="2">
      <c r="A116" s="20" t="s">
        <v>671</v>
      </c>
      <c r="B116" s="20" t="s">
        <v>139</v>
      </c>
      <c r="C116" s="20" t="s">
        <v>77</v>
      </c>
      <c r="D116" s="20" t="s">
        <v>239</v>
      </c>
      <c r="E116" s="16" t="s">
        <v>649</v>
      </c>
      <c r="F116" s="16" t="s">
        <v>649</v>
      </c>
      <c r="G116" s="17" t="str">
        <f t="shared" si="60"/>
        <v>○</v>
      </c>
      <c r="H116" s="18" t="str">
        <f t="shared" si="61"/>
        <v>○</v>
      </c>
      <c r="I116" s="18" t="str">
        <f t="shared" si="62"/>
        <v>○</v>
      </c>
      <c r="J116" s="18" t="str">
        <f t="shared" si="63"/>
        <v>○</v>
      </c>
      <c r="K116" s="18" t="str">
        <f t="shared" si="64"/>
        <v/>
      </c>
      <c r="L116" s="18" t="str">
        <f t="shared" si="65"/>
        <v/>
      </c>
      <c r="M116" s="19" t="str">
        <f t="shared" si="66"/>
        <v/>
      </c>
      <c r="N116" s="16" t="s">
        <v>640</v>
      </c>
      <c r="O116" s="16" t="s">
        <v>641</v>
      </c>
      <c r="P116" s="16" t="s">
        <v>644</v>
      </c>
      <c r="Q116" s="16" t="s">
        <v>643</v>
      </c>
      <c r="R116" s="16" t="s">
        <v>173</v>
      </c>
      <c r="S116" s="16">
        <v>19</v>
      </c>
      <c r="T116" s="16">
        <v>19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23">
        <v>19</v>
      </c>
      <c r="AC116" s="23"/>
      <c r="AD116" s="23"/>
      <c r="AE116" s="23">
        <v>0</v>
      </c>
      <c r="AF116" s="23">
        <v>91</v>
      </c>
      <c r="AG116" s="23">
        <v>0</v>
      </c>
      <c r="AH116" s="23">
        <v>0</v>
      </c>
      <c r="AI116" s="23" t="s">
        <v>173</v>
      </c>
      <c r="AJ116" s="24" t="str">
        <f t="shared" si="67"/>
        <v/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</row>
    <row r="117" spans="1:43" hidden="1" outlineLevel="2">
      <c r="A117" s="20" t="s">
        <v>671</v>
      </c>
      <c r="B117" s="20" t="s">
        <v>139</v>
      </c>
      <c r="C117" s="20" t="s">
        <v>77</v>
      </c>
      <c r="D117" s="20" t="s">
        <v>257</v>
      </c>
      <c r="E117" s="16" t="s">
        <v>648</v>
      </c>
      <c r="F117" s="16" t="s">
        <v>648</v>
      </c>
      <c r="G117" s="17" t="str">
        <f t="shared" si="60"/>
        <v/>
      </c>
      <c r="H117" s="18" t="str">
        <f t="shared" si="61"/>
        <v/>
      </c>
      <c r="I117" s="18" t="str">
        <f t="shared" si="62"/>
        <v>○</v>
      </c>
      <c r="J117" s="18" t="str">
        <f t="shared" si="63"/>
        <v/>
      </c>
      <c r="K117" s="18" t="str">
        <f t="shared" si="64"/>
        <v/>
      </c>
      <c r="L117" s="18" t="str">
        <f t="shared" si="65"/>
        <v/>
      </c>
      <c r="M117" s="19" t="str">
        <f t="shared" si="66"/>
        <v/>
      </c>
      <c r="N117" s="16" t="s">
        <v>644</v>
      </c>
      <c r="O117" s="16" t="s">
        <v>173</v>
      </c>
      <c r="P117" s="16" t="s">
        <v>173</v>
      </c>
      <c r="Q117" s="16" t="s">
        <v>173</v>
      </c>
      <c r="R117" s="16" t="s">
        <v>173</v>
      </c>
      <c r="S117" s="16">
        <v>3</v>
      </c>
      <c r="T117" s="16">
        <v>3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23">
        <v>3</v>
      </c>
      <c r="AC117" s="23">
        <v>0</v>
      </c>
      <c r="AD117" s="23">
        <v>0</v>
      </c>
      <c r="AE117" s="23">
        <v>0</v>
      </c>
      <c r="AF117" s="23">
        <v>152</v>
      </c>
      <c r="AG117" s="23">
        <v>152</v>
      </c>
      <c r="AH117" s="23">
        <v>0</v>
      </c>
      <c r="AI117" s="23" t="s">
        <v>641</v>
      </c>
      <c r="AJ117" s="24" t="str">
        <f t="shared" si="67"/>
        <v/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</row>
    <row r="118" spans="1:43" hidden="1" outlineLevel="2">
      <c r="A118" s="20" t="s">
        <v>671</v>
      </c>
      <c r="B118" s="20" t="s">
        <v>139</v>
      </c>
      <c r="C118" s="20" t="s">
        <v>77</v>
      </c>
      <c r="D118" s="20" t="s">
        <v>261</v>
      </c>
      <c r="E118" s="16" t="s">
        <v>648</v>
      </c>
      <c r="F118" s="16" t="s">
        <v>648</v>
      </c>
      <c r="G118" s="17" t="str">
        <f t="shared" si="60"/>
        <v>○</v>
      </c>
      <c r="H118" s="18" t="str">
        <f t="shared" si="61"/>
        <v>○</v>
      </c>
      <c r="I118" s="18" t="str">
        <f t="shared" si="62"/>
        <v/>
      </c>
      <c r="J118" s="18" t="str">
        <f t="shared" si="63"/>
        <v>○</v>
      </c>
      <c r="K118" s="18" t="str">
        <f t="shared" si="64"/>
        <v/>
      </c>
      <c r="L118" s="18" t="str">
        <f t="shared" si="65"/>
        <v/>
      </c>
      <c r="M118" s="19" t="str">
        <f t="shared" si="66"/>
        <v/>
      </c>
      <c r="N118" s="16" t="s">
        <v>640</v>
      </c>
      <c r="O118" s="16" t="s">
        <v>641</v>
      </c>
      <c r="P118" s="16" t="s">
        <v>643</v>
      </c>
      <c r="Q118" s="16" t="s">
        <v>173</v>
      </c>
      <c r="R118" s="16" t="s">
        <v>173</v>
      </c>
      <c r="S118" s="16">
        <v>18</v>
      </c>
      <c r="T118" s="16">
        <v>14</v>
      </c>
      <c r="U118" s="16">
        <v>4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23">
        <v>18</v>
      </c>
      <c r="AC118" s="23"/>
      <c r="AD118" s="23"/>
      <c r="AE118" s="23">
        <v>0</v>
      </c>
      <c r="AF118" s="23">
        <v>112</v>
      </c>
      <c r="AG118" s="23">
        <v>0</v>
      </c>
      <c r="AH118" s="23">
        <v>0.1</v>
      </c>
      <c r="AI118" s="23" t="s">
        <v>640</v>
      </c>
      <c r="AJ118" s="24" t="str">
        <f t="shared" si="67"/>
        <v>○</v>
      </c>
      <c r="AK118" s="23">
        <v>0</v>
      </c>
      <c r="AL118" s="23">
        <v>26</v>
      </c>
      <c r="AM118" s="23">
        <v>1</v>
      </c>
      <c r="AN118" s="23">
        <v>0</v>
      </c>
      <c r="AO118" s="23">
        <v>1</v>
      </c>
      <c r="AP118" s="23">
        <v>0</v>
      </c>
      <c r="AQ118" s="23">
        <v>0</v>
      </c>
    </row>
    <row r="119" spans="1:43" hidden="1" outlineLevel="2">
      <c r="A119" s="20" t="s">
        <v>671</v>
      </c>
      <c r="B119" s="20" t="s">
        <v>139</v>
      </c>
      <c r="C119" s="20" t="s">
        <v>77</v>
      </c>
      <c r="D119" s="20" t="s">
        <v>287</v>
      </c>
      <c r="E119" s="16" t="s">
        <v>650</v>
      </c>
      <c r="F119" s="16" t="s">
        <v>650</v>
      </c>
      <c r="G119" s="17" t="str">
        <f t="shared" si="60"/>
        <v>○</v>
      </c>
      <c r="H119" s="18" t="str">
        <f t="shared" si="61"/>
        <v>○</v>
      </c>
      <c r="I119" s="18" t="str">
        <f t="shared" si="62"/>
        <v/>
      </c>
      <c r="J119" s="18" t="str">
        <f t="shared" si="63"/>
        <v/>
      </c>
      <c r="K119" s="18" t="str">
        <f t="shared" si="64"/>
        <v>○</v>
      </c>
      <c r="L119" s="18" t="str">
        <f t="shared" si="65"/>
        <v/>
      </c>
      <c r="M119" s="19" t="str">
        <f t="shared" si="66"/>
        <v/>
      </c>
      <c r="N119" s="16" t="s">
        <v>640</v>
      </c>
      <c r="O119" s="16" t="s">
        <v>641</v>
      </c>
      <c r="P119" s="16" t="s">
        <v>642</v>
      </c>
      <c r="Q119" s="16" t="s">
        <v>173</v>
      </c>
      <c r="R119" s="16" t="s">
        <v>173</v>
      </c>
      <c r="S119" s="16">
        <v>13</v>
      </c>
      <c r="T119" s="16">
        <v>13</v>
      </c>
      <c r="U119" s="16">
        <v>0</v>
      </c>
      <c r="V119" s="16">
        <v>6</v>
      </c>
      <c r="W119" s="16">
        <v>6</v>
      </c>
      <c r="X119" s="16">
        <v>0</v>
      </c>
      <c r="Y119" s="16">
        <v>0</v>
      </c>
      <c r="Z119" s="16">
        <v>0</v>
      </c>
      <c r="AA119" s="16">
        <v>0</v>
      </c>
      <c r="AB119" s="23">
        <v>13</v>
      </c>
      <c r="AC119" s="23">
        <v>6</v>
      </c>
      <c r="AD119" s="23">
        <v>0</v>
      </c>
      <c r="AE119" s="23">
        <v>0</v>
      </c>
      <c r="AF119" s="23">
        <v>190</v>
      </c>
      <c r="AG119" s="23">
        <v>187</v>
      </c>
      <c r="AH119" s="23">
        <v>1.6</v>
      </c>
      <c r="AI119" s="23" t="s">
        <v>640</v>
      </c>
      <c r="AJ119" s="24" t="str">
        <f t="shared" si="67"/>
        <v>○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</row>
    <row r="120" spans="1:43" hidden="1" outlineLevel="2">
      <c r="A120" s="20" t="s">
        <v>671</v>
      </c>
      <c r="B120" s="20" t="s">
        <v>139</v>
      </c>
      <c r="C120" s="20" t="s">
        <v>77</v>
      </c>
      <c r="D120" s="20" t="s">
        <v>295</v>
      </c>
      <c r="E120" s="16" t="s">
        <v>648</v>
      </c>
      <c r="F120" s="16" t="s">
        <v>648</v>
      </c>
      <c r="G120" s="17" t="str">
        <f t="shared" si="60"/>
        <v>○</v>
      </c>
      <c r="H120" s="18" t="str">
        <f t="shared" si="61"/>
        <v/>
      </c>
      <c r="I120" s="18" t="str">
        <f t="shared" si="62"/>
        <v>○</v>
      </c>
      <c r="J120" s="18" t="str">
        <f t="shared" si="63"/>
        <v/>
      </c>
      <c r="K120" s="18" t="str">
        <f t="shared" si="64"/>
        <v/>
      </c>
      <c r="L120" s="18" t="str">
        <f t="shared" si="65"/>
        <v/>
      </c>
      <c r="M120" s="19" t="str">
        <f t="shared" si="66"/>
        <v/>
      </c>
      <c r="N120" s="16" t="s">
        <v>640</v>
      </c>
      <c r="O120" s="16" t="s">
        <v>644</v>
      </c>
      <c r="P120" s="16" t="s">
        <v>173</v>
      </c>
      <c r="Q120" s="16" t="s">
        <v>173</v>
      </c>
      <c r="R120" s="16" t="s">
        <v>173</v>
      </c>
      <c r="S120" s="16">
        <v>19</v>
      </c>
      <c r="T120" s="16">
        <v>19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23"/>
      <c r="AC120" s="23"/>
      <c r="AD120" s="23"/>
      <c r="AE120" s="23">
        <v>19</v>
      </c>
      <c r="AF120" s="23">
        <v>128</v>
      </c>
      <c r="AG120" s="23"/>
      <c r="AH120" s="23"/>
      <c r="AI120" s="23" t="s">
        <v>173</v>
      </c>
      <c r="AJ120" s="24" t="str">
        <f t="shared" si="67"/>
        <v/>
      </c>
      <c r="AK120" s="23"/>
      <c r="AL120" s="23"/>
      <c r="AM120" s="23">
        <v>0</v>
      </c>
      <c r="AN120" s="23"/>
      <c r="AO120" s="23"/>
      <c r="AP120" s="23">
        <v>0</v>
      </c>
      <c r="AQ120" s="23"/>
    </row>
    <row r="121" spans="1:43" hidden="1" outlineLevel="2">
      <c r="A121" s="20" t="s">
        <v>671</v>
      </c>
      <c r="B121" s="20" t="s">
        <v>139</v>
      </c>
      <c r="C121" s="20" t="s">
        <v>77</v>
      </c>
      <c r="D121" s="20" t="s">
        <v>342</v>
      </c>
      <c r="E121" s="16" t="s">
        <v>648</v>
      </c>
      <c r="F121" s="16" t="s">
        <v>648</v>
      </c>
      <c r="G121" s="17" t="str">
        <f t="shared" si="60"/>
        <v>○</v>
      </c>
      <c r="H121" s="18" t="str">
        <f t="shared" si="61"/>
        <v>○</v>
      </c>
      <c r="I121" s="18" t="str">
        <f t="shared" si="62"/>
        <v>○</v>
      </c>
      <c r="J121" s="18" t="str">
        <f t="shared" si="63"/>
        <v>○</v>
      </c>
      <c r="K121" s="18" t="str">
        <f t="shared" si="64"/>
        <v/>
      </c>
      <c r="L121" s="18" t="str">
        <f t="shared" si="65"/>
        <v/>
      </c>
      <c r="M121" s="19" t="str">
        <f t="shared" si="66"/>
        <v/>
      </c>
      <c r="N121" s="16" t="s">
        <v>640</v>
      </c>
      <c r="O121" s="16" t="s">
        <v>641</v>
      </c>
      <c r="P121" s="16" t="s">
        <v>644</v>
      </c>
      <c r="Q121" s="16" t="s">
        <v>643</v>
      </c>
      <c r="R121" s="16" t="s">
        <v>173</v>
      </c>
      <c r="S121" s="16">
        <v>19</v>
      </c>
      <c r="T121" s="16">
        <v>19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23">
        <v>19</v>
      </c>
      <c r="AC121" s="23"/>
      <c r="AD121" s="23"/>
      <c r="AE121" s="23">
        <v>0</v>
      </c>
      <c r="AF121" s="23">
        <v>215</v>
      </c>
      <c r="AG121" s="23">
        <v>1</v>
      </c>
      <c r="AH121" s="23">
        <v>42</v>
      </c>
      <c r="AI121" s="23" t="s">
        <v>640</v>
      </c>
      <c r="AJ121" s="24" t="str">
        <f t="shared" si="67"/>
        <v>○</v>
      </c>
      <c r="AK121" s="23">
        <v>7</v>
      </c>
      <c r="AL121" s="23">
        <v>1251</v>
      </c>
      <c r="AM121" s="23">
        <v>9</v>
      </c>
      <c r="AN121" s="23">
        <v>0</v>
      </c>
      <c r="AO121" s="23">
        <v>9</v>
      </c>
      <c r="AP121" s="23">
        <v>1</v>
      </c>
      <c r="AQ121" s="23">
        <v>0</v>
      </c>
    </row>
    <row r="122" spans="1:43" hidden="1" outlineLevel="2">
      <c r="A122" s="20" t="s">
        <v>671</v>
      </c>
      <c r="B122" s="20" t="s">
        <v>139</v>
      </c>
      <c r="C122" s="20" t="s">
        <v>77</v>
      </c>
      <c r="D122" s="20" t="s">
        <v>395</v>
      </c>
      <c r="E122" s="16" t="s">
        <v>648</v>
      </c>
      <c r="F122" s="16" t="s">
        <v>648</v>
      </c>
      <c r="G122" s="17" t="str">
        <f t="shared" si="60"/>
        <v/>
      </c>
      <c r="H122" s="18" t="str">
        <f t="shared" si="61"/>
        <v>○</v>
      </c>
      <c r="I122" s="18" t="str">
        <f t="shared" si="62"/>
        <v/>
      </c>
      <c r="J122" s="18" t="str">
        <f t="shared" si="63"/>
        <v/>
      </c>
      <c r="K122" s="18" t="str">
        <f t="shared" si="64"/>
        <v/>
      </c>
      <c r="L122" s="18" t="str">
        <f t="shared" si="65"/>
        <v/>
      </c>
      <c r="M122" s="19" t="str">
        <f t="shared" si="66"/>
        <v/>
      </c>
      <c r="N122" s="16" t="s">
        <v>641</v>
      </c>
      <c r="O122" s="16" t="s">
        <v>173</v>
      </c>
      <c r="P122" s="16" t="s">
        <v>173</v>
      </c>
      <c r="Q122" s="16" t="s">
        <v>173</v>
      </c>
      <c r="R122" s="16" t="s">
        <v>173</v>
      </c>
      <c r="S122" s="16">
        <v>2</v>
      </c>
      <c r="T122" s="16">
        <v>1</v>
      </c>
      <c r="U122" s="16">
        <v>1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23">
        <v>0</v>
      </c>
      <c r="AC122" s="23">
        <v>0</v>
      </c>
      <c r="AD122" s="23"/>
      <c r="AE122" s="23">
        <v>2</v>
      </c>
      <c r="AF122" s="23">
        <v>8</v>
      </c>
      <c r="AG122" s="23"/>
      <c r="AH122" s="23"/>
      <c r="AI122" s="23" t="s">
        <v>173</v>
      </c>
      <c r="AJ122" s="24" t="str">
        <f t="shared" si="67"/>
        <v/>
      </c>
      <c r="AK122" s="23"/>
      <c r="AL122" s="23"/>
      <c r="AM122" s="23">
        <v>0</v>
      </c>
      <c r="AN122" s="23"/>
      <c r="AO122" s="23"/>
      <c r="AP122" s="23">
        <v>0</v>
      </c>
      <c r="AQ122" s="23"/>
    </row>
    <row r="123" spans="1:43" hidden="1" outlineLevel="2">
      <c r="A123" s="20" t="s">
        <v>671</v>
      </c>
      <c r="B123" s="20" t="s">
        <v>139</v>
      </c>
      <c r="C123" s="20" t="s">
        <v>77</v>
      </c>
      <c r="D123" s="20" t="s">
        <v>419</v>
      </c>
      <c r="E123" s="16" t="s">
        <v>648</v>
      </c>
      <c r="F123" s="16" t="s">
        <v>648</v>
      </c>
      <c r="G123" s="17" t="str">
        <f t="shared" si="60"/>
        <v/>
      </c>
      <c r="H123" s="18" t="str">
        <f t="shared" si="61"/>
        <v/>
      </c>
      <c r="I123" s="18" t="str">
        <f t="shared" si="62"/>
        <v>○</v>
      </c>
      <c r="J123" s="18" t="str">
        <f t="shared" si="63"/>
        <v/>
      </c>
      <c r="K123" s="18" t="str">
        <f t="shared" si="64"/>
        <v/>
      </c>
      <c r="L123" s="18" t="str">
        <f t="shared" si="65"/>
        <v/>
      </c>
      <c r="M123" s="19" t="str">
        <f t="shared" si="66"/>
        <v/>
      </c>
      <c r="N123" s="16" t="s">
        <v>644</v>
      </c>
      <c r="O123" s="16" t="s">
        <v>173</v>
      </c>
      <c r="P123" s="16" t="s">
        <v>173</v>
      </c>
      <c r="Q123" s="16" t="s">
        <v>173</v>
      </c>
      <c r="R123" s="16" t="s">
        <v>173</v>
      </c>
      <c r="S123" s="16">
        <v>19</v>
      </c>
      <c r="T123" s="16">
        <v>0</v>
      </c>
      <c r="U123" s="16">
        <v>19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23">
        <v>19</v>
      </c>
      <c r="AC123" s="23"/>
      <c r="AD123" s="23"/>
      <c r="AE123" s="23">
        <v>0</v>
      </c>
      <c r="AF123" s="23">
        <v>0</v>
      </c>
      <c r="AG123" s="23">
        <v>0</v>
      </c>
      <c r="AH123" s="23">
        <v>0</v>
      </c>
      <c r="AI123" s="23" t="s">
        <v>641</v>
      </c>
      <c r="AJ123" s="24" t="str">
        <f t="shared" si="67"/>
        <v/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</row>
    <row r="124" spans="1:43" hidden="1" outlineLevel="2">
      <c r="A124" s="20" t="s">
        <v>671</v>
      </c>
      <c r="B124" s="20" t="s">
        <v>139</v>
      </c>
      <c r="C124" s="20" t="s">
        <v>77</v>
      </c>
      <c r="D124" s="20" t="s">
        <v>455</v>
      </c>
      <c r="E124" s="16" t="s">
        <v>648</v>
      </c>
      <c r="F124" s="16" t="s">
        <v>648</v>
      </c>
      <c r="G124" s="17" t="str">
        <f t="shared" si="60"/>
        <v>○</v>
      </c>
      <c r="H124" s="18" t="str">
        <f t="shared" si="61"/>
        <v>○</v>
      </c>
      <c r="I124" s="18" t="str">
        <f t="shared" si="62"/>
        <v>○</v>
      </c>
      <c r="J124" s="18" t="str">
        <f t="shared" si="63"/>
        <v>○</v>
      </c>
      <c r="K124" s="18" t="str">
        <f t="shared" si="64"/>
        <v>○</v>
      </c>
      <c r="L124" s="18" t="str">
        <f t="shared" si="65"/>
        <v/>
      </c>
      <c r="M124" s="19" t="str">
        <f t="shared" si="66"/>
        <v/>
      </c>
      <c r="N124" s="16" t="s">
        <v>640</v>
      </c>
      <c r="O124" s="16" t="s">
        <v>641</v>
      </c>
      <c r="P124" s="16" t="s">
        <v>644</v>
      </c>
      <c r="Q124" s="16" t="s">
        <v>643</v>
      </c>
      <c r="R124" s="16" t="s">
        <v>642</v>
      </c>
      <c r="S124" s="16">
        <v>13</v>
      </c>
      <c r="T124" s="16">
        <v>13</v>
      </c>
      <c r="U124" s="16">
        <v>0</v>
      </c>
      <c r="V124" s="16">
        <v>6</v>
      </c>
      <c r="W124" s="16">
        <v>6</v>
      </c>
      <c r="X124" s="16">
        <v>0</v>
      </c>
      <c r="Y124" s="16">
        <v>0</v>
      </c>
      <c r="Z124" s="16">
        <v>0</v>
      </c>
      <c r="AA124" s="16">
        <v>0</v>
      </c>
      <c r="AB124" s="23">
        <v>13</v>
      </c>
      <c r="AC124" s="23">
        <v>6</v>
      </c>
      <c r="AD124" s="23">
        <v>0</v>
      </c>
      <c r="AE124" s="23">
        <v>0</v>
      </c>
      <c r="AF124" s="23">
        <v>108</v>
      </c>
      <c r="AG124" s="23">
        <v>108</v>
      </c>
      <c r="AH124" s="23">
        <v>2.5</v>
      </c>
      <c r="AI124" s="23" t="s">
        <v>640</v>
      </c>
      <c r="AJ124" s="24" t="str">
        <f t="shared" si="67"/>
        <v>○</v>
      </c>
      <c r="AK124" s="23">
        <v>6</v>
      </c>
      <c r="AL124" s="23">
        <v>18</v>
      </c>
      <c r="AM124" s="23">
        <v>1</v>
      </c>
      <c r="AN124" s="23">
        <v>0</v>
      </c>
      <c r="AO124" s="23">
        <v>1</v>
      </c>
      <c r="AP124" s="23">
        <v>18</v>
      </c>
      <c r="AQ124" s="23">
        <v>0</v>
      </c>
    </row>
    <row r="125" spans="1:43" hidden="1" outlineLevel="2">
      <c r="A125" s="20" t="s">
        <v>671</v>
      </c>
      <c r="B125" s="20" t="s">
        <v>139</v>
      </c>
      <c r="C125" s="20" t="s">
        <v>77</v>
      </c>
      <c r="D125" s="20" t="s">
        <v>491</v>
      </c>
      <c r="E125" s="16" t="s">
        <v>650</v>
      </c>
      <c r="F125" s="16" t="s">
        <v>650</v>
      </c>
      <c r="G125" s="17" t="str">
        <f t="shared" si="60"/>
        <v>○</v>
      </c>
      <c r="H125" s="18" t="str">
        <f t="shared" si="61"/>
        <v/>
      </c>
      <c r="I125" s="18" t="str">
        <f t="shared" si="62"/>
        <v/>
      </c>
      <c r="J125" s="18" t="str">
        <f t="shared" si="63"/>
        <v>○</v>
      </c>
      <c r="K125" s="18" t="str">
        <f t="shared" si="64"/>
        <v>○</v>
      </c>
      <c r="L125" s="18" t="str">
        <f t="shared" si="65"/>
        <v/>
      </c>
      <c r="M125" s="19" t="str">
        <f t="shared" si="66"/>
        <v/>
      </c>
      <c r="N125" s="16" t="s">
        <v>640</v>
      </c>
      <c r="O125" s="16" t="s">
        <v>643</v>
      </c>
      <c r="P125" s="16" t="s">
        <v>642</v>
      </c>
      <c r="Q125" s="16" t="s">
        <v>173</v>
      </c>
      <c r="R125" s="16" t="s">
        <v>173</v>
      </c>
      <c r="S125" s="16">
        <v>10</v>
      </c>
      <c r="T125" s="16">
        <v>0</v>
      </c>
      <c r="U125" s="16">
        <v>10</v>
      </c>
      <c r="V125" s="16">
        <v>6</v>
      </c>
      <c r="W125" s="16">
        <v>3</v>
      </c>
      <c r="X125" s="16">
        <v>3</v>
      </c>
      <c r="Y125" s="16">
        <v>0</v>
      </c>
      <c r="Z125" s="16">
        <v>0</v>
      </c>
      <c r="AA125" s="16">
        <v>0</v>
      </c>
      <c r="AB125" s="23">
        <v>0</v>
      </c>
      <c r="AC125" s="23">
        <v>6</v>
      </c>
      <c r="AD125" s="23">
        <v>0</v>
      </c>
      <c r="AE125" s="23"/>
      <c r="AF125" s="23">
        <v>3</v>
      </c>
      <c r="AG125" s="23">
        <v>0</v>
      </c>
      <c r="AH125" s="23">
        <v>33.299999999999997</v>
      </c>
      <c r="AI125" s="23" t="s">
        <v>640</v>
      </c>
      <c r="AJ125" s="24" t="str">
        <f t="shared" si="67"/>
        <v>○</v>
      </c>
      <c r="AK125" s="23">
        <v>12</v>
      </c>
      <c r="AL125" s="23">
        <v>10</v>
      </c>
      <c r="AM125" s="23">
        <v>0</v>
      </c>
      <c r="AN125" s="23">
        <v>0</v>
      </c>
      <c r="AO125" s="23">
        <v>0</v>
      </c>
      <c r="AP125" s="23">
        <v>1</v>
      </c>
      <c r="AQ125" s="23">
        <v>0</v>
      </c>
    </row>
    <row r="126" spans="1:43" hidden="1" outlineLevel="2">
      <c r="A126" s="20" t="s">
        <v>671</v>
      </c>
      <c r="B126" s="20" t="s">
        <v>139</v>
      </c>
      <c r="C126" s="20" t="s">
        <v>77</v>
      </c>
      <c r="D126" s="20" t="s">
        <v>497</v>
      </c>
      <c r="E126" s="16" t="s">
        <v>649</v>
      </c>
      <c r="F126" s="16" t="s">
        <v>649</v>
      </c>
      <c r="G126" s="17" t="str">
        <f t="shared" si="60"/>
        <v/>
      </c>
      <c r="H126" s="18" t="str">
        <f t="shared" si="61"/>
        <v>○</v>
      </c>
      <c r="I126" s="18" t="str">
        <f t="shared" si="62"/>
        <v/>
      </c>
      <c r="J126" s="18" t="str">
        <f t="shared" si="63"/>
        <v>○</v>
      </c>
      <c r="K126" s="18" t="str">
        <f t="shared" si="64"/>
        <v>○</v>
      </c>
      <c r="L126" s="18" t="str">
        <f t="shared" si="65"/>
        <v/>
      </c>
      <c r="M126" s="19" t="str">
        <f t="shared" si="66"/>
        <v/>
      </c>
      <c r="N126" s="16" t="s">
        <v>641</v>
      </c>
      <c r="O126" s="16" t="s">
        <v>643</v>
      </c>
      <c r="P126" s="16" t="s">
        <v>642</v>
      </c>
      <c r="Q126" s="16" t="s">
        <v>173</v>
      </c>
      <c r="R126" s="16" t="s">
        <v>173</v>
      </c>
      <c r="S126" s="16">
        <v>19</v>
      </c>
      <c r="T126" s="16">
        <v>19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23">
        <v>19</v>
      </c>
      <c r="AC126" s="23">
        <v>0</v>
      </c>
      <c r="AD126" s="23">
        <v>0</v>
      </c>
      <c r="AE126" s="23">
        <v>0</v>
      </c>
      <c r="AF126" s="23">
        <v>118</v>
      </c>
      <c r="AG126" s="23">
        <v>118</v>
      </c>
      <c r="AH126" s="23">
        <v>7.6</v>
      </c>
      <c r="AI126" s="23" t="s">
        <v>640</v>
      </c>
      <c r="AJ126" s="24" t="str">
        <f t="shared" si="67"/>
        <v>○</v>
      </c>
      <c r="AK126" s="23">
        <v>8</v>
      </c>
      <c r="AL126" s="23">
        <v>704</v>
      </c>
      <c r="AM126" s="23">
        <v>5</v>
      </c>
      <c r="AN126" s="23">
        <v>5</v>
      </c>
      <c r="AO126" s="23">
        <v>0</v>
      </c>
      <c r="AP126" s="23">
        <v>1</v>
      </c>
      <c r="AQ126" s="23">
        <v>0</v>
      </c>
    </row>
    <row r="127" spans="1:43" hidden="1" outlineLevel="2">
      <c r="A127" s="20" t="s">
        <v>671</v>
      </c>
      <c r="B127" s="20" t="s">
        <v>139</v>
      </c>
      <c r="C127" s="20" t="s">
        <v>77</v>
      </c>
      <c r="D127" s="20" t="s">
        <v>498</v>
      </c>
      <c r="E127" s="16" t="s">
        <v>648</v>
      </c>
      <c r="F127" s="16" t="s">
        <v>648</v>
      </c>
      <c r="G127" s="17" t="str">
        <f t="shared" si="60"/>
        <v/>
      </c>
      <c r="H127" s="18" t="str">
        <f t="shared" si="61"/>
        <v/>
      </c>
      <c r="I127" s="18" t="str">
        <f t="shared" si="62"/>
        <v/>
      </c>
      <c r="J127" s="18" t="str">
        <f t="shared" si="63"/>
        <v/>
      </c>
      <c r="K127" s="18" t="str">
        <f t="shared" si="64"/>
        <v/>
      </c>
      <c r="L127" s="18" t="str">
        <f t="shared" si="65"/>
        <v>○</v>
      </c>
      <c r="M127" s="19" t="str">
        <f t="shared" si="66"/>
        <v/>
      </c>
      <c r="N127" s="16" t="s">
        <v>645</v>
      </c>
      <c r="O127" s="16" t="s">
        <v>173</v>
      </c>
      <c r="P127" s="16" t="s">
        <v>173</v>
      </c>
      <c r="Q127" s="16" t="s">
        <v>173</v>
      </c>
      <c r="R127" s="16" t="s">
        <v>173</v>
      </c>
      <c r="S127" s="16">
        <v>6</v>
      </c>
      <c r="T127" s="16">
        <v>0</v>
      </c>
      <c r="U127" s="16">
        <v>4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23">
        <v>6</v>
      </c>
      <c r="AC127" s="23">
        <v>0</v>
      </c>
      <c r="AD127" s="23">
        <v>0</v>
      </c>
      <c r="AE127" s="23">
        <v>0</v>
      </c>
      <c r="AF127" s="23">
        <v>164</v>
      </c>
      <c r="AG127" s="23"/>
      <c r="AH127" s="23"/>
      <c r="AI127" s="23" t="s">
        <v>641</v>
      </c>
      <c r="AJ127" s="24" t="str">
        <f t="shared" si="67"/>
        <v/>
      </c>
      <c r="AK127" s="23">
        <v>0</v>
      </c>
      <c r="AL127" s="23">
        <v>0</v>
      </c>
      <c r="AM127" s="23"/>
      <c r="AN127" s="23"/>
      <c r="AO127" s="23"/>
      <c r="AP127" s="23"/>
      <c r="AQ127" s="23"/>
    </row>
    <row r="128" spans="1:43" hidden="1" outlineLevel="2">
      <c r="A128" s="20" t="s">
        <v>671</v>
      </c>
      <c r="B128" s="20" t="s">
        <v>139</v>
      </c>
      <c r="C128" s="20" t="s">
        <v>77</v>
      </c>
      <c r="D128" s="20" t="s">
        <v>520</v>
      </c>
      <c r="E128" s="16" t="s">
        <v>649</v>
      </c>
      <c r="F128" s="16" t="s">
        <v>649</v>
      </c>
      <c r="G128" s="17" t="str">
        <f t="shared" si="60"/>
        <v>○</v>
      </c>
      <c r="H128" s="18" t="str">
        <f t="shared" si="61"/>
        <v/>
      </c>
      <c r="I128" s="18" t="str">
        <f t="shared" si="62"/>
        <v/>
      </c>
      <c r="J128" s="18" t="str">
        <f t="shared" si="63"/>
        <v>○</v>
      </c>
      <c r="K128" s="18" t="str">
        <f t="shared" si="64"/>
        <v/>
      </c>
      <c r="L128" s="18" t="str">
        <f t="shared" si="65"/>
        <v/>
      </c>
      <c r="M128" s="19" t="str">
        <f t="shared" si="66"/>
        <v/>
      </c>
      <c r="N128" s="16" t="s">
        <v>640</v>
      </c>
      <c r="O128" s="16" t="s">
        <v>643</v>
      </c>
      <c r="P128" s="16" t="s">
        <v>173</v>
      </c>
      <c r="Q128" s="16" t="s">
        <v>173</v>
      </c>
      <c r="R128" s="16" t="s">
        <v>173</v>
      </c>
      <c r="S128" s="16">
        <v>14</v>
      </c>
      <c r="T128" s="16">
        <v>14</v>
      </c>
      <c r="U128" s="16">
        <v>0</v>
      </c>
      <c r="V128" s="16">
        <v>5</v>
      </c>
      <c r="W128" s="16">
        <v>5</v>
      </c>
      <c r="X128" s="16">
        <v>0</v>
      </c>
      <c r="Y128" s="16">
        <v>0</v>
      </c>
      <c r="Z128" s="16">
        <v>0</v>
      </c>
      <c r="AA128" s="16">
        <v>0</v>
      </c>
      <c r="AB128" s="23">
        <v>14</v>
      </c>
      <c r="AC128" s="23">
        <v>5</v>
      </c>
      <c r="AD128" s="23">
        <v>0</v>
      </c>
      <c r="AE128" s="23">
        <v>0</v>
      </c>
      <c r="AF128" s="23">
        <v>119</v>
      </c>
      <c r="AG128" s="23">
        <v>0</v>
      </c>
      <c r="AH128" s="23">
        <v>0</v>
      </c>
      <c r="AI128" s="23" t="s">
        <v>641</v>
      </c>
      <c r="AJ128" s="24" t="str">
        <f t="shared" si="67"/>
        <v/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1</v>
      </c>
      <c r="AQ128" s="23">
        <v>0</v>
      </c>
    </row>
    <row r="129" spans="1:43" hidden="1" outlineLevel="2">
      <c r="A129" s="20" t="s">
        <v>671</v>
      </c>
      <c r="B129" s="20" t="s">
        <v>139</v>
      </c>
      <c r="C129" s="20" t="s">
        <v>77</v>
      </c>
      <c r="D129" s="20" t="s">
        <v>578</v>
      </c>
      <c r="E129" s="16" t="s">
        <v>651</v>
      </c>
      <c r="F129" s="16" t="s">
        <v>651</v>
      </c>
      <c r="G129" s="17" t="str">
        <f t="shared" si="60"/>
        <v/>
      </c>
      <c r="H129" s="18" t="str">
        <f t="shared" si="61"/>
        <v/>
      </c>
      <c r="I129" s="18" t="str">
        <f t="shared" si="62"/>
        <v/>
      </c>
      <c r="J129" s="18" t="str">
        <f t="shared" si="63"/>
        <v/>
      </c>
      <c r="K129" s="18" t="str">
        <f t="shared" si="64"/>
        <v/>
      </c>
      <c r="L129" s="18" t="str">
        <f t="shared" si="65"/>
        <v/>
      </c>
      <c r="M129" s="19" t="str">
        <f t="shared" si="66"/>
        <v>○</v>
      </c>
      <c r="N129" s="16" t="s">
        <v>646</v>
      </c>
      <c r="O129" s="16" t="s">
        <v>173</v>
      </c>
      <c r="P129" s="16" t="s">
        <v>173</v>
      </c>
      <c r="Q129" s="16" t="s">
        <v>173</v>
      </c>
      <c r="R129" s="16" t="s">
        <v>173</v>
      </c>
      <c r="S129" s="16">
        <v>19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23">
        <v>0</v>
      </c>
      <c r="AC129" s="23">
        <v>0</v>
      </c>
      <c r="AD129" s="23">
        <v>0</v>
      </c>
      <c r="AE129" s="23">
        <v>0</v>
      </c>
      <c r="AF129" s="23"/>
      <c r="AG129" s="23"/>
      <c r="AH129" s="23"/>
      <c r="AI129" s="23" t="s">
        <v>641</v>
      </c>
      <c r="AJ129" s="24" t="str">
        <f t="shared" si="67"/>
        <v/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</row>
    <row r="130" spans="1:43" hidden="1" outlineLevel="2">
      <c r="A130" s="20" t="s">
        <v>671</v>
      </c>
      <c r="B130" s="20" t="s">
        <v>139</v>
      </c>
      <c r="C130" s="20" t="s">
        <v>77</v>
      </c>
      <c r="D130" s="20" t="s">
        <v>579</v>
      </c>
      <c r="E130" s="16" t="s">
        <v>648</v>
      </c>
      <c r="F130" s="16" t="s">
        <v>648</v>
      </c>
      <c r="G130" s="17" t="str">
        <f t="shared" si="60"/>
        <v>○</v>
      </c>
      <c r="H130" s="18" t="str">
        <f t="shared" si="61"/>
        <v>○</v>
      </c>
      <c r="I130" s="18" t="str">
        <f t="shared" si="62"/>
        <v>○</v>
      </c>
      <c r="J130" s="18" t="str">
        <f t="shared" si="63"/>
        <v/>
      </c>
      <c r="K130" s="18" t="str">
        <f t="shared" si="64"/>
        <v/>
      </c>
      <c r="L130" s="18" t="str">
        <f t="shared" si="65"/>
        <v/>
      </c>
      <c r="M130" s="19" t="str">
        <f t="shared" si="66"/>
        <v/>
      </c>
      <c r="N130" s="16" t="s">
        <v>640</v>
      </c>
      <c r="O130" s="16" t="s">
        <v>641</v>
      </c>
      <c r="P130" s="16" t="s">
        <v>644</v>
      </c>
      <c r="Q130" s="16" t="s">
        <v>173</v>
      </c>
      <c r="R130" s="16" t="s">
        <v>173</v>
      </c>
      <c r="S130" s="16">
        <v>19</v>
      </c>
      <c r="T130" s="16"/>
      <c r="U130" s="16">
        <v>19</v>
      </c>
      <c r="V130" s="16"/>
      <c r="W130" s="16"/>
      <c r="X130" s="16"/>
      <c r="Y130" s="16"/>
      <c r="Z130" s="16"/>
      <c r="AA130" s="16"/>
      <c r="AB130" s="23">
        <v>19</v>
      </c>
      <c r="AC130" s="23"/>
      <c r="AD130" s="23"/>
      <c r="AE130" s="23"/>
      <c r="AF130" s="23">
        <v>0</v>
      </c>
      <c r="AG130" s="23"/>
      <c r="AH130" s="23"/>
      <c r="AI130" s="23" t="s">
        <v>641</v>
      </c>
      <c r="AJ130" s="24" t="str">
        <f t="shared" si="67"/>
        <v/>
      </c>
      <c r="AK130" s="23">
        <v>0</v>
      </c>
      <c r="AL130" s="23">
        <v>2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</row>
    <row r="131" spans="1:43" hidden="1" outlineLevel="2">
      <c r="A131" s="20" t="s">
        <v>671</v>
      </c>
      <c r="B131" s="20" t="s">
        <v>139</v>
      </c>
      <c r="C131" s="20" t="s">
        <v>77</v>
      </c>
      <c r="D131" s="20" t="s">
        <v>598</v>
      </c>
      <c r="E131" s="16" t="s">
        <v>648</v>
      </c>
      <c r="F131" s="16" t="s">
        <v>648</v>
      </c>
      <c r="G131" s="17" t="str">
        <f t="shared" si="60"/>
        <v>○</v>
      </c>
      <c r="H131" s="18" t="str">
        <f t="shared" si="61"/>
        <v>○</v>
      </c>
      <c r="I131" s="18" t="str">
        <f t="shared" si="62"/>
        <v>○</v>
      </c>
      <c r="J131" s="18" t="str">
        <f t="shared" si="63"/>
        <v/>
      </c>
      <c r="K131" s="18" t="str">
        <f t="shared" si="64"/>
        <v/>
      </c>
      <c r="L131" s="18" t="str">
        <f t="shared" si="65"/>
        <v/>
      </c>
      <c r="M131" s="19" t="str">
        <f t="shared" si="66"/>
        <v/>
      </c>
      <c r="N131" s="16" t="s">
        <v>640</v>
      </c>
      <c r="O131" s="16" t="s">
        <v>641</v>
      </c>
      <c r="P131" s="16" t="s">
        <v>644</v>
      </c>
      <c r="Q131" s="16" t="s">
        <v>173</v>
      </c>
      <c r="R131" s="16" t="s">
        <v>173</v>
      </c>
      <c r="S131" s="16">
        <v>19</v>
      </c>
      <c r="T131" s="16">
        <v>19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23">
        <v>19</v>
      </c>
      <c r="AC131" s="23"/>
      <c r="AD131" s="23"/>
      <c r="AE131" s="23">
        <v>0</v>
      </c>
      <c r="AF131" s="23">
        <v>277</v>
      </c>
      <c r="AG131" s="23">
        <v>78</v>
      </c>
      <c r="AH131" s="23">
        <v>4.38</v>
      </c>
      <c r="AI131" s="23" t="s">
        <v>641</v>
      </c>
      <c r="AJ131" s="24" t="str">
        <f t="shared" si="67"/>
        <v/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</row>
    <row r="132" spans="1:43" hidden="1" outlineLevel="2">
      <c r="A132" s="20" t="s">
        <v>671</v>
      </c>
      <c r="B132" s="20" t="s">
        <v>139</v>
      </c>
      <c r="C132" s="20" t="s">
        <v>77</v>
      </c>
      <c r="D132" s="20" t="s">
        <v>600</v>
      </c>
      <c r="E132" s="16" t="s">
        <v>651</v>
      </c>
      <c r="F132" s="16" t="s">
        <v>651</v>
      </c>
      <c r="G132" s="17" t="str">
        <f t="shared" si="60"/>
        <v/>
      </c>
      <c r="H132" s="18" t="str">
        <f t="shared" si="61"/>
        <v/>
      </c>
      <c r="I132" s="18" t="str">
        <f t="shared" si="62"/>
        <v/>
      </c>
      <c r="J132" s="18" t="str">
        <f t="shared" si="63"/>
        <v/>
      </c>
      <c r="K132" s="18" t="str">
        <f t="shared" si="64"/>
        <v/>
      </c>
      <c r="L132" s="18" t="str">
        <f t="shared" si="65"/>
        <v/>
      </c>
      <c r="M132" s="19" t="str">
        <f t="shared" si="66"/>
        <v>○</v>
      </c>
      <c r="N132" s="16" t="s">
        <v>646</v>
      </c>
      <c r="O132" s="16" t="s">
        <v>173</v>
      </c>
      <c r="P132" s="16" t="s">
        <v>173</v>
      </c>
      <c r="Q132" s="16" t="s">
        <v>173</v>
      </c>
      <c r="R132" s="16" t="s">
        <v>173</v>
      </c>
      <c r="S132" s="16">
        <v>11</v>
      </c>
      <c r="T132" s="16">
        <v>0</v>
      </c>
      <c r="U132" s="16">
        <v>11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23"/>
      <c r="AC132" s="23"/>
      <c r="AD132" s="23"/>
      <c r="AE132" s="23">
        <v>11</v>
      </c>
      <c r="AF132" s="23"/>
      <c r="AG132" s="23"/>
      <c r="AH132" s="23"/>
      <c r="AI132" s="23" t="s">
        <v>173</v>
      </c>
      <c r="AJ132" s="24" t="str">
        <f t="shared" si="67"/>
        <v/>
      </c>
      <c r="AK132" s="23"/>
      <c r="AL132" s="23"/>
      <c r="AM132" s="23">
        <v>0</v>
      </c>
      <c r="AN132" s="23"/>
      <c r="AO132" s="23"/>
      <c r="AP132" s="23">
        <v>0</v>
      </c>
      <c r="AQ132" s="23"/>
    </row>
    <row r="133" spans="1:43" hidden="1" outlineLevel="2">
      <c r="A133" s="20" t="s">
        <v>671</v>
      </c>
      <c r="B133" s="20" t="s">
        <v>139</v>
      </c>
      <c r="C133" s="20" t="s">
        <v>77</v>
      </c>
      <c r="D133" s="20" t="s">
        <v>614</v>
      </c>
      <c r="E133" s="16" t="s">
        <v>648</v>
      </c>
      <c r="F133" s="16" t="s">
        <v>648</v>
      </c>
      <c r="G133" s="17" t="str">
        <f t="shared" si="60"/>
        <v>○</v>
      </c>
      <c r="H133" s="18" t="str">
        <f t="shared" si="61"/>
        <v>○</v>
      </c>
      <c r="I133" s="18" t="str">
        <f t="shared" si="62"/>
        <v>○</v>
      </c>
      <c r="J133" s="18" t="str">
        <f t="shared" si="63"/>
        <v>○</v>
      </c>
      <c r="K133" s="18" t="str">
        <f t="shared" si="64"/>
        <v/>
      </c>
      <c r="L133" s="18" t="str">
        <f t="shared" si="65"/>
        <v/>
      </c>
      <c r="M133" s="19" t="str">
        <f t="shared" si="66"/>
        <v/>
      </c>
      <c r="N133" s="16" t="s">
        <v>640</v>
      </c>
      <c r="O133" s="16" t="s">
        <v>641</v>
      </c>
      <c r="P133" s="16" t="s">
        <v>644</v>
      </c>
      <c r="Q133" s="16" t="s">
        <v>643</v>
      </c>
      <c r="R133" s="16" t="s">
        <v>173</v>
      </c>
      <c r="S133" s="16">
        <v>6</v>
      </c>
      <c r="T133" s="16">
        <v>6</v>
      </c>
      <c r="U133" s="16">
        <v>0</v>
      </c>
      <c r="V133" s="16">
        <v>13</v>
      </c>
      <c r="W133" s="16">
        <v>13</v>
      </c>
      <c r="X133" s="16">
        <v>0</v>
      </c>
      <c r="Y133" s="16">
        <v>7</v>
      </c>
      <c r="Z133" s="16">
        <v>7</v>
      </c>
      <c r="AA133" s="16">
        <v>0</v>
      </c>
      <c r="AB133" s="23">
        <v>6</v>
      </c>
      <c r="AC133" s="23">
        <v>6</v>
      </c>
      <c r="AD133" s="23">
        <v>7</v>
      </c>
      <c r="AE133" s="23">
        <v>0</v>
      </c>
      <c r="AF133" s="23">
        <v>149</v>
      </c>
      <c r="AG133" s="23"/>
      <c r="AH133" s="23">
        <v>16.8</v>
      </c>
      <c r="AI133" s="23" t="s">
        <v>640</v>
      </c>
      <c r="AJ133" s="24" t="str">
        <f t="shared" si="67"/>
        <v>○</v>
      </c>
      <c r="AK133" s="23">
        <v>1</v>
      </c>
      <c r="AL133" s="23">
        <v>6</v>
      </c>
      <c r="AM133" s="23">
        <v>0</v>
      </c>
      <c r="AN133" s="23">
        <v>0</v>
      </c>
      <c r="AO133" s="23">
        <v>0</v>
      </c>
      <c r="AP133" s="23">
        <v>1</v>
      </c>
      <c r="AQ133" s="23">
        <v>0</v>
      </c>
    </row>
    <row r="134" spans="1:43" hidden="1" outlineLevel="2">
      <c r="A134" s="20" t="s">
        <v>671</v>
      </c>
      <c r="B134" s="20" t="s">
        <v>139</v>
      </c>
      <c r="C134" s="20" t="s">
        <v>77</v>
      </c>
      <c r="D134" s="20" t="s">
        <v>618</v>
      </c>
      <c r="E134" s="16" t="s">
        <v>650</v>
      </c>
      <c r="F134" s="16" t="s">
        <v>650</v>
      </c>
      <c r="G134" s="17" t="str">
        <f t="shared" si="60"/>
        <v>○</v>
      </c>
      <c r="H134" s="18" t="str">
        <f t="shared" si="61"/>
        <v>○</v>
      </c>
      <c r="I134" s="18" t="str">
        <f t="shared" si="62"/>
        <v/>
      </c>
      <c r="J134" s="18" t="str">
        <f t="shared" si="63"/>
        <v>○</v>
      </c>
      <c r="K134" s="18" t="str">
        <f t="shared" si="64"/>
        <v>○</v>
      </c>
      <c r="L134" s="18" t="str">
        <f t="shared" si="65"/>
        <v/>
      </c>
      <c r="M134" s="19" t="str">
        <f t="shared" si="66"/>
        <v/>
      </c>
      <c r="N134" s="16" t="s">
        <v>640</v>
      </c>
      <c r="O134" s="16" t="s">
        <v>641</v>
      </c>
      <c r="P134" s="16" t="s">
        <v>643</v>
      </c>
      <c r="Q134" s="16" t="s">
        <v>642</v>
      </c>
      <c r="R134" s="16" t="s">
        <v>173</v>
      </c>
      <c r="S134" s="16">
        <v>19</v>
      </c>
      <c r="T134" s="16">
        <v>11</v>
      </c>
      <c r="U134" s="16">
        <v>8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23">
        <v>19</v>
      </c>
      <c r="AC134" s="23">
        <v>0</v>
      </c>
      <c r="AD134" s="23"/>
      <c r="AE134" s="23">
        <v>0</v>
      </c>
      <c r="AF134" s="23">
        <v>144</v>
      </c>
      <c r="AG134" s="23">
        <v>11</v>
      </c>
      <c r="AH134" s="23">
        <v>9</v>
      </c>
      <c r="AI134" s="23" t="s">
        <v>640</v>
      </c>
      <c r="AJ134" s="24" t="str">
        <f t="shared" si="67"/>
        <v>○</v>
      </c>
      <c r="AK134" s="23">
        <v>0</v>
      </c>
      <c r="AL134" s="23">
        <v>2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</row>
    <row r="135" spans="1:43" hidden="1" outlineLevel="2">
      <c r="A135" s="20" t="s">
        <v>671</v>
      </c>
      <c r="B135" s="20" t="s">
        <v>139</v>
      </c>
      <c r="C135" s="20" t="s">
        <v>77</v>
      </c>
      <c r="D135" s="20" t="s">
        <v>625</v>
      </c>
      <c r="E135" s="16" t="s">
        <v>648</v>
      </c>
      <c r="F135" s="16" t="s">
        <v>648</v>
      </c>
      <c r="G135" s="17" t="str">
        <f t="shared" si="60"/>
        <v/>
      </c>
      <c r="H135" s="18" t="str">
        <f t="shared" si="61"/>
        <v>○</v>
      </c>
      <c r="I135" s="18" t="str">
        <f t="shared" si="62"/>
        <v>○</v>
      </c>
      <c r="J135" s="18" t="str">
        <f t="shared" si="63"/>
        <v/>
      </c>
      <c r="K135" s="18" t="str">
        <f t="shared" si="64"/>
        <v/>
      </c>
      <c r="L135" s="18" t="str">
        <f t="shared" si="65"/>
        <v/>
      </c>
      <c r="M135" s="19" t="str">
        <f t="shared" si="66"/>
        <v/>
      </c>
      <c r="N135" s="16" t="s">
        <v>641</v>
      </c>
      <c r="O135" s="16" t="s">
        <v>644</v>
      </c>
      <c r="P135" s="16" t="s">
        <v>173</v>
      </c>
      <c r="Q135" s="16" t="s">
        <v>173</v>
      </c>
      <c r="R135" s="16" t="s">
        <v>173</v>
      </c>
      <c r="S135" s="16">
        <v>18</v>
      </c>
      <c r="T135" s="16">
        <v>18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23">
        <v>18</v>
      </c>
      <c r="AC135" s="23"/>
      <c r="AD135" s="23"/>
      <c r="AE135" s="23">
        <v>0</v>
      </c>
      <c r="AF135" s="23">
        <v>750</v>
      </c>
      <c r="AG135" s="23">
        <v>0</v>
      </c>
      <c r="AH135" s="23">
        <v>0</v>
      </c>
      <c r="AI135" s="23" t="s">
        <v>641</v>
      </c>
      <c r="AJ135" s="24" t="str">
        <f t="shared" si="67"/>
        <v/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55</v>
      </c>
    </row>
    <row r="136" spans="1:43" s="31" customFormat="1" hidden="1" outlineLevel="1">
      <c r="A136" s="33"/>
      <c r="B136" s="33"/>
      <c r="C136" s="34" t="s">
        <v>680</v>
      </c>
      <c r="D136" s="33"/>
      <c r="E136" s="25"/>
      <c r="F136" s="25"/>
      <c r="G136" s="26"/>
      <c r="H136" s="27"/>
      <c r="I136" s="27"/>
      <c r="J136" s="27"/>
      <c r="K136" s="27"/>
      <c r="L136" s="27"/>
      <c r="M136" s="28"/>
      <c r="N136" s="25"/>
      <c r="O136" s="25"/>
      <c r="P136" s="25"/>
      <c r="Q136" s="25"/>
      <c r="R136" s="25"/>
      <c r="S136" s="25">
        <f t="shared" ref="S136:AH136" si="68">SUBTOTAL(9,S114:S135)</f>
        <v>0</v>
      </c>
      <c r="T136" s="25">
        <f t="shared" si="68"/>
        <v>0</v>
      </c>
      <c r="U136" s="25">
        <f t="shared" si="68"/>
        <v>0</v>
      </c>
      <c r="V136" s="25">
        <f t="shared" si="68"/>
        <v>0</v>
      </c>
      <c r="W136" s="25">
        <f t="shared" si="68"/>
        <v>0</v>
      </c>
      <c r="X136" s="25">
        <f t="shared" si="68"/>
        <v>0</v>
      </c>
      <c r="Y136" s="25">
        <f t="shared" si="68"/>
        <v>0</v>
      </c>
      <c r="Z136" s="25">
        <f t="shared" si="68"/>
        <v>0</v>
      </c>
      <c r="AA136" s="25">
        <f t="shared" si="68"/>
        <v>0</v>
      </c>
      <c r="AB136" s="29">
        <f t="shared" si="68"/>
        <v>0</v>
      </c>
      <c r="AC136" s="29">
        <f t="shared" si="68"/>
        <v>0</v>
      </c>
      <c r="AD136" s="29">
        <f t="shared" si="68"/>
        <v>0</v>
      </c>
      <c r="AE136" s="29">
        <f t="shared" si="68"/>
        <v>0</v>
      </c>
      <c r="AF136" s="29">
        <f t="shared" si="68"/>
        <v>0</v>
      </c>
      <c r="AG136" s="29">
        <f t="shared" si="68"/>
        <v>0</v>
      </c>
      <c r="AH136" s="29">
        <f t="shared" si="68"/>
        <v>0</v>
      </c>
      <c r="AI136" s="29"/>
      <c r="AJ136" s="30"/>
      <c r="AK136" s="29">
        <f t="shared" ref="AK136:AQ136" si="69">SUBTOTAL(9,AK114:AK135)</f>
        <v>0</v>
      </c>
      <c r="AL136" s="29">
        <f t="shared" si="69"/>
        <v>0</v>
      </c>
      <c r="AM136" s="29">
        <f t="shared" si="69"/>
        <v>0</v>
      </c>
      <c r="AN136" s="29">
        <f t="shared" si="69"/>
        <v>0</v>
      </c>
      <c r="AO136" s="29">
        <f t="shared" si="69"/>
        <v>0</v>
      </c>
      <c r="AP136" s="29">
        <f t="shared" si="69"/>
        <v>0</v>
      </c>
      <c r="AQ136" s="29">
        <f t="shared" si="69"/>
        <v>0</v>
      </c>
    </row>
    <row r="137" spans="1:43" hidden="1" outlineLevel="2">
      <c r="A137" s="20" t="s">
        <v>671</v>
      </c>
      <c r="B137" s="20" t="s">
        <v>124</v>
      </c>
      <c r="C137" s="20" t="s">
        <v>62</v>
      </c>
      <c r="D137" s="20" t="s">
        <v>201</v>
      </c>
      <c r="E137" s="16" t="s">
        <v>648</v>
      </c>
      <c r="F137" s="16" t="s">
        <v>648</v>
      </c>
      <c r="G137" s="17" t="str">
        <f t="shared" ref="G137:G148" si="70">IF(OR(N137="1",O137="1",P137="1",Q137="1",R137="1"),"○","")</f>
        <v/>
      </c>
      <c r="H137" s="18" t="str">
        <f t="shared" ref="H137:H148" si="71">IF(OR(N137="2",O137="2",P137="2",Q137="2",R137="2"),"○","")</f>
        <v/>
      </c>
      <c r="I137" s="18" t="str">
        <f t="shared" ref="I137:I148" si="72">IF(OR(N137="3",O137="3",P137="3",Q137="3",R137="3"),"○","")</f>
        <v>○</v>
      </c>
      <c r="J137" s="18" t="str">
        <f t="shared" ref="J137:J148" si="73">IF(OR(N137="4",O137="4",P137="4",Q137="4",R137="4"),"○","")</f>
        <v/>
      </c>
      <c r="K137" s="18" t="str">
        <f t="shared" ref="K137:K148" si="74">IF(OR(N137="5",O137="5",P137="5",Q137="5",R137="5"),"○","")</f>
        <v/>
      </c>
      <c r="L137" s="18" t="str">
        <f t="shared" ref="L137:L148" si="75">IF(OR(N137="6",O137="6",P137="6",Q137="6",R137="6"),"○","")</f>
        <v/>
      </c>
      <c r="M137" s="19" t="str">
        <f t="shared" ref="M137:M148" si="76">IF(OR(N137="7",O137="7",P137="7",Q137="7",R137="7"),"○","")</f>
        <v/>
      </c>
      <c r="N137" s="16" t="s">
        <v>644</v>
      </c>
      <c r="O137" s="16" t="s">
        <v>173</v>
      </c>
      <c r="P137" s="16" t="s">
        <v>173</v>
      </c>
      <c r="Q137" s="16" t="s">
        <v>173</v>
      </c>
      <c r="R137" s="16" t="s">
        <v>173</v>
      </c>
      <c r="S137" s="16">
        <v>13</v>
      </c>
      <c r="T137" s="16">
        <v>13</v>
      </c>
      <c r="U137" s="16">
        <v>0</v>
      </c>
      <c r="V137" s="16">
        <v>6</v>
      </c>
      <c r="W137" s="16">
        <v>3</v>
      </c>
      <c r="X137" s="16">
        <v>3</v>
      </c>
      <c r="Y137" s="16">
        <v>0</v>
      </c>
      <c r="Z137" s="16">
        <v>0</v>
      </c>
      <c r="AA137" s="16">
        <v>0</v>
      </c>
      <c r="AB137" s="23">
        <v>13</v>
      </c>
      <c r="AC137" s="23">
        <v>6</v>
      </c>
      <c r="AD137" s="23">
        <v>0</v>
      </c>
      <c r="AE137" s="23">
        <v>0</v>
      </c>
      <c r="AF137" s="23">
        <v>166</v>
      </c>
      <c r="AG137" s="23">
        <v>16</v>
      </c>
      <c r="AH137" s="23">
        <v>0</v>
      </c>
      <c r="AI137" s="23" t="s">
        <v>641</v>
      </c>
      <c r="AJ137" s="24" t="str">
        <f t="shared" ref="AJ137:AJ148" si="77">IF(AI137="1","○","")</f>
        <v/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</row>
    <row r="138" spans="1:43" hidden="1" outlineLevel="2">
      <c r="A138" s="20" t="s">
        <v>671</v>
      </c>
      <c r="B138" s="20" t="s">
        <v>124</v>
      </c>
      <c r="C138" s="20" t="s">
        <v>62</v>
      </c>
      <c r="D138" s="20" t="s">
        <v>273</v>
      </c>
      <c r="E138" s="16" t="s">
        <v>648</v>
      </c>
      <c r="F138" s="16" t="s">
        <v>648</v>
      </c>
      <c r="G138" s="17" t="str">
        <f t="shared" si="70"/>
        <v/>
      </c>
      <c r="H138" s="18" t="str">
        <f t="shared" si="71"/>
        <v/>
      </c>
      <c r="I138" s="18" t="str">
        <f t="shared" si="72"/>
        <v/>
      </c>
      <c r="J138" s="18" t="str">
        <f t="shared" si="73"/>
        <v/>
      </c>
      <c r="K138" s="18" t="str">
        <f t="shared" si="74"/>
        <v/>
      </c>
      <c r="L138" s="18" t="str">
        <f t="shared" si="75"/>
        <v>○</v>
      </c>
      <c r="M138" s="19" t="str">
        <f t="shared" si="76"/>
        <v/>
      </c>
      <c r="N138" s="16" t="s">
        <v>645</v>
      </c>
      <c r="O138" s="16" t="s">
        <v>173</v>
      </c>
      <c r="P138" s="16" t="s">
        <v>173</v>
      </c>
      <c r="Q138" s="16" t="s">
        <v>173</v>
      </c>
      <c r="R138" s="16" t="s">
        <v>173</v>
      </c>
      <c r="S138" s="16">
        <v>9</v>
      </c>
      <c r="T138" s="16">
        <v>9</v>
      </c>
      <c r="U138" s="16"/>
      <c r="V138" s="16"/>
      <c r="W138" s="16"/>
      <c r="X138" s="16"/>
      <c r="Y138" s="16"/>
      <c r="Z138" s="16"/>
      <c r="AA138" s="16"/>
      <c r="AB138" s="23">
        <v>9</v>
      </c>
      <c r="AC138" s="23"/>
      <c r="AD138" s="23"/>
      <c r="AE138" s="23"/>
      <c r="AF138" s="23">
        <v>0</v>
      </c>
      <c r="AG138" s="23"/>
      <c r="AH138" s="23"/>
      <c r="AI138" s="23" t="s">
        <v>641</v>
      </c>
      <c r="AJ138" s="24" t="str">
        <f t="shared" si="77"/>
        <v/>
      </c>
      <c r="AK138" s="23">
        <v>0</v>
      </c>
      <c r="AL138" s="23">
        <v>0</v>
      </c>
      <c r="AM138" s="23">
        <v>0</v>
      </c>
      <c r="AN138" s="23"/>
      <c r="AO138" s="23"/>
      <c r="AP138" s="23">
        <v>0</v>
      </c>
      <c r="AQ138" s="23">
        <v>0</v>
      </c>
    </row>
    <row r="139" spans="1:43" hidden="1" outlineLevel="2">
      <c r="A139" s="20" t="s">
        <v>671</v>
      </c>
      <c r="B139" s="20" t="s">
        <v>124</v>
      </c>
      <c r="C139" s="20" t="s">
        <v>62</v>
      </c>
      <c r="D139" s="20" t="s">
        <v>274</v>
      </c>
      <c r="E139" s="16" t="s">
        <v>648</v>
      </c>
      <c r="F139" s="16" t="s">
        <v>648</v>
      </c>
      <c r="G139" s="17" t="str">
        <f t="shared" si="70"/>
        <v/>
      </c>
      <c r="H139" s="18" t="str">
        <f t="shared" si="71"/>
        <v>○</v>
      </c>
      <c r="I139" s="18" t="str">
        <f t="shared" si="72"/>
        <v>○</v>
      </c>
      <c r="J139" s="18" t="str">
        <f t="shared" si="73"/>
        <v>○</v>
      </c>
      <c r="K139" s="18" t="str">
        <f t="shared" si="74"/>
        <v/>
      </c>
      <c r="L139" s="18" t="str">
        <f t="shared" si="75"/>
        <v/>
      </c>
      <c r="M139" s="19" t="str">
        <f t="shared" si="76"/>
        <v/>
      </c>
      <c r="N139" s="16" t="s">
        <v>641</v>
      </c>
      <c r="O139" s="16" t="s">
        <v>644</v>
      </c>
      <c r="P139" s="16" t="s">
        <v>643</v>
      </c>
      <c r="Q139" s="16" t="s">
        <v>173</v>
      </c>
      <c r="R139" s="16" t="s">
        <v>173</v>
      </c>
      <c r="S139" s="16">
        <v>1</v>
      </c>
      <c r="T139" s="16">
        <v>1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23">
        <v>1</v>
      </c>
      <c r="AC139" s="23"/>
      <c r="AD139" s="23"/>
      <c r="AE139" s="23">
        <v>0</v>
      </c>
      <c r="AF139" s="23">
        <v>24</v>
      </c>
      <c r="AG139" s="23">
        <v>19</v>
      </c>
      <c r="AH139" s="23">
        <v>0</v>
      </c>
      <c r="AI139" s="23" t="s">
        <v>641</v>
      </c>
      <c r="AJ139" s="24" t="str">
        <f t="shared" si="77"/>
        <v/>
      </c>
      <c r="AK139" s="23">
        <v>0</v>
      </c>
      <c r="AL139" s="23">
        <v>0</v>
      </c>
      <c r="AM139" s="23">
        <v>0</v>
      </c>
      <c r="AN139" s="23"/>
      <c r="AO139" s="23"/>
      <c r="AP139" s="23">
        <v>0</v>
      </c>
      <c r="AQ139" s="23">
        <v>0</v>
      </c>
    </row>
    <row r="140" spans="1:43" hidden="1" outlineLevel="2">
      <c r="A140" s="20" t="s">
        <v>671</v>
      </c>
      <c r="B140" s="20" t="s">
        <v>124</v>
      </c>
      <c r="C140" s="20" t="s">
        <v>62</v>
      </c>
      <c r="D140" s="20" t="s">
        <v>313</v>
      </c>
      <c r="E140" s="16" t="s">
        <v>648</v>
      </c>
      <c r="F140" s="16" t="s">
        <v>648</v>
      </c>
      <c r="G140" s="17" t="str">
        <f t="shared" si="70"/>
        <v/>
      </c>
      <c r="H140" s="18" t="str">
        <f t="shared" si="71"/>
        <v>○</v>
      </c>
      <c r="I140" s="18" t="str">
        <f t="shared" si="72"/>
        <v/>
      </c>
      <c r="J140" s="18" t="str">
        <f t="shared" si="73"/>
        <v/>
      </c>
      <c r="K140" s="18" t="str">
        <f t="shared" si="74"/>
        <v/>
      </c>
      <c r="L140" s="18" t="str">
        <f t="shared" si="75"/>
        <v/>
      </c>
      <c r="M140" s="19" t="str">
        <f t="shared" si="76"/>
        <v/>
      </c>
      <c r="N140" s="16" t="s">
        <v>641</v>
      </c>
      <c r="O140" s="16" t="s">
        <v>173</v>
      </c>
      <c r="P140" s="16" t="s">
        <v>173</v>
      </c>
      <c r="Q140" s="16" t="s">
        <v>173</v>
      </c>
      <c r="R140" s="16" t="s">
        <v>173</v>
      </c>
      <c r="S140" s="16">
        <v>16</v>
      </c>
      <c r="T140" s="16">
        <v>16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23">
        <v>16</v>
      </c>
      <c r="AC140" s="23"/>
      <c r="AD140" s="23"/>
      <c r="AE140" s="23">
        <v>0</v>
      </c>
      <c r="AF140" s="23">
        <v>268</v>
      </c>
      <c r="AG140" s="23">
        <v>0</v>
      </c>
      <c r="AH140" s="23">
        <v>0</v>
      </c>
      <c r="AI140" s="23" t="s">
        <v>641</v>
      </c>
      <c r="AJ140" s="24" t="str">
        <f t="shared" si="77"/>
        <v/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12</v>
      </c>
    </row>
    <row r="141" spans="1:43" hidden="1" outlineLevel="2">
      <c r="A141" s="20" t="s">
        <v>671</v>
      </c>
      <c r="B141" s="20" t="s">
        <v>124</v>
      </c>
      <c r="C141" s="20" t="s">
        <v>62</v>
      </c>
      <c r="D141" s="20" t="s">
        <v>366</v>
      </c>
      <c r="E141" s="16" t="s">
        <v>651</v>
      </c>
      <c r="F141" s="16" t="s">
        <v>651</v>
      </c>
      <c r="G141" s="17" t="str">
        <f t="shared" si="70"/>
        <v/>
      </c>
      <c r="H141" s="18" t="str">
        <f t="shared" si="71"/>
        <v/>
      </c>
      <c r="I141" s="18" t="str">
        <f t="shared" si="72"/>
        <v/>
      </c>
      <c r="J141" s="18" t="str">
        <f t="shared" si="73"/>
        <v/>
      </c>
      <c r="K141" s="18" t="str">
        <f t="shared" si="74"/>
        <v/>
      </c>
      <c r="L141" s="18" t="str">
        <f t="shared" si="75"/>
        <v>○</v>
      </c>
      <c r="M141" s="19" t="str">
        <f t="shared" si="76"/>
        <v/>
      </c>
      <c r="N141" s="16" t="s">
        <v>645</v>
      </c>
      <c r="O141" s="16" t="s">
        <v>173</v>
      </c>
      <c r="P141" s="16" t="s">
        <v>173</v>
      </c>
      <c r="Q141" s="16" t="s">
        <v>173</v>
      </c>
      <c r="R141" s="16" t="s">
        <v>173</v>
      </c>
      <c r="S141" s="16">
        <v>19</v>
      </c>
      <c r="T141" s="16">
        <v>0</v>
      </c>
      <c r="U141" s="16">
        <v>19</v>
      </c>
      <c r="V141" s="16">
        <v>0</v>
      </c>
      <c r="W141" s="16"/>
      <c r="X141" s="16"/>
      <c r="Y141" s="16">
        <v>0</v>
      </c>
      <c r="Z141" s="16"/>
      <c r="AA141" s="16"/>
      <c r="AB141" s="23">
        <v>19</v>
      </c>
      <c r="AC141" s="23">
        <v>0</v>
      </c>
      <c r="AD141" s="23">
        <v>0</v>
      </c>
      <c r="AE141" s="23"/>
      <c r="AF141" s="23">
        <v>0</v>
      </c>
      <c r="AG141" s="23">
        <v>0</v>
      </c>
      <c r="AH141" s="23">
        <v>0</v>
      </c>
      <c r="AI141" s="23" t="s">
        <v>640</v>
      </c>
      <c r="AJ141" s="24" t="str">
        <f t="shared" si="77"/>
        <v>○</v>
      </c>
      <c r="AK141" s="23">
        <v>1</v>
      </c>
      <c r="AL141" s="23">
        <v>2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</row>
    <row r="142" spans="1:43" hidden="1" outlineLevel="2">
      <c r="A142" s="20" t="s">
        <v>671</v>
      </c>
      <c r="B142" s="20" t="s">
        <v>124</v>
      </c>
      <c r="C142" s="20" t="s">
        <v>62</v>
      </c>
      <c r="D142" s="20" t="s">
        <v>444</v>
      </c>
      <c r="E142" s="16" t="s">
        <v>648</v>
      </c>
      <c r="F142" s="16" t="s">
        <v>648</v>
      </c>
      <c r="G142" s="17" t="str">
        <f t="shared" si="70"/>
        <v>○</v>
      </c>
      <c r="H142" s="18" t="str">
        <f t="shared" si="71"/>
        <v/>
      </c>
      <c r="I142" s="18" t="str">
        <f t="shared" si="72"/>
        <v>○</v>
      </c>
      <c r="J142" s="18" t="str">
        <f t="shared" si="73"/>
        <v>○</v>
      </c>
      <c r="K142" s="18" t="str">
        <f t="shared" si="74"/>
        <v>○</v>
      </c>
      <c r="L142" s="18" t="str">
        <f t="shared" si="75"/>
        <v/>
      </c>
      <c r="M142" s="19" t="str">
        <f t="shared" si="76"/>
        <v/>
      </c>
      <c r="N142" s="16" t="s">
        <v>640</v>
      </c>
      <c r="O142" s="16" t="s">
        <v>644</v>
      </c>
      <c r="P142" s="16" t="s">
        <v>643</v>
      </c>
      <c r="Q142" s="16" t="s">
        <v>642</v>
      </c>
      <c r="R142" s="16" t="s">
        <v>173</v>
      </c>
      <c r="S142" s="16">
        <v>1</v>
      </c>
      <c r="T142" s="16">
        <v>1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23">
        <v>1</v>
      </c>
      <c r="AC142" s="23"/>
      <c r="AD142" s="23"/>
      <c r="AE142" s="23">
        <v>0</v>
      </c>
      <c r="AF142" s="23">
        <v>26</v>
      </c>
      <c r="AG142" s="23">
        <v>26</v>
      </c>
      <c r="AH142" s="23">
        <v>0</v>
      </c>
      <c r="AI142" s="23" t="s">
        <v>640</v>
      </c>
      <c r="AJ142" s="24" t="str">
        <f t="shared" si="77"/>
        <v>○</v>
      </c>
      <c r="AK142" s="23">
        <v>6</v>
      </c>
      <c r="AL142" s="23">
        <v>22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</row>
    <row r="143" spans="1:43" hidden="1" outlineLevel="2">
      <c r="A143" s="20" t="s">
        <v>671</v>
      </c>
      <c r="B143" s="20" t="s">
        <v>124</v>
      </c>
      <c r="C143" s="20" t="s">
        <v>62</v>
      </c>
      <c r="D143" s="20" t="s">
        <v>470</v>
      </c>
      <c r="E143" s="16" t="s">
        <v>650</v>
      </c>
      <c r="F143" s="16" t="s">
        <v>650</v>
      </c>
      <c r="G143" s="17" t="str">
        <f t="shared" si="70"/>
        <v>○</v>
      </c>
      <c r="H143" s="18" t="str">
        <f t="shared" si="71"/>
        <v>○</v>
      </c>
      <c r="I143" s="18" t="str">
        <f t="shared" si="72"/>
        <v>○</v>
      </c>
      <c r="J143" s="18" t="str">
        <f t="shared" si="73"/>
        <v>○</v>
      </c>
      <c r="K143" s="18" t="str">
        <f t="shared" si="74"/>
        <v/>
      </c>
      <c r="L143" s="18" t="str">
        <f t="shared" si="75"/>
        <v/>
      </c>
      <c r="M143" s="19" t="str">
        <f t="shared" si="76"/>
        <v/>
      </c>
      <c r="N143" s="16" t="s">
        <v>640</v>
      </c>
      <c r="O143" s="16" t="s">
        <v>641</v>
      </c>
      <c r="P143" s="16" t="s">
        <v>644</v>
      </c>
      <c r="Q143" s="16" t="s">
        <v>643</v>
      </c>
      <c r="R143" s="16" t="s">
        <v>173</v>
      </c>
      <c r="S143" s="16">
        <v>19</v>
      </c>
      <c r="T143" s="16">
        <v>19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23">
        <v>19</v>
      </c>
      <c r="AC143" s="23"/>
      <c r="AD143" s="23"/>
      <c r="AE143" s="23">
        <v>0</v>
      </c>
      <c r="AF143" s="23">
        <v>350</v>
      </c>
      <c r="AG143" s="23"/>
      <c r="AH143" s="23"/>
      <c r="AI143" s="23" t="s">
        <v>173</v>
      </c>
      <c r="AJ143" s="24" t="str">
        <f t="shared" si="77"/>
        <v/>
      </c>
      <c r="AK143" s="23"/>
      <c r="AL143" s="23"/>
      <c r="AM143" s="23">
        <v>0</v>
      </c>
      <c r="AN143" s="23"/>
      <c r="AO143" s="23"/>
      <c r="AP143" s="23">
        <v>0</v>
      </c>
      <c r="AQ143" s="23"/>
    </row>
    <row r="144" spans="1:43" hidden="1" outlineLevel="2">
      <c r="A144" s="20" t="s">
        <v>671</v>
      </c>
      <c r="B144" s="20" t="s">
        <v>124</v>
      </c>
      <c r="C144" s="20" t="s">
        <v>62</v>
      </c>
      <c r="D144" s="20" t="s">
        <v>514</v>
      </c>
      <c r="E144" s="16" t="s">
        <v>648</v>
      </c>
      <c r="F144" s="16" t="s">
        <v>648</v>
      </c>
      <c r="G144" s="17" t="str">
        <f t="shared" si="70"/>
        <v>○</v>
      </c>
      <c r="H144" s="18" t="str">
        <f t="shared" si="71"/>
        <v>○</v>
      </c>
      <c r="I144" s="18" t="str">
        <f t="shared" si="72"/>
        <v>○</v>
      </c>
      <c r="J144" s="18" t="str">
        <f t="shared" si="73"/>
        <v/>
      </c>
      <c r="K144" s="18" t="str">
        <f t="shared" si="74"/>
        <v/>
      </c>
      <c r="L144" s="18" t="str">
        <f t="shared" si="75"/>
        <v/>
      </c>
      <c r="M144" s="19" t="str">
        <f t="shared" si="76"/>
        <v/>
      </c>
      <c r="N144" s="16" t="s">
        <v>640</v>
      </c>
      <c r="O144" s="16" t="s">
        <v>641</v>
      </c>
      <c r="P144" s="16" t="s">
        <v>644</v>
      </c>
      <c r="Q144" s="16" t="s">
        <v>173</v>
      </c>
      <c r="R144" s="16" t="s">
        <v>173</v>
      </c>
      <c r="S144" s="16">
        <v>19</v>
      </c>
      <c r="T144" s="16">
        <v>19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23">
        <v>19</v>
      </c>
      <c r="AC144" s="23"/>
      <c r="AD144" s="23"/>
      <c r="AE144" s="23">
        <v>0</v>
      </c>
      <c r="AF144" s="23">
        <v>821</v>
      </c>
      <c r="AG144" s="23">
        <v>461</v>
      </c>
      <c r="AH144" s="23"/>
      <c r="AI144" s="23" t="s">
        <v>641</v>
      </c>
      <c r="AJ144" s="24" t="str">
        <f t="shared" si="77"/>
        <v/>
      </c>
      <c r="AK144" s="23">
        <v>0</v>
      </c>
      <c r="AL144" s="23">
        <v>0</v>
      </c>
      <c r="AM144" s="23">
        <v>0</v>
      </c>
      <c r="AN144" s="23"/>
      <c r="AO144" s="23"/>
      <c r="AP144" s="23">
        <v>0</v>
      </c>
      <c r="AQ144" s="23"/>
    </row>
    <row r="145" spans="1:43" hidden="1" outlineLevel="2">
      <c r="A145" s="20" t="s">
        <v>671</v>
      </c>
      <c r="B145" s="20" t="s">
        <v>124</v>
      </c>
      <c r="C145" s="20" t="s">
        <v>62</v>
      </c>
      <c r="D145" s="20" t="s">
        <v>526</v>
      </c>
      <c r="E145" s="16" t="s">
        <v>648</v>
      </c>
      <c r="F145" s="16" t="s">
        <v>648</v>
      </c>
      <c r="G145" s="17" t="str">
        <f t="shared" si="70"/>
        <v>○</v>
      </c>
      <c r="H145" s="18" t="str">
        <f t="shared" si="71"/>
        <v/>
      </c>
      <c r="I145" s="18" t="str">
        <f t="shared" si="72"/>
        <v>○</v>
      </c>
      <c r="J145" s="18" t="str">
        <f t="shared" si="73"/>
        <v/>
      </c>
      <c r="K145" s="18" t="str">
        <f t="shared" si="74"/>
        <v/>
      </c>
      <c r="L145" s="18" t="str">
        <f t="shared" si="75"/>
        <v/>
      </c>
      <c r="M145" s="19" t="str">
        <f t="shared" si="76"/>
        <v/>
      </c>
      <c r="N145" s="16" t="s">
        <v>640</v>
      </c>
      <c r="O145" s="16" t="s">
        <v>644</v>
      </c>
      <c r="P145" s="16" t="s">
        <v>173</v>
      </c>
      <c r="Q145" s="16" t="s">
        <v>173</v>
      </c>
      <c r="R145" s="16" t="s">
        <v>173</v>
      </c>
      <c r="S145" s="16">
        <v>19</v>
      </c>
      <c r="T145" s="16">
        <v>19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23">
        <v>19</v>
      </c>
      <c r="AC145" s="23">
        <v>0</v>
      </c>
      <c r="AD145" s="23">
        <v>0</v>
      </c>
      <c r="AE145" s="23">
        <v>0</v>
      </c>
      <c r="AF145" s="23">
        <v>38</v>
      </c>
      <c r="AG145" s="23">
        <v>36</v>
      </c>
      <c r="AH145" s="23">
        <v>5</v>
      </c>
      <c r="AI145" s="23" t="s">
        <v>173</v>
      </c>
      <c r="AJ145" s="24" t="str">
        <f t="shared" si="77"/>
        <v/>
      </c>
      <c r="AK145" s="23">
        <v>0</v>
      </c>
      <c r="AL145" s="23">
        <v>0</v>
      </c>
      <c r="AM145" s="23">
        <v>2</v>
      </c>
      <c r="AN145" s="23">
        <v>1</v>
      </c>
      <c r="AO145" s="23">
        <v>1</v>
      </c>
      <c r="AP145" s="23">
        <v>10</v>
      </c>
      <c r="AQ145" s="23">
        <v>0</v>
      </c>
    </row>
    <row r="146" spans="1:43" hidden="1" outlineLevel="2">
      <c r="A146" s="20" t="s">
        <v>671</v>
      </c>
      <c r="B146" s="20" t="s">
        <v>124</v>
      </c>
      <c r="C146" s="20" t="s">
        <v>62</v>
      </c>
      <c r="D146" s="20" t="s">
        <v>553</v>
      </c>
      <c r="E146" s="16" t="s">
        <v>648</v>
      </c>
      <c r="F146" s="16" t="s">
        <v>648</v>
      </c>
      <c r="G146" s="17" t="str">
        <f t="shared" si="70"/>
        <v>○</v>
      </c>
      <c r="H146" s="18" t="str">
        <f t="shared" si="71"/>
        <v/>
      </c>
      <c r="I146" s="18" t="str">
        <f t="shared" si="72"/>
        <v>○</v>
      </c>
      <c r="J146" s="18" t="str">
        <f t="shared" si="73"/>
        <v>○</v>
      </c>
      <c r="K146" s="18" t="str">
        <f t="shared" si="74"/>
        <v>○</v>
      </c>
      <c r="L146" s="18" t="str">
        <f t="shared" si="75"/>
        <v/>
      </c>
      <c r="M146" s="19" t="str">
        <f t="shared" si="76"/>
        <v/>
      </c>
      <c r="N146" s="16" t="s">
        <v>640</v>
      </c>
      <c r="O146" s="16" t="s">
        <v>644</v>
      </c>
      <c r="P146" s="16" t="s">
        <v>643</v>
      </c>
      <c r="Q146" s="16" t="s">
        <v>642</v>
      </c>
      <c r="R146" s="16" t="s">
        <v>173</v>
      </c>
      <c r="S146" s="16">
        <v>11</v>
      </c>
      <c r="T146" s="16">
        <v>11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23">
        <v>11</v>
      </c>
      <c r="AC146" s="23"/>
      <c r="AD146" s="23"/>
      <c r="AE146" s="23">
        <v>0</v>
      </c>
      <c r="AF146" s="23">
        <v>114</v>
      </c>
      <c r="AG146" s="23">
        <v>63</v>
      </c>
      <c r="AH146" s="23">
        <v>11.4</v>
      </c>
      <c r="AI146" s="23" t="s">
        <v>640</v>
      </c>
      <c r="AJ146" s="24" t="str">
        <f t="shared" si="77"/>
        <v>○</v>
      </c>
      <c r="AK146" s="23">
        <v>14</v>
      </c>
      <c r="AL146" s="23">
        <v>86</v>
      </c>
      <c r="AM146" s="23">
        <v>3</v>
      </c>
      <c r="AN146" s="23">
        <v>3</v>
      </c>
      <c r="AO146" s="23">
        <v>0</v>
      </c>
      <c r="AP146" s="23">
        <v>1</v>
      </c>
      <c r="AQ146" s="23">
        <v>0</v>
      </c>
    </row>
    <row r="147" spans="1:43" hidden="1" outlineLevel="2">
      <c r="A147" s="20" t="s">
        <v>671</v>
      </c>
      <c r="B147" s="20" t="s">
        <v>124</v>
      </c>
      <c r="C147" s="20" t="s">
        <v>62</v>
      </c>
      <c r="D147" s="20" t="s">
        <v>569</v>
      </c>
      <c r="E147" s="16" t="s">
        <v>648</v>
      </c>
      <c r="F147" s="16" t="s">
        <v>648</v>
      </c>
      <c r="G147" s="17" t="str">
        <f t="shared" si="70"/>
        <v/>
      </c>
      <c r="H147" s="18" t="str">
        <f t="shared" si="71"/>
        <v>○</v>
      </c>
      <c r="I147" s="18" t="str">
        <f t="shared" si="72"/>
        <v/>
      </c>
      <c r="J147" s="18" t="str">
        <f t="shared" si="73"/>
        <v/>
      </c>
      <c r="K147" s="18" t="str">
        <f t="shared" si="74"/>
        <v/>
      </c>
      <c r="L147" s="18" t="str">
        <f t="shared" si="75"/>
        <v/>
      </c>
      <c r="M147" s="19" t="str">
        <f t="shared" si="76"/>
        <v/>
      </c>
      <c r="N147" s="16" t="s">
        <v>641</v>
      </c>
      <c r="O147" s="16" t="s">
        <v>173</v>
      </c>
      <c r="P147" s="16" t="s">
        <v>173</v>
      </c>
      <c r="Q147" s="16" t="s">
        <v>173</v>
      </c>
      <c r="R147" s="16" t="s">
        <v>173</v>
      </c>
      <c r="S147" s="16">
        <v>5</v>
      </c>
      <c r="T147" s="16">
        <v>2</v>
      </c>
      <c r="U147" s="16">
        <v>3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23">
        <v>5</v>
      </c>
      <c r="AC147" s="23">
        <v>0</v>
      </c>
      <c r="AD147" s="23">
        <v>0</v>
      </c>
      <c r="AE147" s="23">
        <v>0</v>
      </c>
      <c r="AF147" s="23">
        <v>18</v>
      </c>
      <c r="AG147" s="23">
        <v>0</v>
      </c>
      <c r="AH147" s="23">
        <v>0</v>
      </c>
      <c r="AI147" s="23" t="s">
        <v>641</v>
      </c>
      <c r="AJ147" s="24" t="str">
        <f t="shared" si="77"/>
        <v/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</row>
    <row r="148" spans="1:43" hidden="1" outlineLevel="2">
      <c r="A148" s="20" t="s">
        <v>671</v>
      </c>
      <c r="B148" s="20" t="s">
        <v>124</v>
      </c>
      <c r="C148" s="20" t="s">
        <v>62</v>
      </c>
      <c r="D148" s="20" t="s">
        <v>582</v>
      </c>
      <c r="E148" s="16" t="s">
        <v>650</v>
      </c>
      <c r="F148" s="16" t="s">
        <v>650</v>
      </c>
      <c r="G148" s="17" t="str">
        <f t="shared" si="70"/>
        <v/>
      </c>
      <c r="H148" s="18" t="str">
        <f t="shared" si="71"/>
        <v>○</v>
      </c>
      <c r="I148" s="18" t="str">
        <f t="shared" si="72"/>
        <v/>
      </c>
      <c r="J148" s="18" t="str">
        <f t="shared" si="73"/>
        <v>○</v>
      </c>
      <c r="K148" s="18" t="str">
        <f t="shared" si="74"/>
        <v>○</v>
      </c>
      <c r="L148" s="18" t="str">
        <f t="shared" si="75"/>
        <v/>
      </c>
      <c r="M148" s="19" t="str">
        <f t="shared" si="76"/>
        <v/>
      </c>
      <c r="N148" s="16" t="s">
        <v>641</v>
      </c>
      <c r="O148" s="16" t="s">
        <v>643</v>
      </c>
      <c r="P148" s="16" t="s">
        <v>642</v>
      </c>
      <c r="Q148" s="16" t="s">
        <v>173</v>
      </c>
      <c r="R148" s="16" t="s">
        <v>173</v>
      </c>
      <c r="S148" s="16">
        <v>0</v>
      </c>
      <c r="T148" s="16">
        <v>0</v>
      </c>
      <c r="U148" s="16">
        <v>0</v>
      </c>
      <c r="V148" s="16">
        <v>19</v>
      </c>
      <c r="W148" s="16">
        <v>19</v>
      </c>
      <c r="X148" s="16">
        <v>0</v>
      </c>
      <c r="Y148" s="16">
        <v>0</v>
      </c>
      <c r="Z148" s="16">
        <v>0</v>
      </c>
      <c r="AA148" s="16">
        <v>0</v>
      </c>
      <c r="AB148" s="23"/>
      <c r="AC148" s="23">
        <v>19</v>
      </c>
      <c r="AD148" s="23"/>
      <c r="AE148" s="23">
        <v>0</v>
      </c>
      <c r="AF148" s="23">
        <v>13</v>
      </c>
      <c r="AG148" s="23">
        <v>0</v>
      </c>
      <c r="AH148" s="23">
        <v>0</v>
      </c>
      <c r="AI148" s="23" t="s">
        <v>640</v>
      </c>
      <c r="AJ148" s="24" t="str">
        <f t="shared" si="77"/>
        <v>○</v>
      </c>
      <c r="AK148" s="23">
        <v>0</v>
      </c>
      <c r="AL148" s="23">
        <v>35</v>
      </c>
      <c r="AM148" s="23">
        <v>8</v>
      </c>
      <c r="AN148" s="23">
        <v>5</v>
      </c>
      <c r="AO148" s="23">
        <v>3</v>
      </c>
      <c r="AP148" s="23">
        <v>0</v>
      </c>
      <c r="AQ148" s="23">
        <v>0</v>
      </c>
    </row>
    <row r="149" spans="1:43" s="31" customFormat="1" hidden="1" outlineLevel="1">
      <c r="A149" s="33"/>
      <c r="B149" s="33"/>
      <c r="C149" s="34" t="s">
        <v>681</v>
      </c>
      <c r="D149" s="33"/>
      <c r="E149" s="25"/>
      <c r="F149" s="25"/>
      <c r="G149" s="26"/>
      <c r="H149" s="27"/>
      <c r="I149" s="27"/>
      <c r="J149" s="27"/>
      <c r="K149" s="27"/>
      <c r="L149" s="27"/>
      <c r="M149" s="28"/>
      <c r="N149" s="25"/>
      <c r="O149" s="25"/>
      <c r="P149" s="25"/>
      <c r="Q149" s="25"/>
      <c r="R149" s="25"/>
      <c r="S149" s="25">
        <f t="shared" ref="S149:AH149" si="78">SUBTOTAL(9,S137:S148)</f>
        <v>0</v>
      </c>
      <c r="T149" s="25">
        <f t="shared" si="78"/>
        <v>0</v>
      </c>
      <c r="U149" s="25">
        <f t="shared" si="78"/>
        <v>0</v>
      </c>
      <c r="V149" s="25">
        <f t="shared" si="78"/>
        <v>0</v>
      </c>
      <c r="W149" s="25">
        <f t="shared" si="78"/>
        <v>0</v>
      </c>
      <c r="X149" s="25">
        <f t="shared" si="78"/>
        <v>0</v>
      </c>
      <c r="Y149" s="25">
        <f t="shared" si="78"/>
        <v>0</v>
      </c>
      <c r="Z149" s="25">
        <f t="shared" si="78"/>
        <v>0</v>
      </c>
      <c r="AA149" s="25">
        <f t="shared" si="78"/>
        <v>0</v>
      </c>
      <c r="AB149" s="29">
        <f t="shared" si="78"/>
        <v>0</v>
      </c>
      <c r="AC149" s="29">
        <f t="shared" si="78"/>
        <v>0</v>
      </c>
      <c r="AD149" s="29">
        <f t="shared" si="78"/>
        <v>0</v>
      </c>
      <c r="AE149" s="29">
        <f t="shared" si="78"/>
        <v>0</v>
      </c>
      <c r="AF149" s="29">
        <f t="shared" si="78"/>
        <v>0</v>
      </c>
      <c r="AG149" s="29">
        <f t="shared" si="78"/>
        <v>0</v>
      </c>
      <c r="AH149" s="29">
        <f t="shared" si="78"/>
        <v>0</v>
      </c>
      <c r="AI149" s="29"/>
      <c r="AJ149" s="30"/>
      <c r="AK149" s="29">
        <f t="shared" ref="AK149:AQ149" si="79">SUBTOTAL(9,AK137:AK148)</f>
        <v>0</v>
      </c>
      <c r="AL149" s="29">
        <f t="shared" si="79"/>
        <v>0</v>
      </c>
      <c r="AM149" s="29">
        <f t="shared" si="79"/>
        <v>0</v>
      </c>
      <c r="AN149" s="29">
        <f t="shared" si="79"/>
        <v>0</v>
      </c>
      <c r="AO149" s="29">
        <f t="shared" si="79"/>
        <v>0</v>
      </c>
      <c r="AP149" s="29">
        <f t="shared" si="79"/>
        <v>0</v>
      </c>
      <c r="AQ149" s="29">
        <f t="shared" si="79"/>
        <v>0</v>
      </c>
    </row>
    <row r="150" spans="1:43" hidden="1" outlineLevel="2">
      <c r="A150" s="20" t="s">
        <v>668</v>
      </c>
      <c r="B150" s="20" t="s">
        <v>130</v>
      </c>
      <c r="C150" s="20" t="s">
        <v>68</v>
      </c>
      <c r="D150" s="20" t="s">
        <v>214</v>
      </c>
      <c r="E150" s="16" t="s">
        <v>648</v>
      </c>
      <c r="F150" s="16" t="s">
        <v>648</v>
      </c>
      <c r="G150" s="17" t="str">
        <f>IF(OR(N150="1",O150="1",P150="1",Q150="1",R150="1"),"○","")</f>
        <v>○</v>
      </c>
      <c r="H150" s="18" t="str">
        <f>IF(OR(N150="2",O150="2",P150="2",Q150="2",R150="2"),"○","")</f>
        <v>○</v>
      </c>
      <c r="I150" s="18" t="str">
        <f>IF(OR(N150="3",O150="3",P150="3",Q150="3",R150="3"),"○","")</f>
        <v/>
      </c>
      <c r="J150" s="18" t="str">
        <f>IF(OR(N150="4",O150="4",P150="4",Q150="4",R150="4"),"○","")</f>
        <v/>
      </c>
      <c r="K150" s="18" t="str">
        <f>IF(OR(N150="5",O150="5",P150="5",Q150="5",R150="5"),"○","")</f>
        <v/>
      </c>
      <c r="L150" s="18" t="str">
        <f>IF(OR(N150="6",O150="6",P150="6",Q150="6",R150="6"),"○","")</f>
        <v/>
      </c>
      <c r="M150" s="19" t="str">
        <f>IF(OR(N150="7",O150="7",P150="7",Q150="7",R150="7"),"○","")</f>
        <v/>
      </c>
      <c r="N150" s="16" t="s">
        <v>640</v>
      </c>
      <c r="O150" s="16" t="s">
        <v>641</v>
      </c>
      <c r="P150" s="16" t="s">
        <v>173</v>
      </c>
      <c r="Q150" s="16" t="s">
        <v>173</v>
      </c>
      <c r="R150" s="16" t="s">
        <v>173</v>
      </c>
      <c r="S150" s="16">
        <v>19</v>
      </c>
      <c r="T150" s="16">
        <v>19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23">
        <v>19</v>
      </c>
      <c r="AC150" s="23"/>
      <c r="AD150" s="23"/>
      <c r="AE150" s="23">
        <v>0</v>
      </c>
      <c r="AF150" s="23">
        <v>200</v>
      </c>
      <c r="AG150" s="23"/>
      <c r="AH150" s="23"/>
      <c r="AI150" s="23" t="s">
        <v>641</v>
      </c>
      <c r="AJ150" s="24" t="str">
        <f>IF(AI150="1","○","")</f>
        <v/>
      </c>
      <c r="AK150" s="23">
        <v>0</v>
      </c>
      <c r="AL150" s="23">
        <v>0</v>
      </c>
      <c r="AM150" s="23">
        <v>0</v>
      </c>
      <c r="AN150" s="23"/>
      <c r="AO150" s="23"/>
      <c r="AP150" s="23">
        <v>0</v>
      </c>
      <c r="AQ150" s="23">
        <v>0</v>
      </c>
    </row>
    <row r="151" spans="1:43" hidden="1" outlineLevel="2">
      <c r="A151" s="20" t="s">
        <v>668</v>
      </c>
      <c r="B151" s="20" t="s">
        <v>130</v>
      </c>
      <c r="C151" s="20" t="s">
        <v>68</v>
      </c>
      <c r="D151" s="20" t="s">
        <v>256</v>
      </c>
      <c r="E151" s="16" t="s">
        <v>648</v>
      </c>
      <c r="F151" s="16" t="s">
        <v>648</v>
      </c>
      <c r="G151" s="17" t="str">
        <f>IF(OR(N151="1",O151="1",P151="1",Q151="1",R151="1"),"○","")</f>
        <v/>
      </c>
      <c r="H151" s="18" t="str">
        <f>IF(OR(N151="2",O151="2",P151="2",Q151="2",R151="2"),"○","")</f>
        <v/>
      </c>
      <c r="I151" s="18" t="str">
        <f>IF(OR(N151="3",O151="3",P151="3",Q151="3",R151="3"),"○","")</f>
        <v>○</v>
      </c>
      <c r="J151" s="18" t="str">
        <f>IF(OR(N151="4",O151="4",P151="4",Q151="4",R151="4"),"○","")</f>
        <v/>
      </c>
      <c r="K151" s="18" t="str">
        <f>IF(OR(N151="5",O151="5",P151="5",Q151="5",R151="5"),"○","")</f>
        <v/>
      </c>
      <c r="L151" s="18" t="str">
        <f>IF(OR(N151="6",O151="6",P151="6",Q151="6",R151="6"),"○","")</f>
        <v/>
      </c>
      <c r="M151" s="19" t="str">
        <f>IF(OR(N151="7",O151="7",P151="7",Q151="7",R151="7"),"○","")</f>
        <v/>
      </c>
      <c r="N151" s="16" t="s">
        <v>173</v>
      </c>
      <c r="O151" s="16" t="s">
        <v>173</v>
      </c>
      <c r="P151" s="16" t="s">
        <v>173</v>
      </c>
      <c r="Q151" s="16" t="s">
        <v>173</v>
      </c>
      <c r="R151" s="16" t="s">
        <v>644</v>
      </c>
      <c r="S151" s="16">
        <v>9</v>
      </c>
      <c r="T151" s="16">
        <v>9</v>
      </c>
      <c r="U151" s="16">
        <v>0</v>
      </c>
      <c r="V151" s="16">
        <v>5</v>
      </c>
      <c r="W151" s="16">
        <v>5</v>
      </c>
      <c r="X151" s="16">
        <v>0</v>
      </c>
      <c r="Y151" s="16">
        <v>0</v>
      </c>
      <c r="Z151" s="16">
        <v>0</v>
      </c>
      <c r="AA151" s="16">
        <v>0</v>
      </c>
      <c r="AB151" s="23">
        <v>9</v>
      </c>
      <c r="AC151" s="23">
        <v>5</v>
      </c>
      <c r="AD151" s="23"/>
      <c r="AE151" s="23">
        <v>0</v>
      </c>
      <c r="AF151" s="23">
        <v>48</v>
      </c>
      <c r="AG151" s="23">
        <v>4</v>
      </c>
      <c r="AH151" s="23"/>
      <c r="AI151" s="23" t="s">
        <v>641</v>
      </c>
      <c r="AJ151" s="24" t="str">
        <f>IF(AI151="1","○","")</f>
        <v/>
      </c>
      <c r="AK151" s="23">
        <v>3</v>
      </c>
      <c r="AL151" s="23">
        <v>0</v>
      </c>
      <c r="AM151" s="23">
        <v>0</v>
      </c>
      <c r="AN151" s="23"/>
      <c r="AO151" s="23"/>
      <c r="AP151" s="23">
        <v>0</v>
      </c>
      <c r="AQ151" s="23"/>
    </row>
    <row r="152" spans="1:43" hidden="1" outlineLevel="2">
      <c r="A152" s="20" t="s">
        <v>668</v>
      </c>
      <c r="B152" s="20" t="s">
        <v>130</v>
      </c>
      <c r="C152" s="20" t="s">
        <v>68</v>
      </c>
      <c r="D152" s="20" t="s">
        <v>294</v>
      </c>
      <c r="E152" s="16" t="s">
        <v>648</v>
      </c>
      <c r="F152" s="16" t="s">
        <v>648</v>
      </c>
      <c r="G152" s="17" t="str">
        <f>IF(OR(N152="1",O152="1",P152="1",Q152="1",R152="1"),"○","")</f>
        <v>○</v>
      </c>
      <c r="H152" s="18" t="str">
        <f>IF(OR(N152="2",O152="2",P152="2",Q152="2",R152="2"),"○","")</f>
        <v/>
      </c>
      <c r="I152" s="18" t="str">
        <f>IF(OR(N152="3",O152="3",P152="3",Q152="3",R152="3"),"○","")</f>
        <v>○</v>
      </c>
      <c r="J152" s="18" t="str">
        <f>IF(OR(N152="4",O152="4",P152="4",Q152="4",R152="4"),"○","")</f>
        <v>○</v>
      </c>
      <c r="K152" s="18" t="str">
        <f>IF(OR(N152="5",O152="5",P152="5",Q152="5",R152="5"),"○","")</f>
        <v>○</v>
      </c>
      <c r="L152" s="18" t="str">
        <f>IF(OR(N152="6",O152="6",P152="6",Q152="6",R152="6"),"○","")</f>
        <v/>
      </c>
      <c r="M152" s="19" t="str">
        <f>IF(OR(N152="7",O152="7",P152="7",Q152="7",R152="7"),"○","")</f>
        <v/>
      </c>
      <c r="N152" s="16" t="s">
        <v>640</v>
      </c>
      <c r="O152" s="16" t="s">
        <v>644</v>
      </c>
      <c r="P152" s="16" t="s">
        <v>643</v>
      </c>
      <c r="Q152" s="16" t="s">
        <v>642</v>
      </c>
      <c r="R152" s="16" t="s">
        <v>173</v>
      </c>
      <c r="S152" s="16">
        <v>17</v>
      </c>
      <c r="T152" s="16">
        <v>17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23">
        <v>17</v>
      </c>
      <c r="AC152" s="23">
        <v>0</v>
      </c>
      <c r="AD152" s="23">
        <v>0</v>
      </c>
      <c r="AE152" s="23">
        <v>0</v>
      </c>
      <c r="AF152" s="23">
        <v>196</v>
      </c>
      <c r="AG152" s="23">
        <v>0</v>
      </c>
      <c r="AH152" s="23">
        <v>0</v>
      </c>
      <c r="AI152" s="23" t="s">
        <v>173</v>
      </c>
      <c r="AJ152" s="24" t="str">
        <f>IF(AI152="1","○","")</f>
        <v/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</row>
    <row r="153" spans="1:43" hidden="1" outlineLevel="2">
      <c r="A153" s="20" t="s">
        <v>668</v>
      </c>
      <c r="B153" s="20" t="s">
        <v>130</v>
      </c>
      <c r="C153" s="20" t="s">
        <v>68</v>
      </c>
      <c r="D153" s="20" t="s">
        <v>336</v>
      </c>
      <c r="E153" s="16" t="s">
        <v>648</v>
      </c>
      <c r="F153" s="16" t="s">
        <v>648</v>
      </c>
      <c r="G153" s="17" t="str">
        <f>IF(OR(N153="1",O153="1",P153="1",Q153="1",R153="1"),"○","")</f>
        <v>○</v>
      </c>
      <c r="H153" s="18" t="str">
        <f>IF(OR(N153="2",O153="2",P153="2",Q153="2",R153="2"),"○","")</f>
        <v>○</v>
      </c>
      <c r="I153" s="18" t="str">
        <f>IF(OR(N153="3",O153="3",P153="3",Q153="3",R153="3"),"○","")</f>
        <v>○</v>
      </c>
      <c r="J153" s="18" t="str">
        <f>IF(OR(N153="4",O153="4",P153="4",Q153="4",R153="4"),"○","")</f>
        <v/>
      </c>
      <c r="K153" s="18" t="str">
        <f>IF(OR(N153="5",O153="5",P153="5",Q153="5",R153="5"),"○","")</f>
        <v/>
      </c>
      <c r="L153" s="18" t="str">
        <f>IF(OR(N153="6",O153="6",P153="6",Q153="6",R153="6"),"○","")</f>
        <v/>
      </c>
      <c r="M153" s="19" t="str">
        <f>IF(OR(N153="7",O153="7",P153="7",Q153="7",R153="7"),"○","")</f>
        <v/>
      </c>
      <c r="N153" s="16" t="s">
        <v>640</v>
      </c>
      <c r="O153" s="16" t="s">
        <v>641</v>
      </c>
      <c r="P153" s="16" t="s">
        <v>644</v>
      </c>
      <c r="Q153" s="16" t="s">
        <v>173</v>
      </c>
      <c r="R153" s="16" t="s">
        <v>173</v>
      </c>
      <c r="S153" s="16">
        <v>19</v>
      </c>
      <c r="T153" s="16">
        <v>19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23">
        <v>19</v>
      </c>
      <c r="AC153" s="23"/>
      <c r="AD153" s="23"/>
      <c r="AE153" s="23">
        <v>0</v>
      </c>
      <c r="AF153" s="23">
        <v>186</v>
      </c>
      <c r="AG153" s="23">
        <v>43</v>
      </c>
      <c r="AH153" s="23">
        <v>4.3</v>
      </c>
      <c r="AI153" s="23" t="s">
        <v>641</v>
      </c>
      <c r="AJ153" s="24" t="str">
        <f>IF(AI153="1","○","")</f>
        <v/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</row>
    <row r="154" spans="1:43" hidden="1" outlineLevel="2">
      <c r="A154" s="20" t="s">
        <v>668</v>
      </c>
      <c r="B154" s="20" t="s">
        <v>130</v>
      </c>
      <c r="C154" s="20" t="s">
        <v>68</v>
      </c>
      <c r="D154" s="20" t="s">
        <v>484</v>
      </c>
      <c r="E154" s="16" t="s">
        <v>650</v>
      </c>
      <c r="F154" s="16" t="s">
        <v>650</v>
      </c>
      <c r="G154" s="17" t="str">
        <f>IF(OR(N154="1",O154="1",P154="1",Q154="1",R154="1"),"○","")</f>
        <v>○</v>
      </c>
      <c r="H154" s="18" t="str">
        <f>IF(OR(N154="2",O154="2",P154="2",Q154="2",R154="2"),"○","")</f>
        <v>○</v>
      </c>
      <c r="I154" s="18" t="str">
        <f>IF(OR(N154="3",O154="3",P154="3",Q154="3",R154="3"),"○","")</f>
        <v/>
      </c>
      <c r="J154" s="18" t="str">
        <f>IF(OR(N154="4",O154="4",P154="4",Q154="4",R154="4"),"○","")</f>
        <v/>
      </c>
      <c r="K154" s="18" t="str">
        <f>IF(OR(N154="5",O154="5",P154="5",Q154="5",R154="5"),"○","")</f>
        <v>○</v>
      </c>
      <c r="L154" s="18" t="str">
        <f>IF(OR(N154="6",O154="6",P154="6",Q154="6",R154="6"),"○","")</f>
        <v/>
      </c>
      <c r="M154" s="19" t="str">
        <f>IF(OR(N154="7",O154="7",P154="7",Q154="7",R154="7"),"○","")</f>
        <v/>
      </c>
      <c r="N154" s="16" t="s">
        <v>640</v>
      </c>
      <c r="O154" s="16" t="s">
        <v>641</v>
      </c>
      <c r="P154" s="16" t="s">
        <v>642</v>
      </c>
      <c r="Q154" s="16" t="s">
        <v>173</v>
      </c>
      <c r="R154" s="16" t="s">
        <v>173</v>
      </c>
      <c r="S154" s="16">
        <v>19</v>
      </c>
      <c r="T154" s="16">
        <v>19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23">
        <v>19</v>
      </c>
      <c r="AC154" s="23"/>
      <c r="AD154" s="23"/>
      <c r="AE154" s="23">
        <v>0</v>
      </c>
      <c r="AF154" s="23">
        <v>37</v>
      </c>
      <c r="AG154" s="23"/>
      <c r="AH154" s="23"/>
      <c r="AI154" s="23" t="s">
        <v>641</v>
      </c>
      <c r="AJ154" s="24" t="str">
        <f>IF(AI154="1","○","")</f>
        <v/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2</v>
      </c>
      <c r="AQ154" s="23">
        <v>0</v>
      </c>
    </row>
    <row r="155" spans="1:43" s="31" customFormat="1" hidden="1" outlineLevel="1">
      <c r="A155" s="33"/>
      <c r="B155" s="33"/>
      <c r="C155" s="34" t="s">
        <v>682</v>
      </c>
      <c r="D155" s="33"/>
      <c r="E155" s="25"/>
      <c r="F155" s="25"/>
      <c r="G155" s="26"/>
      <c r="H155" s="27"/>
      <c r="I155" s="27"/>
      <c r="J155" s="27"/>
      <c r="K155" s="27"/>
      <c r="L155" s="27"/>
      <c r="M155" s="28"/>
      <c r="N155" s="25"/>
      <c r="O155" s="25"/>
      <c r="P155" s="25"/>
      <c r="Q155" s="25"/>
      <c r="R155" s="25"/>
      <c r="S155" s="25">
        <f t="shared" ref="S155:AH155" si="80">SUBTOTAL(9,S150:S154)</f>
        <v>0</v>
      </c>
      <c r="T155" s="25">
        <f t="shared" si="80"/>
        <v>0</v>
      </c>
      <c r="U155" s="25">
        <f t="shared" si="80"/>
        <v>0</v>
      </c>
      <c r="V155" s="25">
        <f t="shared" si="80"/>
        <v>0</v>
      </c>
      <c r="W155" s="25">
        <f t="shared" si="80"/>
        <v>0</v>
      </c>
      <c r="X155" s="25">
        <f t="shared" si="80"/>
        <v>0</v>
      </c>
      <c r="Y155" s="25">
        <f t="shared" si="80"/>
        <v>0</v>
      </c>
      <c r="Z155" s="25">
        <f t="shared" si="80"/>
        <v>0</v>
      </c>
      <c r="AA155" s="25">
        <f t="shared" si="80"/>
        <v>0</v>
      </c>
      <c r="AB155" s="29">
        <f t="shared" si="80"/>
        <v>0</v>
      </c>
      <c r="AC155" s="29">
        <f t="shared" si="80"/>
        <v>0</v>
      </c>
      <c r="AD155" s="29">
        <f t="shared" si="80"/>
        <v>0</v>
      </c>
      <c r="AE155" s="29">
        <f t="shared" si="80"/>
        <v>0</v>
      </c>
      <c r="AF155" s="29">
        <f t="shared" si="80"/>
        <v>0</v>
      </c>
      <c r="AG155" s="29">
        <f t="shared" si="80"/>
        <v>0</v>
      </c>
      <c r="AH155" s="29">
        <f t="shared" si="80"/>
        <v>0</v>
      </c>
      <c r="AI155" s="29"/>
      <c r="AJ155" s="30"/>
      <c r="AK155" s="29">
        <f t="shared" ref="AK155:AQ155" si="81">SUBTOTAL(9,AK150:AK154)</f>
        <v>0</v>
      </c>
      <c r="AL155" s="29">
        <f t="shared" si="81"/>
        <v>0</v>
      </c>
      <c r="AM155" s="29">
        <f t="shared" si="81"/>
        <v>0</v>
      </c>
      <c r="AN155" s="29">
        <f t="shared" si="81"/>
        <v>0</v>
      </c>
      <c r="AO155" s="29">
        <f t="shared" si="81"/>
        <v>0</v>
      </c>
      <c r="AP155" s="29">
        <f t="shared" si="81"/>
        <v>0</v>
      </c>
      <c r="AQ155" s="29">
        <f t="shared" si="81"/>
        <v>0</v>
      </c>
    </row>
    <row r="156" spans="1:43" hidden="1" outlineLevel="2">
      <c r="A156" s="20" t="s">
        <v>668</v>
      </c>
      <c r="B156" s="20" t="s">
        <v>159</v>
      </c>
      <c r="C156" s="20" t="s">
        <v>97</v>
      </c>
      <c r="D156" s="20" t="s">
        <v>364</v>
      </c>
      <c r="E156" s="16" t="s">
        <v>648</v>
      </c>
      <c r="F156" s="16" t="s">
        <v>648</v>
      </c>
      <c r="G156" s="17" t="str">
        <f>IF(OR(N156="1",O156="1",P156="1",Q156="1",R156="1"),"○","")</f>
        <v/>
      </c>
      <c r="H156" s="18" t="str">
        <f>IF(OR(N156="2",O156="2",P156="2",Q156="2",R156="2"),"○","")</f>
        <v>○</v>
      </c>
      <c r="I156" s="18" t="str">
        <f>IF(OR(N156="3",O156="3",P156="3",Q156="3",R156="3"),"○","")</f>
        <v/>
      </c>
      <c r="J156" s="18" t="str">
        <f>IF(OR(N156="4",O156="4",P156="4",Q156="4",R156="4"),"○","")</f>
        <v/>
      </c>
      <c r="K156" s="18" t="str">
        <f>IF(OR(N156="5",O156="5",P156="5",Q156="5",R156="5"),"○","")</f>
        <v/>
      </c>
      <c r="L156" s="18" t="str">
        <f>IF(OR(N156="6",O156="6",P156="6",Q156="6",R156="6"),"○","")</f>
        <v/>
      </c>
      <c r="M156" s="19" t="str">
        <f>IF(OR(N156="7",O156="7",P156="7",Q156="7",R156="7"),"○","")</f>
        <v/>
      </c>
      <c r="N156" s="16" t="s">
        <v>641</v>
      </c>
      <c r="O156" s="16" t="s">
        <v>173</v>
      </c>
      <c r="P156" s="16" t="s">
        <v>173</v>
      </c>
      <c r="Q156" s="16" t="s">
        <v>173</v>
      </c>
      <c r="R156" s="16" t="s">
        <v>173</v>
      </c>
      <c r="S156" s="16">
        <v>11</v>
      </c>
      <c r="T156" s="16">
        <v>11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23">
        <v>11</v>
      </c>
      <c r="AC156" s="23">
        <v>0</v>
      </c>
      <c r="AD156" s="23">
        <v>0</v>
      </c>
      <c r="AE156" s="23">
        <v>0</v>
      </c>
      <c r="AF156" s="23">
        <v>368</v>
      </c>
      <c r="AG156" s="23">
        <v>0</v>
      </c>
      <c r="AH156" s="23">
        <v>0</v>
      </c>
      <c r="AI156" s="23" t="s">
        <v>641</v>
      </c>
      <c r="AJ156" s="24" t="str">
        <f>IF(AI156="1","○","")</f>
        <v/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184</v>
      </c>
    </row>
    <row r="157" spans="1:43" s="31" customFormat="1" hidden="1" outlineLevel="1">
      <c r="A157" s="33"/>
      <c r="B157" s="33"/>
      <c r="C157" s="34" t="s">
        <v>683</v>
      </c>
      <c r="D157" s="33"/>
      <c r="E157" s="25"/>
      <c r="F157" s="25"/>
      <c r="G157" s="26"/>
      <c r="H157" s="27"/>
      <c r="I157" s="27"/>
      <c r="J157" s="27"/>
      <c r="K157" s="27"/>
      <c r="L157" s="27"/>
      <c r="M157" s="28"/>
      <c r="N157" s="25"/>
      <c r="O157" s="25"/>
      <c r="P157" s="25"/>
      <c r="Q157" s="25"/>
      <c r="R157" s="25"/>
      <c r="S157" s="25">
        <f t="shared" ref="S157:AH157" si="82">SUBTOTAL(9,S156:S156)</f>
        <v>0</v>
      </c>
      <c r="T157" s="25">
        <f t="shared" si="82"/>
        <v>0</v>
      </c>
      <c r="U157" s="25">
        <f t="shared" si="82"/>
        <v>0</v>
      </c>
      <c r="V157" s="25">
        <f t="shared" si="82"/>
        <v>0</v>
      </c>
      <c r="W157" s="25">
        <f t="shared" si="82"/>
        <v>0</v>
      </c>
      <c r="X157" s="25">
        <f t="shared" si="82"/>
        <v>0</v>
      </c>
      <c r="Y157" s="25">
        <f t="shared" si="82"/>
        <v>0</v>
      </c>
      <c r="Z157" s="25">
        <f t="shared" si="82"/>
        <v>0</v>
      </c>
      <c r="AA157" s="25">
        <f t="shared" si="82"/>
        <v>0</v>
      </c>
      <c r="AB157" s="29">
        <f t="shared" si="82"/>
        <v>0</v>
      </c>
      <c r="AC157" s="29">
        <f t="shared" si="82"/>
        <v>0</v>
      </c>
      <c r="AD157" s="29">
        <f t="shared" si="82"/>
        <v>0</v>
      </c>
      <c r="AE157" s="29">
        <f t="shared" si="82"/>
        <v>0</v>
      </c>
      <c r="AF157" s="29">
        <f t="shared" si="82"/>
        <v>0</v>
      </c>
      <c r="AG157" s="29">
        <f t="shared" si="82"/>
        <v>0</v>
      </c>
      <c r="AH157" s="29">
        <f t="shared" si="82"/>
        <v>0</v>
      </c>
      <c r="AI157" s="29"/>
      <c r="AJ157" s="30"/>
      <c r="AK157" s="29">
        <f t="shared" ref="AK157:AQ157" si="83">SUBTOTAL(9,AK156:AK156)</f>
        <v>0</v>
      </c>
      <c r="AL157" s="29">
        <f t="shared" si="83"/>
        <v>0</v>
      </c>
      <c r="AM157" s="29">
        <f t="shared" si="83"/>
        <v>0</v>
      </c>
      <c r="AN157" s="29">
        <f t="shared" si="83"/>
        <v>0</v>
      </c>
      <c r="AO157" s="29">
        <f t="shared" si="83"/>
        <v>0</v>
      </c>
      <c r="AP157" s="29">
        <f t="shared" si="83"/>
        <v>0</v>
      </c>
      <c r="AQ157" s="29">
        <f t="shared" si="83"/>
        <v>0</v>
      </c>
    </row>
    <row r="158" spans="1:43" hidden="1" outlineLevel="2">
      <c r="A158" s="20" t="s">
        <v>668</v>
      </c>
      <c r="B158" s="20" t="s">
        <v>169</v>
      </c>
      <c r="C158" s="20" t="s">
        <v>107</v>
      </c>
      <c r="D158" s="20" t="s">
        <v>626</v>
      </c>
      <c r="E158" s="16" t="s">
        <v>648</v>
      </c>
      <c r="F158" s="16" t="s">
        <v>648</v>
      </c>
      <c r="G158" s="17" t="str">
        <f>IF(OR(N158="1",O158="1",P158="1",Q158="1",R158="1"),"○","")</f>
        <v/>
      </c>
      <c r="H158" s="18" t="str">
        <f>IF(OR(N158="2",O158="2",P158="2",Q158="2",R158="2"),"○","")</f>
        <v>○</v>
      </c>
      <c r="I158" s="18" t="str">
        <f>IF(OR(N158="3",O158="3",P158="3",Q158="3",R158="3"),"○","")</f>
        <v>○</v>
      </c>
      <c r="J158" s="18" t="str">
        <f>IF(OR(N158="4",O158="4",P158="4",Q158="4",R158="4"),"○","")</f>
        <v/>
      </c>
      <c r="K158" s="18" t="str">
        <f>IF(OR(N158="5",O158="5",P158="5",Q158="5",R158="5"),"○","")</f>
        <v/>
      </c>
      <c r="L158" s="18" t="str">
        <f>IF(OR(N158="6",O158="6",P158="6",Q158="6",R158="6"),"○","")</f>
        <v/>
      </c>
      <c r="M158" s="19" t="str">
        <f>IF(OR(N158="7",O158="7",P158="7",Q158="7",R158="7"),"○","")</f>
        <v/>
      </c>
      <c r="N158" s="16" t="s">
        <v>641</v>
      </c>
      <c r="O158" s="16" t="s">
        <v>644</v>
      </c>
      <c r="P158" s="16" t="s">
        <v>173</v>
      </c>
      <c r="Q158" s="16" t="s">
        <v>173</v>
      </c>
      <c r="R158" s="16" t="s">
        <v>173</v>
      </c>
      <c r="S158" s="16">
        <v>8</v>
      </c>
      <c r="T158" s="16">
        <v>8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23">
        <v>8</v>
      </c>
      <c r="AC158" s="23"/>
      <c r="AD158" s="23"/>
      <c r="AE158" s="23">
        <v>0</v>
      </c>
      <c r="AF158" s="23">
        <v>201</v>
      </c>
      <c r="AG158" s="23">
        <v>108</v>
      </c>
      <c r="AH158" s="23">
        <v>0</v>
      </c>
      <c r="AI158" s="23" t="s">
        <v>641</v>
      </c>
      <c r="AJ158" s="24" t="str">
        <f>IF(AI158="1","○","")</f>
        <v/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10</v>
      </c>
    </row>
    <row r="159" spans="1:43" s="31" customFormat="1" hidden="1" outlineLevel="1">
      <c r="A159" s="33"/>
      <c r="B159" s="33"/>
      <c r="C159" s="34" t="s">
        <v>684</v>
      </c>
      <c r="D159" s="33"/>
      <c r="E159" s="25"/>
      <c r="F159" s="25"/>
      <c r="G159" s="26"/>
      <c r="H159" s="27"/>
      <c r="I159" s="27"/>
      <c r="J159" s="27"/>
      <c r="K159" s="27"/>
      <c r="L159" s="27"/>
      <c r="M159" s="28"/>
      <c r="N159" s="25"/>
      <c r="O159" s="25"/>
      <c r="P159" s="25"/>
      <c r="Q159" s="25"/>
      <c r="R159" s="25"/>
      <c r="S159" s="25">
        <f t="shared" ref="S159:AH159" si="84">SUBTOTAL(9,S158:S158)</f>
        <v>0</v>
      </c>
      <c r="T159" s="25">
        <f t="shared" si="84"/>
        <v>0</v>
      </c>
      <c r="U159" s="25">
        <f t="shared" si="84"/>
        <v>0</v>
      </c>
      <c r="V159" s="25">
        <f t="shared" si="84"/>
        <v>0</v>
      </c>
      <c r="W159" s="25">
        <f t="shared" si="84"/>
        <v>0</v>
      </c>
      <c r="X159" s="25">
        <f t="shared" si="84"/>
        <v>0</v>
      </c>
      <c r="Y159" s="25">
        <f t="shared" si="84"/>
        <v>0</v>
      </c>
      <c r="Z159" s="25">
        <f t="shared" si="84"/>
        <v>0</v>
      </c>
      <c r="AA159" s="25">
        <f t="shared" si="84"/>
        <v>0</v>
      </c>
      <c r="AB159" s="29">
        <f t="shared" si="84"/>
        <v>0</v>
      </c>
      <c r="AC159" s="29">
        <f t="shared" si="84"/>
        <v>0</v>
      </c>
      <c r="AD159" s="29">
        <f t="shared" si="84"/>
        <v>0</v>
      </c>
      <c r="AE159" s="29">
        <f t="shared" si="84"/>
        <v>0</v>
      </c>
      <c r="AF159" s="29">
        <f t="shared" si="84"/>
        <v>0</v>
      </c>
      <c r="AG159" s="29">
        <f t="shared" si="84"/>
        <v>0</v>
      </c>
      <c r="AH159" s="29">
        <f t="shared" si="84"/>
        <v>0</v>
      </c>
      <c r="AI159" s="29"/>
      <c r="AJ159" s="30"/>
      <c r="AK159" s="29">
        <f t="shared" ref="AK159:AQ159" si="85">SUBTOTAL(9,AK158:AK158)</f>
        <v>0</v>
      </c>
      <c r="AL159" s="29">
        <f t="shared" si="85"/>
        <v>0</v>
      </c>
      <c r="AM159" s="29">
        <f t="shared" si="85"/>
        <v>0</v>
      </c>
      <c r="AN159" s="29">
        <f t="shared" si="85"/>
        <v>0</v>
      </c>
      <c r="AO159" s="29">
        <f t="shared" si="85"/>
        <v>0</v>
      </c>
      <c r="AP159" s="29">
        <f t="shared" si="85"/>
        <v>0</v>
      </c>
      <c r="AQ159" s="29">
        <f t="shared" si="85"/>
        <v>0</v>
      </c>
    </row>
    <row r="160" spans="1:43" hidden="1" outlineLevel="2">
      <c r="A160" s="20" t="s">
        <v>668</v>
      </c>
      <c r="B160" s="20" t="s">
        <v>152</v>
      </c>
      <c r="C160" s="20" t="s">
        <v>90</v>
      </c>
      <c r="D160" s="20" t="s">
        <v>302</v>
      </c>
      <c r="E160" s="16" t="s">
        <v>648</v>
      </c>
      <c r="F160" s="16" t="s">
        <v>648</v>
      </c>
      <c r="G160" s="17" t="str">
        <f>IF(OR(N160="1",O160="1",P160="1",Q160="1",R160="1"),"○","")</f>
        <v/>
      </c>
      <c r="H160" s="18" t="str">
        <f>IF(OR(N160="2",O160="2",P160="2",Q160="2",R160="2"),"○","")</f>
        <v>○</v>
      </c>
      <c r="I160" s="18" t="str">
        <f>IF(OR(N160="3",O160="3",P160="3",Q160="3",R160="3"),"○","")</f>
        <v>○</v>
      </c>
      <c r="J160" s="18" t="str">
        <f>IF(OR(N160="4",O160="4",P160="4",Q160="4",R160="4"),"○","")</f>
        <v/>
      </c>
      <c r="K160" s="18" t="str">
        <f>IF(OR(N160="5",O160="5",P160="5",Q160="5",R160="5"),"○","")</f>
        <v/>
      </c>
      <c r="L160" s="18" t="str">
        <f>IF(OR(N160="6",O160="6",P160="6",Q160="6",R160="6"),"○","")</f>
        <v/>
      </c>
      <c r="M160" s="19" t="str">
        <f>IF(OR(N160="7",O160="7",P160="7",Q160="7",R160="7"),"○","")</f>
        <v/>
      </c>
      <c r="N160" s="16" t="s">
        <v>641</v>
      </c>
      <c r="O160" s="16" t="s">
        <v>644</v>
      </c>
      <c r="P160" s="16" t="s">
        <v>173</v>
      </c>
      <c r="Q160" s="16" t="s">
        <v>173</v>
      </c>
      <c r="R160" s="16" t="s">
        <v>173</v>
      </c>
      <c r="S160" s="16">
        <v>11</v>
      </c>
      <c r="T160" s="16">
        <v>11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23">
        <v>11</v>
      </c>
      <c r="AC160" s="23"/>
      <c r="AD160" s="23"/>
      <c r="AE160" s="23">
        <v>0</v>
      </c>
      <c r="AF160" s="23">
        <v>187</v>
      </c>
      <c r="AG160" s="23">
        <v>172</v>
      </c>
      <c r="AH160" s="23">
        <v>0</v>
      </c>
      <c r="AI160" s="23" t="s">
        <v>641</v>
      </c>
      <c r="AJ160" s="24" t="str">
        <f>IF(AI160="1","○","")</f>
        <v/>
      </c>
      <c r="AK160" s="23">
        <v>0</v>
      </c>
      <c r="AL160" s="23">
        <v>0</v>
      </c>
      <c r="AM160" s="23">
        <v>0</v>
      </c>
      <c r="AN160" s="23"/>
      <c r="AO160" s="23"/>
      <c r="AP160" s="23">
        <v>0</v>
      </c>
      <c r="AQ160" s="23">
        <v>11</v>
      </c>
    </row>
    <row r="161" spans="1:43" hidden="1" outlineLevel="2">
      <c r="A161" s="20" t="s">
        <v>668</v>
      </c>
      <c r="B161" s="20" t="s">
        <v>152</v>
      </c>
      <c r="C161" s="20" t="s">
        <v>90</v>
      </c>
      <c r="D161" s="20" t="s">
        <v>587</v>
      </c>
      <c r="E161" s="16" t="s">
        <v>648</v>
      </c>
      <c r="F161" s="16" t="s">
        <v>648</v>
      </c>
      <c r="G161" s="17" t="str">
        <f>IF(OR(N161="1",O161="1",P161="1",Q161="1",R161="1"),"○","")</f>
        <v/>
      </c>
      <c r="H161" s="18" t="str">
        <f>IF(OR(N161="2",O161="2",P161="2",Q161="2",R161="2"),"○","")</f>
        <v>○</v>
      </c>
      <c r="I161" s="18" t="str">
        <f>IF(OR(N161="3",O161="3",P161="3",Q161="3",R161="3"),"○","")</f>
        <v/>
      </c>
      <c r="J161" s="18" t="str">
        <f>IF(OR(N161="4",O161="4",P161="4",Q161="4",R161="4"),"○","")</f>
        <v/>
      </c>
      <c r="K161" s="18" t="str">
        <f>IF(OR(N161="5",O161="5",P161="5",Q161="5",R161="5"),"○","")</f>
        <v/>
      </c>
      <c r="L161" s="18" t="str">
        <f>IF(OR(N161="6",O161="6",P161="6",Q161="6",R161="6"),"○","")</f>
        <v/>
      </c>
      <c r="M161" s="19" t="str">
        <f>IF(OR(N161="7",O161="7",P161="7",Q161="7",R161="7"),"○","")</f>
        <v/>
      </c>
      <c r="N161" s="16" t="s">
        <v>641</v>
      </c>
      <c r="O161" s="16" t="s">
        <v>173</v>
      </c>
      <c r="P161" s="16" t="s">
        <v>173</v>
      </c>
      <c r="Q161" s="16" t="s">
        <v>173</v>
      </c>
      <c r="R161" s="16" t="s">
        <v>173</v>
      </c>
      <c r="S161" s="16">
        <v>19</v>
      </c>
      <c r="T161" s="16">
        <v>19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23">
        <v>19</v>
      </c>
      <c r="AC161" s="23"/>
      <c r="AD161" s="23"/>
      <c r="AE161" s="23">
        <v>0</v>
      </c>
      <c r="AF161" s="23">
        <v>889</v>
      </c>
      <c r="AG161" s="23"/>
      <c r="AH161" s="23"/>
      <c r="AI161" s="23" t="s">
        <v>173</v>
      </c>
      <c r="AJ161" s="24" t="str">
        <f>IF(AI161="1","○","")</f>
        <v/>
      </c>
      <c r="AK161" s="23"/>
      <c r="AL161" s="23"/>
      <c r="AM161" s="23">
        <v>0</v>
      </c>
      <c r="AN161" s="23"/>
      <c r="AO161" s="23"/>
      <c r="AP161" s="23">
        <v>0</v>
      </c>
      <c r="AQ161" s="23">
        <v>78</v>
      </c>
    </row>
    <row r="162" spans="1:43" s="31" customFormat="1" hidden="1" outlineLevel="1">
      <c r="A162" s="33"/>
      <c r="B162" s="33"/>
      <c r="C162" s="34" t="s">
        <v>685</v>
      </c>
      <c r="D162" s="33"/>
      <c r="E162" s="25"/>
      <c r="F162" s="25"/>
      <c r="G162" s="26"/>
      <c r="H162" s="27"/>
      <c r="I162" s="27"/>
      <c r="J162" s="27"/>
      <c r="K162" s="27"/>
      <c r="L162" s="27"/>
      <c r="M162" s="28"/>
      <c r="N162" s="25"/>
      <c r="O162" s="25"/>
      <c r="P162" s="25"/>
      <c r="Q162" s="25"/>
      <c r="R162" s="25"/>
      <c r="S162" s="25">
        <f t="shared" ref="S162:AH162" si="86">SUBTOTAL(9,S160:S161)</f>
        <v>0</v>
      </c>
      <c r="T162" s="25">
        <f t="shared" si="86"/>
        <v>0</v>
      </c>
      <c r="U162" s="25">
        <f t="shared" si="86"/>
        <v>0</v>
      </c>
      <c r="V162" s="25">
        <f t="shared" si="86"/>
        <v>0</v>
      </c>
      <c r="W162" s="25">
        <f t="shared" si="86"/>
        <v>0</v>
      </c>
      <c r="X162" s="25">
        <f t="shared" si="86"/>
        <v>0</v>
      </c>
      <c r="Y162" s="25">
        <f t="shared" si="86"/>
        <v>0</v>
      </c>
      <c r="Z162" s="25">
        <f t="shared" si="86"/>
        <v>0</v>
      </c>
      <c r="AA162" s="25">
        <f t="shared" si="86"/>
        <v>0</v>
      </c>
      <c r="AB162" s="29">
        <f t="shared" si="86"/>
        <v>0</v>
      </c>
      <c r="AC162" s="29">
        <f t="shared" si="86"/>
        <v>0</v>
      </c>
      <c r="AD162" s="29">
        <f t="shared" si="86"/>
        <v>0</v>
      </c>
      <c r="AE162" s="29">
        <f t="shared" si="86"/>
        <v>0</v>
      </c>
      <c r="AF162" s="29">
        <f t="shared" si="86"/>
        <v>0</v>
      </c>
      <c r="AG162" s="29">
        <f t="shared" si="86"/>
        <v>0</v>
      </c>
      <c r="AH162" s="29">
        <f t="shared" si="86"/>
        <v>0</v>
      </c>
      <c r="AI162" s="29"/>
      <c r="AJ162" s="30"/>
      <c r="AK162" s="29">
        <f t="shared" ref="AK162:AQ162" si="87">SUBTOTAL(9,AK160:AK161)</f>
        <v>0</v>
      </c>
      <c r="AL162" s="29">
        <f t="shared" si="87"/>
        <v>0</v>
      </c>
      <c r="AM162" s="29">
        <f t="shared" si="87"/>
        <v>0</v>
      </c>
      <c r="AN162" s="29">
        <f t="shared" si="87"/>
        <v>0</v>
      </c>
      <c r="AO162" s="29">
        <f t="shared" si="87"/>
        <v>0</v>
      </c>
      <c r="AP162" s="29">
        <f t="shared" si="87"/>
        <v>0</v>
      </c>
      <c r="AQ162" s="29">
        <f t="shared" si="87"/>
        <v>0</v>
      </c>
    </row>
    <row r="163" spans="1:43" hidden="1" outlineLevel="2">
      <c r="A163" s="20" t="s">
        <v>668</v>
      </c>
      <c r="B163" s="20" t="s">
        <v>166</v>
      </c>
      <c r="C163" s="20" t="s">
        <v>104</v>
      </c>
      <c r="D163" s="20" t="s">
        <v>581</v>
      </c>
      <c r="E163" s="16" t="s">
        <v>649</v>
      </c>
      <c r="F163" s="16" t="s">
        <v>649</v>
      </c>
      <c r="G163" s="17" t="str">
        <f>IF(OR(N163="1",O163="1",P163="1",Q163="1",R163="1"),"○","")</f>
        <v/>
      </c>
      <c r="H163" s="18" t="str">
        <f>IF(OR(N163="2",O163="2",P163="2",Q163="2",R163="2"),"○","")</f>
        <v/>
      </c>
      <c r="I163" s="18" t="str">
        <f>IF(OR(N163="3",O163="3",P163="3",Q163="3",R163="3"),"○","")</f>
        <v/>
      </c>
      <c r="J163" s="18" t="str">
        <f>IF(OR(N163="4",O163="4",P163="4",Q163="4",R163="4"),"○","")</f>
        <v/>
      </c>
      <c r="K163" s="18" t="str">
        <f>IF(OR(N163="5",O163="5",P163="5",Q163="5",R163="5"),"○","")</f>
        <v/>
      </c>
      <c r="L163" s="18" t="str">
        <f>IF(OR(N163="6",O163="6",P163="6",Q163="6",R163="6"),"○","")</f>
        <v>○</v>
      </c>
      <c r="M163" s="19" t="str">
        <f>IF(OR(N163="7",O163="7",P163="7",Q163="7",R163="7"),"○","")</f>
        <v/>
      </c>
      <c r="N163" s="16" t="s">
        <v>645</v>
      </c>
      <c r="O163" s="16" t="s">
        <v>173</v>
      </c>
      <c r="P163" s="16" t="s">
        <v>173</v>
      </c>
      <c r="Q163" s="16" t="s">
        <v>173</v>
      </c>
      <c r="R163" s="16" t="s">
        <v>173</v>
      </c>
      <c r="S163" s="16">
        <v>19</v>
      </c>
      <c r="T163" s="16">
        <v>19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23">
        <v>19</v>
      </c>
      <c r="AC163" s="23"/>
      <c r="AD163" s="23"/>
      <c r="AE163" s="23">
        <v>0</v>
      </c>
      <c r="AF163" s="23">
        <v>18</v>
      </c>
      <c r="AG163" s="23">
        <v>0</v>
      </c>
      <c r="AH163" s="23">
        <v>0</v>
      </c>
      <c r="AI163" s="23" t="s">
        <v>641</v>
      </c>
      <c r="AJ163" s="24" t="str">
        <f>IF(AI163="1","○","")</f>
        <v/>
      </c>
      <c r="AK163" s="23"/>
      <c r="AL163" s="23"/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</row>
    <row r="164" spans="1:43" s="31" customFormat="1" hidden="1" outlineLevel="1">
      <c r="A164" s="33"/>
      <c r="B164" s="33"/>
      <c r="C164" s="34" t="s">
        <v>686</v>
      </c>
      <c r="D164" s="33"/>
      <c r="E164" s="25"/>
      <c r="F164" s="25"/>
      <c r="G164" s="26"/>
      <c r="H164" s="27"/>
      <c r="I164" s="27"/>
      <c r="J164" s="27"/>
      <c r="K164" s="27"/>
      <c r="L164" s="27"/>
      <c r="M164" s="28"/>
      <c r="N164" s="25"/>
      <c r="O164" s="25"/>
      <c r="P164" s="25"/>
      <c r="Q164" s="25"/>
      <c r="R164" s="25"/>
      <c r="S164" s="25">
        <f t="shared" ref="S164:AH164" si="88">SUBTOTAL(9,S163:S163)</f>
        <v>0</v>
      </c>
      <c r="T164" s="25">
        <f t="shared" si="88"/>
        <v>0</v>
      </c>
      <c r="U164" s="25">
        <f t="shared" si="88"/>
        <v>0</v>
      </c>
      <c r="V164" s="25">
        <f t="shared" si="88"/>
        <v>0</v>
      </c>
      <c r="W164" s="25">
        <f t="shared" si="88"/>
        <v>0</v>
      </c>
      <c r="X164" s="25">
        <f t="shared" si="88"/>
        <v>0</v>
      </c>
      <c r="Y164" s="25">
        <f t="shared" si="88"/>
        <v>0</v>
      </c>
      <c r="Z164" s="25">
        <f t="shared" si="88"/>
        <v>0</v>
      </c>
      <c r="AA164" s="25">
        <f t="shared" si="88"/>
        <v>0</v>
      </c>
      <c r="AB164" s="29">
        <f t="shared" si="88"/>
        <v>0</v>
      </c>
      <c r="AC164" s="29">
        <f t="shared" si="88"/>
        <v>0</v>
      </c>
      <c r="AD164" s="29">
        <f t="shared" si="88"/>
        <v>0</v>
      </c>
      <c r="AE164" s="29">
        <f t="shared" si="88"/>
        <v>0</v>
      </c>
      <c r="AF164" s="29">
        <f t="shared" si="88"/>
        <v>0</v>
      </c>
      <c r="AG164" s="29">
        <f t="shared" si="88"/>
        <v>0</v>
      </c>
      <c r="AH164" s="29">
        <f t="shared" si="88"/>
        <v>0</v>
      </c>
      <c r="AI164" s="29"/>
      <c r="AJ164" s="30"/>
      <c r="AK164" s="29">
        <f t="shared" ref="AK164:AQ164" si="89">SUBTOTAL(9,AK163:AK163)</f>
        <v>0</v>
      </c>
      <c r="AL164" s="29">
        <f t="shared" si="89"/>
        <v>0</v>
      </c>
      <c r="AM164" s="29">
        <f t="shared" si="89"/>
        <v>0</v>
      </c>
      <c r="AN164" s="29">
        <f t="shared" si="89"/>
        <v>0</v>
      </c>
      <c r="AO164" s="29">
        <f t="shared" si="89"/>
        <v>0</v>
      </c>
      <c r="AP164" s="29">
        <f t="shared" si="89"/>
        <v>0</v>
      </c>
      <c r="AQ164" s="29">
        <f t="shared" si="89"/>
        <v>0</v>
      </c>
    </row>
    <row r="165" spans="1:43" hidden="1" outlineLevel="2">
      <c r="A165" s="20" t="s">
        <v>668</v>
      </c>
      <c r="B165" s="20" t="s">
        <v>145</v>
      </c>
      <c r="C165" s="20" t="s">
        <v>83</v>
      </c>
      <c r="D165" s="20" t="s">
        <v>255</v>
      </c>
      <c r="E165" s="16" t="s">
        <v>648</v>
      </c>
      <c r="F165" s="16" t="s">
        <v>648</v>
      </c>
      <c r="G165" s="17" t="str">
        <f>IF(OR(N165="1",O165="1",P165="1",Q165="1",R165="1"),"○","")</f>
        <v>○</v>
      </c>
      <c r="H165" s="18" t="str">
        <f>IF(OR(N165="2",O165="2",P165="2",Q165="2",R165="2"),"○","")</f>
        <v>○</v>
      </c>
      <c r="I165" s="18" t="str">
        <f>IF(OR(N165="3",O165="3",P165="3",Q165="3",R165="3"),"○","")</f>
        <v>○</v>
      </c>
      <c r="J165" s="18" t="str">
        <f>IF(OR(N165="4",O165="4",P165="4",Q165="4",R165="4"),"○","")</f>
        <v/>
      </c>
      <c r="K165" s="18" t="str">
        <f>IF(OR(N165="5",O165="5",P165="5",Q165="5",R165="5"),"○","")</f>
        <v/>
      </c>
      <c r="L165" s="18" t="str">
        <f>IF(OR(N165="6",O165="6",P165="6",Q165="6",R165="6"),"○","")</f>
        <v/>
      </c>
      <c r="M165" s="19" t="str">
        <f>IF(OR(N165="7",O165="7",P165="7",Q165="7",R165="7"),"○","")</f>
        <v/>
      </c>
      <c r="N165" s="16" t="s">
        <v>640</v>
      </c>
      <c r="O165" s="16" t="s">
        <v>641</v>
      </c>
      <c r="P165" s="16" t="s">
        <v>644</v>
      </c>
      <c r="Q165" s="16" t="s">
        <v>173</v>
      </c>
      <c r="R165" s="16" t="s">
        <v>173</v>
      </c>
      <c r="S165" s="16">
        <v>19</v>
      </c>
      <c r="T165" s="16">
        <v>19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23">
        <v>19</v>
      </c>
      <c r="AC165" s="23"/>
      <c r="AD165" s="23"/>
      <c r="AE165" s="23">
        <v>0</v>
      </c>
      <c r="AF165" s="23">
        <v>133</v>
      </c>
      <c r="AG165" s="23">
        <v>38</v>
      </c>
      <c r="AH165" s="23">
        <v>71.400000000000006</v>
      </c>
      <c r="AI165" s="23" t="s">
        <v>641</v>
      </c>
      <c r="AJ165" s="24" t="str">
        <f>IF(AI165="1","○","")</f>
        <v/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</row>
    <row r="166" spans="1:43" hidden="1" outlineLevel="2">
      <c r="A166" s="20" t="s">
        <v>668</v>
      </c>
      <c r="B166" s="20" t="s">
        <v>145</v>
      </c>
      <c r="C166" s="20" t="s">
        <v>83</v>
      </c>
      <c r="D166" s="20" t="s">
        <v>465</v>
      </c>
      <c r="E166" s="16" t="s">
        <v>648</v>
      </c>
      <c r="F166" s="16" t="s">
        <v>648</v>
      </c>
      <c r="G166" s="17" t="str">
        <f>IF(OR(N166="1",O166="1",P166="1",Q166="1",R166="1"),"○","")</f>
        <v>○</v>
      </c>
      <c r="H166" s="18" t="str">
        <f>IF(OR(N166="2",O166="2",P166="2",Q166="2",R166="2"),"○","")</f>
        <v>○</v>
      </c>
      <c r="I166" s="18" t="str">
        <f>IF(OR(N166="3",O166="3",P166="3",Q166="3",R166="3"),"○","")</f>
        <v>○</v>
      </c>
      <c r="J166" s="18" t="str">
        <f>IF(OR(N166="4",O166="4",P166="4",Q166="4",R166="4"),"○","")</f>
        <v>○</v>
      </c>
      <c r="K166" s="18" t="str">
        <f>IF(OR(N166="5",O166="5",P166="5",Q166="5",R166="5"),"○","")</f>
        <v>○</v>
      </c>
      <c r="L166" s="18" t="str">
        <f>IF(OR(N166="6",O166="6",P166="6",Q166="6",R166="6"),"○","")</f>
        <v/>
      </c>
      <c r="M166" s="19" t="str">
        <f>IF(OR(N166="7",O166="7",P166="7",Q166="7",R166="7"),"○","")</f>
        <v/>
      </c>
      <c r="N166" s="16" t="s">
        <v>640</v>
      </c>
      <c r="O166" s="16" t="s">
        <v>641</v>
      </c>
      <c r="P166" s="16" t="s">
        <v>644</v>
      </c>
      <c r="Q166" s="16" t="s">
        <v>643</v>
      </c>
      <c r="R166" s="16" t="s">
        <v>642</v>
      </c>
      <c r="S166" s="16">
        <v>8</v>
      </c>
      <c r="T166" s="16">
        <v>8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23">
        <v>8</v>
      </c>
      <c r="AC166" s="23"/>
      <c r="AD166" s="23"/>
      <c r="AE166" s="23">
        <v>0</v>
      </c>
      <c r="AF166" s="23">
        <v>93</v>
      </c>
      <c r="AG166" s="23">
        <v>86</v>
      </c>
      <c r="AH166" s="23">
        <v>12</v>
      </c>
      <c r="AI166" s="23" t="s">
        <v>640</v>
      </c>
      <c r="AJ166" s="24" t="str">
        <f>IF(AI166="1","○","")</f>
        <v>○</v>
      </c>
      <c r="AK166" s="23">
        <v>5</v>
      </c>
      <c r="AL166" s="23">
        <v>33</v>
      </c>
      <c r="AM166" s="23">
        <v>4</v>
      </c>
      <c r="AN166" s="23">
        <v>1</v>
      </c>
      <c r="AO166" s="23">
        <v>3</v>
      </c>
      <c r="AP166" s="23">
        <v>14</v>
      </c>
      <c r="AQ166" s="23">
        <v>0</v>
      </c>
    </row>
    <row r="167" spans="1:43" hidden="1" outlineLevel="2">
      <c r="A167" s="20" t="s">
        <v>668</v>
      </c>
      <c r="B167" s="20" t="s">
        <v>145</v>
      </c>
      <c r="C167" s="20" t="s">
        <v>83</v>
      </c>
      <c r="D167" s="20" t="s">
        <v>612</v>
      </c>
      <c r="E167" s="16" t="s">
        <v>648</v>
      </c>
      <c r="F167" s="16" t="s">
        <v>648</v>
      </c>
      <c r="G167" s="17" t="str">
        <f>IF(OR(N167="1",O167="1",P167="1",Q167="1",R167="1"),"○","")</f>
        <v>○</v>
      </c>
      <c r="H167" s="18" t="str">
        <f>IF(OR(N167="2",O167="2",P167="2",Q167="2",R167="2"),"○","")</f>
        <v>○</v>
      </c>
      <c r="I167" s="18" t="str">
        <f>IF(OR(N167="3",O167="3",P167="3",Q167="3",R167="3"),"○","")</f>
        <v/>
      </c>
      <c r="J167" s="18" t="str">
        <f>IF(OR(N167="4",O167="4",P167="4",Q167="4",R167="4"),"○","")</f>
        <v/>
      </c>
      <c r="K167" s="18" t="str">
        <f>IF(OR(N167="5",O167="5",P167="5",Q167="5",R167="5"),"○","")</f>
        <v/>
      </c>
      <c r="L167" s="18" t="str">
        <f>IF(OR(N167="6",O167="6",P167="6",Q167="6",R167="6"),"○","")</f>
        <v/>
      </c>
      <c r="M167" s="19" t="str">
        <f>IF(OR(N167="7",O167="7",P167="7",Q167="7",R167="7"),"○","")</f>
        <v/>
      </c>
      <c r="N167" s="16" t="s">
        <v>641</v>
      </c>
      <c r="O167" s="16" t="s">
        <v>640</v>
      </c>
      <c r="P167" s="16" t="s">
        <v>173</v>
      </c>
      <c r="Q167" s="16" t="s">
        <v>173</v>
      </c>
      <c r="R167" s="16" t="s">
        <v>173</v>
      </c>
      <c r="S167" s="16">
        <v>17</v>
      </c>
      <c r="T167" s="16">
        <v>1</v>
      </c>
      <c r="U167" s="16">
        <v>16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23">
        <v>17</v>
      </c>
      <c r="AC167" s="23"/>
      <c r="AD167" s="23"/>
      <c r="AE167" s="23">
        <v>0</v>
      </c>
      <c r="AF167" s="23">
        <v>2</v>
      </c>
      <c r="AG167" s="23">
        <v>0</v>
      </c>
      <c r="AH167" s="23">
        <v>0</v>
      </c>
      <c r="AI167" s="23" t="s">
        <v>173</v>
      </c>
      <c r="AJ167" s="24" t="str">
        <f>IF(AI167="1","○","")</f>
        <v/>
      </c>
      <c r="AK167" s="23"/>
      <c r="AL167" s="23"/>
      <c r="AM167" s="23">
        <v>0</v>
      </c>
      <c r="AN167" s="23"/>
      <c r="AO167" s="23"/>
      <c r="AP167" s="23">
        <v>0</v>
      </c>
      <c r="AQ167" s="23"/>
    </row>
    <row r="168" spans="1:43" s="31" customFormat="1" hidden="1" outlineLevel="1">
      <c r="A168" s="33"/>
      <c r="B168" s="33"/>
      <c r="C168" s="34" t="s">
        <v>687</v>
      </c>
      <c r="D168" s="33"/>
      <c r="E168" s="25"/>
      <c r="F168" s="25"/>
      <c r="G168" s="26"/>
      <c r="H168" s="27"/>
      <c r="I168" s="27"/>
      <c r="J168" s="27"/>
      <c r="K168" s="27"/>
      <c r="L168" s="27"/>
      <c r="M168" s="28"/>
      <c r="N168" s="25"/>
      <c r="O168" s="25"/>
      <c r="P168" s="25"/>
      <c r="Q168" s="25"/>
      <c r="R168" s="25"/>
      <c r="S168" s="25">
        <f t="shared" ref="S168:AH168" si="90">SUBTOTAL(9,S165:S167)</f>
        <v>0</v>
      </c>
      <c r="T168" s="25">
        <f t="shared" si="90"/>
        <v>0</v>
      </c>
      <c r="U168" s="25">
        <f t="shared" si="90"/>
        <v>0</v>
      </c>
      <c r="V168" s="25">
        <f t="shared" si="90"/>
        <v>0</v>
      </c>
      <c r="W168" s="25">
        <f t="shared" si="90"/>
        <v>0</v>
      </c>
      <c r="X168" s="25">
        <f t="shared" si="90"/>
        <v>0</v>
      </c>
      <c r="Y168" s="25">
        <f t="shared" si="90"/>
        <v>0</v>
      </c>
      <c r="Z168" s="25">
        <f t="shared" si="90"/>
        <v>0</v>
      </c>
      <c r="AA168" s="25">
        <f t="shared" si="90"/>
        <v>0</v>
      </c>
      <c r="AB168" s="29">
        <f t="shared" si="90"/>
        <v>0</v>
      </c>
      <c r="AC168" s="29">
        <f t="shared" si="90"/>
        <v>0</v>
      </c>
      <c r="AD168" s="29">
        <f t="shared" si="90"/>
        <v>0</v>
      </c>
      <c r="AE168" s="29">
        <f t="shared" si="90"/>
        <v>0</v>
      </c>
      <c r="AF168" s="29">
        <f t="shared" si="90"/>
        <v>0</v>
      </c>
      <c r="AG168" s="29">
        <f t="shared" si="90"/>
        <v>0</v>
      </c>
      <c r="AH168" s="29">
        <f t="shared" si="90"/>
        <v>0</v>
      </c>
      <c r="AI168" s="29"/>
      <c r="AJ168" s="30"/>
      <c r="AK168" s="29">
        <f t="shared" ref="AK168:AQ168" si="91">SUBTOTAL(9,AK165:AK167)</f>
        <v>0</v>
      </c>
      <c r="AL168" s="29">
        <f t="shared" si="91"/>
        <v>0</v>
      </c>
      <c r="AM168" s="29">
        <f t="shared" si="91"/>
        <v>0</v>
      </c>
      <c r="AN168" s="29">
        <f t="shared" si="91"/>
        <v>0</v>
      </c>
      <c r="AO168" s="29">
        <f t="shared" si="91"/>
        <v>0</v>
      </c>
      <c r="AP168" s="29">
        <f t="shared" si="91"/>
        <v>0</v>
      </c>
      <c r="AQ168" s="29">
        <f t="shared" si="91"/>
        <v>0</v>
      </c>
    </row>
    <row r="169" spans="1:43" hidden="1" outlineLevel="2">
      <c r="A169" s="20" t="s">
        <v>668</v>
      </c>
      <c r="B169" s="20" t="s">
        <v>150</v>
      </c>
      <c r="C169" s="20" t="s">
        <v>88</v>
      </c>
      <c r="D169" s="20" t="s">
        <v>296</v>
      </c>
      <c r="E169" s="16" t="s">
        <v>648</v>
      </c>
      <c r="F169" s="16" t="s">
        <v>648</v>
      </c>
      <c r="G169" s="17" t="str">
        <f>IF(OR(N169="1",O169="1",P169="1",Q169="1",R169="1"),"○","")</f>
        <v/>
      </c>
      <c r="H169" s="18" t="str">
        <f>IF(OR(N169="2",O169="2",P169="2",Q169="2",R169="2"),"○","")</f>
        <v/>
      </c>
      <c r="I169" s="18" t="str">
        <f>IF(OR(N169="3",O169="3",P169="3",Q169="3",R169="3"),"○","")</f>
        <v/>
      </c>
      <c r="J169" s="18" t="str">
        <f>IF(OR(N169="4",O169="4",P169="4",Q169="4",R169="4"),"○","")</f>
        <v/>
      </c>
      <c r="K169" s="18" t="str">
        <f>IF(OR(N169="5",O169="5",P169="5",Q169="5",R169="5"),"○","")</f>
        <v/>
      </c>
      <c r="L169" s="18" t="str">
        <f>IF(OR(N169="6",O169="6",P169="6",Q169="6",R169="6"),"○","")</f>
        <v>○</v>
      </c>
      <c r="M169" s="19" t="str">
        <f>IF(OR(N169="7",O169="7",P169="7",Q169="7",R169="7"),"○","")</f>
        <v/>
      </c>
      <c r="N169" s="16" t="s">
        <v>645</v>
      </c>
      <c r="O169" s="16" t="s">
        <v>173</v>
      </c>
      <c r="P169" s="16" t="s">
        <v>173</v>
      </c>
      <c r="Q169" s="16" t="s">
        <v>173</v>
      </c>
      <c r="R169" s="16" t="s">
        <v>173</v>
      </c>
      <c r="S169" s="16">
        <v>2</v>
      </c>
      <c r="T169" s="16">
        <v>0</v>
      </c>
      <c r="U169" s="16">
        <v>2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23">
        <v>0</v>
      </c>
      <c r="AC169" s="23">
        <v>0</v>
      </c>
      <c r="AD169" s="23">
        <v>0</v>
      </c>
      <c r="AE169" s="23">
        <v>2</v>
      </c>
      <c r="AF169" s="23"/>
      <c r="AG169" s="23"/>
      <c r="AH169" s="23"/>
      <c r="AI169" s="23" t="s">
        <v>173</v>
      </c>
      <c r="AJ169" s="24" t="str">
        <f>IF(AI169="1","○","")</f>
        <v/>
      </c>
      <c r="AK169" s="23"/>
      <c r="AL169" s="23"/>
      <c r="AM169" s="23">
        <v>0</v>
      </c>
      <c r="AN169" s="23"/>
      <c r="AO169" s="23"/>
      <c r="AP169" s="23">
        <v>0</v>
      </c>
      <c r="AQ169" s="23"/>
    </row>
    <row r="170" spans="1:43" s="31" customFormat="1" hidden="1" outlineLevel="1">
      <c r="A170" s="33"/>
      <c r="B170" s="33"/>
      <c r="C170" s="34" t="s">
        <v>688</v>
      </c>
      <c r="D170" s="33"/>
      <c r="E170" s="25"/>
      <c r="F170" s="25"/>
      <c r="G170" s="26"/>
      <c r="H170" s="27"/>
      <c r="I170" s="27"/>
      <c r="J170" s="27"/>
      <c r="K170" s="27"/>
      <c r="L170" s="27"/>
      <c r="M170" s="28"/>
      <c r="N170" s="25"/>
      <c r="O170" s="25"/>
      <c r="P170" s="25"/>
      <c r="Q170" s="25"/>
      <c r="R170" s="25"/>
      <c r="S170" s="25">
        <f t="shared" ref="S170:AH170" si="92">SUBTOTAL(9,S169:S169)</f>
        <v>0</v>
      </c>
      <c r="T170" s="25">
        <f t="shared" si="92"/>
        <v>0</v>
      </c>
      <c r="U170" s="25">
        <f t="shared" si="92"/>
        <v>0</v>
      </c>
      <c r="V170" s="25">
        <f t="shared" si="92"/>
        <v>0</v>
      </c>
      <c r="W170" s="25">
        <f t="shared" si="92"/>
        <v>0</v>
      </c>
      <c r="X170" s="25">
        <f t="shared" si="92"/>
        <v>0</v>
      </c>
      <c r="Y170" s="25">
        <f t="shared" si="92"/>
        <v>0</v>
      </c>
      <c r="Z170" s="25">
        <f t="shared" si="92"/>
        <v>0</v>
      </c>
      <c r="AA170" s="25">
        <f t="shared" si="92"/>
        <v>0</v>
      </c>
      <c r="AB170" s="29">
        <f t="shared" si="92"/>
        <v>0</v>
      </c>
      <c r="AC170" s="29">
        <f t="shared" si="92"/>
        <v>0</v>
      </c>
      <c r="AD170" s="29">
        <f t="shared" si="92"/>
        <v>0</v>
      </c>
      <c r="AE170" s="29">
        <f t="shared" si="92"/>
        <v>0</v>
      </c>
      <c r="AF170" s="29">
        <f t="shared" si="92"/>
        <v>0</v>
      </c>
      <c r="AG170" s="29">
        <f t="shared" si="92"/>
        <v>0</v>
      </c>
      <c r="AH170" s="29">
        <f t="shared" si="92"/>
        <v>0</v>
      </c>
      <c r="AI170" s="29"/>
      <c r="AJ170" s="30"/>
      <c r="AK170" s="29">
        <f t="shared" ref="AK170:AQ170" si="93">SUBTOTAL(9,AK169:AK169)</f>
        <v>0</v>
      </c>
      <c r="AL170" s="29">
        <f t="shared" si="93"/>
        <v>0</v>
      </c>
      <c r="AM170" s="29">
        <f t="shared" si="93"/>
        <v>0</v>
      </c>
      <c r="AN170" s="29">
        <f t="shared" si="93"/>
        <v>0</v>
      </c>
      <c r="AO170" s="29">
        <f t="shared" si="93"/>
        <v>0</v>
      </c>
      <c r="AP170" s="29">
        <f t="shared" si="93"/>
        <v>0</v>
      </c>
      <c r="AQ170" s="29">
        <f t="shared" si="93"/>
        <v>0</v>
      </c>
    </row>
    <row r="171" spans="1:43" hidden="1" outlineLevel="2">
      <c r="A171" s="20" t="s">
        <v>668</v>
      </c>
      <c r="B171" s="20" t="s">
        <v>165</v>
      </c>
      <c r="C171" s="20" t="s">
        <v>103</v>
      </c>
      <c r="D171" s="20" t="s">
        <v>535</v>
      </c>
      <c r="E171" s="16" t="s">
        <v>648</v>
      </c>
      <c r="F171" s="16" t="s">
        <v>648</v>
      </c>
      <c r="G171" s="17" t="str">
        <f>IF(OR(N171="1",O171="1",P171="1",Q171="1",R171="1"),"○","")</f>
        <v/>
      </c>
      <c r="H171" s="18" t="str">
        <f>IF(OR(N171="2",O171="2",P171="2",Q171="2",R171="2"),"○","")</f>
        <v>○</v>
      </c>
      <c r="I171" s="18" t="str">
        <f>IF(OR(N171="3",O171="3",P171="3",Q171="3",R171="3"),"○","")</f>
        <v/>
      </c>
      <c r="J171" s="18" t="str">
        <f>IF(OR(N171="4",O171="4",P171="4",Q171="4",R171="4"),"○","")</f>
        <v/>
      </c>
      <c r="K171" s="18" t="str">
        <f>IF(OR(N171="5",O171="5",P171="5",Q171="5",R171="5"),"○","")</f>
        <v/>
      </c>
      <c r="L171" s="18" t="str">
        <f>IF(OR(N171="6",O171="6",P171="6",Q171="6",R171="6"),"○","")</f>
        <v/>
      </c>
      <c r="M171" s="19" t="str">
        <f>IF(OR(N171="7",O171="7",P171="7",Q171="7",R171="7"),"○","")</f>
        <v/>
      </c>
      <c r="N171" s="16" t="s">
        <v>641</v>
      </c>
      <c r="O171" s="16" t="s">
        <v>173</v>
      </c>
      <c r="P171" s="16" t="s">
        <v>173</v>
      </c>
      <c r="Q171" s="16" t="s">
        <v>173</v>
      </c>
      <c r="R171" s="16" t="s">
        <v>173</v>
      </c>
      <c r="S171" s="16">
        <v>12</v>
      </c>
      <c r="T171" s="16">
        <v>7</v>
      </c>
      <c r="U171" s="16">
        <v>5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23">
        <v>12</v>
      </c>
      <c r="AC171" s="23"/>
      <c r="AD171" s="23"/>
      <c r="AE171" s="23">
        <v>0</v>
      </c>
      <c r="AF171" s="23">
        <v>63</v>
      </c>
      <c r="AG171" s="23">
        <v>0</v>
      </c>
      <c r="AH171" s="23">
        <v>0</v>
      </c>
      <c r="AI171" s="23" t="s">
        <v>641</v>
      </c>
      <c r="AJ171" s="24" t="str">
        <f>IF(AI171="1","○","")</f>
        <v/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</row>
    <row r="172" spans="1:43" s="31" customFormat="1" hidden="1" outlineLevel="1">
      <c r="A172" s="33"/>
      <c r="B172" s="33"/>
      <c r="C172" s="34" t="s">
        <v>689</v>
      </c>
      <c r="D172" s="33"/>
      <c r="E172" s="25"/>
      <c r="F172" s="25"/>
      <c r="G172" s="26"/>
      <c r="H172" s="27"/>
      <c r="I172" s="27"/>
      <c r="J172" s="27"/>
      <c r="K172" s="27"/>
      <c r="L172" s="27"/>
      <c r="M172" s="28"/>
      <c r="N172" s="25"/>
      <c r="O172" s="25"/>
      <c r="P172" s="25"/>
      <c r="Q172" s="25"/>
      <c r="R172" s="25"/>
      <c r="S172" s="25">
        <f t="shared" ref="S172:AH172" si="94">SUBTOTAL(9,S171:S171)</f>
        <v>0</v>
      </c>
      <c r="T172" s="25">
        <f t="shared" si="94"/>
        <v>0</v>
      </c>
      <c r="U172" s="25">
        <f t="shared" si="94"/>
        <v>0</v>
      </c>
      <c r="V172" s="25">
        <f t="shared" si="94"/>
        <v>0</v>
      </c>
      <c r="W172" s="25">
        <f t="shared" si="94"/>
        <v>0</v>
      </c>
      <c r="X172" s="25">
        <f t="shared" si="94"/>
        <v>0</v>
      </c>
      <c r="Y172" s="25">
        <f t="shared" si="94"/>
        <v>0</v>
      </c>
      <c r="Z172" s="25">
        <f t="shared" si="94"/>
        <v>0</v>
      </c>
      <c r="AA172" s="25">
        <f t="shared" si="94"/>
        <v>0</v>
      </c>
      <c r="AB172" s="29">
        <f t="shared" si="94"/>
        <v>0</v>
      </c>
      <c r="AC172" s="29">
        <f t="shared" si="94"/>
        <v>0</v>
      </c>
      <c r="AD172" s="29">
        <f t="shared" si="94"/>
        <v>0</v>
      </c>
      <c r="AE172" s="29">
        <f t="shared" si="94"/>
        <v>0</v>
      </c>
      <c r="AF172" s="29">
        <f t="shared" si="94"/>
        <v>0</v>
      </c>
      <c r="AG172" s="29">
        <f t="shared" si="94"/>
        <v>0</v>
      </c>
      <c r="AH172" s="29">
        <f t="shared" si="94"/>
        <v>0</v>
      </c>
      <c r="AI172" s="29"/>
      <c r="AJ172" s="30"/>
      <c r="AK172" s="29">
        <f t="shared" ref="AK172:AQ172" si="95">SUBTOTAL(9,AK171:AK171)</f>
        <v>0</v>
      </c>
      <c r="AL172" s="29">
        <f t="shared" si="95"/>
        <v>0</v>
      </c>
      <c r="AM172" s="29">
        <f t="shared" si="95"/>
        <v>0</v>
      </c>
      <c r="AN172" s="29">
        <f t="shared" si="95"/>
        <v>0</v>
      </c>
      <c r="AO172" s="29">
        <f t="shared" si="95"/>
        <v>0</v>
      </c>
      <c r="AP172" s="29">
        <f t="shared" si="95"/>
        <v>0</v>
      </c>
      <c r="AQ172" s="29">
        <f t="shared" si="95"/>
        <v>0</v>
      </c>
    </row>
    <row r="173" spans="1:43" hidden="1" outlineLevel="2">
      <c r="A173" s="20" t="s">
        <v>661</v>
      </c>
      <c r="B173" s="20" t="s">
        <v>132</v>
      </c>
      <c r="C173" s="20" t="s">
        <v>70</v>
      </c>
      <c r="D173" s="20" t="s">
        <v>216</v>
      </c>
      <c r="E173" s="16" t="s">
        <v>648</v>
      </c>
      <c r="F173" s="16" t="s">
        <v>648</v>
      </c>
      <c r="G173" s="17" t="str">
        <f t="shared" ref="G173:G180" si="96">IF(OR(N173="1",O173="1",P173="1",Q173="1",R173="1"),"○","")</f>
        <v/>
      </c>
      <c r="H173" s="18" t="str">
        <f t="shared" ref="H173:H180" si="97">IF(OR(N173="2",O173="2",P173="2",Q173="2",R173="2"),"○","")</f>
        <v/>
      </c>
      <c r="I173" s="18" t="str">
        <f t="shared" ref="I173:I180" si="98">IF(OR(N173="3",O173="3",P173="3",Q173="3",R173="3"),"○","")</f>
        <v/>
      </c>
      <c r="J173" s="18" t="str">
        <f t="shared" ref="J173:J180" si="99">IF(OR(N173="4",O173="4",P173="4",Q173="4",R173="4"),"○","")</f>
        <v/>
      </c>
      <c r="K173" s="18" t="str">
        <f t="shared" ref="K173:K180" si="100">IF(OR(N173="5",O173="5",P173="5",Q173="5",R173="5"),"○","")</f>
        <v>○</v>
      </c>
      <c r="L173" s="18" t="str">
        <f t="shared" ref="L173:L180" si="101">IF(OR(N173="6",O173="6",P173="6",Q173="6",R173="6"),"○","")</f>
        <v/>
      </c>
      <c r="M173" s="19" t="str">
        <f t="shared" ref="M173:M180" si="102">IF(OR(N173="7",O173="7",P173="7",Q173="7",R173="7"),"○","")</f>
        <v/>
      </c>
      <c r="N173" s="16" t="s">
        <v>642</v>
      </c>
      <c r="O173" s="16" t="s">
        <v>173</v>
      </c>
      <c r="P173" s="16" t="s">
        <v>173</v>
      </c>
      <c r="Q173" s="16" t="s">
        <v>173</v>
      </c>
      <c r="R173" s="16" t="s">
        <v>173</v>
      </c>
      <c r="S173" s="16">
        <v>14</v>
      </c>
      <c r="T173" s="16">
        <v>14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23">
        <v>14</v>
      </c>
      <c r="AC173" s="23"/>
      <c r="AD173" s="23"/>
      <c r="AE173" s="23">
        <v>0</v>
      </c>
      <c r="AF173" s="23">
        <v>761</v>
      </c>
      <c r="AG173" s="23">
        <v>0</v>
      </c>
      <c r="AH173" s="23">
        <v>0</v>
      </c>
      <c r="AI173" s="23" t="s">
        <v>641</v>
      </c>
      <c r="AJ173" s="24" t="str">
        <f t="shared" ref="AJ173:AJ180" si="103">IF(AI173="1","○","")</f>
        <v/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37</v>
      </c>
    </row>
    <row r="174" spans="1:43" hidden="1" outlineLevel="2">
      <c r="A174" s="20" t="s">
        <v>660</v>
      </c>
      <c r="B174" s="20" t="s">
        <v>132</v>
      </c>
      <c r="C174" s="20" t="s">
        <v>70</v>
      </c>
      <c r="D174" s="20" t="s">
        <v>244</v>
      </c>
      <c r="E174" s="16" t="s">
        <v>651</v>
      </c>
      <c r="F174" s="16" t="s">
        <v>651</v>
      </c>
      <c r="G174" s="17" t="str">
        <f t="shared" si="96"/>
        <v/>
      </c>
      <c r="H174" s="18" t="str">
        <f t="shared" si="97"/>
        <v/>
      </c>
      <c r="I174" s="18" t="str">
        <f t="shared" si="98"/>
        <v/>
      </c>
      <c r="J174" s="18" t="str">
        <f t="shared" si="99"/>
        <v/>
      </c>
      <c r="K174" s="18" t="str">
        <f t="shared" si="100"/>
        <v/>
      </c>
      <c r="L174" s="18" t="str">
        <f t="shared" si="101"/>
        <v/>
      </c>
      <c r="M174" s="19" t="str">
        <f t="shared" si="102"/>
        <v>○</v>
      </c>
      <c r="N174" s="16" t="s">
        <v>646</v>
      </c>
      <c r="O174" s="16" t="s">
        <v>173</v>
      </c>
      <c r="P174" s="16" t="s">
        <v>173</v>
      </c>
      <c r="Q174" s="16" t="s">
        <v>173</v>
      </c>
      <c r="R174" s="16" t="s">
        <v>173</v>
      </c>
      <c r="S174" s="16">
        <v>3</v>
      </c>
      <c r="T174" s="16">
        <v>0</v>
      </c>
      <c r="U174" s="16">
        <v>3</v>
      </c>
      <c r="V174" s="16">
        <v>9</v>
      </c>
      <c r="W174" s="16">
        <v>0</v>
      </c>
      <c r="X174" s="16">
        <v>9</v>
      </c>
      <c r="Y174" s="16">
        <v>0</v>
      </c>
      <c r="Z174" s="16">
        <v>0</v>
      </c>
      <c r="AA174" s="16">
        <v>0</v>
      </c>
      <c r="AB174" s="23">
        <v>0</v>
      </c>
      <c r="AC174" s="23">
        <v>0</v>
      </c>
      <c r="AD174" s="23">
        <v>0</v>
      </c>
      <c r="AE174" s="23">
        <v>12</v>
      </c>
      <c r="AF174" s="23"/>
      <c r="AG174" s="23"/>
      <c r="AH174" s="23"/>
      <c r="AI174" s="23" t="s">
        <v>640</v>
      </c>
      <c r="AJ174" s="24" t="str">
        <f t="shared" si="103"/>
        <v>○</v>
      </c>
      <c r="AK174" s="23">
        <v>3</v>
      </c>
      <c r="AL174" s="23">
        <v>2</v>
      </c>
      <c r="AM174" s="23">
        <v>9</v>
      </c>
      <c r="AN174" s="23">
        <v>0</v>
      </c>
      <c r="AO174" s="23">
        <v>9</v>
      </c>
      <c r="AP174" s="23">
        <v>0</v>
      </c>
      <c r="AQ174" s="23">
        <v>0</v>
      </c>
    </row>
    <row r="175" spans="1:43" hidden="1" outlineLevel="2">
      <c r="A175" s="20" t="s">
        <v>660</v>
      </c>
      <c r="B175" s="20" t="s">
        <v>132</v>
      </c>
      <c r="C175" s="20" t="s">
        <v>70</v>
      </c>
      <c r="D175" s="20" t="s">
        <v>333</v>
      </c>
      <c r="E175" s="16" t="s">
        <v>649</v>
      </c>
      <c r="F175" s="16" t="s">
        <v>649</v>
      </c>
      <c r="G175" s="17" t="str">
        <f t="shared" si="96"/>
        <v>○</v>
      </c>
      <c r="H175" s="18" t="str">
        <f t="shared" si="97"/>
        <v>○</v>
      </c>
      <c r="I175" s="18" t="str">
        <f t="shared" si="98"/>
        <v/>
      </c>
      <c r="J175" s="18" t="str">
        <f t="shared" si="99"/>
        <v/>
      </c>
      <c r="K175" s="18" t="str">
        <f t="shared" si="100"/>
        <v/>
      </c>
      <c r="L175" s="18" t="str">
        <f t="shared" si="101"/>
        <v/>
      </c>
      <c r="M175" s="19" t="str">
        <f t="shared" si="102"/>
        <v/>
      </c>
      <c r="N175" s="16" t="s">
        <v>640</v>
      </c>
      <c r="O175" s="16" t="s">
        <v>641</v>
      </c>
      <c r="P175" s="16" t="s">
        <v>173</v>
      </c>
      <c r="Q175" s="16" t="s">
        <v>173</v>
      </c>
      <c r="R175" s="16" t="s">
        <v>173</v>
      </c>
      <c r="S175" s="16">
        <v>19</v>
      </c>
      <c r="T175" s="16">
        <v>19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23">
        <v>19</v>
      </c>
      <c r="AC175" s="23"/>
      <c r="AD175" s="23"/>
      <c r="AE175" s="23">
        <v>0</v>
      </c>
      <c r="AF175" s="23">
        <v>257</v>
      </c>
      <c r="AG175" s="23"/>
      <c r="AH175" s="23"/>
      <c r="AI175" s="23" t="s">
        <v>640</v>
      </c>
      <c r="AJ175" s="24" t="str">
        <f t="shared" si="103"/>
        <v>○</v>
      </c>
      <c r="AK175" s="23">
        <v>1</v>
      </c>
      <c r="AL175" s="23">
        <v>30</v>
      </c>
      <c r="AM175" s="23">
        <v>3</v>
      </c>
      <c r="AN175" s="23">
        <v>0</v>
      </c>
      <c r="AO175" s="23">
        <v>3</v>
      </c>
      <c r="AP175" s="23">
        <v>2</v>
      </c>
      <c r="AQ175" s="23"/>
    </row>
    <row r="176" spans="1:43" hidden="1" outlineLevel="2">
      <c r="A176" s="20" t="s">
        <v>660</v>
      </c>
      <c r="B176" s="20" t="s">
        <v>132</v>
      </c>
      <c r="C176" s="20" t="s">
        <v>70</v>
      </c>
      <c r="D176" s="20" t="s">
        <v>428</v>
      </c>
      <c r="E176" s="16" t="s">
        <v>648</v>
      </c>
      <c r="F176" s="16" t="s">
        <v>648</v>
      </c>
      <c r="G176" s="17" t="str">
        <f t="shared" si="96"/>
        <v/>
      </c>
      <c r="H176" s="18" t="str">
        <f t="shared" si="97"/>
        <v>○</v>
      </c>
      <c r="I176" s="18" t="str">
        <f t="shared" si="98"/>
        <v>○</v>
      </c>
      <c r="J176" s="18" t="str">
        <f t="shared" si="99"/>
        <v/>
      </c>
      <c r="K176" s="18" t="str">
        <f t="shared" si="100"/>
        <v/>
      </c>
      <c r="L176" s="18" t="str">
        <f t="shared" si="101"/>
        <v/>
      </c>
      <c r="M176" s="19" t="str">
        <f t="shared" si="102"/>
        <v/>
      </c>
      <c r="N176" s="16" t="s">
        <v>641</v>
      </c>
      <c r="O176" s="16" t="s">
        <v>644</v>
      </c>
      <c r="P176" s="16" t="s">
        <v>173</v>
      </c>
      <c r="Q176" s="16" t="s">
        <v>173</v>
      </c>
      <c r="R176" s="16" t="s">
        <v>173</v>
      </c>
      <c r="S176" s="16">
        <v>1</v>
      </c>
      <c r="T176" s="16">
        <v>0</v>
      </c>
      <c r="U176" s="16">
        <v>1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23">
        <v>1</v>
      </c>
      <c r="AC176" s="23"/>
      <c r="AD176" s="23"/>
      <c r="AE176" s="23">
        <v>0</v>
      </c>
      <c r="AF176" s="23">
        <v>0</v>
      </c>
      <c r="AG176" s="23"/>
      <c r="AH176" s="23"/>
      <c r="AI176" s="23" t="s">
        <v>641</v>
      </c>
      <c r="AJ176" s="24" t="str">
        <f t="shared" si="103"/>
        <v/>
      </c>
      <c r="AK176" s="23"/>
      <c r="AL176" s="23"/>
      <c r="AM176" s="23">
        <v>0</v>
      </c>
      <c r="AN176" s="23"/>
      <c r="AO176" s="23"/>
      <c r="AP176" s="23">
        <v>0</v>
      </c>
      <c r="AQ176" s="23"/>
    </row>
    <row r="177" spans="1:43" hidden="1" outlineLevel="2">
      <c r="A177" s="20" t="s">
        <v>660</v>
      </c>
      <c r="B177" s="20" t="s">
        <v>132</v>
      </c>
      <c r="C177" s="20" t="s">
        <v>70</v>
      </c>
      <c r="D177" s="20" t="s">
        <v>485</v>
      </c>
      <c r="E177" s="16" t="s">
        <v>649</v>
      </c>
      <c r="F177" s="16" t="s">
        <v>649</v>
      </c>
      <c r="G177" s="17" t="str">
        <f t="shared" si="96"/>
        <v>○</v>
      </c>
      <c r="H177" s="18" t="str">
        <f t="shared" si="97"/>
        <v>○</v>
      </c>
      <c r="I177" s="18" t="str">
        <f t="shared" si="98"/>
        <v/>
      </c>
      <c r="J177" s="18" t="str">
        <f t="shared" si="99"/>
        <v/>
      </c>
      <c r="K177" s="18" t="str">
        <f t="shared" si="100"/>
        <v/>
      </c>
      <c r="L177" s="18" t="str">
        <f t="shared" si="101"/>
        <v/>
      </c>
      <c r="M177" s="19" t="str">
        <f t="shared" si="102"/>
        <v/>
      </c>
      <c r="N177" s="16" t="s">
        <v>640</v>
      </c>
      <c r="O177" s="16" t="s">
        <v>641</v>
      </c>
      <c r="P177" s="16" t="s">
        <v>173</v>
      </c>
      <c r="Q177" s="16" t="s">
        <v>173</v>
      </c>
      <c r="R177" s="16" t="s">
        <v>173</v>
      </c>
      <c r="S177" s="16">
        <v>19</v>
      </c>
      <c r="T177" s="16">
        <v>8</v>
      </c>
      <c r="U177" s="16">
        <v>11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23">
        <v>19</v>
      </c>
      <c r="AC177" s="23"/>
      <c r="AD177" s="23"/>
      <c r="AE177" s="23">
        <v>0</v>
      </c>
      <c r="AF177" s="23">
        <v>45</v>
      </c>
      <c r="AG177" s="23">
        <v>0</v>
      </c>
      <c r="AH177" s="23">
        <v>0</v>
      </c>
      <c r="AI177" s="23" t="s">
        <v>641</v>
      </c>
      <c r="AJ177" s="24" t="str">
        <f t="shared" si="103"/>
        <v/>
      </c>
      <c r="AK177" s="23"/>
      <c r="AL177" s="23"/>
      <c r="AM177" s="23">
        <v>0</v>
      </c>
      <c r="AN177" s="23"/>
      <c r="AO177" s="23"/>
      <c r="AP177" s="23">
        <v>0</v>
      </c>
      <c r="AQ177" s="23"/>
    </row>
    <row r="178" spans="1:43" hidden="1" outlineLevel="2">
      <c r="A178" s="20" t="s">
        <v>660</v>
      </c>
      <c r="B178" s="20" t="s">
        <v>132</v>
      </c>
      <c r="C178" s="20" t="s">
        <v>70</v>
      </c>
      <c r="D178" s="20" t="s">
        <v>596</v>
      </c>
      <c r="E178" s="16" t="s">
        <v>648</v>
      </c>
      <c r="F178" s="16" t="s">
        <v>648</v>
      </c>
      <c r="G178" s="17" t="str">
        <f t="shared" si="96"/>
        <v/>
      </c>
      <c r="H178" s="18" t="str">
        <f t="shared" si="97"/>
        <v>○</v>
      </c>
      <c r="I178" s="18" t="str">
        <f t="shared" si="98"/>
        <v/>
      </c>
      <c r="J178" s="18" t="str">
        <f t="shared" si="99"/>
        <v/>
      </c>
      <c r="K178" s="18" t="str">
        <f t="shared" si="100"/>
        <v/>
      </c>
      <c r="L178" s="18" t="str">
        <f t="shared" si="101"/>
        <v/>
      </c>
      <c r="M178" s="19" t="str">
        <f t="shared" si="102"/>
        <v/>
      </c>
      <c r="N178" s="16" t="s">
        <v>641</v>
      </c>
      <c r="O178" s="16" t="s">
        <v>173</v>
      </c>
      <c r="P178" s="16" t="s">
        <v>173</v>
      </c>
      <c r="Q178" s="16" t="s">
        <v>173</v>
      </c>
      <c r="R178" s="16" t="s">
        <v>173</v>
      </c>
      <c r="S178" s="16">
        <v>13</v>
      </c>
      <c r="T178" s="16">
        <v>13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23">
        <v>13</v>
      </c>
      <c r="AC178" s="23">
        <v>0</v>
      </c>
      <c r="AD178" s="23">
        <v>0</v>
      </c>
      <c r="AE178" s="23">
        <v>0</v>
      </c>
      <c r="AF178" s="23">
        <v>734</v>
      </c>
      <c r="AG178" s="23"/>
      <c r="AH178" s="23"/>
      <c r="AI178" s="23" t="s">
        <v>173</v>
      </c>
      <c r="AJ178" s="24" t="str">
        <f t="shared" si="103"/>
        <v/>
      </c>
      <c r="AK178" s="23"/>
      <c r="AL178" s="23"/>
      <c r="AM178" s="23">
        <v>0</v>
      </c>
      <c r="AN178" s="23"/>
      <c r="AO178" s="23"/>
      <c r="AP178" s="23">
        <v>0</v>
      </c>
      <c r="AQ178" s="23"/>
    </row>
    <row r="179" spans="1:43" hidden="1" outlineLevel="2">
      <c r="A179" s="20" t="s">
        <v>660</v>
      </c>
      <c r="B179" s="20" t="s">
        <v>132</v>
      </c>
      <c r="C179" s="20" t="s">
        <v>70</v>
      </c>
      <c r="D179" s="20" t="s">
        <v>609</v>
      </c>
      <c r="E179" s="16" t="s">
        <v>648</v>
      </c>
      <c r="F179" s="16" t="s">
        <v>648</v>
      </c>
      <c r="G179" s="17" t="str">
        <f t="shared" si="96"/>
        <v>○</v>
      </c>
      <c r="H179" s="18" t="str">
        <f t="shared" si="97"/>
        <v/>
      </c>
      <c r="I179" s="18" t="str">
        <f t="shared" si="98"/>
        <v>○</v>
      </c>
      <c r="J179" s="18" t="str">
        <f t="shared" si="99"/>
        <v>○</v>
      </c>
      <c r="K179" s="18" t="str">
        <f t="shared" si="100"/>
        <v/>
      </c>
      <c r="L179" s="18" t="str">
        <f t="shared" si="101"/>
        <v/>
      </c>
      <c r="M179" s="19" t="str">
        <f t="shared" si="102"/>
        <v/>
      </c>
      <c r="N179" s="16" t="s">
        <v>640</v>
      </c>
      <c r="O179" s="16" t="s">
        <v>644</v>
      </c>
      <c r="P179" s="16" t="s">
        <v>643</v>
      </c>
      <c r="Q179" s="16" t="s">
        <v>173</v>
      </c>
      <c r="R179" s="16" t="s">
        <v>173</v>
      </c>
      <c r="S179" s="16">
        <v>19</v>
      </c>
      <c r="T179" s="16">
        <v>19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23">
        <v>19</v>
      </c>
      <c r="AC179" s="23"/>
      <c r="AD179" s="23"/>
      <c r="AE179" s="23">
        <v>0</v>
      </c>
      <c r="AF179" s="23">
        <v>224</v>
      </c>
      <c r="AG179" s="23"/>
      <c r="AH179" s="23"/>
      <c r="AI179" s="23" t="s">
        <v>641</v>
      </c>
      <c r="AJ179" s="24" t="str">
        <f t="shared" si="103"/>
        <v/>
      </c>
      <c r="AK179" s="23">
        <v>0</v>
      </c>
      <c r="AL179" s="23">
        <v>0</v>
      </c>
      <c r="AM179" s="23">
        <v>0</v>
      </c>
      <c r="AN179" s="23"/>
      <c r="AO179" s="23"/>
      <c r="AP179" s="23">
        <v>0</v>
      </c>
      <c r="AQ179" s="23"/>
    </row>
    <row r="180" spans="1:43" hidden="1" outlineLevel="2">
      <c r="A180" s="20" t="s">
        <v>660</v>
      </c>
      <c r="B180" s="20" t="s">
        <v>132</v>
      </c>
      <c r="C180" s="20" t="s">
        <v>70</v>
      </c>
      <c r="D180" s="20" t="s">
        <v>615</v>
      </c>
      <c r="E180" s="16" t="s">
        <v>648</v>
      </c>
      <c r="F180" s="16" t="s">
        <v>648</v>
      </c>
      <c r="G180" s="17" t="str">
        <f t="shared" si="96"/>
        <v/>
      </c>
      <c r="H180" s="18" t="str">
        <f t="shared" si="97"/>
        <v>○</v>
      </c>
      <c r="I180" s="18" t="str">
        <f t="shared" si="98"/>
        <v/>
      </c>
      <c r="J180" s="18" t="str">
        <f t="shared" si="99"/>
        <v/>
      </c>
      <c r="K180" s="18" t="str">
        <f t="shared" si="100"/>
        <v/>
      </c>
      <c r="L180" s="18" t="str">
        <f t="shared" si="101"/>
        <v/>
      </c>
      <c r="M180" s="19" t="str">
        <f t="shared" si="102"/>
        <v/>
      </c>
      <c r="N180" s="16" t="s">
        <v>641</v>
      </c>
      <c r="O180" s="16" t="s">
        <v>173</v>
      </c>
      <c r="P180" s="16" t="s">
        <v>173</v>
      </c>
      <c r="Q180" s="16" t="s">
        <v>173</v>
      </c>
      <c r="R180" s="16" t="s">
        <v>173</v>
      </c>
      <c r="S180" s="16">
        <v>5</v>
      </c>
      <c r="T180" s="16">
        <v>5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23">
        <v>5</v>
      </c>
      <c r="AC180" s="23"/>
      <c r="AD180" s="23"/>
      <c r="AE180" s="23">
        <v>0</v>
      </c>
      <c r="AF180" s="23">
        <v>104</v>
      </c>
      <c r="AG180" s="23">
        <v>0</v>
      </c>
      <c r="AH180" s="23">
        <v>0</v>
      </c>
      <c r="AI180" s="23" t="s">
        <v>641</v>
      </c>
      <c r="AJ180" s="24" t="str">
        <f t="shared" si="103"/>
        <v/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6</v>
      </c>
    </row>
    <row r="181" spans="1:43" s="31" customFormat="1" hidden="1" outlineLevel="1">
      <c r="A181" s="33"/>
      <c r="B181" s="33"/>
      <c r="C181" s="34" t="s">
        <v>690</v>
      </c>
      <c r="D181" s="33"/>
      <c r="E181" s="25"/>
      <c r="F181" s="25"/>
      <c r="G181" s="26"/>
      <c r="H181" s="27"/>
      <c r="I181" s="27"/>
      <c r="J181" s="27"/>
      <c r="K181" s="27"/>
      <c r="L181" s="27"/>
      <c r="M181" s="28"/>
      <c r="N181" s="25"/>
      <c r="O181" s="25"/>
      <c r="P181" s="25"/>
      <c r="Q181" s="25"/>
      <c r="R181" s="25"/>
      <c r="S181" s="25">
        <f t="shared" ref="S181:AH181" si="104">SUBTOTAL(9,S173:S180)</f>
        <v>0</v>
      </c>
      <c r="T181" s="25">
        <f t="shared" si="104"/>
        <v>0</v>
      </c>
      <c r="U181" s="25">
        <f t="shared" si="104"/>
        <v>0</v>
      </c>
      <c r="V181" s="25">
        <f t="shared" si="104"/>
        <v>0</v>
      </c>
      <c r="W181" s="25">
        <f t="shared" si="104"/>
        <v>0</v>
      </c>
      <c r="X181" s="25">
        <f t="shared" si="104"/>
        <v>0</v>
      </c>
      <c r="Y181" s="25">
        <f t="shared" si="104"/>
        <v>0</v>
      </c>
      <c r="Z181" s="25">
        <f t="shared" si="104"/>
        <v>0</v>
      </c>
      <c r="AA181" s="25">
        <f t="shared" si="104"/>
        <v>0</v>
      </c>
      <c r="AB181" s="29">
        <f t="shared" si="104"/>
        <v>0</v>
      </c>
      <c r="AC181" s="29">
        <f t="shared" si="104"/>
        <v>0</v>
      </c>
      <c r="AD181" s="29">
        <f t="shared" si="104"/>
        <v>0</v>
      </c>
      <c r="AE181" s="29">
        <f t="shared" si="104"/>
        <v>0</v>
      </c>
      <c r="AF181" s="29">
        <f t="shared" si="104"/>
        <v>0</v>
      </c>
      <c r="AG181" s="29">
        <f t="shared" si="104"/>
        <v>0</v>
      </c>
      <c r="AH181" s="29">
        <f t="shared" si="104"/>
        <v>0</v>
      </c>
      <c r="AI181" s="29"/>
      <c r="AJ181" s="30"/>
      <c r="AK181" s="29">
        <f t="shared" ref="AK181:AQ181" si="105">SUBTOTAL(9,AK173:AK180)</f>
        <v>0</v>
      </c>
      <c r="AL181" s="29">
        <f t="shared" si="105"/>
        <v>0</v>
      </c>
      <c r="AM181" s="29">
        <f t="shared" si="105"/>
        <v>0</v>
      </c>
      <c r="AN181" s="29">
        <f t="shared" si="105"/>
        <v>0</v>
      </c>
      <c r="AO181" s="29">
        <f t="shared" si="105"/>
        <v>0</v>
      </c>
      <c r="AP181" s="29">
        <f t="shared" si="105"/>
        <v>0</v>
      </c>
      <c r="AQ181" s="29">
        <f t="shared" si="105"/>
        <v>0</v>
      </c>
    </row>
    <row r="182" spans="1:43" hidden="1" outlineLevel="2">
      <c r="A182" s="20" t="s">
        <v>660</v>
      </c>
      <c r="B182" s="20" t="s">
        <v>147</v>
      </c>
      <c r="C182" s="20" t="s">
        <v>85</v>
      </c>
      <c r="D182" s="20" t="s">
        <v>262</v>
      </c>
      <c r="E182" s="16" t="s">
        <v>648</v>
      </c>
      <c r="F182" s="16" t="s">
        <v>651</v>
      </c>
      <c r="G182" s="17" t="str">
        <f t="shared" ref="G182:G189" si="106">IF(OR(N182="1",O182="1",P182="1",Q182="1",R182="1"),"○","")</f>
        <v/>
      </c>
      <c r="H182" s="18" t="str">
        <f t="shared" ref="H182:H189" si="107">IF(OR(N182="2",O182="2",P182="2",Q182="2",R182="2"),"○","")</f>
        <v>○</v>
      </c>
      <c r="I182" s="18" t="str">
        <f t="shared" ref="I182:I189" si="108">IF(OR(N182="3",O182="3",P182="3",Q182="3",R182="3"),"○","")</f>
        <v/>
      </c>
      <c r="J182" s="18" t="str">
        <f t="shared" ref="J182:J189" si="109">IF(OR(N182="4",O182="4",P182="4",Q182="4",R182="4"),"○","")</f>
        <v/>
      </c>
      <c r="K182" s="18" t="str">
        <f t="shared" ref="K182:K189" si="110">IF(OR(N182="5",O182="5",P182="5",Q182="5",R182="5"),"○","")</f>
        <v/>
      </c>
      <c r="L182" s="18" t="str">
        <f t="shared" ref="L182:L189" si="111">IF(OR(N182="6",O182="6",P182="6",Q182="6",R182="6"),"○","")</f>
        <v/>
      </c>
      <c r="M182" s="19" t="str">
        <f t="shared" ref="M182:M189" si="112">IF(OR(N182="7",O182="7",P182="7",Q182="7",R182="7"),"○","")</f>
        <v/>
      </c>
      <c r="N182" s="16" t="s">
        <v>641</v>
      </c>
      <c r="O182" s="16" t="s">
        <v>173</v>
      </c>
      <c r="P182" s="16" t="s">
        <v>173</v>
      </c>
      <c r="Q182" s="16" t="s">
        <v>173</v>
      </c>
      <c r="R182" s="16" t="s">
        <v>173</v>
      </c>
      <c r="S182" s="16">
        <v>3</v>
      </c>
      <c r="T182" s="16">
        <v>0</v>
      </c>
      <c r="U182" s="16">
        <v>3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23">
        <v>3</v>
      </c>
      <c r="AC182" s="23"/>
      <c r="AD182" s="23"/>
      <c r="AE182" s="23">
        <v>0</v>
      </c>
      <c r="AF182" s="23">
        <v>0</v>
      </c>
      <c r="AG182" s="23"/>
      <c r="AH182" s="23"/>
      <c r="AI182" s="23" t="s">
        <v>641</v>
      </c>
      <c r="AJ182" s="24" t="str">
        <f t="shared" ref="AJ182:AJ189" si="113">IF(AI182="1","○","")</f>
        <v/>
      </c>
      <c r="AK182" s="23">
        <v>0</v>
      </c>
      <c r="AL182" s="23">
        <v>0</v>
      </c>
      <c r="AM182" s="23">
        <v>0</v>
      </c>
      <c r="AN182" s="23"/>
      <c r="AO182" s="23"/>
      <c r="AP182" s="23">
        <v>0</v>
      </c>
      <c r="AQ182" s="23"/>
    </row>
    <row r="183" spans="1:43" hidden="1" outlineLevel="2">
      <c r="A183" s="20" t="s">
        <v>660</v>
      </c>
      <c r="B183" s="20" t="s">
        <v>147</v>
      </c>
      <c r="C183" s="20" t="s">
        <v>85</v>
      </c>
      <c r="D183" s="20" t="s">
        <v>277</v>
      </c>
      <c r="E183" s="16" t="s">
        <v>649</v>
      </c>
      <c r="F183" s="16" t="s">
        <v>649</v>
      </c>
      <c r="G183" s="17" t="str">
        <f t="shared" si="106"/>
        <v>○</v>
      </c>
      <c r="H183" s="18" t="str">
        <f t="shared" si="107"/>
        <v>○</v>
      </c>
      <c r="I183" s="18" t="str">
        <f t="shared" si="108"/>
        <v>○</v>
      </c>
      <c r="J183" s="18" t="str">
        <f t="shared" si="109"/>
        <v/>
      </c>
      <c r="K183" s="18" t="str">
        <f t="shared" si="110"/>
        <v/>
      </c>
      <c r="L183" s="18" t="str">
        <f t="shared" si="111"/>
        <v/>
      </c>
      <c r="M183" s="19" t="str">
        <f t="shared" si="112"/>
        <v/>
      </c>
      <c r="N183" s="16" t="s">
        <v>640</v>
      </c>
      <c r="O183" s="16" t="s">
        <v>641</v>
      </c>
      <c r="P183" s="16" t="s">
        <v>644</v>
      </c>
      <c r="Q183" s="16" t="s">
        <v>173</v>
      </c>
      <c r="R183" s="16" t="s">
        <v>173</v>
      </c>
      <c r="S183" s="16">
        <v>14</v>
      </c>
      <c r="T183" s="16">
        <v>14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23">
        <v>14</v>
      </c>
      <c r="AC183" s="23"/>
      <c r="AD183" s="23"/>
      <c r="AE183" s="23">
        <v>0</v>
      </c>
      <c r="AF183" s="23">
        <v>59</v>
      </c>
      <c r="AG183" s="23"/>
      <c r="AH183" s="23"/>
      <c r="AI183" s="23" t="s">
        <v>173</v>
      </c>
      <c r="AJ183" s="24" t="str">
        <f t="shared" si="113"/>
        <v/>
      </c>
      <c r="AK183" s="23"/>
      <c r="AL183" s="23"/>
      <c r="AM183" s="23">
        <v>0</v>
      </c>
      <c r="AN183" s="23"/>
      <c r="AO183" s="23"/>
      <c r="AP183" s="23">
        <v>0</v>
      </c>
      <c r="AQ183" s="23">
        <v>0</v>
      </c>
    </row>
    <row r="184" spans="1:43" hidden="1" outlineLevel="2">
      <c r="A184" s="20" t="s">
        <v>660</v>
      </c>
      <c r="B184" s="20" t="s">
        <v>147</v>
      </c>
      <c r="C184" s="20" t="s">
        <v>85</v>
      </c>
      <c r="D184" s="20" t="s">
        <v>432</v>
      </c>
      <c r="E184" s="16" t="s">
        <v>648</v>
      </c>
      <c r="F184" s="16" t="s">
        <v>648</v>
      </c>
      <c r="G184" s="17" t="str">
        <f t="shared" si="106"/>
        <v>○</v>
      </c>
      <c r="H184" s="18" t="str">
        <f t="shared" si="107"/>
        <v>○</v>
      </c>
      <c r="I184" s="18" t="str">
        <f t="shared" si="108"/>
        <v/>
      </c>
      <c r="J184" s="18" t="str">
        <f t="shared" si="109"/>
        <v/>
      </c>
      <c r="K184" s="18" t="str">
        <f t="shared" si="110"/>
        <v/>
      </c>
      <c r="L184" s="18" t="str">
        <f t="shared" si="111"/>
        <v/>
      </c>
      <c r="M184" s="19" t="str">
        <f t="shared" si="112"/>
        <v/>
      </c>
      <c r="N184" s="16" t="s">
        <v>640</v>
      </c>
      <c r="O184" s="16" t="s">
        <v>641</v>
      </c>
      <c r="P184" s="16" t="s">
        <v>173</v>
      </c>
      <c r="Q184" s="16" t="s">
        <v>173</v>
      </c>
      <c r="R184" s="16" t="s">
        <v>173</v>
      </c>
      <c r="S184" s="16">
        <v>19</v>
      </c>
      <c r="T184" s="16">
        <v>15</v>
      </c>
      <c r="U184" s="16">
        <v>4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23">
        <v>19</v>
      </c>
      <c r="AC184" s="23"/>
      <c r="AD184" s="23"/>
      <c r="AE184" s="23">
        <v>0</v>
      </c>
      <c r="AF184" s="23">
        <v>115</v>
      </c>
      <c r="AG184" s="23"/>
      <c r="AH184" s="23"/>
      <c r="AI184" s="23" t="s">
        <v>173</v>
      </c>
      <c r="AJ184" s="24" t="str">
        <f t="shared" si="113"/>
        <v/>
      </c>
      <c r="AK184" s="23"/>
      <c r="AL184" s="23"/>
      <c r="AM184" s="23">
        <v>0</v>
      </c>
      <c r="AN184" s="23"/>
      <c r="AO184" s="23"/>
      <c r="AP184" s="23">
        <v>0</v>
      </c>
      <c r="AQ184" s="23"/>
    </row>
    <row r="185" spans="1:43" hidden="1" outlineLevel="2">
      <c r="A185" s="20" t="s">
        <v>660</v>
      </c>
      <c r="B185" s="20" t="s">
        <v>147</v>
      </c>
      <c r="C185" s="20" t="s">
        <v>85</v>
      </c>
      <c r="D185" s="20" t="s">
        <v>440</v>
      </c>
      <c r="E185" s="16" t="s">
        <v>649</v>
      </c>
      <c r="F185" s="16" t="s">
        <v>649</v>
      </c>
      <c r="G185" s="17" t="str">
        <f t="shared" si="106"/>
        <v>○</v>
      </c>
      <c r="H185" s="18" t="str">
        <f t="shared" si="107"/>
        <v>○</v>
      </c>
      <c r="I185" s="18" t="str">
        <f t="shared" si="108"/>
        <v/>
      </c>
      <c r="J185" s="18" t="str">
        <f t="shared" si="109"/>
        <v/>
      </c>
      <c r="K185" s="18" t="str">
        <f t="shared" si="110"/>
        <v/>
      </c>
      <c r="L185" s="18" t="str">
        <f t="shared" si="111"/>
        <v/>
      </c>
      <c r="M185" s="19" t="str">
        <f t="shared" si="112"/>
        <v/>
      </c>
      <c r="N185" s="16" t="s">
        <v>640</v>
      </c>
      <c r="O185" s="16" t="s">
        <v>641</v>
      </c>
      <c r="P185" s="16" t="s">
        <v>173</v>
      </c>
      <c r="Q185" s="16" t="s">
        <v>173</v>
      </c>
      <c r="R185" s="16" t="s">
        <v>173</v>
      </c>
      <c r="S185" s="16">
        <v>19</v>
      </c>
      <c r="T185" s="16">
        <v>19</v>
      </c>
      <c r="U185" s="16">
        <v>0</v>
      </c>
      <c r="V185" s="16">
        <v>0</v>
      </c>
      <c r="W185" s="16"/>
      <c r="X185" s="16"/>
      <c r="Y185" s="16">
        <v>0</v>
      </c>
      <c r="Z185" s="16"/>
      <c r="AA185" s="16"/>
      <c r="AB185" s="23">
        <v>19</v>
      </c>
      <c r="AC185" s="23">
        <v>0</v>
      </c>
      <c r="AD185" s="23">
        <v>0</v>
      </c>
      <c r="AE185" s="23">
        <v>0</v>
      </c>
      <c r="AF185" s="23">
        <v>46</v>
      </c>
      <c r="AG185" s="23">
        <v>43</v>
      </c>
      <c r="AH185" s="23">
        <v>47.8</v>
      </c>
      <c r="AI185" s="23" t="s">
        <v>641</v>
      </c>
      <c r="AJ185" s="24" t="str">
        <f t="shared" si="113"/>
        <v/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</row>
    <row r="186" spans="1:43" hidden="1" outlineLevel="2">
      <c r="A186" s="20" t="s">
        <v>660</v>
      </c>
      <c r="B186" s="20" t="s">
        <v>147</v>
      </c>
      <c r="C186" s="20" t="s">
        <v>85</v>
      </c>
      <c r="D186" s="20" t="s">
        <v>464</v>
      </c>
      <c r="E186" s="16" t="s">
        <v>650</v>
      </c>
      <c r="F186" s="16" t="s">
        <v>650</v>
      </c>
      <c r="G186" s="17" t="str">
        <f t="shared" si="106"/>
        <v>○</v>
      </c>
      <c r="H186" s="18" t="str">
        <f t="shared" si="107"/>
        <v/>
      </c>
      <c r="I186" s="18" t="str">
        <f t="shared" si="108"/>
        <v/>
      </c>
      <c r="J186" s="18" t="str">
        <f t="shared" si="109"/>
        <v>○</v>
      </c>
      <c r="K186" s="18" t="str">
        <f t="shared" si="110"/>
        <v>○</v>
      </c>
      <c r="L186" s="18" t="str">
        <f t="shared" si="111"/>
        <v/>
      </c>
      <c r="M186" s="19" t="str">
        <f t="shared" si="112"/>
        <v/>
      </c>
      <c r="N186" s="16" t="s">
        <v>640</v>
      </c>
      <c r="O186" s="16" t="s">
        <v>643</v>
      </c>
      <c r="P186" s="16" t="s">
        <v>642</v>
      </c>
      <c r="Q186" s="16" t="s">
        <v>173</v>
      </c>
      <c r="R186" s="16" t="s">
        <v>173</v>
      </c>
      <c r="S186" s="16">
        <v>10</v>
      </c>
      <c r="T186" s="16">
        <v>10</v>
      </c>
      <c r="U186" s="16">
        <v>0</v>
      </c>
      <c r="V186" s="16">
        <v>9</v>
      </c>
      <c r="W186" s="16">
        <v>2</v>
      </c>
      <c r="X186" s="16">
        <v>7</v>
      </c>
      <c r="Y186" s="16">
        <v>0</v>
      </c>
      <c r="Z186" s="16">
        <v>0</v>
      </c>
      <c r="AA186" s="16">
        <v>0</v>
      </c>
      <c r="AB186" s="23">
        <v>10</v>
      </c>
      <c r="AC186" s="23">
        <v>9</v>
      </c>
      <c r="AD186" s="23"/>
      <c r="AE186" s="23"/>
      <c r="AF186" s="23">
        <v>9</v>
      </c>
      <c r="AG186" s="23">
        <v>0</v>
      </c>
      <c r="AH186" s="23">
        <v>0</v>
      </c>
      <c r="AI186" s="23" t="s">
        <v>640</v>
      </c>
      <c r="AJ186" s="24" t="str">
        <f t="shared" si="113"/>
        <v>○</v>
      </c>
      <c r="AK186" s="23">
        <v>2</v>
      </c>
      <c r="AL186" s="23">
        <v>8</v>
      </c>
      <c r="AM186" s="23">
        <v>0</v>
      </c>
      <c r="AN186" s="23">
        <v>0</v>
      </c>
      <c r="AO186" s="23">
        <v>0</v>
      </c>
      <c r="AP186" s="23">
        <v>1</v>
      </c>
      <c r="AQ186" s="23">
        <v>0</v>
      </c>
    </row>
    <row r="187" spans="1:43" hidden="1" outlineLevel="2">
      <c r="A187" s="20" t="s">
        <v>660</v>
      </c>
      <c r="B187" s="20" t="s">
        <v>147</v>
      </c>
      <c r="C187" s="20" t="s">
        <v>85</v>
      </c>
      <c r="D187" s="20" t="s">
        <v>496</v>
      </c>
      <c r="E187" s="16" t="s">
        <v>651</v>
      </c>
      <c r="F187" s="16" t="s">
        <v>648</v>
      </c>
      <c r="G187" s="17" t="str">
        <f t="shared" si="106"/>
        <v/>
      </c>
      <c r="H187" s="18" t="str">
        <f t="shared" si="107"/>
        <v/>
      </c>
      <c r="I187" s="18" t="str">
        <f t="shared" si="108"/>
        <v/>
      </c>
      <c r="J187" s="18" t="str">
        <f t="shared" si="109"/>
        <v/>
      </c>
      <c r="K187" s="18" t="str">
        <f t="shared" si="110"/>
        <v/>
      </c>
      <c r="L187" s="18" t="str">
        <f t="shared" si="111"/>
        <v>○</v>
      </c>
      <c r="M187" s="19" t="str">
        <f t="shared" si="112"/>
        <v/>
      </c>
      <c r="N187" s="16" t="s">
        <v>645</v>
      </c>
      <c r="O187" s="16" t="s">
        <v>173</v>
      </c>
      <c r="P187" s="16" t="s">
        <v>173</v>
      </c>
      <c r="Q187" s="16" t="s">
        <v>173</v>
      </c>
      <c r="R187" s="16" t="s">
        <v>173</v>
      </c>
      <c r="S187" s="16">
        <v>10</v>
      </c>
      <c r="T187" s="16">
        <v>0</v>
      </c>
      <c r="U187" s="16">
        <v>10</v>
      </c>
      <c r="V187" s="16">
        <v>8</v>
      </c>
      <c r="W187" s="16">
        <v>0</v>
      </c>
      <c r="X187" s="16">
        <v>8</v>
      </c>
      <c r="Y187" s="16">
        <v>0</v>
      </c>
      <c r="Z187" s="16">
        <v>0</v>
      </c>
      <c r="AA187" s="16">
        <v>0</v>
      </c>
      <c r="AB187" s="23">
        <v>10</v>
      </c>
      <c r="AC187" s="23">
        <v>8</v>
      </c>
      <c r="AD187" s="23">
        <v>0</v>
      </c>
      <c r="AE187" s="23">
        <v>18</v>
      </c>
      <c r="AF187" s="23"/>
      <c r="AG187" s="23"/>
      <c r="AH187" s="23"/>
      <c r="AI187" s="23" t="s">
        <v>640</v>
      </c>
      <c r="AJ187" s="24" t="str">
        <f t="shared" si="113"/>
        <v>○</v>
      </c>
      <c r="AK187" s="23">
        <v>2</v>
      </c>
      <c r="AL187" s="23">
        <v>26</v>
      </c>
      <c r="AM187" s="23">
        <v>0</v>
      </c>
      <c r="AN187" s="23">
        <v>0</v>
      </c>
      <c r="AO187" s="23">
        <v>0</v>
      </c>
      <c r="AP187" s="23">
        <v>0</v>
      </c>
      <c r="AQ187" s="23"/>
    </row>
    <row r="188" spans="1:43" hidden="1" outlineLevel="2">
      <c r="A188" s="20" t="s">
        <v>660</v>
      </c>
      <c r="B188" s="20" t="s">
        <v>147</v>
      </c>
      <c r="C188" s="20" t="s">
        <v>85</v>
      </c>
      <c r="D188" s="20" t="s">
        <v>545</v>
      </c>
      <c r="E188" s="16" t="s">
        <v>648</v>
      </c>
      <c r="F188" s="16" t="s">
        <v>648</v>
      </c>
      <c r="G188" s="17" t="str">
        <f t="shared" si="106"/>
        <v/>
      </c>
      <c r="H188" s="18" t="str">
        <f t="shared" si="107"/>
        <v>○</v>
      </c>
      <c r="I188" s="18" t="str">
        <f t="shared" si="108"/>
        <v/>
      </c>
      <c r="J188" s="18" t="str">
        <f t="shared" si="109"/>
        <v/>
      </c>
      <c r="K188" s="18" t="str">
        <f t="shared" si="110"/>
        <v/>
      </c>
      <c r="L188" s="18" t="str">
        <f t="shared" si="111"/>
        <v/>
      </c>
      <c r="M188" s="19" t="str">
        <f t="shared" si="112"/>
        <v/>
      </c>
      <c r="N188" s="16" t="s">
        <v>641</v>
      </c>
      <c r="O188" s="16" t="s">
        <v>173</v>
      </c>
      <c r="P188" s="16" t="s">
        <v>173</v>
      </c>
      <c r="Q188" s="16" t="s">
        <v>173</v>
      </c>
      <c r="R188" s="16" t="s">
        <v>173</v>
      </c>
      <c r="S188" s="16">
        <v>13</v>
      </c>
      <c r="T188" s="16">
        <v>13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23">
        <v>13</v>
      </c>
      <c r="AC188" s="23">
        <v>0</v>
      </c>
      <c r="AD188" s="23">
        <v>0</v>
      </c>
      <c r="AE188" s="23"/>
      <c r="AF188" s="23">
        <v>1451</v>
      </c>
      <c r="AG188" s="23"/>
      <c r="AH188" s="23"/>
      <c r="AI188" s="23" t="s">
        <v>641</v>
      </c>
      <c r="AJ188" s="24" t="str">
        <f t="shared" si="113"/>
        <v/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52</v>
      </c>
    </row>
    <row r="189" spans="1:43" hidden="1" outlineLevel="2">
      <c r="A189" s="20" t="s">
        <v>660</v>
      </c>
      <c r="B189" s="20" t="s">
        <v>147</v>
      </c>
      <c r="C189" s="20" t="s">
        <v>85</v>
      </c>
      <c r="D189" s="20" t="s">
        <v>555</v>
      </c>
      <c r="E189" s="16" t="s">
        <v>649</v>
      </c>
      <c r="F189" s="16" t="s">
        <v>649</v>
      </c>
      <c r="G189" s="17" t="str">
        <f t="shared" si="106"/>
        <v>○</v>
      </c>
      <c r="H189" s="18" t="str">
        <f t="shared" si="107"/>
        <v>○</v>
      </c>
      <c r="I189" s="18" t="str">
        <f t="shared" si="108"/>
        <v>○</v>
      </c>
      <c r="J189" s="18" t="str">
        <f t="shared" si="109"/>
        <v>○</v>
      </c>
      <c r="K189" s="18" t="str">
        <f t="shared" si="110"/>
        <v>○</v>
      </c>
      <c r="L189" s="18" t="str">
        <f t="shared" si="111"/>
        <v/>
      </c>
      <c r="M189" s="19" t="str">
        <f t="shared" si="112"/>
        <v/>
      </c>
      <c r="N189" s="16" t="s">
        <v>640</v>
      </c>
      <c r="O189" s="16" t="s">
        <v>641</v>
      </c>
      <c r="P189" s="16" t="s">
        <v>644</v>
      </c>
      <c r="Q189" s="16" t="s">
        <v>643</v>
      </c>
      <c r="R189" s="16" t="s">
        <v>642</v>
      </c>
      <c r="S189" s="16">
        <v>15</v>
      </c>
      <c r="T189" s="16">
        <v>15</v>
      </c>
      <c r="U189" s="16">
        <v>0</v>
      </c>
      <c r="V189" s="16">
        <v>4</v>
      </c>
      <c r="W189" s="16">
        <v>4</v>
      </c>
      <c r="X189" s="16">
        <v>0</v>
      </c>
      <c r="Y189" s="16">
        <v>4</v>
      </c>
      <c r="Z189" s="16">
        <v>4</v>
      </c>
      <c r="AA189" s="16">
        <v>0</v>
      </c>
      <c r="AB189" s="23">
        <v>15</v>
      </c>
      <c r="AC189" s="23">
        <v>0</v>
      </c>
      <c r="AD189" s="23">
        <v>4</v>
      </c>
      <c r="AE189" s="23">
        <v>0</v>
      </c>
      <c r="AF189" s="23">
        <v>21</v>
      </c>
      <c r="AG189" s="23">
        <v>0</v>
      </c>
      <c r="AH189" s="23">
        <v>19</v>
      </c>
      <c r="AI189" s="23" t="s">
        <v>640</v>
      </c>
      <c r="AJ189" s="24" t="str">
        <f t="shared" si="113"/>
        <v>○</v>
      </c>
      <c r="AK189" s="23">
        <v>0</v>
      </c>
      <c r="AL189" s="23">
        <v>59</v>
      </c>
      <c r="AM189" s="23">
        <v>2</v>
      </c>
      <c r="AN189" s="23">
        <v>1</v>
      </c>
      <c r="AO189" s="23">
        <v>1</v>
      </c>
      <c r="AP189" s="23">
        <v>1</v>
      </c>
      <c r="AQ189" s="23">
        <v>0</v>
      </c>
    </row>
    <row r="190" spans="1:43" s="31" customFormat="1" hidden="1" outlineLevel="1">
      <c r="A190" s="33"/>
      <c r="B190" s="33"/>
      <c r="C190" s="34" t="s">
        <v>691</v>
      </c>
      <c r="D190" s="33"/>
      <c r="E190" s="25"/>
      <c r="F190" s="25"/>
      <c r="G190" s="26"/>
      <c r="H190" s="27"/>
      <c r="I190" s="27"/>
      <c r="J190" s="27"/>
      <c r="K190" s="27"/>
      <c r="L190" s="27"/>
      <c r="M190" s="28"/>
      <c r="N190" s="25"/>
      <c r="O190" s="25"/>
      <c r="P190" s="25"/>
      <c r="Q190" s="25"/>
      <c r="R190" s="25"/>
      <c r="S190" s="25">
        <f t="shared" ref="S190:AH190" si="114">SUBTOTAL(9,S182:S189)</f>
        <v>0</v>
      </c>
      <c r="T190" s="25">
        <f t="shared" si="114"/>
        <v>0</v>
      </c>
      <c r="U190" s="25">
        <f t="shared" si="114"/>
        <v>0</v>
      </c>
      <c r="V190" s="25">
        <f t="shared" si="114"/>
        <v>0</v>
      </c>
      <c r="W190" s="25">
        <f t="shared" si="114"/>
        <v>0</v>
      </c>
      <c r="X190" s="25">
        <f t="shared" si="114"/>
        <v>0</v>
      </c>
      <c r="Y190" s="25">
        <f t="shared" si="114"/>
        <v>0</v>
      </c>
      <c r="Z190" s="25">
        <f t="shared" si="114"/>
        <v>0</v>
      </c>
      <c r="AA190" s="25">
        <f t="shared" si="114"/>
        <v>0</v>
      </c>
      <c r="AB190" s="29">
        <f t="shared" si="114"/>
        <v>0</v>
      </c>
      <c r="AC190" s="29">
        <f t="shared" si="114"/>
        <v>0</v>
      </c>
      <c r="AD190" s="29">
        <f t="shared" si="114"/>
        <v>0</v>
      </c>
      <c r="AE190" s="29">
        <f t="shared" si="114"/>
        <v>0</v>
      </c>
      <c r="AF190" s="29">
        <f t="shared" si="114"/>
        <v>0</v>
      </c>
      <c r="AG190" s="29">
        <f t="shared" si="114"/>
        <v>0</v>
      </c>
      <c r="AH190" s="29">
        <f t="shared" si="114"/>
        <v>0</v>
      </c>
      <c r="AI190" s="29"/>
      <c r="AJ190" s="30"/>
      <c r="AK190" s="29">
        <f t="shared" ref="AK190:AQ190" si="115">SUBTOTAL(9,AK182:AK189)</f>
        <v>0</v>
      </c>
      <c r="AL190" s="29">
        <f t="shared" si="115"/>
        <v>0</v>
      </c>
      <c r="AM190" s="29">
        <f t="shared" si="115"/>
        <v>0</v>
      </c>
      <c r="AN190" s="29">
        <f t="shared" si="115"/>
        <v>0</v>
      </c>
      <c r="AO190" s="29">
        <f t="shared" si="115"/>
        <v>0</v>
      </c>
      <c r="AP190" s="29">
        <f t="shared" si="115"/>
        <v>0</v>
      </c>
      <c r="AQ190" s="29">
        <f t="shared" si="115"/>
        <v>0</v>
      </c>
    </row>
    <row r="191" spans="1:43" hidden="1" outlineLevel="2">
      <c r="A191" s="20" t="s">
        <v>664</v>
      </c>
      <c r="B191" s="20" t="s">
        <v>143</v>
      </c>
      <c r="C191" s="20" t="s">
        <v>81</v>
      </c>
      <c r="D191" s="20" t="s">
        <v>247</v>
      </c>
      <c r="E191" s="16" t="s">
        <v>648</v>
      </c>
      <c r="F191" s="16" t="s">
        <v>648</v>
      </c>
      <c r="G191" s="17" t="str">
        <f t="shared" ref="G191:G198" si="116">IF(OR(N191="1",O191="1",P191="1",Q191="1",R191="1"),"○","")</f>
        <v/>
      </c>
      <c r="H191" s="18" t="str">
        <f t="shared" ref="H191:H198" si="117">IF(OR(N191="2",O191="2",P191="2",Q191="2",R191="2"),"○","")</f>
        <v>○</v>
      </c>
      <c r="I191" s="18" t="str">
        <f t="shared" ref="I191:I198" si="118">IF(OR(N191="3",O191="3",P191="3",Q191="3",R191="3"),"○","")</f>
        <v>○</v>
      </c>
      <c r="J191" s="18" t="str">
        <f t="shared" ref="J191:J198" si="119">IF(OR(N191="4",O191="4",P191="4",Q191="4",R191="4"),"○","")</f>
        <v/>
      </c>
      <c r="K191" s="18" t="str">
        <f t="shared" ref="K191:K198" si="120">IF(OR(N191="5",O191="5",P191="5",Q191="5",R191="5"),"○","")</f>
        <v/>
      </c>
      <c r="L191" s="18" t="str">
        <f t="shared" ref="L191:L198" si="121">IF(OR(N191="6",O191="6",P191="6",Q191="6",R191="6"),"○","")</f>
        <v/>
      </c>
      <c r="M191" s="19" t="str">
        <f t="shared" ref="M191:M198" si="122">IF(OR(N191="7",O191="7",P191="7",Q191="7",R191="7"),"○","")</f>
        <v/>
      </c>
      <c r="N191" s="16" t="s">
        <v>641</v>
      </c>
      <c r="O191" s="16" t="s">
        <v>644</v>
      </c>
      <c r="P191" s="16" t="s">
        <v>173</v>
      </c>
      <c r="Q191" s="16" t="s">
        <v>173</v>
      </c>
      <c r="R191" s="16" t="s">
        <v>173</v>
      </c>
      <c r="S191" s="16">
        <v>15</v>
      </c>
      <c r="T191" s="16">
        <v>15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23">
        <v>15</v>
      </c>
      <c r="AC191" s="23"/>
      <c r="AD191" s="23"/>
      <c r="AE191" s="23">
        <v>0</v>
      </c>
      <c r="AF191" s="23">
        <v>223</v>
      </c>
      <c r="AG191" s="23">
        <v>0</v>
      </c>
      <c r="AH191" s="23">
        <v>0</v>
      </c>
      <c r="AI191" s="23" t="s">
        <v>641</v>
      </c>
      <c r="AJ191" s="24" t="str">
        <f t="shared" ref="AJ191:AJ198" si="123">IF(AI191="1","○","")</f>
        <v/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22</v>
      </c>
    </row>
    <row r="192" spans="1:43" hidden="1" outlineLevel="2">
      <c r="A192" s="20" t="s">
        <v>664</v>
      </c>
      <c r="B192" s="20" t="s">
        <v>143</v>
      </c>
      <c r="C192" s="20" t="s">
        <v>81</v>
      </c>
      <c r="D192" s="20" t="s">
        <v>461</v>
      </c>
      <c r="E192" s="16" t="s">
        <v>648</v>
      </c>
      <c r="F192" s="16" t="s">
        <v>648</v>
      </c>
      <c r="G192" s="17" t="str">
        <f t="shared" si="116"/>
        <v/>
      </c>
      <c r="H192" s="18" t="str">
        <f t="shared" si="117"/>
        <v>○</v>
      </c>
      <c r="I192" s="18" t="str">
        <f t="shared" si="118"/>
        <v/>
      </c>
      <c r="J192" s="18" t="str">
        <f t="shared" si="119"/>
        <v/>
      </c>
      <c r="K192" s="18" t="str">
        <f t="shared" si="120"/>
        <v/>
      </c>
      <c r="L192" s="18" t="str">
        <f t="shared" si="121"/>
        <v/>
      </c>
      <c r="M192" s="19" t="str">
        <f t="shared" si="122"/>
        <v/>
      </c>
      <c r="N192" s="16" t="s">
        <v>641</v>
      </c>
      <c r="O192" s="16" t="s">
        <v>173</v>
      </c>
      <c r="P192" s="16" t="s">
        <v>173</v>
      </c>
      <c r="Q192" s="16" t="s">
        <v>173</v>
      </c>
      <c r="R192" s="16" t="s">
        <v>173</v>
      </c>
      <c r="S192" s="16">
        <v>18</v>
      </c>
      <c r="T192" s="16">
        <v>4</v>
      </c>
      <c r="U192" s="16">
        <v>14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23">
        <v>18</v>
      </c>
      <c r="AC192" s="23"/>
      <c r="AD192" s="23"/>
      <c r="AE192" s="23"/>
      <c r="AF192" s="23">
        <v>11</v>
      </c>
      <c r="AG192" s="23"/>
      <c r="AH192" s="23"/>
      <c r="AI192" s="23" t="s">
        <v>173</v>
      </c>
      <c r="AJ192" s="24" t="str">
        <f t="shared" si="123"/>
        <v/>
      </c>
      <c r="AK192" s="23"/>
      <c r="AL192" s="23"/>
      <c r="AM192" s="23"/>
      <c r="AN192" s="23"/>
      <c r="AO192" s="23"/>
      <c r="AP192" s="23"/>
      <c r="AQ192" s="23"/>
    </row>
    <row r="193" spans="1:43" hidden="1" outlineLevel="2">
      <c r="A193" s="20" t="s">
        <v>664</v>
      </c>
      <c r="B193" s="20" t="s">
        <v>143</v>
      </c>
      <c r="C193" s="20" t="s">
        <v>81</v>
      </c>
      <c r="D193" s="20" t="s">
        <v>479</v>
      </c>
      <c r="E193" s="16" t="s">
        <v>648</v>
      </c>
      <c r="F193" s="16" t="s">
        <v>648</v>
      </c>
      <c r="G193" s="17" t="str">
        <f t="shared" si="116"/>
        <v/>
      </c>
      <c r="H193" s="18" t="str">
        <f t="shared" si="117"/>
        <v/>
      </c>
      <c r="I193" s="18" t="str">
        <f t="shared" si="118"/>
        <v/>
      </c>
      <c r="J193" s="18" t="str">
        <f t="shared" si="119"/>
        <v/>
      </c>
      <c r="K193" s="18" t="str">
        <f t="shared" si="120"/>
        <v/>
      </c>
      <c r="L193" s="18" t="str">
        <f t="shared" si="121"/>
        <v>○</v>
      </c>
      <c r="M193" s="19" t="str">
        <f t="shared" si="122"/>
        <v/>
      </c>
      <c r="N193" s="16" t="s">
        <v>645</v>
      </c>
      <c r="O193" s="16" t="s">
        <v>173</v>
      </c>
      <c r="P193" s="16" t="s">
        <v>173</v>
      </c>
      <c r="Q193" s="16" t="s">
        <v>173</v>
      </c>
      <c r="R193" s="16" t="s">
        <v>173</v>
      </c>
      <c r="S193" s="16">
        <v>5</v>
      </c>
      <c r="T193" s="16">
        <v>1</v>
      </c>
      <c r="U193" s="16">
        <v>4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23">
        <v>5</v>
      </c>
      <c r="AC193" s="23">
        <v>0</v>
      </c>
      <c r="AD193" s="23">
        <v>0</v>
      </c>
      <c r="AE193" s="23">
        <v>0</v>
      </c>
      <c r="AF193" s="23">
        <v>3</v>
      </c>
      <c r="AG193" s="23">
        <v>0</v>
      </c>
      <c r="AH193" s="23"/>
      <c r="AI193" s="23" t="s">
        <v>641</v>
      </c>
      <c r="AJ193" s="24" t="str">
        <f t="shared" si="123"/>
        <v/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</row>
    <row r="194" spans="1:43" hidden="1" outlineLevel="2">
      <c r="A194" s="20" t="s">
        <v>664</v>
      </c>
      <c r="B194" s="20" t="s">
        <v>143</v>
      </c>
      <c r="C194" s="20" t="s">
        <v>81</v>
      </c>
      <c r="D194" s="20" t="s">
        <v>492</v>
      </c>
      <c r="E194" s="16" t="s">
        <v>650</v>
      </c>
      <c r="F194" s="16" t="s">
        <v>650</v>
      </c>
      <c r="G194" s="17" t="str">
        <f t="shared" si="116"/>
        <v>○</v>
      </c>
      <c r="H194" s="18" t="str">
        <f t="shared" si="117"/>
        <v/>
      </c>
      <c r="I194" s="18" t="str">
        <f t="shared" si="118"/>
        <v>○</v>
      </c>
      <c r="J194" s="18" t="str">
        <f t="shared" si="119"/>
        <v>○</v>
      </c>
      <c r="K194" s="18" t="str">
        <f t="shared" si="120"/>
        <v>○</v>
      </c>
      <c r="L194" s="18" t="str">
        <f t="shared" si="121"/>
        <v/>
      </c>
      <c r="M194" s="19" t="str">
        <f t="shared" si="122"/>
        <v/>
      </c>
      <c r="N194" s="16" t="s">
        <v>640</v>
      </c>
      <c r="O194" s="16" t="s">
        <v>644</v>
      </c>
      <c r="P194" s="16" t="s">
        <v>643</v>
      </c>
      <c r="Q194" s="16" t="s">
        <v>642</v>
      </c>
      <c r="R194" s="16" t="s">
        <v>173</v>
      </c>
      <c r="S194" s="16">
        <v>19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23">
        <v>19</v>
      </c>
      <c r="AC194" s="23">
        <v>0</v>
      </c>
      <c r="AD194" s="23">
        <v>0</v>
      </c>
      <c r="AE194" s="23">
        <v>0</v>
      </c>
      <c r="AF194" s="23">
        <v>147</v>
      </c>
      <c r="AG194" s="23"/>
      <c r="AH194" s="23"/>
      <c r="AI194" s="23" t="s">
        <v>173</v>
      </c>
      <c r="AJ194" s="24" t="str">
        <f t="shared" si="123"/>
        <v/>
      </c>
      <c r="AK194" s="23">
        <v>1</v>
      </c>
      <c r="AL194" s="23">
        <v>94</v>
      </c>
      <c r="AM194" s="23">
        <v>10</v>
      </c>
      <c r="AN194" s="23">
        <v>10</v>
      </c>
      <c r="AO194" s="23"/>
      <c r="AP194" s="23">
        <v>9</v>
      </c>
      <c r="AQ194" s="23"/>
    </row>
    <row r="195" spans="1:43" hidden="1" outlineLevel="2">
      <c r="A195" s="20" t="s">
        <v>664</v>
      </c>
      <c r="B195" s="20" t="s">
        <v>143</v>
      </c>
      <c r="C195" s="20" t="s">
        <v>81</v>
      </c>
      <c r="D195" s="20" t="s">
        <v>538</v>
      </c>
      <c r="E195" s="16" t="s">
        <v>649</v>
      </c>
      <c r="F195" s="16" t="s">
        <v>649</v>
      </c>
      <c r="G195" s="17" t="str">
        <f t="shared" si="116"/>
        <v>○</v>
      </c>
      <c r="H195" s="18" t="str">
        <f t="shared" si="117"/>
        <v/>
      </c>
      <c r="I195" s="18" t="str">
        <f t="shared" si="118"/>
        <v/>
      </c>
      <c r="J195" s="18" t="str">
        <f t="shared" si="119"/>
        <v>○</v>
      </c>
      <c r="K195" s="18" t="str">
        <f t="shared" si="120"/>
        <v/>
      </c>
      <c r="L195" s="18" t="str">
        <f t="shared" si="121"/>
        <v/>
      </c>
      <c r="M195" s="19" t="str">
        <f t="shared" si="122"/>
        <v/>
      </c>
      <c r="N195" s="16" t="s">
        <v>640</v>
      </c>
      <c r="O195" s="16" t="s">
        <v>643</v>
      </c>
      <c r="P195" s="16" t="s">
        <v>173</v>
      </c>
      <c r="Q195" s="16" t="s">
        <v>173</v>
      </c>
      <c r="R195" s="16" t="s">
        <v>173</v>
      </c>
      <c r="S195" s="16">
        <v>5</v>
      </c>
      <c r="T195" s="16">
        <v>5</v>
      </c>
      <c r="U195" s="16">
        <v>0</v>
      </c>
      <c r="V195" s="16">
        <v>10</v>
      </c>
      <c r="W195" s="16">
        <v>10</v>
      </c>
      <c r="X195" s="16">
        <v>0</v>
      </c>
      <c r="Y195" s="16">
        <v>6</v>
      </c>
      <c r="Z195" s="16">
        <v>6</v>
      </c>
      <c r="AA195" s="16">
        <v>0</v>
      </c>
      <c r="AB195" s="23">
        <v>5</v>
      </c>
      <c r="AC195" s="23">
        <v>4</v>
      </c>
      <c r="AD195" s="23">
        <v>6</v>
      </c>
      <c r="AE195" s="23">
        <v>0</v>
      </c>
      <c r="AF195" s="23">
        <v>68</v>
      </c>
      <c r="AG195" s="23">
        <v>35</v>
      </c>
      <c r="AH195" s="23">
        <v>15</v>
      </c>
      <c r="AI195" s="23" t="s">
        <v>641</v>
      </c>
      <c r="AJ195" s="24" t="str">
        <f t="shared" si="123"/>
        <v/>
      </c>
      <c r="AK195" s="23">
        <v>0</v>
      </c>
      <c r="AL195" s="23">
        <v>55</v>
      </c>
      <c r="AM195" s="23">
        <v>1</v>
      </c>
      <c r="AN195" s="23">
        <v>0</v>
      </c>
      <c r="AO195" s="23">
        <v>1</v>
      </c>
      <c r="AP195" s="23">
        <v>3</v>
      </c>
      <c r="AQ195" s="23">
        <v>0</v>
      </c>
    </row>
    <row r="196" spans="1:43" hidden="1" outlineLevel="2">
      <c r="A196" s="20" t="s">
        <v>664</v>
      </c>
      <c r="B196" s="20" t="s">
        <v>143</v>
      </c>
      <c r="C196" s="20" t="s">
        <v>81</v>
      </c>
      <c r="D196" s="20" t="s">
        <v>560</v>
      </c>
      <c r="E196" s="16" t="s">
        <v>650</v>
      </c>
      <c r="F196" s="16" t="s">
        <v>651</v>
      </c>
      <c r="G196" s="17" t="str">
        <f t="shared" si="116"/>
        <v/>
      </c>
      <c r="H196" s="18" t="str">
        <f t="shared" si="117"/>
        <v>○</v>
      </c>
      <c r="I196" s="18" t="str">
        <f t="shared" si="118"/>
        <v/>
      </c>
      <c r="J196" s="18" t="str">
        <f t="shared" si="119"/>
        <v/>
      </c>
      <c r="K196" s="18" t="str">
        <f t="shared" si="120"/>
        <v/>
      </c>
      <c r="L196" s="18" t="str">
        <f t="shared" si="121"/>
        <v/>
      </c>
      <c r="M196" s="19" t="str">
        <f t="shared" si="122"/>
        <v/>
      </c>
      <c r="N196" s="16" t="s">
        <v>641</v>
      </c>
      <c r="O196" s="16" t="s">
        <v>173</v>
      </c>
      <c r="P196" s="16" t="s">
        <v>173</v>
      </c>
      <c r="Q196" s="16" t="s">
        <v>173</v>
      </c>
      <c r="R196" s="16" t="s">
        <v>173</v>
      </c>
      <c r="S196" s="16">
        <v>9</v>
      </c>
      <c r="T196" s="16">
        <v>7</v>
      </c>
      <c r="U196" s="16">
        <v>2</v>
      </c>
      <c r="V196" s="16">
        <v>6</v>
      </c>
      <c r="W196" s="16">
        <v>4</v>
      </c>
      <c r="X196" s="16">
        <v>2</v>
      </c>
      <c r="Y196" s="16">
        <v>0</v>
      </c>
      <c r="Z196" s="16">
        <v>0</v>
      </c>
      <c r="AA196" s="16">
        <v>0</v>
      </c>
      <c r="AB196" s="23">
        <v>9</v>
      </c>
      <c r="AC196" s="23">
        <v>6</v>
      </c>
      <c r="AD196" s="23"/>
      <c r="AE196" s="23"/>
      <c r="AF196" s="23">
        <v>50</v>
      </c>
      <c r="AG196" s="23"/>
      <c r="AH196" s="23"/>
      <c r="AI196" s="23" t="s">
        <v>173</v>
      </c>
      <c r="AJ196" s="24" t="str">
        <f t="shared" si="123"/>
        <v/>
      </c>
      <c r="AK196" s="23"/>
      <c r="AL196" s="23"/>
      <c r="AM196" s="23"/>
      <c r="AN196" s="23"/>
      <c r="AO196" s="23"/>
      <c r="AP196" s="23"/>
      <c r="AQ196" s="23"/>
    </row>
    <row r="197" spans="1:43" hidden="1" outlineLevel="2">
      <c r="A197" s="20" t="s">
        <v>664</v>
      </c>
      <c r="B197" s="20" t="s">
        <v>143</v>
      </c>
      <c r="C197" s="20" t="s">
        <v>81</v>
      </c>
      <c r="D197" s="20" t="s">
        <v>597</v>
      </c>
      <c r="E197" s="16" t="s">
        <v>648</v>
      </c>
      <c r="F197" s="16" t="s">
        <v>648</v>
      </c>
      <c r="G197" s="17" t="str">
        <f t="shared" si="116"/>
        <v/>
      </c>
      <c r="H197" s="18" t="str">
        <f t="shared" si="117"/>
        <v/>
      </c>
      <c r="I197" s="18" t="str">
        <f t="shared" si="118"/>
        <v/>
      </c>
      <c r="J197" s="18" t="str">
        <f t="shared" si="119"/>
        <v/>
      </c>
      <c r="K197" s="18" t="str">
        <f t="shared" si="120"/>
        <v/>
      </c>
      <c r="L197" s="18" t="str">
        <f t="shared" si="121"/>
        <v>○</v>
      </c>
      <c r="M197" s="19" t="str">
        <f t="shared" si="122"/>
        <v/>
      </c>
      <c r="N197" s="16" t="s">
        <v>645</v>
      </c>
      <c r="O197" s="16" t="s">
        <v>173</v>
      </c>
      <c r="P197" s="16" t="s">
        <v>173</v>
      </c>
      <c r="Q197" s="16" t="s">
        <v>173</v>
      </c>
      <c r="R197" s="16" t="s">
        <v>173</v>
      </c>
      <c r="S197" s="16">
        <v>19</v>
      </c>
      <c r="T197" s="16">
        <v>19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23">
        <v>0</v>
      </c>
      <c r="AC197" s="23">
        <v>0</v>
      </c>
      <c r="AD197" s="23">
        <v>0</v>
      </c>
      <c r="AE197" s="23">
        <v>19</v>
      </c>
      <c r="AF197" s="23">
        <v>640</v>
      </c>
      <c r="AG197" s="23">
        <v>640</v>
      </c>
      <c r="AH197" s="23">
        <v>0</v>
      </c>
      <c r="AI197" s="23" t="s">
        <v>641</v>
      </c>
      <c r="AJ197" s="24" t="str">
        <f t="shared" si="123"/>
        <v/>
      </c>
      <c r="AK197" s="23">
        <v>0</v>
      </c>
      <c r="AL197" s="23">
        <v>0</v>
      </c>
      <c r="AM197" s="23">
        <v>0</v>
      </c>
      <c r="AN197" s="23"/>
      <c r="AO197" s="23"/>
      <c r="AP197" s="23">
        <v>0</v>
      </c>
      <c r="AQ197" s="23">
        <v>30</v>
      </c>
    </row>
    <row r="198" spans="1:43" hidden="1" outlineLevel="2">
      <c r="A198" s="20" t="s">
        <v>664</v>
      </c>
      <c r="B198" s="20" t="s">
        <v>143</v>
      </c>
      <c r="C198" s="20" t="s">
        <v>81</v>
      </c>
      <c r="D198" s="20" t="s">
        <v>599</v>
      </c>
      <c r="E198" s="16" t="s">
        <v>648</v>
      </c>
      <c r="F198" s="16" t="s">
        <v>648</v>
      </c>
      <c r="G198" s="17" t="str">
        <f t="shared" si="116"/>
        <v>○</v>
      </c>
      <c r="H198" s="18" t="str">
        <f t="shared" si="117"/>
        <v>○</v>
      </c>
      <c r="I198" s="18" t="str">
        <f t="shared" si="118"/>
        <v>○</v>
      </c>
      <c r="J198" s="18" t="str">
        <f t="shared" si="119"/>
        <v/>
      </c>
      <c r="K198" s="18" t="str">
        <f t="shared" si="120"/>
        <v>○</v>
      </c>
      <c r="L198" s="18" t="str">
        <f t="shared" si="121"/>
        <v/>
      </c>
      <c r="M198" s="19" t="str">
        <f t="shared" si="122"/>
        <v/>
      </c>
      <c r="N198" s="16" t="s">
        <v>640</v>
      </c>
      <c r="O198" s="16" t="s">
        <v>641</v>
      </c>
      <c r="P198" s="16" t="s">
        <v>644</v>
      </c>
      <c r="Q198" s="16" t="s">
        <v>642</v>
      </c>
      <c r="R198" s="16" t="s">
        <v>173</v>
      </c>
      <c r="S198" s="16">
        <v>19</v>
      </c>
      <c r="T198" s="16">
        <v>19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23">
        <v>19</v>
      </c>
      <c r="AC198" s="23"/>
      <c r="AD198" s="23"/>
      <c r="AE198" s="23">
        <v>0</v>
      </c>
      <c r="AF198" s="23">
        <v>73</v>
      </c>
      <c r="AG198" s="23">
        <v>42</v>
      </c>
      <c r="AH198" s="23">
        <v>12</v>
      </c>
      <c r="AI198" s="23" t="s">
        <v>641</v>
      </c>
      <c r="AJ198" s="24" t="str">
        <f t="shared" si="123"/>
        <v/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</row>
    <row r="199" spans="1:43" s="31" customFormat="1" hidden="1" outlineLevel="1">
      <c r="A199" s="33"/>
      <c r="B199" s="33"/>
      <c r="C199" s="34" t="s">
        <v>692</v>
      </c>
      <c r="D199" s="33"/>
      <c r="E199" s="25"/>
      <c r="F199" s="25"/>
      <c r="G199" s="26"/>
      <c r="H199" s="27"/>
      <c r="I199" s="27"/>
      <c r="J199" s="27"/>
      <c r="K199" s="27"/>
      <c r="L199" s="27"/>
      <c r="M199" s="28"/>
      <c r="N199" s="25"/>
      <c r="O199" s="25"/>
      <c r="P199" s="25"/>
      <c r="Q199" s="25"/>
      <c r="R199" s="25"/>
      <c r="S199" s="25">
        <f t="shared" ref="S199:AH199" si="124">SUBTOTAL(9,S191:S198)</f>
        <v>0</v>
      </c>
      <c r="T199" s="25">
        <f t="shared" si="124"/>
        <v>0</v>
      </c>
      <c r="U199" s="25">
        <f t="shared" si="124"/>
        <v>0</v>
      </c>
      <c r="V199" s="25">
        <f t="shared" si="124"/>
        <v>0</v>
      </c>
      <c r="W199" s="25">
        <f t="shared" si="124"/>
        <v>0</v>
      </c>
      <c r="X199" s="25">
        <f t="shared" si="124"/>
        <v>0</v>
      </c>
      <c r="Y199" s="25">
        <f t="shared" si="124"/>
        <v>0</v>
      </c>
      <c r="Z199" s="25">
        <f t="shared" si="124"/>
        <v>0</v>
      </c>
      <c r="AA199" s="25">
        <f t="shared" si="124"/>
        <v>0</v>
      </c>
      <c r="AB199" s="29">
        <f t="shared" si="124"/>
        <v>0</v>
      </c>
      <c r="AC199" s="29">
        <f t="shared" si="124"/>
        <v>0</v>
      </c>
      <c r="AD199" s="29">
        <f t="shared" si="124"/>
        <v>0</v>
      </c>
      <c r="AE199" s="29">
        <f t="shared" si="124"/>
        <v>0</v>
      </c>
      <c r="AF199" s="29">
        <f t="shared" si="124"/>
        <v>0</v>
      </c>
      <c r="AG199" s="29">
        <f t="shared" si="124"/>
        <v>0</v>
      </c>
      <c r="AH199" s="29">
        <f t="shared" si="124"/>
        <v>0</v>
      </c>
      <c r="AI199" s="29"/>
      <c r="AJ199" s="30"/>
      <c r="AK199" s="29">
        <f t="shared" ref="AK199:AQ199" si="125">SUBTOTAL(9,AK191:AK198)</f>
        <v>0</v>
      </c>
      <c r="AL199" s="29">
        <f t="shared" si="125"/>
        <v>0</v>
      </c>
      <c r="AM199" s="29">
        <f t="shared" si="125"/>
        <v>0</v>
      </c>
      <c r="AN199" s="29">
        <f t="shared" si="125"/>
        <v>0</v>
      </c>
      <c r="AO199" s="29">
        <f t="shared" si="125"/>
        <v>0</v>
      </c>
      <c r="AP199" s="29">
        <f t="shared" si="125"/>
        <v>0</v>
      </c>
      <c r="AQ199" s="29">
        <f t="shared" si="125"/>
        <v>0</v>
      </c>
    </row>
    <row r="200" spans="1:43" hidden="1" outlineLevel="2">
      <c r="A200" s="20" t="s">
        <v>664</v>
      </c>
      <c r="B200" s="20" t="s">
        <v>129</v>
      </c>
      <c r="C200" s="20" t="s">
        <v>67</v>
      </c>
      <c r="D200" s="20" t="s">
        <v>213</v>
      </c>
      <c r="E200" s="16" t="s">
        <v>648</v>
      </c>
      <c r="F200" s="16" t="s">
        <v>648</v>
      </c>
      <c r="G200" s="17" t="str">
        <f t="shared" ref="G200:G207" si="126">IF(OR(N200="1",O200="1",P200="1",Q200="1",R200="1"),"○","")</f>
        <v>○</v>
      </c>
      <c r="H200" s="18" t="str">
        <f t="shared" ref="H200:H207" si="127">IF(OR(N200="2",O200="2",P200="2",Q200="2",R200="2"),"○","")</f>
        <v>○</v>
      </c>
      <c r="I200" s="18" t="str">
        <f t="shared" ref="I200:I207" si="128">IF(OR(N200="3",O200="3",P200="3",Q200="3",R200="3"),"○","")</f>
        <v>○</v>
      </c>
      <c r="J200" s="18" t="str">
        <f t="shared" ref="J200:J207" si="129">IF(OR(N200="4",O200="4",P200="4",Q200="4",R200="4"),"○","")</f>
        <v>○</v>
      </c>
      <c r="K200" s="18" t="str">
        <f t="shared" ref="K200:K207" si="130">IF(OR(N200="5",O200="5",P200="5",Q200="5",R200="5"),"○","")</f>
        <v>○</v>
      </c>
      <c r="L200" s="18" t="str">
        <f t="shared" ref="L200:L207" si="131">IF(OR(N200="6",O200="6",P200="6",Q200="6",R200="6"),"○","")</f>
        <v/>
      </c>
      <c r="M200" s="19" t="str">
        <f t="shared" ref="M200:M207" si="132">IF(OR(N200="7",O200="7",P200="7",Q200="7",R200="7"),"○","")</f>
        <v/>
      </c>
      <c r="N200" s="16" t="s">
        <v>640</v>
      </c>
      <c r="O200" s="16" t="s">
        <v>641</v>
      </c>
      <c r="P200" s="16" t="s">
        <v>644</v>
      </c>
      <c r="Q200" s="16" t="s">
        <v>643</v>
      </c>
      <c r="R200" s="16" t="s">
        <v>642</v>
      </c>
      <c r="S200" s="16">
        <v>19</v>
      </c>
      <c r="T200" s="16">
        <v>19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23">
        <v>19</v>
      </c>
      <c r="AC200" s="23"/>
      <c r="AD200" s="23"/>
      <c r="AE200" s="23">
        <v>0</v>
      </c>
      <c r="AF200" s="23">
        <v>697</v>
      </c>
      <c r="AG200" s="23">
        <v>616</v>
      </c>
      <c r="AH200" s="23">
        <v>0.1</v>
      </c>
      <c r="AI200" s="23" t="s">
        <v>640</v>
      </c>
      <c r="AJ200" s="24" t="str">
        <f t="shared" ref="AJ200:AJ207" si="133">IF(AI200="1","○","")</f>
        <v>○</v>
      </c>
      <c r="AK200" s="23">
        <v>11</v>
      </c>
      <c r="AL200" s="23">
        <v>178</v>
      </c>
      <c r="AM200" s="23">
        <v>11</v>
      </c>
      <c r="AN200" s="23">
        <v>5</v>
      </c>
      <c r="AO200" s="23">
        <v>6</v>
      </c>
      <c r="AP200" s="23">
        <v>14</v>
      </c>
      <c r="AQ200" s="23">
        <v>0</v>
      </c>
    </row>
    <row r="201" spans="1:43" hidden="1" outlineLevel="2">
      <c r="A201" s="20" t="s">
        <v>664</v>
      </c>
      <c r="B201" s="20" t="s">
        <v>129</v>
      </c>
      <c r="C201" s="20" t="s">
        <v>67</v>
      </c>
      <c r="D201" s="20" t="s">
        <v>228</v>
      </c>
      <c r="E201" s="16" t="s">
        <v>648</v>
      </c>
      <c r="F201" s="16" t="s">
        <v>648</v>
      </c>
      <c r="G201" s="17" t="str">
        <f t="shared" si="126"/>
        <v>○</v>
      </c>
      <c r="H201" s="18" t="str">
        <f t="shared" si="127"/>
        <v>○</v>
      </c>
      <c r="I201" s="18" t="str">
        <f t="shared" si="128"/>
        <v/>
      </c>
      <c r="J201" s="18" t="str">
        <f t="shared" si="129"/>
        <v/>
      </c>
      <c r="K201" s="18" t="str">
        <f t="shared" si="130"/>
        <v/>
      </c>
      <c r="L201" s="18" t="str">
        <f t="shared" si="131"/>
        <v/>
      </c>
      <c r="M201" s="19" t="str">
        <f t="shared" si="132"/>
        <v/>
      </c>
      <c r="N201" s="16" t="s">
        <v>640</v>
      </c>
      <c r="O201" s="16" t="s">
        <v>641</v>
      </c>
      <c r="P201" s="16" t="s">
        <v>173</v>
      </c>
      <c r="Q201" s="16" t="s">
        <v>173</v>
      </c>
      <c r="R201" s="16" t="s">
        <v>173</v>
      </c>
      <c r="S201" s="16">
        <v>18</v>
      </c>
      <c r="T201" s="16">
        <v>18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23">
        <v>18</v>
      </c>
      <c r="AC201" s="23">
        <v>0</v>
      </c>
      <c r="AD201" s="23">
        <v>0</v>
      </c>
      <c r="AE201" s="23">
        <v>0</v>
      </c>
      <c r="AF201" s="23">
        <v>98</v>
      </c>
      <c r="AG201" s="23"/>
      <c r="AH201" s="23"/>
      <c r="AI201" s="23" t="s">
        <v>173</v>
      </c>
      <c r="AJ201" s="24" t="str">
        <f t="shared" si="133"/>
        <v/>
      </c>
      <c r="AK201" s="23"/>
      <c r="AL201" s="23"/>
      <c r="AM201" s="23"/>
      <c r="AN201" s="23"/>
      <c r="AO201" s="23"/>
      <c r="AP201" s="23"/>
      <c r="AQ201" s="23"/>
    </row>
    <row r="202" spans="1:43" hidden="1" outlineLevel="2">
      <c r="A202" s="20" t="s">
        <v>664</v>
      </c>
      <c r="B202" s="20" t="s">
        <v>129</v>
      </c>
      <c r="C202" s="20" t="s">
        <v>67</v>
      </c>
      <c r="D202" s="20" t="s">
        <v>268</v>
      </c>
      <c r="E202" s="16" t="s">
        <v>648</v>
      </c>
      <c r="F202" s="16" t="s">
        <v>648</v>
      </c>
      <c r="G202" s="17" t="str">
        <f t="shared" si="126"/>
        <v/>
      </c>
      <c r="H202" s="18" t="str">
        <f t="shared" si="127"/>
        <v>○</v>
      </c>
      <c r="I202" s="18" t="str">
        <f t="shared" si="128"/>
        <v/>
      </c>
      <c r="J202" s="18" t="str">
        <f t="shared" si="129"/>
        <v/>
      </c>
      <c r="K202" s="18" t="str">
        <f t="shared" si="130"/>
        <v/>
      </c>
      <c r="L202" s="18" t="str">
        <f t="shared" si="131"/>
        <v/>
      </c>
      <c r="M202" s="19" t="str">
        <f t="shared" si="132"/>
        <v/>
      </c>
      <c r="N202" s="16" t="s">
        <v>641</v>
      </c>
      <c r="O202" s="16" t="s">
        <v>173</v>
      </c>
      <c r="P202" s="16" t="s">
        <v>173</v>
      </c>
      <c r="Q202" s="16" t="s">
        <v>173</v>
      </c>
      <c r="R202" s="16" t="s">
        <v>173</v>
      </c>
      <c r="S202" s="16">
        <v>19</v>
      </c>
      <c r="T202" s="16">
        <v>19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23">
        <v>19</v>
      </c>
      <c r="AC202" s="23"/>
      <c r="AD202" s="23"/>
      <c r="AE202" s="23">
        <v>0</v>
      </c>
      <c r="AF202" s="23">
        <v>1142</v>
      </c>
      <c r="AG202" s="23">
        <v>0</v>
      </c>
      <c r="AH202" s="23">
        <v>0</v>
      </c>
      <c r="AI202" s="23" t="s">
        <v>641</v>
      </c>
      <c r="AJ202" s="24" t="str">
        <f t="shared" si="133"/>
        <v/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</row>
    <row r="203" spans="1:43" hidden="1" outlineLevel="2">
      <c r="A203" s="20" t="s">
        <v>664</v>
      </c>
      <c r="B203" s="20" t="s">
        <v>129</v>
      </c>
      <c r="C203" s="20" t="s">
        <v>67</v>
      </c>
      <c r="D203" s="20" t="s">
        <v>423</v>
      </c>
      <c r="E203" s="16" t="s">
        <v>648</v>
      </c>
      <c r="F203" s="16" t="s">
        <v>648</v>
      </c>
      <c r="G203" s="17" t="str">
        <f t="shared" si="126"/>
        <v>○</v>
      </c>
      <c r="H203" s="18" t="str">
        <f t="shared" si="127"/>
        <v>○</v>
      </c>
      <c r="I203" s="18" t="str">
        <f t="shared" si="128"/>
        <v>○</v>
      </c>
      <c r="J203" s="18" t="str">
        <f t="shared" si="129"/>
        <v/>
      </c>
      <c r="K203" s="18" t="str">
        <f t="shared" si="130"/>
        <v/>
      </c>
      <c r="L203" s="18" t="str">
        <f t="shared" si="131"/>
        <v/>
      </c>
      <c r="M203" s="19" t="str">
        <f t="shared" si="132"/>
        <v/>
      </c>
      <c r="N203" s="16" t="s">
        <v>640</v>
      </c>
      <c r="O203" s="16" t="s">
        <v>641</v>
      </c>
      <c r="P203" s="16" t="s">
        <v>644</v>
      </c>
      <c r="Q203" s="16" t="s">
        <v>173</v>
      </c>
      <c r="R203" s="16" t="s">
        <v>173</v>
      </c>
      <c r="S203" s="16">
        <v>19</v>
      </c>
      <c r="T203" s="16">
        <v>19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23">
        <v>19</v>
      </c>
      <c r="AC203" s="23">
        <v>0</v>
      </c>
      <c r="AD203" s="23">
        <v>0</v>
      </c>
      <c r="AE203" s="23">
        <v>0</v>
      </c>
      <c r="AF203" s="23">
        <v>114</v>
      </c>
      <c r="AG203" s="23">
        <v>40</v>
      </c>
      <c r="AH203" s="23">
        <v>13.1</v>
      </c>
      <c r="AI203" s="23" t="s">
        <v>173</v>
      </c>
      <c r="AJ203" s="24" t="str">
        <f t="shared" si="133"/>
        <v/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</row>
    <row r="204" spans="1:43" hidden="1" outlineLevel="2">
      <c r="A204" s="20" t="s">
        <v>664</v>
      </c>
      <c r="B204" s="20" t="s">
        <v>129</v>
      </c>
      <c r="C204" s="20" t="s">
        <v>67</v>
      </c>
      <c r="D204" s="20" t="s">
        <v>547</v>
      </c>
      <c r="E204" s="16" t="s">
        <v>648</v>
      </c>
      <c r="F204" s="16" t="s">
        <v>648</v>
      </c>
      <c r="G204" s="17" t="str">
        <f t="shared" si="126"/>
        <v/>
      </c>
      <c r="H204" s="18" t="str">
        <f t="shared" si="127"/>
        <v/>
      </c>
      <c r="I204" s="18" t="str">
        <f t="shared" si="128"/>
        <v/>
      </c>
      <c r="J204" s="18" t="str">
        <f t="shared" si="129"/>
        <v/>
      </c>
      <c r="K204" s="18" t="str">
        <f t="shared" si="130"/>
        <v/>
      </c>
      <c r="L204" s="18" t="str">
        <f t="shared" si="131"/>
        <v>○</v>
      </c>
      <c r="M204" s="19" t="str">
        <f t="shared" si="132"/>
        <v/>
      </c>
      <c r="N204" s="16" t="s">
        <v>645</v>
      </c>
      <c r="O204" s="16" t="s">
        <v>173</v>
      </c>
      <c r="P204" s="16" t="s">
        <v>173</v>
      </c>
      <c r="Q204" s="16" t="s">
        <v>173</v>
      </c>
      <c r="R204" s="16" t="s">
        <v>173</v>
      </c>
      <c r="S204" s="16">
        <v>18</v>
      </c>
      <c r="T204" s="16">
        <v>18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23">
        <v>18</v>
      </c>
      <c r="AC204" s="23"/>
      <c r="AD204" s="23"/>
      <c r="AE204" s="23">
        <v>0</v>
      </c>
      <c r="AF204" s="23">
        <v>4293</v>
      </c>
      <c r="AG204" s="23">
        <v>0</v>
      </c>
      <c r="AH204" s="23">
        <v>0</v>
      </c>
      <c r="AI204" s="23" t="s">
        <v>641</v>
      </c>
      <c r="AJ204" s="24" t="str">
        <f t="shared" si="133"/>
        <v/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</row>
    <row r="205" spans="1:43" hidden="1" outlineLevel="2">
      <c r="A205" s="20" t="s">
        <v>664</v>
      </c>
      <c r="B205" s="20" t="s">
        <v>129</v>
      </c>
      <c r="C205" s="20" t="s">
        <v>67</v>
      </c>
      <c r="D205" s="20" t="s">
        <v>559</v>
      </c>
      <c r="E205" s="16" t="s">
        <v>651</v>
      </c>
      <c r="F205" s="16" t="s">
        <v>651</v>
      </c>
      <c r="G205" s="17" t="str">
        <f t="shared" si="126"/>
        <v/>
      </c>
      <c r="H205" s="18" t="str">
        <f t="shared" si="127"/>
        <v/>
      </c>
      <c r="I205" s="18" t="str">
        <f t="shared" si="128"/>
        <v/>
      </c>
      <c r="J205" s="18" t="str">
        <f t="shared" si="129"/>
        <v/>
      </c>
      <c r="K205" s="18" t="str">
        <f t="shared" si="130"/>
        <v/>
      </c>
      <c r="L205" s="18" t="str">
        <f t="shared" si="131"/>
        <v/>
      </c>
      <c r="M205" s="19" t="str">
        <f t="shared" si="132"/>
        <v>○</v>
      </c>
      <c r="N205" s="16" t="s">
        <v>646</v>
      </c>
      <c r="O205" s="16" t="s">
        <v>173</v>
      </c>
      <c r="P205" s="16" t="s">
        <v>173</v>
      </c>
      <c r="Q205" s="16" t="s">
        <v>173</v>
      </c>
      <c r="R205" s="16" t="s">
        <v>173</v>
      </c>
      <c r="S205" s="16">
        <v>18</v>
      </c>
      <c r="T205" s="16">
        <v>0</v>
      </c>
      <c r="U205" s="16">
        <v>18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23"/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 t="s">
        <v>173</v>
      </c>
      <c r="AJ205" s="24" t="str">
        <f t="shared" si="133"/>
        <v/>
      </c>
      <c r="AK205" s="23"/>
      <c r="AL205" s="23"/>
      <c r="AM205" s="23"/>
      <c r="AN205" s="23"/>
      <c r="AO205" s="23"/>
      <c r="AP205" s="23"/>
      <c r="AQ205" s="23"/>
    </row>
    <row r="206" spans="1:43" hidden="1" outlineLevel="2">
      <c r="A206" s="20" t="s">
        <v>664</v>
      </c>
      <c r="B206" s="20" t="s">
        <v>129</v>
      </c>
      <c r="C206" s="20" t="s">
        <v>67</v>
      </c>
      <c r="D206" s="20" t="s">
        <v>591</v>
      </c>
      <c r="E206" s="16" t="s">
        <v>648</v>
      </c>
      <c r="F206" s="16" t="s">
        <v>648</v>
      </c>
      <c r="G206" s="17" t="str">
        <f t="shared" si="126"/>
        <v/>
      </c>
      <c r="H206" s="18" t="str">
        <f t="shared" si="127"/>
        <v/>
      </c>
      <c r="I206" s="18" t="str">
        <f t="shared" si="128"/>
        <v/>
      </c>
      <c r="J206" s="18" t="str">
        <f t="shared" si="129"/>
        <v/>
      </c>
      <c r="K206" s="18" t="str">
        <f t="shared" si="130"/>
        <v/>
      </c>
      <c r="L206" s="18" t="str">
        <f t="shared" si="131"/>
        <v>○</v>
      </c>
      <c r="M206" s="19" t="str">
        <f t="shared" si="132"/>
        <v/>
      </c>
      <c r="N206" s="16" t="s">
        <v>645</v>
      </c>
      <c r="O206" s="16" t="s">
        <v>173</v>
      </c>
      <c r="P206" s="16" t="s">
        <v>173</v>
      </c>
      <c r="Q206" s="16" t="s">
        <v>173</v>
      </c>
      <c r="R206" s="16" t="s">
        <v>173</v>
      </c>
      <c r="S206" s="16">
        <v>19</v>
      </c>
      <c r="T206" s="16">
        <v>19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23">
        <v>19</v>
      </c>
      <c r="AC206" s="23"/>
      <c r="AD206" s="23"/>
      <c r="AE206" s="23">
        <v>0</v>
      </c>
      <c r="AF206" s="23">
        <v>163</v>
      </c>
      <c r="AG206" s="23">
        <v>0</v>
      </c>
      <c r="AH206" s="23">
        <v>0</v>
      </c>
      <c r="AI206" s="23" t="s">
        <v>641</v>
      </c>
      <c r="AJ206" s="24" t="str">
        <f t="shared" si="133"/>
        <v/>
      </c>
      <c r="AK206" s="23"/>
      <c r="AL206" s="23"/>
      <c r="AM206" s="23">
        <v>0</v>
      </c>
      <c r="AN206" s="23">
        <v>0</v>
      </c>
      <c r="AO206" s="23">
        <v>0</v>
      </c>
      <c r="AP206" s="23">
        <v>0</v>
      </c>
      <c r="AQ206" s="23">
        <v>11</v>
      </c>
    </row>
    <row r="207" spans="1:43" hidden="1" outlineLevel="2">
      <c r="A207" s="20" t="s">
        <v>664</v>
      </c>
      <c r="B207" s="20" t="s">
        <v>129</v>
      </c>
      <c r="C207" s="20" t="s">
        <v>67</v>
      </c>
      <c r="D207" s="20" t="s">
        <v>611</v>
      </c>
      <c r="E207" s="16" t="s">
        <v>649</v>
      </c>
      <c r="F207" s="16" t="s">
        <v>649</v>
      </c>
      <c r="G207" s="17" t="str">
        <f t="shared" si="126"/>
        <v>○</v>
      </c>
      <c r="H207" s="18" t="str">
        <f t="shared" si="127"/>
        <v>○</v>
      </c>
      <c r="I207" s="18" t="str">
        <f t="shared" si="128"/>
        <v/>
      </c>
      <c r="J207" s="18" t="str">
        <f t="shared" si="129"/>
        <v>○</v>
      </c>
      <c r="K207" s="18" t="str">
        <f t="shared" si="130"/>
        <v/>
      </c>
      <c r="L207" s="18" t="str">
        <f t="shared" si="131"/>
        <v/>
      </c>
      <c r="M207" s="19" t="str">
        <f t="shared" si="132"/>
        <v/>
      </c>
      <c r="N207" s="16" t="s">
        <v>640</v>
      </c>
      <c r="O207" s="16" t="s">
        <v>641</v>
      </c>
      <c r="P207" s="16" t="s">
        <v>643</v>
      </c>
      <c r="Q207" s="16" t="s">
        <v>173</v>
      </c>
      <c r="R207" s="16" t="s">
        <v>173</v>
      </c>
      <c r="S207" s="16">
        <v>8</v>
      </c>
      <c r="T207" s="16">
        <v>8</v>
      </c>
      <c r="U207" s="16">
        <v>0</v>
      </c>
      <c r="V207" s="16">
        <v>8</v>
      </c>
      <c r="W207" s="16">
        <v>8</v>
      </c>
      <c r="X207" s="16">
        <v>0</v>
      </c>
      <c r="Y207" s="16">
        <v>4</v>
      </c>
      <c r="Z207" s="16">
        <v>4</v>
      </c>
      <c r="AA207" s="16">
        <v>0</v>
      </c>
      <c r="AB207" s="23">
        <v>8</v>
      </c>
      <c r="AC207" s="23">
        <v>4</v>
      </c>
      <c r="AD207" s="23">
        <v>4</v>
      </c>
      <c r="AE207" s="23">
        <v>0</v>
      </c>
      <c r="AF207" s="23">
        <v>115</v>
      </c>
      <c r="AG207" s="23">
        <v>28</v>
      </c>
      <c r="AH207" s="23">
        <v>80.2</v>
      </c>
      <c r="AI207" s="23" t="s">
        <v>641</v>
      </c>
      <c r="AJ207" s="24" t="str">
        <f t="shared" si="133"/>
        <v/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</row>
    <row r="208" spans="1:43" s="31" customFormat="1" hidden="1" outlineLevel="1">
      <c r="A208" s="33"/>
      <c r="B208" s="33"/>
      <c r="C208" s="34" t="s">
        <v>693</v>
      </c>
      <c r="D208" s="33"/>
      <c r="E208" s="25"/>
      <c r="F208" s="25"/>
      <c r="G208" s="26"/>
      <c r="H208" s="27"/>
      <c r="I208" s="27"/>
      <c r="J208" s="27"/>
      <c r="K208" s="27"/>
      <c r="L208" s="27"/>
      <c r="M208" s="28"/>
      <c r="N208" s="25"/>
      <c r="O208" s="25"/>
      <c r="P208" s="25"/>
      <c r="Q208" s="25"/>
      <c r="R208" s="25"/>
      <c r="S208" s="25">
        <f t="shared" ref="S208:AH208" si="134">SUBTOTAL(9,S200:S207)</f>
        <v>0</v>
      </c>
      <c r="T208" s="25">
        <f t="shared" si="134"/>
        <v>0</v>
      </c>
      <c r="U208" s="25">
        <f t="shared" si="134"/>
        <v>0</v>
      </c>
      <c r="V208" s="25">
        <f t="shared" si="134"/>
        <v>0</v>
      </c>
      <c r="W208" s="25">
        <f t="shared" si="134"/>
        <v>0</v>
      </c>
      <c r="X208" s="25">
        <f t="shared" si="134"/>
        <v>0</v>
      </c>
      <c r="Y208" s="25">
        <f t="shared" si="134"/>
        <v>0</v>
      </c>
      <c r="Z208" s="25">
        <f t="shared" si="134"/>
        <v>0</v>
      </c>
      <c r="AA208" s="25">
        <f t="shared" si="134"/>
        <v>0</v>
      </c>
      <c r="AB208" s="29">
        <f t="shared" si="134"/>
        <v>0</v>
      </c>
      <c r="AC208" s="29">
        <f t="shared" si="134"/>
        <v>0</v>
      </c>
      <c r="AD208" s="29">
        <f t="shared" si="134"/>
        <v>0</v>
      </c>
      <c r="AE208" s="29">
        <f t="shared" si="134"/>
        <v>0</v>
      </c>
      <c r="AF208" s="29">
        <f t="shared" si="134"/>
        <v>0</v>
      </c>
      <c r="AG208" s="29">
        <f t="shared" si="134"/>
        <v>0</v>
      </c>
      <c r="AH208" s="29">
        <f t="shared" si="134"/>
        <v>0</v>
      </c>
      <c r="AI208" s="29"/>
      <c r="AJ208" s="30"/>
      <c r="AK208" s="29">
        <f t="shared" ref="AK208:AQ208" si="135">SUBTOTAL(9,AK200:AK207)</f>
        <v>0</v>
      </c>
      <c r="AL208" s="29">
        <f t="shared" si="135"/>
        <v>0</v>
      </c>
      <c r="AM208" s="29">
        <f t="shared" si="135"/>
        <v>0</v>
      </c>
      <c r="AN208" s="29">
        <f t="shared" si="135"/>
        <v>0</v>
      </c>
      <c r="AO208" s="29">
        <f t="shared" si="135"/>
        <v>0</v>
      </c>
      <c r="AP208" s="29">
        <f t="shared" si="135"/>
        <v>0</v>
      </c>
      <c r="AQ208" s="29">
        <f t="shared" si="135"/>
        <v>0</v>
      </c>
    </row>
    <row r="209" spans="1:43" hidden="1" outlineLevel="2">
      <c r="A209" s="20" t="s">
        <v>664</v>
      </c>
      <c r="B209" s="20" t="s">
        <v>161</v>
      </c>
      <c r="C209" s="20" t="s">
        <v>99</v>
      </c>
      <c r="D209" s="20" t="s">
        <v>386</v>
      </c>
      <c r="E209" s="16" t="s">
        <v>648</v>
      </c>
      <c r="F209" s="16" t="s">
        <v>648</v>
      </c>
      <c r="G209" s="17" t="str">
        <f>IF(OR(N209="1",O209="1",P209="1",Q209="1",R209="1"),"○","")</f>
        <v/>
      </c>
      <c r="H209" s="18" t="str">
        <f>IF(OR(N209="2",O209="2",P209="2",Q209="2",R209="2"),"○","")</f>
        <v>○</v>
      </c>
      <c r="I209" s="18" t="str">
        <f>IF(OR(N209="3",O209="3",P209="3",Q209="3",R209="3"),"○","")</f>
        <v/>
      </c>
      <c r="J209" s="18" t="str">
        <f>IF(OR(N209="4",O209="4",P209="4",Q209="4",R209="4"),"○","")</f>
        <v/>
      </c>
      <c r="K209" s="18" t="str">
        <f>IF(OR(N209="5",O209="5",P209="5",Q209="5",R209="5"),"○","")</f>
        <v/>
      </c>
      <c r="L209" s="18" t="str">
        <f>IF(OR(N209="6",O209="6",P209="6",Q209="6",R209="6"),"○","")</f>
        <v/>
      </c>
      <c r="M209" s="19" t="str">
        <f>IF(OR(N209="7",O209="7",P209="7",Q209="7",R209="7"),"○","")</f>
        <v/>
      </c>
      <c r="N209" s="16" t="s">
        <v>641</v>
      </c>
      <c r="O209" s="16" t="s">
        <v>173</v>
      </c>
      <c r="P209" s="16" t="s">
        <v>173</v>
      </c>
      <c r="Q209" s="16" t="s">
        <v>173</v>
      </c>
      <c r="R209" s="16" t="s">
        <v>173</v>
      </c>
      <c r="S209" s="16">
        <v>19</v>
      </c>
      <c r="T209" s="16">
        <v>19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23">
        <v>19</v>
      </c>
      <c r="AC209" s="23"/>
      <c r="AD209" s="23"/>
      <c r="AE209" s="23">
        <v>0</v>
      </c>
      <c r="AF209" s="23">
        <v>774</v>
      </c>
      <c r="AG209" s="23">
        <v>774</v>
      </c>
      <c r="AH209" s="23"/>
      <c r="AI209" s="23" t="s">
        <v>641</v>
      </c>
      <c r="AJ209" s="24" t="str">
        <f>IF(AI209="1","○","")</f>
        <v/>
      </c>
      <c r="AK209" s="23">
        <v>0</v>
      </c>
      <c r="AL209" s="23">
        <v>0</v>
      </c>
      <c r="AM209" s="23">
        <v>0</v>
      </c>
      <c r="AN209" s="23"/>
      <c r="AO209" s="23"/>
      <c r="AP209" s="23">
        <v>0</v>
      </c>
      <c r="AQ209" s="23">
        <v>59</v>
      </c>
    </row>
    <row r="210" spans="1:43" hidden="1" outlineLevel="2">
      <c r="A210" s="20" t="s">
        <v>664</v>
      </c>
      <c r="B210" s="20" t="s">
        <v>161</v>
      </c>
      <c r="C210" s="20" t="s">
        <v>99</v>
      </c>
      <c r="D210" s="20" t="s">
        <v>396</v>
      </c>
      <c r="E210" s="16" t="s">
        <v>648</v>
      </c>
      <c r="F210" s="16" t="s">
        <v>648</v>
      </c>
      <c r="G210" s="17" t="str">
        <f>IF(OR(N210="1",O210="1",P210="1",Q210="1",R210="1"),"○","")</f>
        <v>○</v>
      </c>
      <c r="H210" s="18" t="str">
        <f>IF(OR(N210="2",O210="2",P210="2",Q210="2",R210="2"),"○","")</f>
        <v/>
      </c>
      <c r="I210" s="18" t="str">
        <f>IF(OR(N210="3",O210="3",P210="3",Q210="3",R210="3"),"○","")</f>
        <v>○</v>
      </c>
      <c r="J210" s="18" t="str">
        <f>IF(OR(N210="4",O210="4",P210="4",Q210="4",R210="4"),"○","")</f>
        <v>○</v>
      </c>
      <c r="K210" s="18" t="str">
        <f>IF(OR(N210="5",O210="5",P210="5",Q210="5",R210="5"),"○","")</f>
        <v>○</v>
      </c>
      <c r="L210" s="18" t="str">
        <f>IF(OR(N210="6",O210="6",P210="6",Q210="6",R210="6"),"○","")</f>
        <v/>
      </c>
      <c r="M210" s="19" t="str">
        <f>IF(OR(N210="7",O210="7",P210="7",Q210="7",R210="7"),"○","")</f>
        <v/>
      </c>
      <c r="N210" s="16" t="s">
        <v>640</v>
      </c>
      <c r="O210" s="16" t="s">
        <v>644</v>
      </c>
      <c r="P210" s="16" t="s">
        <v>643</v>
      </c>
      <c r="Q210" s="16" t="s">
        <v>642</v>
      </c>
      <c r="R210" s="16" t="s">
        <v>173</v>
      </c>
      <c r="S210" s="16">
        <v>19</v>
      </c>
      <c r="T210" s="16">
        <v>19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23">
        <v>19</v>
      </c>
      <c r="AC210" s="23"/>
      <c r="AD210" s="23"/>
      <c r="AE210" s="23">
        <v>0</v>
      </c>
      <c r="AF210" s="23">
        <v>153</v>
      </c>
      <c r="AG210" s="23">
        <v>11</v>
      </c>
      <c r="AH210" s="23">
        <v>0.7</v>
      </c>
      <c r="AI210" s="23" t="s">
        <v>640</v>
      </c>
      <c r="AJ210" s="24" t="str">
        <f>IF(AI210="1","○","")</f>
        <v>○</v>
      </c>
      <c r="AK210" s="23">
        <v>0</v>
      </c>
      <c r="AL210" s="23">
        <v>28</v>
      </c>
      <c r="AM210" s="23">
        <v>0</v>
      </c>
      <c r="AN210" s="23"/>
      <c r="AO210" s="23"/>
      <c r="AP210" s="23">
        <v>0</v>
      </c>
      <c r="AQ210" s="23">
        <v>0</v>
      </c>
    </row>
    <row r="211" spans="1:43" hidden="1" outlineLevel="2">
      <c r="A211" s="20" t="s">
        <v>664</v>
      </c>
      <c r="B211" s="20" t="s">
        <v>161</v>
      </c>
      <c r="C211" s="20" t="s">
        <v>99</v>
      </c>
      <c r="D211" s="20" t="s">
        <v>445</v>
      </c>
      <c r="E211" s="16" t="s">
        <v>651</v>
      </c>
      <c r="F211" s="16" t="s">
        <v>651</v>
      </c>
      <c r="G211" s="17" t="str">
        <f>IF(OR(N211="1",O211="1",P211="1",Q211="1",R211="1"),"○","")</f>
        <v/>
      </c>
      <c r="H211" s="18" t="str">
        <f>IF(OR(N211="2",O211="2",P211="2",Q211="2",R211="2"),"○","")</f>
        <v/>
      </c>
      <c r="I211" s="18" t="str">
        <f>IF(OR(N211="3",O211="3",P211="3",Q211="3",R211="3"),"○","")</f>
        <v/>
      </c>
      <c r="J211" s="18" t="str">
        <f>IF(OR(N211="4",O211="4",P211="4",Q211="4",R211="4"),"○","")</f>
        <v/>
      </c>
      <c r="K211" s="18" t="str">
        <f>IF(OR(N211="5",O211="5",P211="5",Q211="5",R211="5"),"○","")</f>
        <v/>
      </c>
      <c r="L211" s="18" t="str">
        <f>IF(OR(N211="6",O211="6",P211="6",Q211="6",R211="6"),"○","")</f>
        <v/>
      </c>
      <c r="M211" s="19" t="str">
        <f>IF(OR(N211="7",O211="7",P211="7",Q211="7",R211="7"),"○","")</f>
        <v>○</v>
      </c>
      <c r="N211" s="16" t="s">
        <v>646</v>
      </c>
      <c r="O211" s="16" t="s">
        <v>173</v>
      </c>
      <c r="P211" s="16" t="s">
        <v>173</v>
      </c>
      <c r="Q211" s="16" t="s">
        <v>173</v>
      </c>
      <c r="R211" s="16" t="s">
        <v>173</v>
      </c>
      <c r="S211" s="16">
        <v>13</v>
      </c>
      <c r="T211" s="16">
        <v>0</v>
      </c>
      <c r="U211" s="16">
        <v>13</v>
      </c>
      <c r="V211" s="16">
        <v>6</v>
      </c>
      <c r="W211" s="16">
        <v>0</v>
      </c>
      <c r="X211" s="16">
        <v>6</v>
      </c>
      <c r="Y211" s="16">
        <v>0</v>
      </c>
      <c r="Z211" s="16">
        <v>0</v>
      </c>
      <c r="AA211" s="16">
        <v>0</v>
      </c>
      <c r="AB211" s="23">
        <v>13</v>
      </c>
      <c r="AC211" s="23">
        <v>6</v>
      </c>
      <c r="AD211" s="23">
        <v>0</v>
      </c>
      <c r="AE211" s="23">
        <v>0</v>
      </c>
      <c r="AF211" s="23">
        <v>0</v>
      </c>
      <c r="AG211" s="23"/>
      <c r="AH211" s="23"/>
      <c r="AI211" s="23" t="s">
        <v>640</v>
      </c>
      <c r="AJ211" s="24" t="str">
        <f>IF(AI211="1","○","")</f>
        <v>○</v>
      </c>
      <c r="AK211" s="23"/>
      <c r="AL211" s="23"/>
      <c r="AM211" s="23">
        <v>0</v>
      </c>
      <c r="AN211" s="23"/>
      <c r="AO211" s="23"/>
      <c r="AP211" s="23">
        <v>0</v>
      </c>
      <c r="AQ211" s="23">
        <v>0</v>
      </c>
    </row>
    <row r="212" spans="1:43" hidden="1" outlineLevel="2">
      <c r="A212" s="20" t="s">
        <v>664</v>
      </c>
      <c r="B212" s="20" t="s">
        <v>161</v>
      </c>
      <c r="C212" s="20" t="s">
        <v>99</v>
      </c>
      <c r="D212" s="20" t="s">
        <v>616</v>
      </c>
      <c r="E212" s="16" t="s">
        <v>649</v>
      </c>
      <c r="F212" s="16" t="s">
        <v>649</v>
      </c>
      <c r="G212" s="17" t="str">
        <f>IF(OR(N212="1",O212="1",P212="1",Q212="1",R212="1"),"○","")</f>
        <v/>
      </c>
      <c r="H212" s="18" t="str">
        <f>IF(OR(N212="2",O212="2",P212="2",Q212="2",R212="2"),"○","")</f>
        <v>○</v>
      </c>
      <c r="I212" s="18" t="str">
        <f>IF(OR(N212="3",O212="3",P212="3",Q212="3",R212="3"),"○","")</f>
        <v>○</v>
      </c>
      <c r="J212" s="18" t="str">
        <f>IF(OR(N212="4",O212="4",P212="4",Q212="4",R212="4"),"○","")</f>
        <v/>
      </c>
      <c r="K212" s="18" t="str">
        <f>IF(OR(N212="5",O212="5",P212="5",Q212="5",R212="5"),"○","")</f>
        <v/>
      </c>
      <c r="L212" s="18" t="str">
        <f>IF(OR(N212="6",O212="6",P212="6",Q212="6",R212="6"),"○","")</f>
        <v/>
      </c>
      <c r="M212" s="19" t="str">
        <f>IF(OR(N212="7",O212="7",P212="7",Q212="7",R212="7"),"○","")</f>
        <v/>
      </c>
      <c r="N212" s="16" t="s">
        <v>644</v>
      </c>
      <c r="O212" s="16" t="s">
        <v>641</v>
      </c>
      <c r="P212" s="16" t="s">
        <v>173</v>
      </c>
      <c r="Q212" s="16" t="s">
        <v>173</v>
      </c>
      <c r="R212" s="16" t="s">
        <v>173</v>
      </c>
      <c r="S212" s="16"/>
      <c r="T212" s="16"/>
      <c r="U212" s="16"/>
      <c r="V212" s="16">
        <v>11</v>
      </c>
      <c r="W212" s="16">
        <v>11</v>
      </c>
      <c r="X212" s="16">
        <v>0</v>
      </c>
      <c r="Y212" s="16"/>
      <c r="Z212" s="16"/>
      <c r="AA212" s="16"/>
      <c r="AB212" s="23">
        <v>11</v>
      </c>
      <c r="AC212" s="23"/>
      <c r="AD212" s="23"/>
      <c r="AE212" s="23"/>
      <c r="AF212" s="23">
        <v>216</v>
      </c>
      <c r="AG212" s="23">
        <v>21</v>
      </c>
      <c r="AH212" s="23"/>
      <c r="AI212" s="23" t="s">
        <v>641</v>
      </c>
      <c r="AJ212" s="24" t="str">
        <f>IF(AI212="1","○","")</f>
        <v/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15</v>
      </c>
    </row>
    <row r="213" spans="1:43" s="31" customFormat="1" hidden="1" outlineLevel="1">
      <c r="A213" s="33"/>
      <c r="B213" s="33"/>
      <c r="C213" s="34" t="s">
        <v>694</v>
      </c>
      <c r="D213" s="33"/>
      <c r="E213" s="25"/>
      <c r="F213" s="25"/>
      <c r="G213" s="26"/>
      <c r="H213" s="27"/>
      <c r="I213" s="27"/>
      <c r="J213" s="27"/>
      <c r="K213" s="27"/>
      <c r="L213" s="27"/>
      <c r="M213" s="28"/>
      <c r="N213" s="25"/>
      <c r="O213" s="25"/>
      <c r="P213" s="25"/>
      <c r="Q213" s="25"/>
      <c r="R213" s="25"/>
      <c r="S213" s="25">
        <f t="shared" ref="S213:AH213" si="136">SUBTOTAL(9,S209:S212)</f>
        <v>0</v>
      </c>
      <c r="T213" s="25">
        <f t="shared" si="136"/>
        <v>0</v>
      </c>
      <c r="U213" s="25">
        <f t="shared" si="136"/>
        <v>0</v>
      </c>
      <c r="V213" s="25">
        <f t="shared" si="136"/>
        <v>0</v>
      </c>
      <c r="W213" s="25">
        <f t="shared" si="136"/>
        <v>0</v>
      </c>
      <c r="X213" s="25">
        <f t="shared" si="136"/>
        <v>0</v>
      </c>
      <c r="Y213" s="25">
        <f t="shared" si="136"/>
        <v>0</v>
      </c>
      <c r="Z213" s="25">
        <f t="shared" si="136"/>
        <v>0</v>
      </c>
      <c r="AA213" s="25">
        <f t="shared" si="136"/>
        <v>0</v>
      </c>
      <c r="AB213" s="29">
        <f t="shared" si="136"/>
        <v>0</v>
      </c>
      <c r="AC213" s="29">
        <f t="shared" si="136"/>
        <v>0</v>
      </c>
      <c r="AD213" s="29">
        <f t="shared" si="136"/>
        <v>0</v>
      </c>
      <c r="AE213" s="29">
        <f t="shared" si="136"/>
        <v>0</v>
      </c>
      <c r="AF213" s="29">
        <f t="shared" si="136"/>
        <v>0</v>
      </c>
      <c r="AG213" s="29">
        <f t="shared" si="136"/>
        <v>0</v>
      </c>
      <c r="AH213" s="29">
        <f t="shared" si="136"/>
        <v>0</v>
      </c>
      <c r="AI213" s="29"/>
      <c r="AJ213" s="30"/>
      <c r="AK213" s="29">
        <f t="shared" ref="AK213:AQ213" si="137">SUBTOTAL(9,AK209:AK212)</f>
        <v>0</v>
      </c>
      <c r="AL213" s="29">
        <f t="shared" si="137"/>
        <v>0</v>
      </c>
      <c r="AM213" s="29">
        <f t="shared" si="137"/>
        <v>0</v>
      </c>
      <c r="AN213" s="29">
        <f t="shared" si="137"/>
        <v>0</v>
      </c>
      <c r="AO213" s="29">
        <f t="shared" si="137"/>
        <v>0</v>
      </c>
      <c r="AP213" s="29">
        <f t="shared" si="137"/>
        <v>0</v>
      </c>
      <c r="AQ213" s="29">
        <f t="shared" si="137"/>
        <v>0</v>
      </c>
    </row>
    <row r="214" spans="1:43" hidden="1" outlineLevel="2">
      <c r="A214" s="20" t="s">
        <v>664</v>
      </c>
      <c r="B214" s="20" t="s">
        <v>156</v>
      </c>
      <c r="C214" s="20" t="s">
        <v>94</v>
      </c>
      <c r="D214" s="20" t="s">
        <v>350</v>
      </c>
      <c r="E214" s="16" t="s">
        <v>648</v>
      </c>
      <c r="F214" s="16" t="s">
        <v>648</v>
      </c>
      <c r="G214" s="17" t="str">
        <f t="shared" ref="G214:G220" si="138">IF(OR(N214="1",O214="1",P214="1",Q214="1",R214="1"),"○","")</f>
        <v>○</v>
      </c>
      <c r="H214" s="18" t="str">
        <f t="shared" ref="H214:H220" si="139">IF(OR(N214="2",O214="2",P214="2",Q214="2",R214="2"),"○","")</f>
        <v>○</v>
      </c>
      <c r="I214" s="18" t="str">
        <f t="shared" ref="I214:I220" si="140">IF(OR(N214="3",O214="3",P214="3",Q214="3",R214="3"),"○","")</f>
        <v>○</v>
      </c>
      <c r="J214" s="18" t="str">
        <f t="shared" ref="J214:J220" si="141">IF(OR(N214="4",O214="4",P214="4",Q214="4",R214="4"),"○","")</f>
        <v/>
      </c>
      <c r="K214" s="18" t="str">
        <f t="shared" ref="K214:K220" si="142">IF(OR(N214="5",O214="5",P214="5",Q214="5",R214="5"),"○","")</f>
        <v/>
      </c>
      <c r="L214" s="18" t="str">
        <f t="shared" ref="L214:L220" si="143">IF(OR(N214="6",O214="6",P214="6",Q214="6",R214="6"),"○","")</f>
        <v/>
      </c>
      <c r="M214" s="19" t="str">
        <f t="shared" ref="M214:M220" si="144">IF(OR(N214="7",O214="7",P214="7",Q214="7",R214="7"),"○","")</f>
        <v/>
      </c>
      <c r="N214" s="16" t="s">
        <v>640</v>
      </c>
      <c r="O214" s="16" t="s">
        <v>641</v>
      </c>
      <c r="P214" s="16" t="s">
        <v>644</v>
      </c>
      <c r="Q214" s="16" t="s">
        <v>173</v>
      </c>
      <c r="R214" s="16" t="s">
        <v>173</v>
      </c>
      <c r="S214" s="16">
        <v>19</v>
      </c>
      <c r="T214" s="16">
        <v>19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23">
        <v>19</v>
      </c>
      <c r="AC214" s="23"/>
      <c r="AD214" s="23"/>
      <c r="AE214" s="23">
        <v>0</v>
      </c>
      <c r="AF214" s="23">
        <v>497</v>
      </c>
      <c r="AG214" s="23"/>
      <c r="AH214" s="23"/>
      <c r="AI214" s="23" t="s">
        <v>641</v>
      </c>
      <c r="AJ214" s="24" t="str">
        <f t="shared" ref="AJ214:AJ220" si="145">IF(AI214="1","○","")</f>
        <v/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</row>
    <row r="215" spans="1:43" hidden="1" outlineLevel="2">
      <c r="A215" s="20" t="s">
        <v>664</v>
      </c>
      <c r="B215" s="20" t="s">
        <v>156</v>
      </c>
      <c r="C215" s="20" t="s">
        <v>94</v>
      </c>
      <c r="D215" s="20" t="s">
        <v>355</v>
      </c>
      <c r="E215" s="16" t="s">
        <v>649</v>
      </c>
      <c r="F215" s="16" t="s">
        <v>649</v>
      </c>
      <c r="G215" s="17" t="str">
        <f t="shared" si="138"/>
        <v>○</v>
      </c>
      <c r="H215" s="18" t="str">
        <f t="shared" si="139"/>
        <v>○</v>
      </c>
      <c r="I215" s="18" t="str">
        <f t="shared" si="140"/>
        <v>○</v>
      </c>
      <c r="J215" s="18" t="str">
        <f t="shared" si="141"/>
        <v>○</v>
      </c>
      <c r="K215" s="18" t="str">
        <f t="shared" si="142"/>
        <v/>
      </c>
      <c r="L215" s="18" t="str">
        <f t="shared" si="143"/>
        <v/>
      </c>
      <c r="M215" s="19" t="str">
        <f t="shared" si="144"/>
        <v/>
      </c>
      <c r="N215" s="16" t="s">
        <v>640</v>
      </c>
      <c r="O215" s="16" t="s">
        <v>641</v>
      </c>
      <c r="P215" s="16" t="s">
        <v>644</v>
      </c>
      <c r="Q215" s="16" t="s">
        <v>643</v>
      </c>
      <c r="R215" s="16" t="s">
        <v>173</v>
      </c>
      <c r="S215" s="16">
        <v>19</v>
      </c>
      <c r="T215" s="16">
        <v>19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23">
        <v>19</v>
      </c>
      <c r="AC215" s="23">
        <v>0</v>
      </c>
      <c r="AD215" s="23">
        <v>0</v>
      </c>
      <c r="AE215" s="23">
        <v>0</v>
      </c>
      <c r="AF215" s="23">
        <v>96</v>
      </c>
      <c r="AG215" s="23">
        <v>37</v>
      </c>
      <c r="AH215" s="23">
        <v>12</v>
      </c>
      <c r="AI215" s="23" t="s">
        <v>641</v>
      </c>
      <c r="AJ215" s="24" t="str">
        <f t="shared" si="145"/>
        <v/>
      </c>
      <c r="AK215" s="23">
        <v>5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</row>
    <row r="216" spans="1:43" hidden="1" outlineLevel="2">
      <c r="A216" s="20" t="s">
        <v>664</v>
      </c>
      <c r="B216" s="20" t="s">
        <v>156</v>
      </c>
      <c r="C216" s="20" t="s">
        <v>94</v>
      </c>
      <c r="D216" s="20" t="s">
        <v>394</v>
      </c>
      <c r="E216" s="16" t="s">
        <v>647</v>
      </c>
      <c r="F216" s="16" t="s">
        <v>647</v>
      </c>
      <c r="G216" s="17" t="str">
        <f t="shared" si="138"/>
        <v/>
      </c>
      <c r="H216" s="18" t="str">
        <f t="shared" si="139"/>
        <v>○</v>
      </c>
      <c r="I216" s="18" t="str">
        <f t="shared" si="140"/>
        <v/>
      </c>
      <c r="J216" s="18" t="str">
        <f t="shared" si="141"/>
        <v/>
      </c>
      <c r="K216" s="18" t="str">
        <f t="shared" si="142"/>
        <v/>
      </c>
      <c r="L216" s="18" t="str">
        <f t="shared" si="143"/>
        <v/>
      </c>
      <c r="M216" s="19" t="str">
        <f t="shared" si="144"/>
        <v/>
      </c>
      <c r="N216" s="16" t="s">
        <v>641</v>
      </c>
      <c r="O216" s="16" t="s">
        <v>173</v>
      </c>
      <c r="P216" s="16" t="s">
        <v>173</v>
      </c>
      <c r="Q216" s="16" t="s">
        <v>173</v>
      </c>
      <c r="R216" s="16" t="s">
        <v>173</v>
      </c>
      <c r="S216" s="16">
        <v>19</v>
      </c>
      <c r="T216" s="16">
        <v>19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23">
        <v>19</v>
      </c>
      <c r="AC216" s="23"/>
      <c r="AD216" s="23"/>
      <c r="AE216" s="23">
        <v>0</v>
      </c>
      <c r="AF216" s="23">
        <v>290</v>
      </c>
      <c r="AG216" s="23"/>
      <c r="AH216" s="23"/>
      <c r="AI216" s="23" t="s">
        <v>641</v>
      </c>
      <c r="AJ216" s="24" t="str">
        <f t="shared" si="145"/>
        <v/>
      </c>
      <c r="AK216" s="23"/>
      <c r="AL216" s="23"/>
      <c r="AM216" s="23">
        <v>0</v>
      </c>
      <c r="AN216" s="23"/>
      <c r="AO216" s="23"/>
      <c r="AP216" s="23">
        <v>0</v>
      </c>
      <c r="AQ216" s="23"/>
    </row>
    <row r="217" spans="1:43" hidden="1" outlineLevel="2">
      <c r="A217" s="20" t="s">
        <v>664</v>
      </c>
      <c r="B217" s="20" t="s">
        <v>156</v>
      </c>
      <c r="C217" s="20" t="s">
        <v>94</v>
      </c>
      <c r="D217" s="20" t="s">
        <v>471</v>
      </c>
      <c r="E217" s="16" t="s">
        <v>651</v>
      </c>
      <c r="F217" s="16" t="s">
        <v>651</v>
      </c>
      <c r="G217" s="17" t="str">
        <f t="shared" si="138"/>
        <v/>
      </c>
      <c r="H217" s="18" t="str">
        <f t="shared" si="139"/>
        <v/>
      </c>
      <c r="I217" s="18" t="str">
        <f t="shared" si="140"/>
        <v/>
      </c>
      <c r="J217" s="18" t="str">
        <f t="shared" si="141"/>
        <v/>
      </c>
      <c r="K217" s="18" t="str">
        <f t="shared" si="142"/>
        <v/>
      </c>
      <c r="L217" s="18" t="str">
        <f t="shared" si="143"/>
        <v/>
      </c>
      <c r="M217" s="19" t="str">
        <f t="shared" si="144"/>
        <v>○</v>
      </c>
      <c r="N217" s="16" t="s">
        <v>646</v>
      </c>
      <c r="O217" s="16" t="s">
        <v>173</v>
      </c>
      <c r="P217" s="16" t="s">
        <v>173</v>
      </c>
      <c r="Q217" s="16" t="s">
        <v>173</v>
      </c>
      <c r="R217" s="16" t="s">
        <v>173</v>
      </c>
      <c r="S217" s="16">
        <v>19</v>
      </c>
      <c r="T217" s="16">
        <v>0</v>
      </c>
      <c r="U217" s="16">
        <v>19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23"/>
      <c r="AC217" s="23"/>
      <c r="AD217" s="23"/>
      <c r="AE217" s="23">
        <v>19</v>
      </c>
      <c r="AF217" s="23"/>
      <c r="AG217" s="23"/>
      <c r="AH217" s="23"/>
      <c r="AI217" s="23" t="s">
        <v>173</v>
      </c>
      <c r="AJ217" s="24" t="str">
        <f t="shared" si="145"/>
        <v/>
      </c>
      <c r="AK217" s="23"/>
      <c r="AL217" s="23"/>
      <c r="AM217" s="23">
        <v>0</v>
      </c>
      <c r="AN217" s="23"/>
      <c r="AO217" s="23"/>
      <c r="AP217" s="23">
        <v>0</v>
      </c>
      <c r="AQ217" s="23"/>
    </row>
    <row r="218" spans="1:43" hidden="1" outlineLevel="2">
      <c r="A218" s="20" t="s">
        <v>664</v>
      </c>
      <c r="B218" s="20" t="s">
        <v>156</v>
      </c>
      <c r="C218" s="20" t="s">
        <v>94</v>
      </c>
      <c r="D218" s="20" t="s">
        <v>522</v>
      </c>
      <c r="E218" s="16" t="s">
        <v>648</v>
      </c>
      <c r="F218" s="16" t="s">
        <v>648</v>
      </c>
      <c r="G218" s="17" t="str">
        <f t="shared" si="138"/>
        <v>○</v>
      </c>
      <c r="H218" s="18" t="str">
        <f t="shared" si="139"/>
        <v>○</v>
      </c>
      <c r="I218" s="18" t="str">
        <f t="shared" si="140"/>
        <v>○</v>
      </c>
      <c r="J218" s="18" t="str">
        <f t="shared" si="141"/>
        <v>○</v>
      </c>
      <c r="K218" s="18" t="str">
        <f t="shared" si="142"/>
        <v>○</v>
      </c>
      <c r="L218" s="18" t="str">
        <f t="shared" si="143"/>
        <v/>
      </c>
      <c r="M218" s="19" t="str">
        <f t="shared" si="144"/>
        <v/>
      </c>
      <c r="N218" s="16" t="s">
        <v>640</v>
      </c>
      <c r="O218" s="16" t="s">
        <v>641</v>
      </c>
      <c r="P218" s="16" t="s">
        <v>644</v>
      </c>
      <c r="Q218" s="16" t="s">
        <v>643</v>
      </c>
      <c r="R218" s="16" t="s">
        <v>642</v>
      </c>
      <c r="S218" s="16">
        <v>13</v>
      </c>
      <c r="T218" s="16">
        <v>13</v>
      </c>
      <c r="U218" s="16">
        <v>0</v>
      </c>
      <c r="V218" s="16">
        <v>6</v>
      </c>
      <c r="W218" s="16">
        <v>3</v>
      </c>
      <c r="X218" s="16">
        <v>3</v>
      </c>
      <c r="Y218" s="16">
        <v>0</v>
      </c>
      <c r="Z218" s="16">
        <v>0</v>
      </c>
      <c r="AA218" s="16">
        <v>0</v>
      </c>
      <c r="AB218" s="23"/>
      <c r="AC218" s="23"/>
      <c r="AD218" s="23"/>
      <c r="AE218" s="23">
        <v>0</v>
      </c>
      <c r="AF218" s="23">
        <v>144</v>
      </c>
      <c r="AG218" s="23"/>
      <c r="AH218" s="23"/>
      <c r="AI218" s="23" t="s">
        <v>173</v>
      </c>
      <c r="AJ218" s="24" t="str">
        <f t="shared" si="145"/>
        <v/>
      </c>
      <c r="AK218" s="23"/>
      <c r="AL218" s="23"/>
      <c r="AM218" s="23"/>
      <c r="AN218" s="23"/>
      <c r="AO218" s="23"/>
      <c r="AP218" s="23"/>
      <c r="AQ218" s="23"/>
    </row>
    <row r="219" spans="1:43" hidden="1" outlineLevel="2">
      <c r="A219" s="20" t="s">
        <v>664</v>
      </c>
      <c r="B219" s="20" t="s">
        <v>156</v>
      </c>
      <c r="C219" s="20" t="s">
        <v>94</v>
      </c>
      <c r="D219" s="20" t="s">
        <v>622</v>
      </c>
      <c r="E219" s="16" t="s">
        <v>648</v>
      </c>
      <c r="F219" s="16" t="s">
        <v>648</v>
      </c>
      <c r="G219" s="17" t="str">
        <f t="shared" si="138"/>
        <v>○</v>
      </c>
      <c r="H219" s="18" t="str">
        <f t="shared" si="139"/>
        <v>○</v>
      </c>
      <c r="I219" s="18" t="str">
        <f t="shared" si="140"/>
        <v>○</v>
      </c>
      <c r="J219" s="18" t="str">
        <f t="shared" si="141"/>
        <v>○</v>
      </c>
      <c r="K219" s="18" t="str">
        <f t="shared" si="142"/>
        <v/>
      </c>
      <c r="L219" s="18" t="str">
        <f t="shared" si="143"/>
        <v/>
      </c>
      <c r="M219" s="19" t="str">
        <f t="shared" si="144"/>
        <v/>
      </c>
      <c r="N219" s="16" t="s">
        <v>640</v>
      </c>
      <c r="O219" s="16" t="s">
        <v>641</v>
      </c>
      <c r="P219" s="16" t="s">
        <v>644</v>
      </c>
      <c r="Q219" s="16" t="s">
        <v>643</v>
      </c>
      <c r="R219" s="16" t="s">
        <v>173</v>
      </c>
      <c r="S219" s="16">
        <v>19</v>
      </c>
      <c r="T219" s="16">
        <v>19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23">
        <v>19</v>
      </c>
      <c r="AC219" s="23">
        <v>0</v>
      </c>
      <c r="AD219" s="23">
        <v>0</v>
      </c>
      <c r="AE219" s="23">
        <v>0</v>
      </c>
      <c r="AF219" s="23">
        <v>138</v>
      </c>
      <c r="AG219" s="23">
        <v>58</v>
      </c>
      <c r="AH219" s="23"/>
      <c r="AI219" s="23" t="s">
        <v>640</v>
      </c>
      <c r="AJ219" s="24" t="str">
        <f t="shared" si="145"/>
        <v>○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</row>
    <row r="220" spans="1:43" hidden="1" outlineLevel="2">
      <c r="A220" s="20" t="s">
        <v>664</v>
      </c>
      <c r="B220" s="20" t="s">
        <v>156</v>
      </c>
      <c r="C220" s="20" t="s">
        <v>94</v>
      </c>
      <c r="D220" s="20" t="s">
        <v>637</v>
      </c>
      <c r="E220" s="16" t="s">
        <v>648</v>
      </c>
      <c r="F220" s="16" t="s">
        <v>648</v>
      </c>
      <c r="G220" s="17" t="str">
        <f t="shared" si="138"/>
        <v/>
      </c>
      <c r="H220" s="18" t="str">
        <f t="shared" si="139"/>
        <v>○</v>
      </c>
      <c r="I220" s="18" t="str">
        <f t="shared" si="140"/>
        <v>○</v>
      </c>
      <c r="J220" s="18" t="str">
        <f t="shared" si="141"/>
        <v/>
      </c>
      <c r="K220" s="18" t="str">
        <f t="shared" si="142"/>
        <v/>
      </c>
      <c r="L220" s="18" t="str">
        <f t="shared" si="143"/>
        <v/>
      </c>
      <c r="M220" s="19" t="str">
        <f t="shared" si="144"/>
        <v/>
      </c>
      <c r="N220" s="16" t="s">
        <v>641</v>
      </c>
      <c r="O220" s="16" t="s">
        <v>644</v>
      </c>
      <c r="P220" s="16" t="s">
        <v>173</v>
      </c>
      <c r="Q220" s="16" t="s">
        <v>173</v>
      </c>
      <c r="R220" s="16" t="s">
        <v>173</v>
      </c>
      <c r="S220" s="16">
        <v>11</v>
      </c>
      <c r="T220" s="16">
        <v>11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23">
        <v>11</v>
      </c>
      <c r="AC220" s="23">
        <v>0</v>
      </c>
      <c r="AD220" s="23">
        <v>0</v>
      </c>
      <c r="AE220" s="23">
        <v>0</v>
      </c>
      <c r="AF220" s="23">
        <v>393</v>
      </c>
      <c r="AG220" s="23">
        <v>0</v>
      </c>
      <c r="AH220" s="23">
        <v>0</v>
      </c>
      <c r="AI220" s="23" t="s">
        <v>641</v>
      </c>
      <c r="AJ220" s="24" t="str">
        <f t="shared" si="145"/>
        <v/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8</v>
      </c>
    </row>
    <row r="221" spans="1:43" s="31" customFormat="1" hidden="1" outlineLevel="1">
      <c r="A221" s="33"/>
      <c r="B221" s="33"/>
      <c r="C221" s="34" t="s">
        <v>695</v>
      </c>
      <c r="D221" s="33"/>
      <c r="E221" s="25"/>
      <c r="F221" s="25"/>
      <c r="G221" s="26"/>
      <c r="H221" s="27"/>
      <c r="I221" s="27"/>
      <c r="J221" s="27"/>
      <c r="K221" s="27"/>
      <c r="L221" s="27"/>
      <c r="M221" s="28"/>
      <c r="N221" s="25"/>
      <c r="O221" s="25"/>
      <c r="P221" s="25"/>
      <c r="Q221" s="25"/>
      <c r="R221" s="25"/>
      <c r="S221" s="25">
        <f t="shared" ref="S221:AH221" si="146">SUBTOTAL(9,S214:S220)</f>
        <v>0</v>
      </c>
      <c r="T221" s="25">
        <f t="shared" si="146"/>
        <v>0</v>
      </c>
      <c r="U221" s="25">
        <f t="shared" si="146"/>
        <v>0</v>
      </c>
      <c r="V221" s="25">
        <f t="shared" si="146"/>
        <v>0</v>
      </c>
      <c r="W221" s="25">
        <f t="shared" si="146"/>
        <v>0</v>
      </c>
      <c r="X221" s="25">
        <f t="shared" si="146"/>
        <v>0</v>
      </c>
      <c r="Y221" s="25">
        <f t="shared" si="146"/>
        <v>0</v>
      </c>
      <c r="Z221" s="25">
        <f t="shared" si="146"/>
        <v>0</v>
      </c>
      <c r="AA221" s="25">
        <f t="shared" si="146"/>
        <v>0</v>
      </c>
      <c r="AB221" s="29">
        <f t="shared" si="146"/>
        <v>0</v>
      </c>
      <c r="AC221" s="29">
        <f t="shared" si="146"/>
        <v>0</v>
      </c>
      <c r="AD221" s="29">
        <f t="shared" si="146"/>
        <v>0</v>
      </c>
      <c r="AE221" s="29">
        <f t="shared" si="146"/>
        <v>0</v>
      </c>
      <c r="AF221" s="29">
        <f t="shared" si="146"/>
        <v>0</v>
      </c>
      <c r="AG221" s="29">
        <f t="shared" si="146"/>
        <v>0</v>
      </c>
      <c r="AH221" s="29">
        <f t="shared" si="146"/>
        <v>0</v>
      </c>
      <c r="AI221" s="29"/>
      <c r="AJ221" s="30"/>
      <c r="AK221" s="29">
        <f t="shared" ref="AK221:AQ221" si="147">SUBTOTAL(9,AK214:AK220)</f>
        <v>0</v>
      </c>
      <c r="AL221" s="29">
        <f t="shared" si="147"/>
        <v>0</v>
      </c>
      <c r="AM221" s="29">
        <f t="shared" si="147"/>
        <v>0</v>
      </c>
      <c r="AN221" s="29">
        <f t="shared" si="147"/>
        <v>0</v>
      </c>
      <c r="AO221" s="29">
        <f t="shared" si="147"/>
        <v>0</v>
      </c>
      <c r="AP221" s="29">
        <f t="shared" si="147"/>
        <v>0</v>
      </c>
      <c r="AQ221" s="29">
        <f t="shared" si="147"/>
        <v>0</v>
      </c>
    </row>
    <row r="222" spans="1:43" hidden="1" outlineLevel="2">
      <c r="A222" s="20" t="s">
        <v>664</v>
      </c>
      <c r="B222" s="20" t="s">
        <v>162</v>
      </c>
      <c r="C222" s="20" t="s">
        <v>100</v>
      </c>
      <c r="D222" s="20" t="s">
        <v>390</v>
      </c>
      <c r="E222" s="16" t="s">
        <v>648</v>
      </c>
      <c r="F222" s="16" t="s">
        <v>648</v>
      </c>
      <c r="G222" s="17" t="str">
        <f>IF(OR(N222="1",O222="1",P222="1",Q222="1",R222="1"),"○","")</f>
        <v>○</v>
      </c>
      <c r="H222" s="18" t="str">
        <f>IF(OR(N222="2",O222="2",P222="2",Q222="2",R222="2"),"○","")</f>
        <v/>
      </c>
      <c r="I222" s="18" t="str">
        <f>IF(OR(N222="3",O222="3",P222="3",Q222="3",R222="3"),"○","")</f>
        <v/>
      </c>
      <c r="J222" s="18" t="str">
        <f>IF(OR(N222="4",O222="4",P222="4",Q222="4",R222="4"),"○","")</f>
        <v/>
      </c>
      <c r="K222" s="18" t="str">
        <f>IF(OR(N222="5",O222="5",P222="5",Q222="5",R222="5"),"○","")</f>
        <v/>
      </c>
      <c r="L222" s="18" t="str">
        <f>IF(OR(N222="6",O222="6",P222="6",Q222="6",R222="6"),"○","")</f>
        <v/>
      </c>
      <c r="M222" s="19" t="str">
        <f>IF(OR(N222="7",O222="7",P222="7",Q222="7",R222="7"),"○","")</f>
        <v/>
      </c>
      <c r="N222" s="16" t="s">
        <v>640</v>
      </c>
      <c r="O222" s="16" t="s">
        <v>173</v>
      </c>
      <c r="P222" s="16" t="s">
        <v>173</v>
      </c>
      <c r="Q222" s="16" t="s">
        <v>173</v>
      </c>
      <c r="R222" s="16" t="s">
        <v>173</v>
      </c>
      <c r="S222" s="16">
        <v>13</v>
      </c>
      <c r="T222" s="16">
        <v>13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23">
        <v>13</v>
      </c>
      <c r="AC222" s="23"/>
      <c r="AD222" s="23"/>
      <c r="AE222" s="23">
        <v>0</v>
      </c>
      <c r="AF222" s="23">
        <v>157</v>
      </c>
      <c r="AG222" s="23">
        <v>0</v>
      </c>
      <c r="AH222" s="23"/>
      <c r="AI222" s="23" t="s">
        <v>641</v>
      </c>
      <c r="AJ222" s="24" t="str">
        <f>IF(AI222="1","○","")</f>
        <v/>
      </c>
      <c r="AK222" s="23">
        <v>4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</row>
    <row r="223" spans="1:43" hidden="1" outlineLevel="2">
      <c r="A223" s="20" t="s">
        <v>664</v>
      </c>
      <c r="B223" s="20" t="s">
        <v>162</v>
      </c>
      <c r="C223" s="20" t="s">
        <v>100</v>
      </c>
      <c r="D223" s="20" t="s">
        <v>426</v>
      </c>
      <c r="E223" s="16" t="s">
        <v>650</v>
      </c>
      <c r="F223" s="16" t="s">
        <v>650</v>
      </c>
      <c r="G223" s="17" t="str">
        <f>IF(OR(N223="1",O223="1",P223="1",Q223="1",R223="1"),"○","")</f>
        <v/>
      </c>
      <c r="H223" s="18" t="str">
        <f>IF(OR(N223="2",O223="2",P223="2",Q223="2",R223="2"),"○","")</f>
        <v/>
      </c>
      <c r="I223" s="18" t="str">
        <f>IF(OR(N223="3",O223="3",P223="3",Q223="3",R223="3"),"○","")</f>
        <v/>
      </c>
      <c r="J223" s="18" t="str">
        <f>IF(OR(N223="4",O223="4",P223="4",Q223="4",R223="4"),"○","")</f>
        <v/>
      </c>
      <c r="K223" s="18" t="str">
        <f>IF(OR(N223="5",O223="5",P223="5",Q223="5",R223="5"),"○","")</f>
        <v/>
      </c>
      <c r="L223" s="18" t="str">
        <f>IF(OR(N223="6",O223="6",P223="6",Q223="6",R223="6"),"○","")</f>
        <v/>
      </c>
      <c r="M223" s="19" t="str">
        <f>IF(OR(N223="7",O223="7",P223="7",Q223="7",R223="7"),"○","")</f>
        <v/>
      </c>
      <c r="N223" s="16" t="s">
        <v>173</v>
      </c>
      <c r="O223" s="16" t="s">
        <v>173</v>
      </c>
      <c r="P223" s="16" t="s">
        <v>173</v>
      </c>
      <c r="Q223" s="16" t="s">
        <v>173</v>
      </c>
      <c r="R223" s="16" t="s">
        <v>173</v>
      </c>
      <c r="S223" s="16">
        <v>13</v>
      </c>
      <c r="T223" s="16"/>
      <c r="U223" s="16"/>
      <c r="V223" s="16">
        <v>6</v>
      </c>
      <c r="W223" s="16"/>
      <c r="X223" s="16">
        <v>6</v>
      </c>
      <c r="Y223" s="16"/>
      <c r="Z223" s="16"/>
      <c r="AA223" s="16"/>
      <c r="AB223" s="23">
        <v>13</v>
      </c>
      <c r="AC223" s="23">
        <v>6</v>
      </c>
      <c r="AD223" s="23"/>
      <c r="AE223" s="23"/>
      <c r="AF223" s="23">
        <v>135</v>
      </c>
      <c r="AG223" s="23">
        <v>10</v>
      </c>
      <c r="AH223" s="23">
        <v>0</v>
      </c>
      <c r="AI223" s="23" t="s">
        <v>641</v>
      </c>
      <c r="AJ223" s="24" t="str">
        <f>IF(AI223="1","○","")</f>
        <v/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</row>
    <row r="224" spans="1:43" hidden="1" outlineLevel="2">
      <c r="A224" s="20" t="s">
        <v>664</v>
      </c>
      <c r="B224" s="20" t="s">
        <v>162</v>
      </c>
      <c r="C224" s="20" t="s">
        <v>100</v>
      </c>
      <c r="D224" s="20" t="s">
        <v>552</v>
      </c>
      <c r="E224" s="16" t="s">
        <v>649</v>
      </c>
      <c r="F224" s="16" t="s">
        <v>649</v>
      </c>
      <c r="G224" s="17" t="str">
        <f>IF(OR(N224="1",O224="1",P224="1",Q224="1",R224="1"),"○","")</f>
        <v>○</v>
      </c>
      <c r="H224" s="18" t="str">
        <f>IF(OR(N224="2",O224="2",P224="2",Q224="2",R224="2"),"○","")</f>
        <v>○</v>
      </c>
      <c r="I224" s="18" t="str">
        <f>IF(OR(N224="3",O224="3",P224="3",Q224="3",R224="3"),"○","")</f>
        <v>○</v>
      </c>
      <c r="J224" s="18" t="str">
        <f>IF(OR(N224="4",O224="4",P224="4",Q224="4",R224="4"),"○","")</f>
        <v>○</v>
      </c>
      <c r="K224" s="18" t="str">
        <f>IF(OR(N224="5",O224="5",P224="5",Q224="5",R224="5"),"○","")</f>
        <v>○</v>
      </c>
      <c r="L224" s="18" t="str">
        <f>IF(OR(N224="6",O224="6",P224="6",Q224="6",R224="6"),"○","")</f>
        <v/>
      </c>
      <c r="M224" s="19" t="str">
        <f>IF(OR(N224="7",O224="7",P224="7",Q224="7",R224="7"),"○","")</f>
        <v/>
      </c>
      <c r="N224" s="16" t="s">
        <v>640</v>
      </c>
      <c r="O224" s="16" t="s">
        <v>641</v>
      </c>
      <c r="P224" s="16" t="s">
        <v>644</v>
      </c>
      <c r="Q224" s="16" t="s">
        <v>643</v>
      </c>
      <c r="R224" s="16" t="s">
        <v>642</v>
      </c>
      <c r="S224" s="16">
        <v>19</v>
      </c>
      <c r="T224" s="16">
        <v>19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23">
        <v>19</v>
      </c>
      <c r="AC224" s="23"/>
      <c r="AD224" s="23"/>
      <c r="AE224" s="23">
        <v>0</v>
      </c>
      <c r="AF224" s="23">
        <v>246</v>
      </c>
      <c r="AG224" s="23">
        <v>49</v>
      </c>
      <c r="AH224" s="23"/>
      <c r="AI224" s="23" t="s">
        <v>640</v>
      </c>
      <c r="AJ224" s="24" t="str">
        <f>IF(AI224="1","○","")</f>
        <v>○</v>
      </c>
      <c r="AK224" s="23">
        <v>4</v>
      </c>
      <c r="AL224" s="23">
        <v>140</v>
      </c>
      <c r="AM224" s="23">
        <v>0</v>
      </c>
      <c r="AN224" s="23">
        <v>0</v>
      </c>
      <c r="AO224" s="23">
        <v>0</v>
      </c>
      <c r="AP224" s="23">
        <v>11</v>
      </c>
      <c r="AQ224" s="23">
        <v>0</v>
      </c>
    </row>
    <row r="225" spans="1:43" s="31" customFormat="1" hidden="1" outlineLevel="1">
      <c r="A225" s="33"/>
      <c r="B225" s="33"/>
      <c r="C225" s="34" t="s">
        <v>696</v>
      </c>
      <c r="D225" s="33"/>
      <c r="E225" s="25"/>
      <c r="F225" s="25"/>
      <c r="G225" s="26"/>
      <c r="H225" s="27"/>
      <c r="I225" s="27"/>
      <c r="J225" s="27"/>
      <c r="K225" s="27"/>
      <c r="L225" s="27"/>
      <c r="M225" s="28"/>
      <c r="N225" s="25"/>
      <c r="O225" s="25"/>
      <c r="P225" s="25"/>
      <c r="Q225" s="25"/>
      <c r="R225" s="25"/>
      <c r="S225" s="25">
        <f t="shared" ref="S225:AH225" si="148">SUBTOTAL(9,S222:S224)</f>
        <v>0</v>
      </c>
      <c r="T225" s="25">
        <f t="shared" si="148"/>
        <v>0</v>
      </c>
      <c r="U225" s="25">
        <f t="shared" si="148"/>
        <v>0</v>
      </c>
      <c r="V225" s="25">
        <f t="shared" si="148"/>
        <v>0</v>
      </c>
      <c r="W225" s="25">
        <f t="shared" si="148"/>
        <v>0</v>
      </c>
      <c r="X225" s="25">
        <f t="shared" si="148"/>
        <v>0</v>
      </c>
      <c r="Y225" s="25">
        <f t="shared" si="148"/>
        <v>0</v>
      </c>
      <c r="Z225" s="25">
        <f t="shared" si="148"/>
        <v>0</v>
      </c>
      <c r="AA225" s="25">
        <f t="shared" si="148"/>
        <v>0</v>
      </c>
      <c r="AB225" s="29">
        <f t="shared" si="148"/>
        <v>0</v>
      </c>
      <c r="AC225" s="29">
        <f t="shared" si="148"/>
        <v>0</v>
      </c>
      <c r="AD225" s="29">
        <f t="shared" si="148"/>
        <v>0</v>
      </c>
      <c r="AE225" s="29">
        <f t="shared" si="148"/>
        <v>0</v>
      </c>
      <c r="AF225" s="29">
        <f t="shared" si="148"/>
        <v>0</v>
      </c>
      <c r="AG225" s="29">
        <f t="shared" si="148"/>
        <v>0</v>
      </c>
      <c r="AH225" s="29">
        <f t="shared" si="148"/>
        <v>0</v>
      </c>
      <c r="AI225" s="29"/>
      <c r="AJ225" s="30"/>
      <c r="AK225" s="29">
        <f t="shared" ref="AK225:AQ225" si="149">SUBTOTAL(9,AK222:AK224)</f>
        <v>0</v>
      </c>
      <c r="AL225" s="29">
        <f t="shared" si="149"/>
        <v>0</v>
      </c>
      <c r="AM225" s="29">
        <f t="shared" si="149"/>
        <v>0</v>
      </c>
      <c r="AN225" s="29">
        <f t="shared" si="149"/>
        <v>0</v>
      </c>
      <c r="AO225" s="29">
        <f t="shared" si="149"/>
        <v>0</v>
      </c>
      <c r="AP225" s="29">
        <f t="shared" si="149"/>
        <v>0</v>
      </c>
      <c r="AQ225" s="29">
        <f t="shared" si="149"/>
        <v>0</v>
      </c>
    </row>
    <row r="226" spans="1:43" hidden="1" outlineLevel="2">
      <c r="A226" s="20" t="s">
        <v>665</v>
      </c>
      <c r="B226" s="20" t="s">
        <v>160</v>
      </c>
      <c r="C226" s="20" t="s">
        <v>98</v>
      </c>
      <c r="D226" s="20" t="s">
        <v>375</v>
      </c>
      <c r="E226" s="16" t="s">
        <v>648</v>
      </c>
      <c r="F226" s="16" t="s">
        <v>648</v>
      </c>
      <c r="G226" s="17" t="str">
        <f>IF(OR(N226="1",O226="1",P226="1",Q226="1",R226="1"),"○","")</f>
        <v>○</v>
      </c>
      <c r="H226" s="18" t="str">
        <f>IF(OR(N226="2",O226="2",P226="2",Q226="2",R226="2"),"○","")</f>
        <v>○</v>
      </c>
      <c r="I226" s="18" t="str">
        <f>IF(OR(N226="3",O226="3",P226="3",Q226="3",R226="3"),"○","")</f>
        <v>○</v>
      </c>
      <c r="J226" s="18" t="str">
        <f>IF(OR(N226="4",O226="4",P226="4",Q226="4",R226="4"),"○","")</f>
        <v>○</v>
      </c>
      <c r="K226" s="18" t="str">
        <f>IF(OR(N226="5",O226="5",P226="5",Q226="5",R226="5"),"○","")</f>
        <v>○</v>
      </c>
      <c r="L226" s="18" t="str">
        <f>IF(OR(N226="6",O226="6",P226="6",Q226="6",R226="6"),"○","")</f>
        <v/>
      </c>
      <c r="M226" s="19" t="str">
        <f>IF(OR(N226="7",O226="7",P226="7",Q226="7",R226="7"),"○","")</f>
        <v/>
      </c>
      <c r="N226" s="16" t="s">
        <v>640</v>
      </c>
      <c r="O226" s="16" t="s">
        <v>641</v>
      </c>
      <c r="P226" s="16" t="s">
        <v>644</v>
      </c>
      <c r="Q226" s="16" t="s">
        <v>643</v>
      </c>
      <c r="R226" s="16" t="s">
        <v>642</v>
      </c>
      <c r="S226" s="16">
        <v>18</v>
      </c>
      <c r="T226" s="16">
        <v>18</v>
      </c>
      <c r="U226" s="16">
        <v>0</v>
      </c>
      <c r="V226" s="16">
        <v>1</v>
      </c>
      <c r="W226" s="16">
        <v>0</v>
      </c>
      <c r="X226" s="16">
        <v>1</v>
      </c>
      <c r="Y226" s="16">
        <v>0</v>
      </c>
      <c r="Z226" s="16">
        <v>0</v>
      </c>
      <c r="AA226" s="16">
        <v>0</v>
      </c>
      <c r="AB226" s="23"/>
      <c r="AC226" s="23"/>
      <c r="AD226" s="23"/>
      <c r="AE226" s="23">
        <v>19</v>
      </c>
      <c r="AF226" s="23">
        <v>166</v>
      </c>
      <c r="AG226" s="23">
        <v>2</v>
      </c>
      <c r="AH226" s="23">
        <v>0</v>
      </c>
      <c r="AI226" s="23" t="s">
        <v>640</v>
      </c>
      <c r="AJ226" s="24" t="str">
        <f>IF(AI226="1","○","")</f>
        <v>○</v>
      </c>
      <c r="AK226" s="23">
        <v>5</v>
      </c>
      <c r="AL226" s="23">
        <v>59</v>
      </c>
      <c r="AM226" s="23">
        <v>2</v>
      </c>
      <c r="AN226" s="23">
        <v>1</v>
      </c>
      <c r="AO226" s="23">
        <v>1</v>
      </c>
      <c r="AP226" s="23">
        <v>0</v>
      </c>
      <c r="AQ226" s="23"/>
    </row>
    <row r="227" spans="1:43" hidden="1" outlineLevel="2">
      <c r="A227" s="20" t="s">
        <v>665</v>
      </c>
      <c r="B227" s="20" t="s">
        <v>160</v>
      </c>
      <c r="C227" s="20" t="s">
        <v>98</v>
      </c>
      <c r="D227" s="20" t="s">
        <v>392</v>
      </c>
      <c r="E227" s="16" t="s">
        <v>650</v>
      </c>
      <c r="F227" s="16" t="s">
        <v>650</v>
      </c>
      <c r="G227" s="17" t="str">
        <f>IF(OR(N227="1",O227="1",P227="1",Q227="1",R227="1"),"○","")</f>
        <v>○</v>
      </c>
      <c r="H227" s="18" t="str">
        <f>IF(OR(N227="2",O227="2",P227="2",Q227="2",R227="2"),"○","")</f>
        <v/>
      </c>
      <c r="I227" s="18" t="str">
        <f>IF(OR(N227="3",O227="3",P227="3",Q227="3",R227="3"),"○","")</f>
        <v/>
      </c>
      <c r="J227" s="18" t="str">
        <f>IF(OR(N227="4",O227="4",P227="4",Q227="4",R227="4"),"○","")</f>
        <v/>
      </c>
      <c r="K227" s="18" t="str">
        <f>IF(OR(N227="5",O227="5",P227="5",Q227="5",R227="5"),"○","")</f>
        <v>○</v>
      </c>
      <c r="L227" s="18" t="str">
        <f>IF(OR(N227="6",O227="6",P227="6",Q227="6",R227="6"),"○","")</f>
        <v/>
      </c>
      <c r="M227" s="19" t="str">
        <f>IF(OR(N227="7",O227="7",P227="7",Q227="7",R227="7"),"○","")</f>
        <v/>
      </c>
      <c r="N227" s="16" t="s">
        <v>640</v>
      </c>
      <c r="O227" s="16" t="s">
        <v>642</v>
      </c>
      <c r="P227" s="16" t="s">
        <v>173</v>
      </c>
      <c r="Q227" s="16" t="s">
        <v>173</v>
      </c>
      <c r="R227" s="16" t="s">
        <v>173</v>
      </c>
      <c r="S227" s="16">
        <v>19</v>
      </c>
      <c r="T227" s="16">
        <v>19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23">
        <v>19</v>
      </c>
      <c r="AC227" s="23">
        <v>0</v>
      </c>
      <c r="AD227" s="23">
        <v>0</v>
      </c>
      <c r="AE227" s="23">
        <v>0</v>
      </c>
      <c r="AF227" s="23">
        <v>22</v>
      </c>
      <c r="AG227" s="23">
        <v>7</v>
      </c>
      <c r="AH227" s="23">
        <v>0.1</v>
      </c>
      <c r="AI227" s="23" t="s">
        <v>640</v>
      </c>
      <c r="AJ227" s="24" t="str">
        <f>IF(AI227="1","○","")</f>
        <v>○</v>
      </c>
      <c r="AK227" s="23">
        <v>1</v>
      </c>
      <c r="AL227" s="23">
        <v>71</v>
      </c>
      <c r="AM227" s="23">
        <v>8</v>
      </c>
      <c r="AN227" s="23"/>
      <c r="AO227" s="23">
        <v>8</v>
      </c>
      <c r="AP227" s="23">
        <v>1</v>
      </c>
      <c r="AQ227" s="23"/>
    </row>
    <row r="228" spans="1:43" hidden="1" outlineLevel="2">
      <c r="A228" s="20" t="s">
        <v>665</v>
      </c>
      <c r="B228" s="20" t="s">
        <v>160</v>
      </c>
      <c r="C228" s="20" t="s">
        <v>98</v>
      </c>
      <c r="D228" s="20" t="s">
        <v>462</v>
      </c>
      <c r="E228" s="16" t="s">
        <v>651</v>
      </c>
      <c r="F228" s="16" t="s">
        <v>651</v>
      </c>
      <c r="G228" s="17" t="str">
        <f>IF(OR(N228="1",O228="1",P228="1",Q228="1",R228="1"),"○","")</f>
        <v/>
      </c>
      <c r="H228" s="18" t="str">
        <f>IF(OR(N228="2",O228="2",P228="2",Q228="2",R228="2"),"○","")</f>
        <v/>
      </c>
      <c r="I228" s="18" t="str">
        <f>IF(OR(N228="3",O228="3",P228="3",Q228="3",R228="3"),"○","")</f>
        <v/>
      </c>
      <c r="J228" s="18" t="str">
        <f>IF(OR(N228="4",O228="4",P228="4",Q228="4",R228="4"),"○","")</f>
        <v/>
      </c>
      <c r="K228" s="18" t="str">
        <f>IF(OR(N228="5",O228="5",P228="5",Q228="5",R228="5"),"○","")</f>
        <v/>
      </c>
      <c r="L228" s="18" t="str">
        <f>IF(OR(N228="6",O228="6",P228="6",Q228="6",R228="6"),"○","")</f>
        <v/>
      </c>
      <c r="M228" s="19" t="str">
        <f>IF(OR(N228="7",O228="7",P228="7",Q228="7",R228="7"),"○","")</f>
        <v>○</v>
      </c>
      <c r="N228" s="16" t="s">
        <v>646</v>
      </c>
      <c r="O228" s="16" t="s">
        <v>173</v>
      </c>
      <c r="P228" s="16" t="s">
        <v>173</v>
      </c>
      <c r="Q228" s="16" t="s">
        <v>173</v>
      </c>
      <c r="R228" s="16" t="s">
        <v>173</v>
      </c>
      <c r="S228" s="16">
        <v>10</v>
      </c>
      <c r="T228" s="16">
        <v>0</v>
      </c>
      <c r="U228" s="16">
        <v>10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23"/>
      <c r="AC228" s="23"/>
      <c r="AD228" s="23"/>
      <c r="AE228" s="23"/>
      <c r="AF228" s="23">
        <v>0</v>
      </c>
      <c r="AG228" s="23"/>
      <c r="AH228" s="23"/>
      <c r="AI228" s="23" t="s">
        <v>173</v>
      </c>
      <c r="AJ228" s="24" t="str">
        <f>IF(AI228="1","○","")</f>
        <v/>
      </c>
      <c r="AK228" s="23"/>
      <c r="AL228" s="23"/>
      <c r="AM228" s="23"/>
      <c r="AN228" s="23"/>
      <c r="AO228" s="23"/>
      <c r="AP228" s="23"/>
      <c r="AQ228" s="23"/>
    </row>
    <row r="229" spans="1:43" hidden="1" outlineLevel="2">
      <c r="A229" s="20" t="s">
        <v>665</v>
      </c>
      <c r="B229" s="20" t="s">
        <v>160</v>
      </c>
      <c r="C229" s="20" t="s">
        <v>98</v>
      </c>
      <c r="D229" s="20" t="s">
        <v>542</v>
      </c>
      <c r="E229" s="16" t="s">
        <v>648</v>
      </c>
      <c r="F229" s="16" t="s">
        <v>648</v>
      </c>
      <c r="G229" s="17" t="str">
        <f>IF(OR(N229="1",O229="1",P229="1",Q229="1",R229="1"),"○","")</f>
        <v/>
      </c>
      <c r="H229" s="18" t="str">
        <f>IF(OR(N229="2",O229="2",P229="2",Q229="2",R229="2"),"○","")</f>
        <v>○</v>
      </c>
      <c r="I229" s="18" t="str">
        <f>IF(OR(N229="3",O229="3",P229="3",Q229="3",R229="3"),"○","")</f>
        <v>○</v>
      </c>
      <c r="J229" s="18" t="str">
        <f>IF(OR(N229="4",O229="4",P229="4",Q229="4",R229="4"),"○","")</f>
        <v/>
      </c>
      <c r="K229" s="18" t="str">
        <f>IF(OR(N229="5",O229="5",P229="5",Q229="5",R229="5"),"○","")</f>
        <v/>
      </c>
      <c r="L229" s="18" t="str">
        <f>IF(OR(N229="6",O229="6",P229="6",Q229="6",R229="6"),"○","")</f>
        <v/>
      </c>
      <c r="M229" s="19" t="str">
        <f>IF(OR(N229="7",O229="7",P229="7",Q229="7",R229="7"),"○","")</f>
        <v/>
      </c>
      <c r="N229" s="16" t="s">
        <v>641</v>
      </c>
      <c r="O229" s="16" t="s">
        <v>644</v>
      </c>
      <c r="P229" s="16" t="s">
        <v>173</v>
      </c>
      <c r="Q229" s="16" t="s">
        <v>173</v>
      </c>
      <c r="R229" s="16" t="s">
        <v>173</v>
      </c>
      <c r="S229" s="16">
        <v>12</v>
      </c>
      <c r="T229" s="16">
        <v>12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23">
        <v>12</v>
      </c>
      <c r="AC229" s="23">
        <v>0</v>
      </c>
      <c r="AD229" s="23">
        <v>0</v>
      </c>
      <c r="AE229" s="23">
        <v>0</v>
      </c>
      <c r="AF229" s="23">
        <v>453</v>
      </c>
      <c r="AG229" s="23">
        <v>6</v>
      </c>
      <c r="AH229" s="23">
        <v>0</v>
      </c>
      <c r="AI229" s="23" t="s">
        <v>641</v>
      </c>
      <c r="AJ229" s="24" t="str">
        <f>IF(AI229="1","○","")</f>
        <v/>
      </c>
      <c r="AK229" s="23">
        <v>0</v>
      </c>
      <c r="AL229" s="23">
        <v>0</v>
      </c>
      <c r="AM229" s="23">
        <v>0</v>
      </c>
      <c r="AN229" s="23"/>
      <c r="AO229" s="23"/>
      <c r="AP229" s="23">
        <v>0</v>
      </c>
      <c r="AQ229" s="23">
        <v>36</v>
      </c>
    </row>
    <row r="230" spans="1:43" hidden="1" outlineLevel="2">
      <c r="A230" s="20" t="s">
        <v>665</v>
      </c>
      <c r="B230" s="20" t="s">
        <v>160</v>
      </c>
      <c r="C230" s="20" t="s">
        <v>98</v>
      </c>
      <c r="D230" s="20" t="s">
        <v>564</v>
      </c>
      <c r="E230" s="16" t="s">
        <v>651</v>
      </c>
      <c r="F230" s="16" t="s">
        <v>651</v>
      </c>
      <c r="G230" s="17" t="str">
        <f>IF(OR(N230="1",O230="1",P230="1",Q230="1",R230="1"),"○","")</f>
        <v/>
      </c>
      <c r="H230" s="18" t="str">
        <f>IF(OR(N230="2",O230="2",P230="2",Q230="2",R230="2"),"○","")</f>
        <v/>
      </c>
      <c r="I230" s="18" t="str">
        <f>IF(OR(N230="3",O230="3",P230="3",Q230="3",R230="3"),"○","")</f>
        <v/>
      </c>
      <c r="J230" s="18" t="str">
        <f>IF(OR(N230="4",O230="4",P230="4",Q230="4",R230="4"),"○","")</f>
        <v/>
      </c>
      <c r="K230" s="18" t="str">
        <f>IF(OR(N230="5",O230="5",P230="5",Q230="5",R230="5"),"○","")</f>
        <v/>
      </c>
      <c r="L230" s="18" t="str">
        <f>IF(OR(N230="6",O230="6",P230="6",Q230="6",R230="6"),"○","")</f>
        <v/>
      </c>
      <c r="M230" s="19" t="str">
        <f>IF(OR(N230="7",O230="7",P230="7",Q230="7",R230="7"),"○","")</f>
        <v>○</v>
      </c>
      <c r="N230" s="16" t="s">
        <v>646</v>
      </c>
      <c r="O230" s="16" t="s">
        <v>173</v>
      </c>
      <c r="P230" s="16" t="s">
        <v>173</v>
      </c>
      <c r="Q230" s="16" t="s">
        <v>173</v>
      </c>
      <c r="R230" s="16" t="s">
        <v>173</v>
      </c>
      <c r="S230" s="16">
        <v>19</v>
      </c>
      <c r="T230" s="16">
        <v>0</v>
      </c>
      <c r="U230" s="16">
        <v>19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23">
        <v>0</v>
      </c>
      <c r="AC230" s="23">
        <v>0</v>
      </c>
      <c r="AD230" s="23">
        <v>0</v>
      </c>
      <c r="AE230" s="23">
        <v>19</v>
      </c>
      <c r="AF230" s="23"/>
      <c r="AG230" s="23"/>
      <c r="AH230" s="23"/>
      <c r="AI230" s="23" t="s">
        <v>641</v>
      </c>
      <c r="AJ230" s="24" t="str">
        <f>IF(AI230="1","○","")</f>
        <v/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</row>
    <row r="231" spans="1:43" s="31" customFormat="1" hidden="1" outlineLevel="1">
      <c r="A231" s="33"/>
      <c r="B231" s="33"/>
      <c r="C231" s="34" t="s">
        <v>697</v>
      </c>
      <c r="D231" s="33"/>
      <c r="E231" s="25"/>
      <c r="F231" s="25"/>
      <c r="G231" s="26"/>
      <c r="H231" s="27"/>
      <c r="I231" s="27"/>
      <c r="J231" s="27"/>
      <c r="K231" s="27"/>
      <c r="L231" s="27"/>
      <c r="M231" s="28"/>
      <c r="N231" s="25"/>
      <c r="O231" s="25"/>
      <c r="P231" s="25"/>
      <c r="Q231" s="25"/>
      <c r="R231" s="25"/>
      <c r="S231" s="25">
        <f t="shared" ref="S231:AH231" si="150">SUBTOTAL(9,S226:S230)</f>
        <v>0</v>
      </c>
      <c r="T231" s="25">
        <f t="shared" si="150"/>
        <v>0</v>
      </c>
      <c r="U231" s="25">
        <f t="shared" si="150"/>
        <v>0</v>
      </c>
      <c r="V231" s="25">
        <f t="shared" si="150"/>
        <v>0</v>
      </c>
      <c r="W231" s="25">
        <f t="shared" si="150"/>
        <v>0</v>
      </c>
      <c r="X231" s="25">
        <f t="shared" si="150"/>
        <v>0</v>
      </c>
      <c r="Y231" s="25">
        <f t="shared" si="150"/>
        <v>0</v>
      </c>
      <c r="Z231" s="25">
        <f t="shared" si="150"/>
        <v>0</v>
      </c>
      <c r="AA231" s="25">
        <f t="shared" si="150"/>
        <v>0</v>
      </c>
      <c r="AB231" s="29">
        <f t="shared" si="150"/>
        <v>0</v>
      </c>
      <c r="AC231" s="29">
        <f t="shared" si="150"/>
        <v>0</v>
      </c>
      <c r="AD231" s="29">
        <f t="shared" si="150"/>
        <v>0</v>
      </c>
      <c r="AE231" s="29">
        <f t="shared" si="150"/>
        <v>0</v>
      </c>
      <c r="AF231" s="29">
        <f t="shared" si="150"/>
        <v>0</v>
      </c>
      <c r="AG231" s="29">
        <f t="shared" si="150"/>
        <v>0</v>
      </c>
      <c r="AH231" s="29">
        <f t="shared" si="150"/>
        <v>0</v>
      </c>
      <c r="AI231" s="29"/>
      <c r="AJ231" s="30"/>
      <c r="AK231" s="29">
        <f t="shared" ref="AK231:AQ231" si="151">SUBTOTAL(9,AK226:AK230)</f>
        <v>0</v>
      </c>
      <c r="AL231" s="29">
        <f t="shared" si="151"/>
        <v>0</v>
      </c>
      <c r="AM231" s="29">
        <f t="shared" si="151"/>
        <v>0</v>
      </c>
      <c r="AN231" s="29">
        <f t="shared" si="151"/>
        <v>0</v>
      </c>
      <c r="AO231" s="29">
        <f t="shared" si="151"/>
        <v>0</v>
      </c>
      <c r="AP231" s="29">
        <f t="shared" si="151"/>
        <v>0</v>
      </c>
      <c r="AQ231" s="29">
        <f t="shared" si="151"/>
        <v>0</v>
      </c>
    </row>
    <row r="232" spans="1:43" hidden="1" outlineLevel="2">
      <c r="A232" s="20" t="s">
        <v>665</v>
      </c>
      <c r="B232" s="20" t="s">
        <v>167</v>
      </c>
      <c r="C232" s="20" t="s">
        <v>105</v>
      </c>
      <c r="D232" s="20" t="s">
        <v>588</v>
      </c>
      <c r="E232" s="16" t="s">
        <v>649</v>
      </c>
      <c r="F232" s="16" t="s">
        <v>653</v>
      </c>
      <c r="G232" s="17" t="str">
        <f>IF(OR(N232="1",O232="1",P232="1",Q232="1",R232="1"),"○","")</f>
        <v>○</v>
      </c>
      <c r="H232" s="18" t="str">
        <f>IF(OR(N232="2",O232="2",P232="2",Q232="2",R232="2"),"○","")</f>
        <v>○</v>
      </c>
      <c r="I232" s="18" t="str">
        <f>IF(OR(N232="3",O232="3",P232="3",Q232="3",R232="3"),"○","")</f>
        <v/>
      </c>
      <c r="J232" s="18" t="str">
        <f>IF(OR(N232="4",O232="4",P232="4",Q232="4",R232="4"),"○","")</f>
        <v>○</v>
      </c>
      <c r="K232" s="18" t="str">
        <f>IF(OR(N232="5",O232="5",P232="5",Q232="5",R232="5"),"○","")</f>
        <v/>
      </c>
      <c r="L232" s="18" t="str">
        <f>IF(OR(N232="6",O232="6",P232="6",Q232="6",R232="6"),"○","")</f>
        <v/>
      </c>
      <c r="M232" s="19" t="str">
        <f>IF(OR(N232="7",O232="7",P232="7",Q232="7",R232="7"),"○","")</f>
        <v/>
      </c>
      <c r="N232" s="16" t="s">
        <v>640</v>
      </c>
      <c r="O232" s="16" t="s">
        <v>641</v>
      </c>
      <c r="P232" s="16" t="s">
        <v>643</v>
      </c>
      <c r="Q232" s="16" t="s">
        <v>173</v>
      </c>
      <c r="R232" s="16" t="s">
        <v>173</v>
      </c>
      <c r="S232" s="16">
        <v>19</v>
      </c>
      <c r="T232" s="16">
        <v>0</v>
      </c>
      <c r="U232" s="16">
        <v>19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23"/>
      <c r="AC232" s="23"/>
      <c r="AD232" s="23"/>
      <c r="AE232" s="23">
        <v>19</v>
      </c>
      <c r="AF232" s="23">
        <v>0</v>
      </c>
      <c r="AG232" s="23">
        <v>0</v>
      </c>
      <c r="AH232" s="23">
        <v>0</v>
      </c>
      <c r="AI232" s="23" t="s">
        <v>640</v>
      </c>
      <c r="AJ232" s="24" t="str">
        <f>IF(AI232="1","○","")</f>
        <v>○</v>
      </c>
      <c r="AK232" s="23">
        <v>1</v>
      </c>
      <c r="AL232" s="23">
        <v>2</v>
      </c>
      <c r="AM232" s="23">
        <v>0</v>
      </c>
      <c r="AN232" s="23"/>
      <c r="AO232" s="23"/>
      <c r="AP232" s="23">
        <v>0</v>
      </c>
      <c r="AQ232" s="23">
        <v>0</v>
      </c>
    </row>
    <row r="233" spans="1:43" s="31" customFormat="1" hidden="1" outlineLevel="1">
      <c r="A233" s="33"/>
      <c r="B233" s="33"/>
      <c r="C233" s="34" t="s">
        <v>698</v>
      </c>
      <c r="D233" s="33"/>
      <c r="E233" s="25"/>
      <c r="F233" s="25"/>
      <c r="G233" s="26"/>
      <c r="H233" s="27"/>
      <c r="I233" s="27"/>
      <c r="J233" s="27"/>
      <c r="K233" s="27"/>
      <c r="L233" s="27"/>
      <c r="M233" s="28"/>
      <c r="N233" s="25"/>
      <c r="O233" s="25"/>
      <c r="P233" s="25"/>
      <c r="Q233" s="25"/>
      <c r="R233" s="25"/>
      <c r="S233" s="25">
        <f t="shared" ref="S233:AH233" si="152">SUBTOTAL(9,S232:S232)</f>
        <v>0</v>
      </c>
      <c r="T233" s="25">
        <f t="shared" si="152"/>
        <v>0</v>
      </c>
      <c r="U233" s="25">
        <f t="shared" si="152"/>
        <v>0</v>
      </c>
      <c r="V233" s="25">
        <f t="shared" si="152"/>
        <v>0</v>
      </c>
      <c r="W233" s="25">
        <f t="shared" si="152"/>
        <v>0</v>
      </c>
      <c r="X233" s="25">
        <f t="shared" si="152"/>
        <v>0</v>
      </c>
      <c r="Y233" s="25">
        <f t="shared" si="152"/>
        <v>0</v>
      </c>
      <c r="Z233" s="25">
        <f t="shared" si="152"/>
        <v>0</v>
      </c>
      <c r="AA233" s="25">
        <f t="shared" si="152"/>
        <v>0</v>
      </c>
      <c r="AB233" s="29">
        <f t="shared" si="152"/>
        <v>0</v>
      </c>
      <c r="AC233" s="29">
        <f t="shared" si="152"/>
        <v>0</v>
      </c>
      <c r="AD233" s="29">
        <f t="shared" si="152"/>
        <v>0</v>
      </c>
      <c r="AE233" s="29">
        <f t="shared" si="152"/>
        <v>0</v>
      </c>
      <c r="AF233" s="29">
        <f t="shared" si="152"/>
        <v>0</v>
      </c>
      <c r="AG233" s="29">
        <f t="shared" si="152"/>
        <v>0</v>
      </c>
      <c r="AH233" s="29">
        <f t="shared" si="152"/>
        <v>0</v>
      </c>
      <c r="AI233" s="29"/>
      <c r="AJ233" s="30"/>
      <c r="AK233" s="29">
        <f t="shared" ref="AK233:AQ233" si="153">SUBTOTAL(9,AK232:AK232)</f>
        <v>0</v>
      </c>
      <c r="AL233" s="29">
        <f t="shared" si="153"/>
        <v>0</v>
      </c>
      <c r="AM233" s="29">
        <f t="shared" si="153"/>
        <v>0</v>
      </c>
      <c r="AN233" s="29">
        <f t="shared" si="153"/>
        <v>0</v>
      </c>
      <c r="AO233" s="29">
        <f t="shared" si="153"/>
        <v>0</v>
      </c>
      <c r="AP233" s="29">
        <f t="shared" si="153"/>
        <v>0</v>
      </c>
      <c r="AQ233" s="29">
        <f t="shared" si="153"/>
        <v>0</v>
      </c>
    </row>
    <row r="234" spans="1:43" s="50" customFormat="1" hidden="1" outlineLevel="2">
      <c r="A234" s="47" t="s">
        <v>663</v>
      </c>
      <c r="B234" s="47" t="s">
        <v>110</v>
      </c>
      <c r="C234" s="47" t="s">
        <v>48</v>
      </c>
      <c r="D234" s="47" t="s">
        <v>638</v>
      </c>
      <c r="E234" s="48" t="s">
        <v>173</v>
      </c>
      <c r="F234" s="48" t="s">
        <v>173</v>
      </c>
      <c r="G234" s="41" t="str">
        <f t="shared" ref="G234:G278" si="154">IF(OR(N234="1",O234="1",P234="1",Q234="1",R234="1"),"○","")</f>
        <v/>
      </c>
      <c r="H234" s="42" t="str">
        <f t="shared" ref="H234:H278" si="155">IF(OR(N234="2",O234="2",P234="2",Q234="2",R234="2"),"○","")</f>
        <v/>
      </c>
      <c r="I234" s="42" t="str">
        <f t="shared" ref="I234:I278" si="156">IF(OR(N234="3",O234="3",P234="3",Q234="3",R234="3"),"○","")</f>
        <v/>
      </c>
      <c r="J234" s="42" t="str">
        <f t="shared" ref="J234:J278" si="157">IF(OR(N234="4",O234="4",P234="4",Q234="4",R234="4"),"○","")</f>
        <v/>
      </c>
      <c r="K234" s="42" t="str">
        <f t="shared" ref="K234:K278" si="158">IF(OR(N234="5",O234="5",P234="5",Q234="5",R234="5"),"○","")</f>
        <v/>
      </c>
      <c r="L234" s="42" t="str">
        <f t="shared" ref="L234:L278" si="159">IF(OR(N234="6",O234="6",P234="6",Q234="6",R234="6"),"○","")</f>
        <v/>
      </c>
      <c r="M234" s="43" t="str">
        <f t="shared" ref="M234:M278" si="160">IF(OR(N234="7",O234="7",P234="7",Q234="7",R234="7"),"○","")</f>
        <v/>
      </c>
      <c r="N234" s="48" t="s">
        <v>173</v>
      </c>
      <c r="O234" s="48" t="s">
        <v>173</v>
      </c>
      <c r="P234" s="48" t="s">
        <v>173</v>
      </c>
      <c r="Q234" s="48" t="s">
        <v>173</v>
      </c>
      <c r="R234" s="48" t="s">
        <v>173</v>
      </c>
      <c r="S234" s="48"/>
      <c r="T234" s="48">
        <v>0</v>
      </c>
      <c r="U234" s="48"/>
      <c r="V234" s="48"/>
      <c r="W234" s="48">
        <v>0</v>
      </c>
      <c r="X234" s="48"/>
      <c r="Y234" s="48">
        <v>0</v>
      </c>
      <c r="Z234" s="48">
        <v>0</v>
      </c>
      <c r="AA234" s="48">
        <v>0</v>
      </c>
      <c r="AB234" s="49"/>
      <c r="AC234" s="49"/>
      <c r="AD234" s="49"/>
      <c r="AE234" s="49">
        <v>0</v>
      </c>
      <c r="AF234" s="49"/>
      <c r="AG234" s="49"/>
      <c r="AH234" s="49"/>
      <c r="AI234" s="49" t="s">
        <v>173</v>
      </c>
      <c r="AJ234" s="45" t="str">
        <f t="shared" ref="AJ234:AJ278" si="161">IF(AI234="1","○","")</f>
        <v/>
      </c>
      <c r="AK234" s="49"/>
      <c r="AL234" s="49"/>
      <c r="AM234" s="49">
        <v>0</v>
      </c>
      <c r="AN234" s="49"/>
      <c r="AO234" s="49"/>
      <c r="AP234" s="49">
        <v>0</v>
      </c>
      <c r="AQ234" s="49"/>
    </row>
    <row r="235" spans="1:43" hidden="1" outlineLevel="2">
      <c r="A235" s="20" t="s">
        <v>663</v>
      </c>
      <c r="B235" s="20" t="s">
        <v>110</v>
      </c>
      <c r="C235" s="20" t="s">
        <v>48</v>
      </c>
      <c r="D235" s="20" t="s">
        <v>174</v>
      </c>
      <c r="E235" s="16" t="s">
        <v>648</v>
      </c>
      <c r="F235" s="16" t="s">
        <v>648</v>
      </c>
      <c r="G235" s="17" t="str">
        <f t="shared" si="154"/>
        <v>○</v>
      </c>
      <c r="H235" s="18" t="str">
        <f t="shared" si="155"/>
        <v>○</v>
      </c>
      <c r="I235" s="18" t="str">
        <f t="shared" si="156"/>
        <v>○</v>
      </c>
      <c r="J235" s="18" t="str">
        <f t="shared" si="157"/>
        <v/>
      </c>
      <c r="K235" s="18" t="str">
        <f t="shared" si="158"/>
        <v/>
      </c>
      <c r="L235" s="18" t="str">
        <f t="shared" si="159"/>
        <v/>
      </c>
      <c r="M235" s="19" t="str">
        <f t="shared" si="160"/>
        <v/>
      </c>
      <c r="N235" s="16" t="s">
        <v>640</v>
      </c>
      <c r="O235" s="16" t="s">
        <v>641</v>
      </c>
      <c r="P235" s="16" t="s">
        <v>644</v>
      </c>
      <c r="Q235" s="16" t="s">
        <v>173</v>
      </c>
      <c r="R235" s="16" t="s">
        <v>173</v>
      </c>
      <c r="S235" s="16">
        <v>19</v>
      </c>
      <c r="T235" s="16">
        <v>19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23">
        <v>19</v>
      </c>
      <c r="AC235" s="23"/>
      <c r="AD235" s="23"/>
      <c r="AE235" s="23">
        <v>0</v>
      </c>
      <c r="AF235" s="23">
        <v>58</v>
      </c>
      <c r="AG235" s="23"/>
      <c r="AH235" s="23"/>
      <c r="AI235" s="23" t="s">
        <v>173</v>
      </c>
      <c r="AJ235" s="24" t="str">
        <f t="shared" si="161"/>
        <v/>
      </c>
      <c r="AK235" s="23"/>
      <c r="AL235" s="23"/>
      <c r="AM235" s="23">
        <v>0</v>
      </c>
      <c r="AN235" s="23"/>
      <c r="AO235" s="23"/>
      <c r="AP235" s="23">
        <v>0</v>
      </c>
      <c r="AQ235" s="23"/>
    </row>
    <row r="236" spans="1:43" hidden="1" outlineLevel="2">
      <c r="A236" s="20" t="s">
        <v>663</v>
      </c>
      <c r="B236" s="20" t="s">
        <v>110</v>
      </c>
      <c r="C236" s="20" t="s">
        <v>48</v>
      </c>
      <c r="D236" s="20" t="s">
        <v>186</v>
      </c>
      <c r="E236" s="16" t="s">
        <v>648</v>
      </c>
      <c r="F236" s="16" t="s">
        <v>648</v>
      </c>
      <c r="G236" s="17" t="str">
        <f t="shared" si="154"/>
        <v/>
      </c>
      <c r="H236" s="18" t="str">
        <f t="shared" si="155"/>
        <v>○</v>
      </c>
      <c r="I236" s="18" t="str">
        <f t="shared" si="156"/>
        <v/>
      </c>
      <c r="J236" s="18" t="str">
        <f t="shared" si="157"/>
        <v/>
      </c>
      <c r="K236" s="18" t="str">
        <f t="shared" si="158"/>
        <v/>
      </c>
      <c r="L236" s="18" t="str">
        <f t="shared" si="159"/>
        <v/>
      </c>
      <c r="M236" s="19" t="str">
        <f t="shared" si="160"/>
        <v/>
      </c>
      <c r="N236" s="16" t="s">
        <v>641</v>
      </c>
      <c r="O236" s="16" t="s">
        <v>173</v>
      </c>
      <c r="P236" s="16" t="s">
        <v>173</v>
      </c>
      <c r="Q236" s="16" t="s">
        <v>173</v>
      </c>
      <c r="R236" s="16" t="s">
        <v>173</v>
      </c>
      <c r="S236" s="16">
        <v>10</v>
      </c>
      <c r="T236" s="16">
        <v>10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23"/>
      <c r="AC236" s="23"/>
      <c r="AD236" s="23"/>
      <c r="AE236" s="23">
        <v>10</v>
      </c>
      <c r="AF236" s="23">
        <v>281</v>
      </c>
      <c r="AG236" s="23"/>
      <c r="AH236" s="23"/>
      <c r="AI236" s="23" t="s">
        <v>173</v>
      </c>
      <c r="AJ236" s="24" t="str">
        <f t="shared" si="161"/>
        <v/>
      </c>
      <c r="AK236" s="23"/>
      <c r="AL236" s="23"/>
      <c r="AM236" s="23">
        <v>0</v>
      </c>
      <c r="AN236" s="23"/>
      <c r="AO236" s="23"/>
      <c r="AP236" s="23">
        <v>0</v>
      </c>
      <c r="AQ236" s="23"/>
    </row>
    <row r="237" spans="1:43" hidden="1" outlineLevel="2">
      <c r="A237" s="20" t="s">
        <v>663</v>
      </c>
      <c r="B237" s="20" t="s">
        <v>110</v>
      </c>
      <c r="C237" s="20" t="s">
        <v>48</v>
      </c>
      <c r="D237" s="20" t="s">
        <v>192</v>
      </c>
      <c r="E237" s="16" t="s">
        <v>648</v>
      </c>
      <c r="F237" s="16" t="s">
        <v>648</v>
      </c>
      <c r="G237" s="17" t="str">
        <f t="shared" si="154"/>
        <v/>
      </c>
      <c r="H237" s="18" t="str">
        <f t="shared" si="155"/>
        <v>○</v>
      </c>
      <c r="I237" s="18" t="str">
        <f t="shared" si="156"/>
        <v>○</v>
      </c>
      <c r="J237" s="18" t="str">
        <f t="shared" si="157"/>
        <v/>
      </c>
      <c r="K237" s="18" t="str">
        <f t="shared" si="158"/>
        <v/>
      </c>
      <c r="L237" s="18" t="str">
        <f t="shared" si="159"/>
        <v/>
      </c>
      <c r="M237" s="19" t="str">
        <f t="shared" si="160"/>
        <v/>
      </c>
      <c r="N237" s="16" t="s">
        <v>641</v>
      </c>
      <c r="O237" s="16" t="s">
        <v>644</v>
      </c>
      <c r="P237" s="16" t="s">
        <v>173</v>
      </c>
      <c r="Q237" s="16" t="s">
        <v>173</v>
      </c>
      <c r="R237" s="16" t="s">
        <v>173</v>
      </c>
      <c r="S237" s="16">
        <v>10</v>
      </c>
      <c r="T237" s="16">
        <v>10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23"/>
      <c r="AC237" s="23"/>
      <c r="AD237" s="23"/>
      <c r="AE237" s="23">
        <v>10</v>
      </c>
      <c r="AF237" s="23">
        <v>444</v>
      </c>
      <c r="AG237" s="23">
        <v>444</v>
      </c>
      <c r="AH237" s="23">
        <v>0</v>
      </c>
      <c r="AI237" s="23" t="s">
        <v>173</v>
      </c>
      <c r="AJ237" s="24" t="str">
        <f t="shared" si="161"/>
        <v/>
      </c>
      <c r="AK237" s="23"/>
      <c r="AL237" s="23"/>
      <c r="AM237" s="23">
        <v>0</v>
      </c>
      <c r="AN237" s="23"/>
      <c r="AO237" s="23"/>
      <c r="AP237" s="23">
        <v>0</v>
      </c>
      <c r="AQ237" s="23"/>
    </row>
    <row r="238" spans="1:43" hidden="1" outlineLevel="2">
      <c r="A238" s="20" t="s">
        <v>663</v>
      </c>
      <c r="B238" s="20" t="s">
        <v>110</v>
      </c>
      <c r="C238" s="20" t="s">
        <v>48</v>
      </c>
      <c r="D238" s="20" t="s">
        <v>196</v>
      </c>
      <c r="E238" s="16" t="s">
        <v>649</v>
      </c>
      <c r="F238" s="16" t="s">
        <v>649</v>
      </c>
      <c r="G238" s="17" t="str">
        <f t="shared" si="154"/>
        <v/>
      </c>
      <c r="H238" s="18" t="str">
        <f t="shared" si="155"/>
        <v/>
      </c>
      <c r="I238" s="18" t="str">
        <f t="shared" si="156"/>
        <v/>
      </c>
      <c r="J238" s="18" t="str">
        <f t="shared" si="157"/>
        <v/>
      </c>
      <c r="K238" s="18" t="str">
        <f t="shared" si="158"/>
        <v/>
      </c>
      <c r="L238" s="18" t="str">
        <f t="shared" si="159"/>
        <v>○</v>
      </c>
      <c r="M238" s="19" t="str">
        <f t="shared" si="160"/>
        <v/>
      </c>
      <c r="N238" s="16" t="s">
        <v>645</v>
      </c>
      <c r="O238" s="16" t="s">
        <v>173</v>
      </c>
      <c r="P238" s="16" t="s">
        <v>173</v>
      </c>
      <c r="Q238" s="16" t="s">
        <v>173</v>
      </c>
      <c r="R238" s="16" t="s">
        <v>173</v>
      </c>
      <c r="S238" s="16">
        <v>19</v>
      </c>
      <c r="T238" s="16">
        <v>0</v>
      </c>
      <c r="U238" s="16">
        <v>19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23"/>
      <c r="AC238" s="23"/>
      <c r="AD238" s="23"/>
      <c r="AE238" s="23">
        <v>19</v>
      </c>
      <c r="AF238" s="23"/>
      <c r="AG238" s="23"/>
      <c r="AH238" s="23"/>
      <c r="AI238" s="23" t="s">
        <v>641</v>
      </c>
      <c r="AJ238" s="24" t="str">
        <f t="shared" si="161"/>
        <v/>
      </c>
      <c r="AK238" s="23"/>
      <c r="AL238" s="23"/>
      <c r="AM238" s="23">
        <v>0</v>
      </c>
      <c r="AN238" s="23"/>
      <c r="AO238" s="23"/>
      <c r="AP238" s="23">
        <v>0</v>
      </c>
      <c r="AQ238" s="23"/>
    </row>
    <row r="239" spans="1:43" hidden="1" outlineLevel="2">
      <c r="A239" s="20" t="s">
        <v>663</v>
      </c>
      <c r="B239" s="20" t="s">
        <v>110</v>
      </c>
      <c r="C239" s="20" t="s">
        <v>48</v>
      </c>
      <c r="D239" s="20" t="s">
        <v>211</v>
      </c>
      <c r="E239" s="16" t="s">
        <v>649</v>
      </c>
      <c r="F239" s="16" t="s">
        <v>649</v>
      </c>
      <c r="G239" s="17" t="str">
        <f t="shared" si="154"/>
        <v>○</v>
      </c>
      <c r="H239" s="18" t="str">
        <f t="shared" si="155"/>
        <v>○</v>
      </c>
      <c r="I239" s="18" t="str">
        <f t="shared" si="156"/>
        <v>○</v>
      </c>
      <c r="J239" s="18" t="str">
        <f t="shared" si="157"/>
        <v>○</v>
      </c>
      <c r="K239" s="18" t="str">
        <f t="shared" si="158"/>
        <v>○</v>
      </c>
      <c r="L239" s="18" t="str">
        <f t="shared" si="159"/>
        <v/>
      </c>
      <c r="M239" s="19" t="str">
        <f t="shared" si="160"/>
        <v/>
      </c>
      <c r="N239" s="16" t="s">
        <v>640</v>
      </c>
      <c r="O239" s="16" t="s">
        <v>641</v>
      </c>
      <c r="P239" s="16" t="s">
        <v>644</v>
      </c>
      <c r="Q239" s="16" t="s">
        <v>643</v>
      </c>
      <c r="R239" s="16" t="s">
        <v>642</v>
      </c>
      <c r="S239" s="16">
        <v>14</v>
      </c>
      <c r="T239" s="16">
        <v>14</v>
      </c>
      <c r="U239" s="16">
        <v>0</v>
      </c>
      <c r="V239" s="16">
        <v>5</v>
      </c>
      <c r="W239" s="16">
        <v>5</v>
      </c>
      <c r="X239" s="16">
        <v>0</v>
      </c>
      <c r="Y239" s="16">
        <v>0</v>
      </c>
      <c r="Z239" s="16">
        <v>0</v>
      </c>
      <c r="AA239" s="16">
        <v>0</v>
      </c>
      <c r="AB239" s="23"/>
      <c r="AC239" s="23"/>
      <c r="AD239" s="23"/>
      <c r="AE239" s="23">
        <v>19</v>
      </c>
      <c r="AF239" s="23">
        <v>9</v>
      </c>
      <c r="AG239" s="23"/>
      <c r="AH239" s="23"/>
      <c r="AI239" s="23" t="s">
        <v>173</v>
      </c>
      <c r="AJ239" s="24" t="str">
        <f t="shared" si="161"/>
        <v/>
      </c>
      <c r="AK239" s="23"/>
      <c r="AL239" s="23"/>
      <c r="AM239" s="23">
        <v>0</v>
      </c>
      <c r="AN239" s="23"/>
      <c r="AO239" s="23"/>
      <c r="AP239" s="23">
        <v>0</v>
      </c>
      <c r="AQ239" s="23"/>
    </row>
    <row r="240" spans="1:43" hidden="1" outlineLevel="2">
      <c r="A240" s="20" t="s">
        <v>663</v>
      </c>
      <c r="B240" s="20" t="s">
        <v>110</v>
      </c>
      <c r="C240" s="20" t="s">
        <v>48</v>
      </c>
      <c r="D240" s="20" t="s">
        <v>242</v>
      </c>
      <c r="E240" s="16" t="s">
        <v>650</v>
      </c>
      <c r="F240" s="16" t="s">
        <v>650</v>
      </c>
      <c r="G240" s="17" t="str">
        <f t="shared" si="154"/>
        <v/>
      </c>
      <c r="H240" s="18" t="str">
        <f t="shared" si="155"/>
        <v/>
      </c>
      <c r="I240" s="18" t="str">
        <f t="shared" si="156"/>
        <v/>
      </c>
      <c r="J240" s="18" t="str">
        <f t="shared" si="157"/>
        <v>○</v>
      </c>
      <c r="K240" s="18" t="str">
        <f t="shared" si="158"/>
        <v/>
      </c>
      <c r="L240" s="18" t="str">
        <f t="shared" si="159"/>
        <v/>
      </c>
      <c r="M240" s="19" t="str">
        <f t="shared" si="160"/>
        <v/>
      </c>
      <c r="N240" s="16" t="s">
        <v>643</v>
      </c>
      <c r="O240" s="16" t="s">
        <v>173</v>
      </c>
      <c r="P240" s="16" t="s">
        <v>173</v>
      </c>
      <c r="Q240" s="16" t="s">
        <v>173</v>
      </c>
      <c r="R240" s="16" t="s">
        <v>173</v>
      </c>
      <c r="S240" s="16">
        <v>19</v>
      </c>
      <c r="T240" s="16">
        <v>14</v>
      </c>
      <c r="U240" s="16">
        <v>5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23">
        <v>19</v>
      </c>
      <c r="AC240" s="23">
        <v>0</v>
      </c>
      <c r="AD240" s="23">
        <v>0</v>
      </c>
      <c r="AE240" s="23">
        <v>0</v>
      </c>
      <c r="AF240" s="23">
        <v>144</v>
      </c>
      <c r="AG240" s="23">
        <v>0</v>
      </c>
      <c r="AH240" s="23">
        <v>0</v>
      </c>
      <c r="AI240" s="23" t="s">
        <v>640</v>
      </c>
      <c r="AJ240" s="24" t="str">
        <f t="shared" si="161"/>
        <v>○</v>
      </c>
      <c r="AK240" s="23">
        <v>0</v>
      </c>
      <c r="AL240" s="23">
        <v>18</v>
      </c>
      <c r="AM240" s="23">
        <v>2</v>
      </c>
      <c r="AN240" s="23">
        <v>1</v>
      </c>
      <c r="AO240" s="23">
        <v>1</v>
      </c>
      <c r="AP240" s="23">
        <v>0</v>
      </c>
      <c r="AQ240" s="23">
        <v>0</v>
      </c>
    </row>
    <row r="241" spans="1:43" hidden="1" outlineLevel="2">
      <c r="A241" s="20" t="s">
        <v>663</v>
      </c>
      <c r="B241" s="20" t="s">
        <v>110</v>
      </c>
      <c r="C241" s="20" t="s">
        <v>48</v>
      </c>
      <c r="D241" s="20" t="s">
        <v>249</v>
      </c>
      <c r="E241" s="16" t="s">
        <v>648</v>
      </c>
      <c r="F241" s="16" t="s">
        <v>648</v>
      </c>
      <c r="G241" s="17" t="str">
        <f t="shared" si="154"/>
        <v/>
      </c>
      <c r="H241" s="18" t="str">
        <f t="shared" si="155"/>
        <v>○</v>
      </c>
      <c r="I241" s="18" t="str">
        <f t="shared" si="156"/>
        <v>○</v>
      </c>
      <c r="J241" s="18" t="str">
        <f t="shared" si="157"/>
        <v/>
      </c>
      <c r="K241" s="18" t="str">
        <f t="shared" si="158"/>
        <v/>
      </c>
      <c r="L241" s="18" t="str">
        <f t="shared" si="159"/>
        <v/>
      </c>
      <c r="M241" s="19" t="str">
        <f t="shared" si="160"/>
        <v/>
      </c>
      <c r="N241" s="16" t="s">
        <v>641</v>
      </c>
      <c r="O241" s="16" t="s">
        <v>644</v>
      </c>
      <c r="P241" s="16" t="s">
        <v>173</v>
      </c>
      <c r="Q241" s="16" t="s">
        <v>173</v>
      </c>
      <c r="R241" s="16" t="s">
        <v>173</v>
      </c>
      <c r="S241" s="16">
        <v>10</v>
      </c>
      <c r="T241" s="16">
        <v>10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23">
        <v>10</v>
      </c>
      <c r="AC241" s="23"/>
      <c r="AD241" s="23"/>
      <c r="AE241" s="23">
        <v>0</v>
      </c>
      <c r="AF241" s="23">
        <v>36</v>
      </c>
      <c r="AG241" s="23">
        <v>0</v>
      </c>
      <c r="AH241" s="23"/>
      <c r="AI241" s="23" t="s">
        <v>641</v>
      </c>
      <c r="AJ241" s="24" t="str">
        <f t="shared" si="161"/>
        <v/>
      </c>
      <c r="AK241" s="23">
        <v>0</v>
      </c>
      <c r="AL241" s="23">
        <v>0</v>
      </c>
      <c r="AM241" s="23">
        <v>0</v>
      </c>
      <c r="AN241" s="23"/>
      <c r="AO241" s="23"/>
      <c r="AP241" s="23">
        <v>0</v>
      </c>
      <c r="AQ241" s="23"/>
    </row>
    <row r="242" spans="1:43" hidden="1" outlineLevel="2">
      <c r="A242" s="20" t="s">
        <v>663</v>
      </c>
      <c r="B242" s="20" t="s">
        <v>110</v>
      </c>
      <c r="C242" s="20" t="s">
        <v>48</v>
      </c>
      <c r="D242" s="20" t="s">
        <v>279</v>
      </c>
      <c r="E242" s="16" t="s">
        <v>648</v>
      </c>
      <c r="F242" s="16" t="s">
        <v>648</v>
      </c>
      <c r="G242" s="17" t="str">
        <f t="shared" si="154"/>
        <v/>
      </c>
      <c r="H242" s="18" t="str">
        <f t="shared" si="155"/>
        <v>○</v>
      </c>
      <c r="I242" s="18" t="str">
        <f t="shared" si="156"/>
        <v/>
      </c>
      <c r="J242" s="18" t="str">
        <f t="shared" si="157"/>
        <v/>
      </c>
      <c r="K242" s="18" t="str">
        <f t="shared" si="158"/>
        <v/>
      </c>
      <c r="L242" s="18" t="str">
        <f t="shared" si="159"/>
        <v/>
      </c>
      <c r="M242" s="19" t="str">
        <f t="shared" si="160"/>
        <v/>
      </c>
      <c r="N242" s="16" t="s">
        <v>641</v>
      </c>
      <c r="O242" s="16" t="s">
        <v>173</v>
      </c>
      <c r="P242" s="16" t="s">
        <v>173</v>
      </c>
      <c r="Q242" s="16" t="s">
        <v>173</v>
      </c>
      <c r="R242" s="16" t="s">
        <v>173</v>
      </c>
      <c r="S242" s="16">
        <v>4</v>
      </c>
      <c r="T242" s="16">
        <v>4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23">
        <v>4</v>
      </c>
      <c r="AC242" s="23">
        <v>0</v>
      </c>
      <c r="AD242" s="23">
        <v>0</v>
      </c>
      <c r="AE242" s="23">
        <v>0</v>
      </c>
      <c r="AF242" s="23">
        <v>84</v>
      </c>
      <c r="AG242" s="23">
        <v>0</v>
      </c>
      <c r="AH242" s="23"/>
      <c r="AI242" s="23" t="s">
        <v>641</v>
      </c>
      <c r="AJ242" s="24" t="str">
        <f t="shared" si="161"/>
        <v/>
      </c>
      <c r="AK242" s="23">
        <v>18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</row>
    <row r="243" spans="1:43" hidden="1" outlineLevel="2">
      <c r="A243" s="20" t="s">
        <v>663</v>
      </c>
      <c r="B243" s="20" t="s">
        <v>110</v>
      </c>
      <c r="C243" s="20" t="s">
        <v>48</v>
      </c>
      <c r="D243" s="20" t="s">
        <v>303</v>
      </c>
      <c r="E243" s="16" t="s">
        <v>651</v>
      </c>
      <c r="F243" s="16" t="s">
        <v>651</v>
      </c>
      <c r="G243" s="17" t="str">
        <f t="shared" si="154"/>
        <v/>
      </c>
      <c r="H243" s="18" t="str">
        <f t="shared" si="155"/>
        <v/>
      </c>
      <c r="I243" s="18" t="str">
        <f t="shared" si="156"/>
        <v/>
      </c>
      <c r="J243" s="18" t="str">
        <f t="shared" si="157"/>
        <v/>
      </c>
      <c r="K243" s="18" t="str">
        <f t="shared" si="158"/>
        <v/>
      </c>
      <c r="L243" s="18" t="str">
        <f t="shared" si="159"/>
        <v/>
      </c>
      <c r="M243" s="19" t="str">
        <f t="shared" si="160"/>
        <v>○</v>
      </c>
      <c r="N243" s="16" t="s">
        <v>646</v>
      </c>
      <c r="O243" s="16" t="s">
        <v>173</v>
      </c>
      <c r="P243" s="16" t="s">
        <v>173</v>
      </c>
      <c r="Q243" s="16" t="s">
        <v>173</v>
      </c>
      <c r="R243" s="16" t="s">
        <v>173</v>
      </c>
      <c r="S243" s="16">
        <v>5</v>
      </c>
      <c r="T243" s="16">
        <v>0</v>
      </c>
      <c r="U243" s="16">
        <v>5</v>
      </c>
      <c r="V243" s="16">
        <v>6</v>
      </c>
      <c r="W243" s="16">
        <v>0</v>
      </c>
      <c r="X243" s="16">
        <v>6</v>
      </c>
      <c r="Y243" s="16">
        <v>0</v>
      </c>
      <c r="Z243" s="16">
        <v>0</v>
      </c>
      <c r="AA243" s="16">
        <v>0</v>
      </c>
      <c r="AB243" s="23">
        <v>0</v>
      </c>
      <c r="AC243" s="23">
        <v>0</v>
      </c>
      <c r="AD243" s="23">
        <v>0</v>
      </c>
      <c r="AE243" s="23">
        <v>11</v>
      </c>
      <c r="AF243" s="23"/>
      <c r="AG243" s="23"/>
      <c r="AH243" s="23"/>
      <c r="AI243" s="23" t="s">
        <v>641</v>
      </c>
      <c r="AJ243" s="24" t="str">
        <f t="shared" si="161"/>
        <v/>
      </c>
      <c r="AK243" s="23">
        <v>0</v>
      </c>
      <c r="AL243" s="23">
        <v>0</v>
      </c>
      <c r="AM243" s="23">
        <v>0</v>
      </c>
      <c r="AN243" s="23"/>
      <c r="AO243" s="23"/>
      <c r="AP243" s="23">
        <v>0</v>
      </c>
      <c r="AQ243" s="23">
        <v>0</v>
      </c>
    </row>
    <row r="244" spans="1:43" hidden="1" outlineLevel="2">
      <c r="A244" s="20" t="s">
        <v>663</v>
      </c>
      <c r="B244" s="20" t="s">
        <v>110</v>
      </c>
      <c r="C244" s="20" t="s">
        <v>48</v>
      </c>
      <c r="D244" s="20" t="s">
        <v>319</v>
      </c>
      <c r="E244" s="16" t="s">
        <v>648</v>
      </c>
      <c r="F244" s="16" t="s">
        <v>648</v>
      </c>
      <c r="G244" s="17" t="str">
        <f t="shared" si="154"/>
        <v/>
      </c>
      <c r="H244" s="18" t="str">
        <f t="shared" si="155"/>
        <v/>
      </c>
      <c r="I244" s="18" t="str">
        <f t="shared" si="156"/>
        <v/>
      </c>
      <c r="J244" s="18" t="str">
        <f t="shared" si="157"/>
        <v/>
      </c>
      <c r="K244" s="18" t="str">
        <f t="shared" si="158"/>
        <v/>
      </c>
      <c r="L244" s="18" t="str">
        <f t="shared" si="159"/>
        <v/>
      </c>
      <c r="M244" s="19" t="str">
        <f t="shared" si="160"/>
        <v>○</v>
      </c>
      <c r="N244" s="16" t="s">
        <v>646</v>
      </c>
      <c r="O244" s="16" t="s">
        <v>173</v>
      </c>
      <c r="P244" s="16" t="s">
        <v>173</v>
      </c>
      <c r="Q244" s="16" t="s">
        <v>173</v>
      </c>
      <c r="R244" s="16" t="s">
        <v>173</v>
      </c>
      <c r="S244" s="16">
        <v>14</v>
      </c>
      <c r="T244" s="16">
        <v>0</v>
      </c>
      <c r="U244" s="16">
        <v>14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23">
        <v>0</v>
      </c>
      <c r="AC244" s="23"/>
      <c r="AD244" s="23"/>
      <c r="AE244" s="23">
        <v>14</v>
      </c>
      <c r="AF244" s="23"/>
      <c r="AG244" s="23"/>
      <c r="AH244" s="23"/>
      <c r="AI244" s="23" t="s">
        <v>640</v>
      </c>
      <c r="AJ244" s="24" t="str">
        <f t="shared" si="161"/>
        <v>○</v>
      </c>
      <c r="AK244" s="23">
        <v>11</v>
      </c>
      <c r="AL244" s="23">
        <v>52</v>
      </c>
      <c r="AM244" s="23">
        <v>0</v>
      </c>
      <c r="AN244" s="23"/>
      <c r="AO244" s="23"/>
      <c r="AP244" s="23">
        <v>0</v>
      </c>
      <c r="AQ244" s="23">
        <v>0</v>
      </c>
    </row>
    <row r="245" spans="1:43" hidden="1" outlineLevel="2">
      <c r="A245" s="20" t="s">
        <v>663</v>
      </c>
      <c r="B245" s="20" t="s">
        <v>110</v>
      </c>
      <c r="C245" s="20" t="s">
        <v>48</v>
      </c>
      <c r="D245" s="20" t="s">
        <v>328</v>
      </c>
      <c r="E245" s="16" t="s">
        <v>648</v>
      </c>
      <c r="F245" s="16" t="s">
        <v>648</v>
      </c>
      <c r="G245" s="17" t="str">
        <f t="shared" si="154"/>
        <v>○</v>
      </c>
      <c r="H245" s="18" t="str">
        <f t="shared" si="155"/>
        <v>○</v>
      </c>
      <c r="I245" s="18" t="str">
        <f t="shared" si="156"/>
        <v/>
      </c>
      <c r="J245" s="18" t="str">
        <f t="shared" si="157"/>
        <v/>
      </c>
      <c r="K245" s="18" t="str">
        <f t="shared" si="158"/>
        <v/>
      </c>
      <c r="L245" s="18" t="str">
        <f t="shared" si="159"/>
        <v/>
      </c>
      <c r="M245" s="19" t="str">
        <f t="shared" si="160"/>
        <v/>
      </c>
      <c r="N245" s="16" t="s">
        <v>640</v>
      </c>
      <c r="O245" s="16" t="s">
        <v>641</v>
      </c>
      <c r="P245" s="16" t="s">
        <v>173</v>
      </c>
      <c r="Q245" s="16" t="s">
        <v>173</v>
      </c>
      <c r="R245" s="16" t="s">
        <v>173</v>
      </c>
      <c r="S245" s="16">
        <v>19</v>
      </c>
      <c r="T245" s="16">
        <v>9</v>
      </c>
      <c r="U245" s="16">
        <v>10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23"/>
      <c r="AC245" s="23"/>
      <c r="AD245" s="23"/>
      <c r="AE245" s="23">
        <v>19</v>
      </c>
      <c r="AF245" s="23">
        <v>45</v>
      </c>
      <c r="AG245" s="23"/>
      <c r="AH245" s="23"/>
      <c r="AI245" s="23" t="s">
        <v>173</v>
      </c>
      <c r="AJ245" s="24" t="str">
        <f t="shared" si="161"/>
        <v/>
      </c>
      <c r="AK245" s="23"/>
      <c r="AL245" s="23"/>
      <c r="AM245" s="23">
        <v>0</v>
      </c>
      <c r="AN245" s="23"/>
      <c r="AO245" s="23"/>
      <c r="AP245" s="23">
        <v>0</v>
      </c>
      <c r="AQ245" s="23"/>
    </row>
    <row r="246" spans="1:43" hidden="1" outlineLevel="2">
      <c r="A246" s="20" t="s">
        <v>663</v>
      </c>
      <c r="B246" s="20" t="s">
        <v>110</v>
      </c>
      <c r="C246" s="20" t="s">
        <v>48</v>
      </c>
      <c r="D246" s="20" t="s">
        <v>345</v>
      </c>
      <c r="E246" s="16" t="s">
        <v>649</v>
      </c>
      <c r="F246" s="16" t="s">
        <v>649</v>
      </c>
      <c r="G246" s="17" t="str">
        <f t="shared" si="154"/>
        <v>○</v>
      </c>
      <c r="H246" s="18" t="str">
        <f t="shared" si="155"/>
        <v>○</v>
      </c>
      <c r="I246" s="18" t="str">
        <f t="shared" si="156"/>
        <v>○</v>
      </c>
      <c r="J246" s="18" t="str">
        <f t="shared" si="157"/>
        <v>○</v>
      </c>
      <c r="K246" s="18" t="str">
        <f t="shared" si="158"/>
        <v>○</v>
      </c>
      <c r="L246" s="18" t="str">
        <f t="shared" si="159"/>
        <v/>
      </c>
      <c r="M246" s="19" t="str">
        <f t="shared" si="160"/>
        <v/>
      </c>
      <c r="N246" s="16" t="s">
        <v>640</v>
      </c>
      <c r="O246" s="16" t="s">
        <v>641</v>
      </c>
      <c r="P246" s="16" t="s">
        <v>644</v>
      </c>
      <c r="Q246" s="16" t="s">
        <v>643</v>
      </c>
      <c r="R246" s="16" t="s">
        <v>642</v>
      </c>
      <c r="S246" s="16">
        <v>7</v>
      </c>
      <c r="T246" s="16">
        <v>7</v>
      </c>
      <c r="U246" s="16">
        <v>0</v>
      </c>
      <c r="V246" s="16">
        <v>9</v>
      </c>
      <c r="W246" s="16">
        <v>9</v>
      </c>
      <c r="X246" s="16">
        <v>0</v>
      </c>
      <c r="Y246" s="16">
        <v>0</v>
      </c>
      <c r="Z246" s="16">
        <v>0</v>
      </c>
      <c r="AA246" s="16">
        <v>0</v>
      </c>
      <c r="AB246" s="23">
        <v>7</v>
      </c>
      <c r="AC246" s="23">
        <v>9</v>
      </c>
      <c r="AD246" s="23"/>
      <c r="AE246" s="23">
        <v>0</v>
      </c>
      <c r="AF246" s="23">
        <v>110</v>
      </c>
      <c r="AG246" s="23">
        <v>46</v>
      </c>
      <c r="AH246" s="23">
        <v>10.9</v>
      </c>
      <c r="AI246" s="23" t="s">
        <v>640</v>
      </c>
      <c r="AJ246" s="24" t="str">
        <f t="shared" si="161"/>
        <v>○</v>
      </c>
      <c r="AK246" s="23">
        <v>16</v>
      </c>
      <c r="AL246" s="23">
        <v>132</v>
      </c>
      <c r="AM246" s="23">
        <v>13</v>
      </c>
      <c r="AN246" s="23">
        <v>10</v>
      </c>
      <c r="AO246" s="23">
        <v>3</v>
      </c>
      <c r="AP246" s="23">
        <v>4</v>
      </c>
      <c r="AQ246" s="23">
        <v>0</v>
      </c>
    </row>
    <row r="247" spans="1:43" hidden="1" outlineLevel="2">
      <c r="A247" s="20" t="s">
        <v>663</v>
      </c>
      <c r="B247" s="20" t="s">
        <v>110</v>
      </c>
      <c r="C247" s="20" t="s">
        <v>48</v>
      </c>
      <c r="D247" s="20" t="s">
        <v>351</v>
      </c>
      <c r="E247" s="16" t="s">
        <v>648</v>
      </c>
      <c r="F247" s="16" t="s">
        <v>648</v>
      </c>
      <c r="G247" s="17" t="str">
        <f t="shared" si="154"/>
        <v/>
      </c>
      <c r="H247" s="18" t="str">
        <f t="shared" si="155"/>
        <v>○</v>
      </c>
      <c r="I247" s="18" t="str">
        <f t="shared" si="156"/>
        <v>○</v>
      </c>
      <c r="J247" s="18" t="str">
        <f t="shared" si="157"/>
        <v/>
      </c>
      <c r="K247" s="18" t="str">
        <f t="shared" si="158"/>
        <v/>
      </c>
      <c r="L247" s="18" t="str">
        <f t="shared" si="159"/>
        <v/>
      </c>
      <c r="M247" s="19" t="str">
        <f t="shared" si="160"/>
        <v/>
      </c>
      <c r="N247" s="16" t="s">
        <v>641</v>
      </c>
      <c r="O247" s="16" t="s">
        <v>644</v>
      </c>
      <c r="P247" s="16" t="s">
        <v>173</v>
      </c>
      <c r="Q247" s="16" t="s">
        <v>173</v>
      </c>
      <c r="R247" s="16" t="s">
        <v>173</v>
      </c>
      <c r="S247" s="16">
        <v>10</v>
      </c>
      <c r="T247" s="16">
        <v>10</v>
      </c>
      <c r="U247" s="16">
        <v>0</v>
      </c>
      <c r="V247" s="16"/>
      <c r="W247" s="16"/>
      <c r="X247" s="16"/>
      <c r="Y247" s="16"/>
      <c r="Z247" s="16"/>
      <c r="AA247" s="16"/>
      <c r="AB247" s="23">
        <v>10</v>
      </c>
      <c r="AC247" s="23"/>
      <c r="AD247" s="23"/>
      <c r="AE247" s="23"/>
      <c r="AF247" s="23">
        <v>614</v>
      </c>
      <c r="AG247" s="23"/>
      <c r="AH247" s="23"/>
      <c r="AI247" s="23" t="s">
        <v>173</v>
      </c>
      <c r="AJ247" s="24" t="str">
        <f t="shared" si="161"/>
        <v/>
      </c>
      <c r="AK247" s="23"/>
      <c r="AL247" s="23"/>
      <c r="AM247" s="23"/>
      <c r="AN247" s="23"/>
      <c r="AO247" s="23"/>
      <c r="AP247" s="23"/>
      <c r="AQ247" s="23">
        <v>35</v>
      </c>
    </row>
    <row r="248" spans="1:43" hidden="1" outlineLevel="2">
      <c r="A248" s="20" t="s">
        <v>663</v>
      </c>
      <c r="B248" s="20" t="s">
        <v>110</v>
      </c>
      <c r="C248" s="20" t="s">
        <v>48</v>
      </c>
      <c r="D248" s="20" t="s">
        <v>356</v>
      </c>
      <c r="E248" s="16" t="s">
        <v>649</v>
      </c>
      <c r="F248" s="16" t="s">
        <v>649</v>
      </c>
      <c r="G248" s="17" t="str">
        <f t="shared" si="154"/>
        <v/>
      </c>
      <c r="H248" s="18" t="str">
        <f t="shared" si="155"/>
        <v/>
      </c>
      <c r="I248" s="18" t="str">
        <f t="shared" si="156"/>
        <v/>
      </c>
      <c r="J248" s="18" t="str">
        <f t="shared" si="157"/>
        <v/>
      </c>
      <c r="K248" s="18" t="str">
        <f t="shared" si="158"/>
        <v/>
      </c>
      <c r="L248" s="18" t="str">
        <f t="shared" si="159"/>
        <v>○</v>
      </c>
      <c r="M248" s="19" t="str">
        <f t="shared" si="160"/>
        <v/>
      </c>
      <c r="N248" s="16" t="s">
        <v>645</v>
      </c>
      <c r="O248" s="16" t="s">
        <v>173</v>
      </c>
      <c r="P248" s="16" t="s">
        <v>173</v>
      </c>
      <c r="Q248" s="16" t="s">
        <v>173</v>
      </c>
      <c r="R248" s="16" t="s">
        <v>173</v>
      </c>
      <c r="S248" s="16">
        <v>11</v>
      </c>
      <c r="T248" s="16">
        <v>0</v>
      </c>
      <c r="U248" s="16">
        <v>11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23">
        <v>11</v>
      </c>
      <c r="AC248" s="23"/>
      <c r="AD248" s="23"/>
      <c r="AE248" s="23">
        <v>0</v>
      </c>
      <c r="AF248" s="23">
        <v>0</v>
      </c>
      <c r="AG248" s="23"/>
      <c r="AH248" s="23"/>
      <c r="AI248" s="23" t="s">
        <v>641</v>
      </c>
      <c r="AJ248" s="24" t="str">
        <f t="shared" si="161"/>
        <v/>
      </c>
      <c r="AK248" s="23">
        <v>0</v>
      </c>
      <c r="AL248" s="23">
        <v>0</v>
      </c>
      <c r="AM248" s="23">
        <v>0</v>
      </c>
      <c r="AN248" s="23"/>
      <c r="AO248" s="23"/>
      <c r="AP248" s="23">
        <v>0</v>
      </c>
      <c r="AQ248" s="23">
        <v>0</v>
      </c>
    </row>
    <row r="249" spans="1:43" hidden="1" outlineLevel="2">
      <c r="A249" s="20" t="s">
        <v>663</v>
      </c>
      <c r="B249" s="20" t="s">
        <v>110</v>
      </c>
      <c r="C249" s="20" t="s">
        <v>48</v>
      </c>
      <c r="D249" s="20" t="s">
        <v>362</v>
      </c>
      <c r="E249" s="16" t="s">
        <v>650</v>
      </c>
      <c r="F249" s="16" t="s">
        <v>650</v>
      </c>
      <c r="G249" s="17" t="str">
        <f t="shared" si="154"/>
        <v>○</v>
      </c>
      <c r="H249" s="18" t="str">
        <f t="shared" si="155"/>
        <v>○</v>
      </c>
      <c r="I249" s="18" t="str">
        <f t="shared" si="156"/>
        <v>○</v>
      </c>
      <c r="J249" s="18" t="str">
        <f t="shared" si="157"/>
        <v>○</v>
      </c>
      <c r="K249" s="18" t="str">
        <f t="shared" si="158"/>
        <v>○</v>
      </c>
      <c r="L249" s="18" t="str">
        <f t="shared" si="159"/>
        <v/>
      </c>
      <c r="M249" s="19" t="str">
        <f t="shared" si="160"/>
        <v/>
      </c>
      <c r="N249" s="16" t="s">
        <v>640</v>
      </c>
      <c r="O249" s="16" t="s">
        <v>641</v>
      </c>
      <c r="P249" s="16" t="s">
        <v>644</v>
      </c>
      <c r="Q249" s="16" t="s">
        <v>643</v>
      </c>
      <c r="R249" s="16" t="s">
        <v>642</v>
      </c>
      <c r="S249" s="16">
        <v>12</v>
      </c>
      <c r="T249" s="16">
        <v>12</v>
      </c>
      <c r="U249" s="16">
        <v>0</v>
      </c>
      <c r="V249" s="16">
        <v>7</v>
      </c>
      <c r="W249" s="16">
        <v>7</v>
      </c>
      <c r="X249" s="16">
        <v>0</v>
      </c>
      <c r="Y249" s="16">
        <v>0</v>
      </c>
      <c r="Z249" s="16">
        <v>0</v>
      </c>
      <c r="AA249" s="16">
        <v>0</v>
      </c>
      <c r="AB249" s="23">
        <v>12</v>
      </c>
      <c r="AC249" s="23">
        <v>7</v>
      </c>
      <c r="AD249" s="23">
        <v>0</v>
      </c>
      <c r="AE249" s="23">
        <v>0</v>
      </c>
      <c r="AF249" s="23">
        <v>121</v>
      </c>
      <c r="AG249" s="23"/>
      <c r="AH249" s="23"/>
      <c r="AI249" s="23" t="s">
        <v>640</v>
      </c>
      <c r="AJ249" s="24" t="str">
        <f t="shared" si="161"/>
        <v>○</v>
      </c>
      <c r="AK249" s="23"/>
      <c r="AL249" s="23"/>
      <c r="AM249" s="23">
        <v>6</v>
      </c>
      <c r="AN249" s="23">
        <v>0</v>
      </c>
      <c r="AO249" s="23">
        <v>6</v>
      </c>
      <c r="AP249" s="23">
        <v>2</v>
      </c>
      <c r="AQ249" s="23">
        <v>0</v>
      </c>
    </row>
    <row r="250" spans="1:43" hidden="1" outlineLevel="2">
      <c r="A250" s="20" t="s">
        <v>663</v>
      </c>
      <c r="B250" s="20" t="s">
        <v>110</v>
      </c>
      <c r="C250" s="20" t="s">
        <v>48</v>
      </c>
      <c r="D250" s="20" t="s">
        <v>379</v>
      </c>
      <c r="E250" s="16" t="s">
        <v>648</v>
      </c>
      <c r="F250" s="16" t="s">
        <v>648</v>
      </c>
      <c r="G250" s="17" t="str">
        <f t="shared" si="154"/>
        <v>○</v>
      </c>
      <c r="H250" s="18" t="str">
        <f t="shared" si="155"/>
        <v>○</v>
      </c>
      <c r="I250" s="18" t="str">
        <f t="shared" si="156"/>
        <v>○</v>
      </c>
      <c r="J250" s="18" t="str">
        <f t="shared" si="157"/>
        <v/>
      </c>
      <c r="K250" s="18" t="str">
        <f t="shared" si="158"/>
        <v>○</v>
      </c>
      <c r="L250" s="18" t="str">
        <f t="shared" si="159"/>
        <v/>
      </c>
      <c r="M250" s="19" t="str">
        <f t="shared" si="160"/>
        <v/>
      </c>
      <c r="N250" s="16" t="s">
        <v>640</v>
      </c>
      <c r="O250" s="16" t="s">
        <v>641</v>
      </c>
      <c r="P250" s="16" t="s">
        <v>644</v>
      </c>
      <c r="Q250" s="16" t="s">
        <v>642</v>
      </c>
      <c r="R250" s="16" t="s">
        <v>173</v>
      </c>
      <c r="S250" s="16">
        <v>19</v>
      </c>
      <c r="T250" s="16">
        <v>19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23">
        <v>19</v>
      </c>
      <c r="AC250" s="23"/>
      <c r="AD250" s="23"/>
      <c r="AE250" s="23">
        <v>0</v>
      </c>
      <c r="AF250" s="23">
        <v>218</v>
      </c>
      <c r="AG250" s="23">
        <v>198</v>
      </c>
      <c r="AH250" s="23"/>
      <c r="AI250" s="23" t="s">
        <v>641</v>
      </c>
      <c r="AJ250" s="24" t="str">
        <f t="shared" si="161"/>
        <v/>
      </c>
      <c r="AK250" s="23">
        <v>0</v>
      </c>
      <c r="AL250" s="23">
        <v>0</v>
      </c>
      <c r="AM250" s="23">
        <v>1</v>
      </c>
      <c r="AN250" s="23">
        <v>1</v>
      </c>
      <c r="AO250" s="23">
        <v>0</v>
      </c>
      <c r="AP250" s="23">
        <v>0</v>
      </c>
      <c r="AQ250" s="23">
        <v>0</v>
      </c>
    </row>
    <row r="251" spans="1:43" hidden="1" outlineLevel="2">
      <c r="A251" s="20" t="s">
        <v>663</v>
      </c>
      <c r="B251" s="20" t="s">
        <v>110</v>
      </c>
      <c r="C251" s="20" t="s">
        <v>48</v>
      </c>
      <c r="D251" s="20" t="s">
        <v>380</v>
      </c>
      <c r="E251" s="16" t="s">
        <v>648</v>
      </c>
      <c r="F251" s="16" t="s">
        <v>648</v>
      </c>
      <c r="G251" s="17" t="str">
        <f t="shared" si="154"/>
        <v/>
      </c>
      <c r="H251" s="18" t="str">
        <f t="shared" si="155"/>
        <v>○</v>
      </c>
      <c r="I251" s="18" t="str">
        <f t="shared" si="156"/>
        <v/>
      </c>
      <c r="J251" s="18" t="str">
        <f t="shared" si="157"/>
        <v/>
      </c>
      <c r="K251" s="18" t="str">
        <f t="shared" si="158"/>
        <v/>
      </c>
      <c r="L251" s="18" t="str">
        <f t="shared" si="159"/>
        <v/>
      </c>
      <c r="M251" s="19" t="str">
        <f t="shared" si="160"/>
        <v/>
      </c>
      <c r="N251" s="16" t="s">
        <v>641</v>
      </c>
      <c r="O251" s="16" t="s">
        <v>173</v>
      </c>
      <c r="P251" s="16" t="s">
        <v>173</v>
      </c>
      <c r="Q251" s="16" t="s">
        <v>173</v>
      </c>
      <c r="R251" s="16" t="s">
        <v>173</v>
      </c>
      <c r="S251" s="16">
        <v>19</v>
      </c>
      <c r="T251" s="16">
        <v>19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23">
        <v>19</v>
      </c>
      <c r="AC251" s="23"/>
      <c r="AD251" s="23"/>
      <c r="AE251" s="23">
        <v>0</v>
      </c>
      <c r="AF251" s="23">
        <v>1121</v>
      </c>
      <c r="AG251" s="23">
        <v>12</v>
      </c>
      <c r="AH251" s="23">
        <v>0</v>
      </c>
      <c r="AI251" s="23" t="s">
        <v>641</v>
      </c>
      <c r="AJ251" s="24" t="str">
        <f t="shared" si="161"/>
        <v/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</row>
    <row r="252" spans="1:43" hidden="1" outlineLevel="2">
      <c r="A252" s="20" t="s">
        <v>663</v>
      </c>
      <c r="B252" s="20" t="s">
        <v>110</v>
      </c>
      <c r="C252" s="20" t="s">
        <v>48</v>
      </c>
      <c r="D252" s="20" t="s">
        <v>383</v>
      </c>
      <c r="E252" s="16" t="s">
        <v>651</v>
      </c>
      <c r="F252" s="16" t="s">
        <v>650</v>
      </c>
      <c r="G252" s="17" t="str">
        <f t="shared" si="154"/>
        <v/>
      </c>
      <c r="H252" s="18" t="str">
        <f t="shared" si="155"/>
        <v/>
      </c>
      <c r="I252" s="18" t="str">
        <f t="shared" si="156"/>
        <v>○</v>
      </c>
      <c r="J252" s="18" t="str">
        <f t="shared" si="157"/>
        <v>○</v>
      </c>
      <c r="K252" s="18" t="str">
        <f t="shared" si="158"/>
        <v>○</v>
      </c>
      <c r="L252" s="18" t="str">
        <f t="shared" si="159"/>
        <v/>
      </c>
      <c r="M252" s="19" t="str">
        <f t="shared" si="160"/>
        <v/>
      </c>
      <c r="N252" s="16" t="s">
        <v>644</v>
      </c>
      <c r="O252" s="16" t="s">
        <v>643</v>
      </c>
      <c r="P252" s="16" t="s">
        <v>642</v>
      </c>
      <c r="Q252" s="16" t="s">
        <v>173</v>
      </c>
      <c r="R252" s="16" t="s">
        <v>173</v>
      </c>
      <c r="S252" s="16">
        <v>7</v>
      </c>
      <c r="T252" s="16">
        <v>0</v>
      </c>
      <c r="U252" s="16">
        <v>7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23">
        <v>0</v>
      </c>
      <c r="AC252" s="23"/>
      <c r="AD252" s="23"/>
      <c r="AE252" s="23">
        <v>7</v>
      </c>
      <c r="AF252" s="23"/>
      <c r="AG252" s="23"/>
      <c r="AH252" s="23"/>
      <c r="AI252" s="23" t="s">
        <v>640</v>
      </c>
      <c r="AJ252" s="24" t="str">
        <f t="shared" si="161"/>
        <v>○</v>
      </c>
      <c r="AK252" s="23">
        <v>6</v>
      </c>
      <c r="AL252" s="23">
        <v>60</v>
      </c>
      <c r="AM252" s="23">
        <v>3</v>
      </c>
      <c r="AN252" s="23">
        <v>2</v>
      </c>
      <c r="AO252" s="23">
        <v>1</v>
      </c>
      <c r="AP252" s="23">
        <v>13</v>
      </c>
      <c r="AQ252" s="23">
        <v>0</v>
      </c>
    </row>
    <row r="253" spans="1:43" hidden="1" outlineLevel="2">
      <c r="A253" s="20" t="s">
        <v>663</v>
      </c>
      <c r="B253" s="20" t="s">
        <v>110</v>
      </c>
      <c r="C253" s="20" t="s">
        <v>48</v>
      </c>
      <c r="D253" s="20" t="s">
        <v>409</v>
      </c>
      <c r="E253" s="16" t="s">
        <v>648</v>
      </c>
      <c r="F253" s="16" t="s">
        <v>648</v>
      </c>
      <c r="G253" s="17" t="str">
        <f t="shared" si="154"/>
        <v>○</v>
      </c>
      <c r="H253" s="18" t="str">
        <f t="shared" si="155"/>
        <v/>
      </c>
      <c r="I253" s="18" t="str">
        <f t="shared" si="156"/>
        <v/>
      </c>
      <c r="J253" s="18" t="str">
        <f t="shared" si="157"/>
        <v/>
      </c>
      <c r="K253" s="18" t="str">
        <f t="shared" si="158"/>
        <v/>
      </c>
      <c r="L253" s="18" t="str">
        <f t="shared" si="159"/>
        <v/>
      </c>
      <c r="M253" s="19" t="str">
        <f t="shared" si="160"/>
        <v/>
      </c>
      <c r="N253" s="16" t="s">
        <v>640</v>
      </c>
      <c r="O253" s="16" t="s">
        <v>173</v>
      </c>
      <c r="P253" s="16" t="s">
        <v>173</v>
      </c>
      <c r="Q253" s="16" t="s">
        <v>173</v>
      </c>
      <c r="R253" s="16" t="s">
        <v>173</v>
      </c>
      <c r="S253" s="16">
        <v>16</v>
      </c>
      <c r="T253" s="16">
        <v>16</v>
      </c>
      <c r="U253" s="16">
        <v>0</v>
      </c>
      <c r="V253" s="16"/>
      <c r="W253" s="16"/>
      <c r="X253" s="16"/>
      <c r="Y253" s="16"/>
      <c r="Z253" s="16"/>
      <c r="AA253" s="16"/>
      <c r="AB253" s="23">
        <v>16</v>
      </c>
      <c r="AC253" s="23"/>
      <c r="AD253" s="23"/>
      <c r="AE253" s="23"/>
      <c r="AF253" s="23">
        <v>108</v>
      </c>
      <c r="AG253" s="23"/>
      <c r="AH253" s="23"/>
      <c r="AI253" s="23" t="s">
        <v>641</v>
      </c>
      <c r="AJ253" s="24" t="str">
        <f t="shared" si="161"/>
        <v/>
      </c>
      <c r="AK253" s="23"/>
      <c r="AL253" s="23"/>
      <c r="AM253" s="23"/>
      <c r="AN253" s="23"/>
      <c r="AO253" s="23"/>
      <c r="AP253" s="23"/>
      <c r="AQ253" s="23"/>
    </row>
    <row r="254" spans="1:43" hidden="1" outlineLevel="2">
      <c r="A254" s="20" t="s">
        <v>663</v>
      </c>
      <c r="B254" s="20" t="s">
        <v>110</v>
      </c>
      <c r="C254" s="20" t="s">
        <v>48</v>
      </c>
      <c r="D254" s="20" t="s">
        <v>415</v>
      </c>
      <c r="E254" s="16" t="s">
        <v>648</v>
      </c>
      <c r="F254" s="16" t="s">
        <v>648</v>
      </c>
      <c r="G254" s="17" t="str">
        <f t="shared" si="154"/>
        <v/>
      </c>
      <c r="H254" s="18" t="str">
        <f t="shared" si="155"/>
        <v/>
      </c>
      <c r="I254" s="18" t="str">
        <f t="shared" si="156"/>
        <v>○</v>
      </c>
      <c r="J254" s="18" t="str">
        <f t="shared" si="157"/>
        <v/>
      </c>
      <c r="K254" s="18" t="str">
        <f t="shared" si="158"/>
        <v/>
      </c>
      <c r="L254" s="18" t="str">
        <f t="shared" si="159"/>
        <v/>
      </c>
      <c r="M254" s="19" t="str">
        <f t="shared" si="160"/>
        <v/>
      </c>
      <c r="N254" s="16" t="s">
        <v>644</v>
      </c>
      <c r="O254" s="16" t="s">
        <v>173</v>
      </c>
      <c r="P254" s="16" t="s">
        <v>173</v>
      </c>
      <c r="Q254" s="16" t="s">
        <v>173</v>
      </c>
      <c r="R254" s="16" t="s">
        <v>173</v>
      </c>
      <c r="S254" s="16">
        <v>18</v>
      </c>
      <c r="T254" s="16">
        <v>18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23">
        <v>18</v>
      </c>
      <c r="AC254" s="23"/>
      <c r="AD254" s="23"/>
      <c r="AE254" s="23">
        <v>0</v>
      </c>
      <c r="AF254" s="23">
        <v>444</v>
      </c>
      <c r="AG254" s="23"/>
      <c r="AH254" s="23"/>
      <c r="AI254" s="23" t="s">
        <v>641</v>
      </c>
      <c r="AJ254" s="24" t="str">
        <f t="shared" si="161"/>
        <v/>
      </c>
      <c r="AK254" s="23"/>
      <c r="AL254" s="23"/>
      <c r="AM254" s="23">
        <v>0</v>
      </c>
      <c r="AN254" s="23"/>
      <c r="AO254" s="23"/>
      <c r="AP254" s="23">
        <v>0</v>
      </c>
      <c r="AQ254" s="23"/>
    </row>
    <row r="255" spans="1:43" hidden="1" outlineLevel="2">
      <c r="A255" s="20" t="s">
        <v>663</v>
      </c>
      <c r="B255" s="20" t="s">
        <v>110</v>
      </c>
      <c r="C255" s="20" t="s">
        <v>48</v>
      </c>
      <c r="D255" s="20" t="s">
        <v>446</v>
      </c>
      <c r="E255" s="16" t="s">
        <v>648</v>
      </c>
      <c r="F255" s="16" t="s">
        <v>648</v>
      </c>
      <c r="G255" s="17" t="str">
        <f t="shared" si="154"/>
        <v/>
      </c>
      <c r="H255" s="18" t="str">
        <f t="shared" si="155"/>
        <v/>
      </c>
      <c r="I255" s="18" t="str">
        <f t="shared" si="156"/>
        <v>○</v>
      </c>
      <c r="J255" s="18" t="str">
        <f t="shared" si="157"/>
        <v/>
      </c>
      <c r="K255" s="18" t="str">
        <f t="shared" si="158"/>
        <v/>
      </c>
      <c r="L255" s="18" t="str">
        <f t="shared" si="159"/>
        <v/>
      </c>
      <c r="M255" s="19" t="str">
        <f t="shared" si="160"/>
        <v/>
      </c>
      <c r="N255" s="16" t="s">
        <v>644</v>
      </c>
      <c r="O255" s="16" t="s">
        <v>173</v>
      </c>
      <c r="P255" s="16" t="s">
        <v>173</v>
      </c>
      <c r="Q255" s="16" t="s">
        <v>173</v>
      </c>
      <c r="R255" s="16" t="s">
        <v>173</v>
      </c>
      <c r="S255" s="16">
        <v>16</v>
      </c>
      <c r="T255" s="16">
        <v>16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23">
        <v>16</v>
      </c>
      <c r="AC255" s="23"/>
      <c r="AD255" s="23"/>
      <c r="AE255" s="23">
        <v>0</v>
      </c>
      <c r="AF255" s="23">
        <v>762</v>
      </c>
      <c r="AG255" s="23">
        <v>0</v>
      </c>
      <c r="AH255" s="23">
        <v>0</v>
      </c>
      <c r="AI255" s="23" t="s">
        <v>641</v>
      </c>
      <c r="AJ255" s="24" t="str">
        <f t="shared" si="161"/>
        <v/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24</v>
      </c>
    </row>
    <row r="256" spans="1:43" hidden="1" outlineLevel="2">
      <c r="A256" s="20" t="s">
        <v>663</v>
      </c>
      <c r="B256" s="20" t="s">
        <v>110</v>
      </c>
      <c r="C256" s="20" t="s">
        <v>48</v>
      </c>
      <c r="D256" s="20" t="s">
        <v>448</v>
      </c>
      <c r="E256" s="16" t="s">
        <v>648</v>
      </c>
      <c r="F256" s="16" t="s">
        <v>648</v>
      </c>
      <c r="G256" s="17" t="str">
        <f t="shared" si="154"/>
        <v>○</v>
      </c>
      <c r="H256" s="18" t="str">
        <f t="shared" si="155"/>
        <v/>
      </c>
      <c r="I256" s="18" t="str">
        <f t="shared" si="156"/>
        <v>○</v>
      </c>
      <c r="J256" s="18" t="str">
        <f t="shared" si="157"/>
        <v/>
      </c>
      <c r="K256" s="18" t="str">
        <f t="shared" si="158"/>
        <v/>
      </c>
      <c r="L256" s="18" t="str">
        <f t="shared" si="159"/>
        <v/>
      </c>
      <c r="M256" s="19" t="str">
        <f t="shared" si="160"/>
        <v/>
      </c>
      <c r="N256" s="16" t="s">
        <v>640</v>
      </c>
      <c r="O256" s="16" t="s">
        <v>644</v>
      </c>
      <c r="P256" s="16" t="s">
        <v>173</v>
      </c>
      <c r="Q256" s="16" t="s">
        <v>173</v>
      </c>
      <c r="R256" s="16" t="s">
        <v>173</v>
      </c>
      <c r="S256" s="16">
        <v>6</v>
      </c>
      <c r="T256" s="16">
        <v>6</v>
      </c>
      <c r="U256" s="16">
        <v>0</v>
      </c>
      <c r="V256" s="16">
        <v>13</v>
      </c>
      <c r="W256" s="16">
        <v>13</v>
      </c>
      <c r="X256" s="16">
        <v>0</v>
      </c>
      <c r="Y256" s="16">
        <v>0</v>
      </c>
      <c r="Z256" s="16">
        <v>0</v>
      </c>
      <c r="AA256" s="16">
        <v>0</v>
      </c>
      <c r="AB256" s="23">
        <v>6</v>
      </c>
      <c r="AC256" s="23">
        <v>13</v>
      </c>
      <c r="AD256" s="23">
        <v>0</v>
      </c>
      <c r="AE256" s="23">
        <v>0</v>
      </c>
      <c r="AF256" s="23">
        <v>80</v>
      </c>
      <c r="AG256" s="23">
        <v>56</v>
      </c>
      <c r="AH256" s="23"/>
      <c r="AI256" s="23" t="s">
        <v>173</v>
      </c>
      <c r="AJ256" s="24" t="str">
        <f t="shared" si="161"/>
        <v/>
      </c>
      <c r="AK256" s="23"/>
      <c r="AL256" s="23"/>
      <c r="AM256" s="23">
        <v>0</v>
      </c>
      <c r="AN256" s="23"/>
      <c r="AO256" s="23"/>
      <c r="AP256" s="23">
        <v>0</v>
      </c>
      <c r="AQ256" s="23"/>
    </row>
    <row r="257" spans="1:43" hidden="1" outlineLevel="2">
      <c r="A257" s="20" t="s">
        <v>663</v>
      </c>
      <c r="B257" s="20" t="s">
        <v>110</v>
      </c>
      <c r="C257" s="20" t="s">
        <v>48</v>
      </c>
      <c r="D257" s="20" t="s">
        <v>458</v>
      </c>
      <c r="E257" s="16" t="s">
        <v>648</v>
      </c>
      <c r="F257" s="16" t="s">
        <v>648</v>
      </c>
      <c r="G257" s="17" t="str">
        <f t="shared" si="154"/>
        <v/>
      </c>
      <c r="H257" s="18" t="str">
        <f t="shared" si="155"/>
        <v>○</v>
      </c>
      <c r="I257" s="18" t="str">
        <f t="shared" si="156"/>
        <v/>
      </c>
      <c r="J257" s="18" t="str">
        <f t="shared" si="157"/>
        <v/>
      </c>
      <c r="K257" s="18" t="str">
        <f t="shared" si="158"/>
        <v/>
      </c>
      <c r="L257" s="18" t="str">
        <f t="shared" si="159"/>
        <v/>
      </c>
      <c r="M257" s="19" t="str">
        <f t="shared" si="160"/>
        <v/>
      </c>
      <c r="N257" s="16" t="s">
        <v>641</v>
      </c>
      <c r="O257" s="16" t="s">
        <v>173</v>
      </c>
      <c r="P257" s="16" t="s">
        <v>173</v>
      </c>
      <c r="Q257" s="16" t="s">
        <v>173</v>
      </c>
      <c r="R257" s="16" t="s">
        <v>173</v>
      </c>
      <c r="S257" s="16">
        <v>2</v>
      </c>
      <c r="T257" s="16">
        <v>0</v>
      </c>
      <c r="U257" s="16">
        <v>2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23">
        <v>1</v>
      </c>
      <c r="AC257" s="23">
        <v>0</v>
      </c>
      <c r="AD257" s="23">
        <v>0</v>
      </c>
      <c r="AE257" s="23">
        <v>1</v>
      </c>
      <c r="AF257" s="23">
        <v>0</v>
      </c>
      <c r="AG257" s="23">
        <v>0</v>
      </c>
      <c r="AH257" s="23">
        <v>0</v>
      </c>
      <c r="AI257" s="23" t="s">
        <v>641</v>
      </c>
      <c r="AJ257" s="24" t="str">
        <f t="shared" si="161"/>
        <v/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</row>
    <row r="258" spans="1:43" hidden="1" outlineLevel="2">
      <c r="A258" s="20" t="s">
        <v>663</v>
      </c>
      <c r="B258" s="20" t="s">
        <v>110</v>
      </c>
      <c r="C258" s="20" t="s">
        <v>48</v>
      </c>
      <c r="D258" s="20" t="s">
        <v>503</v>
      </c>
      <c r="E258" s="16" t="s">
        <v>647</v>
      </c>
      <c r="F258" s="16" t="s">
        <v>647</v>
      </c>
      <c r="G258" s="17" t="str">
        <f t="shared" si="154"/>
        <v/>
      </c>
      <c r="H258" s="18" t="str">
        <f t="shared" si="155"/>
        <v/>
      </c>
      <c r="I258" s="18" t="str">
        <f t="shared" si="156"/>
        <v/>
      </c>
      <c r="J258" s="18" t="str">
        <f t="shared" si="157"/>
        <v/>
      </c>
      <c r="K258" s="18" t="str">
        <f t="shared" si="158"/>
        <v/>
      </c>
      <c r="L258" s="18" t="str">
        <f t="shared" si="159"/>
        <v>○</v>
      </c>
      <c r="M258" s="19" t="str">
        <f t="shared" si="160"/>
        <v/>
      </c>
      <c r="N258" s="16" t="s">
        <v>645</v>
      </c>
      <c r="O258" s="16" t="s">
        <v>173</v>
      </c>
      <c r="P258" s="16" t="s">
        <v>173</v>
      </c>
      <c r="Q258" s="16" t="s">
        <v>173</v>
      </c>
      <c r="R258" s="16" t="s">
        <v>173</v>
      </c>
      <c r="S258" s="16">
        <v>12</v>
      </c>
      <c r="T258" s="16">
        <v>12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23">
        <v>12</v>
      </c>
      <c r="AC258" s="23">
        <v>0</v>
      </c>
      <c r="AD258" s="23">
        <v>0</v>
      </c>
      <c r="AE258" s="23">
        <v>0</v>
      </c>
      <c r="AF258" s="23">
        <v>439</v>
      </c>
      <c r="AG258" s="23">
        <v>0</v>
      </c>
      <c r="AH258" s="23">
        <v>0</v>
      </c>
      <c r="AI258" s="23" t="s">
        <v>641</v>
      </c>
      <c r="AJ258" s="24" t="str">
        <f t="shared" si="161"/>
        <v/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27</v>
      </c>
    </row>
    <row r="259" spans="1:43" hidden="1" outlineLevel="2">
      <c r="A259" s="20" t="s">
        <v>663</v>
      </c>
      <c r="B259" s="20" t="s">
        <v>110</v>
      </c>
      <c r="C259" s="20" t="s">
        <v>48</v>
      </c>
      <c r="D259" s="20" t="s">
        <v>512</v>
      </c>
      <c r="E259" s="16" t="s">
        <v>648</v>
      </c>
      <c r="F259" s="16" t="s">
        <v>649</v>
      </c>
      <c r="G259" s="17" t="str">
        <f t="shared" si="154"/>
        <v>○</v>
      </c>
      <c r="H259" s="18" t="str">
        <f t="shared" si="155"/>
        <v>○</v>
      </c>
      <c r="I259" s="18" t="str">
        <f t="shared" si="156"/>
        <v>○</v>
      </c>
      <c r="J259" s="18" t="str">
        <f t="shared" si="157"/>
        <v>○</v>
      </c>
      <c r="K259" s="18" t="str">
        <f t="shared" si="158"/>
        <v/>
      </c>
      <c r="L259" s="18" t="str">
        <f t="shared" si="159"/>
        <v/>
      </c>
      <c r="M259" s="19" t="str">
        <f t="shared" si="160"/>
        <v/>
      </c>
      <c r="N259" s="16" t="s">
        <v>640</v>
      </c>
      <c r="O259" s="16" t="s">
        <v>641</v>
      </c>
      <c r="P259" s="16" t="s">
        <v>644</v>
      </c>
      <c r="Q259" s="16" t="s">
        <v>643</v>
      </c>
      <c r="R259" s="16" t="s">
        <v>173</v>
      </c>
      <c r="S259" s="16">
        <v>18</v>
      </c>
      <c r="T259" s="16">
        <v>18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23">
        <v>18</v>
      </c>
      <c r="AC259" s="23">
        <v>0</v>
      </c>
      <c r="AD259" s="23">
        <v>0</v>
      </c>
      <c r="AE259" s="23">
        <v>0</v>
      </c>
      <c r="AF259" s="23">
        <v>106</v>
      </c>
      <c r="AG259" s="23">
        <v>0</v>
      </c>
      <c r="AH259" s="23">
        <v>0</v>
      </c>
      <c r="AI259" s="23" t="s">
        <v>641</v>
      </c>
      <c r="AJ259" s="24" t="str">
        <f t="shared" si="161"/>
        <v/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</row>
    <row r="260" spans="1:43" hidden="1" outlineLevel="2">
      <c r="A260" s="20" t="s">
        <v>663</v>
      </c>
      <c r="B260" s="20" t="s">
        <v>110</v>
      </c>
      <c r="C260" s="20" t="s">
        <v>48</v>
      </c>
      <c r="D260" s="20" t="s">
        <v>513</v>
      </c>
      <c r="E260" s="16" t="s">
        <v>651</v>
      </c>
      <c r="F260" s="16" t="s">
        <v>651</v>
      </c>
      <c r="G260" s="17" t="str">
        <f t="shared" si="154"/>
        <v/>
      </c>
      <c r="H260" s="18" t="str">
        <f t="shared" si="155"/>
        <v/>
      </c>
      <c r="I260" s="18" t="str">
        <f t="shared" si="156"/>
        <v/>
      </c>
      <c r="J260" s="18" t="str">
        <f t="shared" si="157"/>
        <v/>
      </c>
      <c r="K260" s="18" t="str">
        <f t="shared" si="158"/>
        <v/>
      </c>
      <c r="L260" s="18" t="str">
        <f t="shared" si="159"/>
        <v/>
      </c>
      <c r="M260" s="19" t="str">
        <f t="shared" si="160"/>
        <v>○</v>
      </c>
      <c r="N260" s="16" t="s">
        <v>646</v>
      </c>
      <c r="O260" s="16" t="s">
        <v>173</v>
      </c>
      <c r="P260" s="16" t="s">
        <v>173</v>
      </c>
      <c r="Q260" s="16" t="s">
        <v>173</v>
      </c>
      <c r="R260" s="16" t="s">
        <v>173</v>
      </c>
      <c r="S260" s="16">
        <v>19</v>
      </c>
      <c r="T260" s="16">
        <v>0</v>
      </c>
      <c r="U260" s="16">
        <v>19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23">
        <v>0</v>
      </c>
      <c r="AC260" s="23">
        <v>0</v>
      </c>
      <c r="AD260" s="23">
        <v>0</v>
      </c>
      <c r="AE260" s="23">
        <v>19</v>
      </c>
      <c r="AF260" s="23"/>
      <c r="AG260" s="23"/>
      <c r="AH260" s="23"/>
      <c r="AI260" s="23" t="s">
        <v>173</v>
      </c>
      <c r="AJ260" s="24" t="str">
        <f t="shared" si="161"/>
        <v/>
      </c>
      <c r="AK260" s="23"/>
      <c r="AL260" s="23"/>
      <c r="AM260" s="23"/>
      <c r="AN260" s="23"/>
      <c r="AO260" s="23"/>
      <c r="AP260" s="23"/>
      <c r="AQ260" s="23"/>
    </row>
    <row r="261" spans="1:43" hidden="1" outlineLevel="2">
      <c r="A261" s="20" t="s">
        <v>663</v>
      </c>
      <c r="B261" s="20" t="s">
        <v>110</v>
      </c>
      <c r="C261" s="20" t="s">
        <v>48</v>
      </c>
      <c r="D261" s="20" t="s">
        <v>518</v>
      </c>
      <c r="E261" s="16" t="s">
        <v>649</v>
      </c>
      <c r="F261" s="16" t="s">
        <v>649</v>
      </c>
      <c r="G261" s="17" t="str">
        <f t="shared" si="154"/>
        <v>○</v>
      </c>
      <c r="H261" s="18" t="str">
        <f t="shared" si="155"/>
        <v>○</v>
      </c>
      <c r="I261" s="18" t="str">
        <f t="shared" si="156"/>
        <v/>
      </c>
      <c r="J261" s="18" t="str">
        <f t="shared" si="157"/>
        <v/>
      </c>
      <c r="K261" s="18" t="str">
        <f t="shared" si="158"/>
        <v>○</v>
      </c>
      <c r="L261" s="18" t="str">
        <f t="shared" si="159"/>
        <v/>
      </c>
      <c r="M261" s="19" t="str">
        <f t="shared" si="160"/>
        <v/>
      </c>
      <c r="N261" s="16" t="s">
        <v>640</v>
      </c>
      <c r="O261" s="16" t="s">
        <v>641</v>
      </c>
      <c r="P261" s="16" t="s">
        <v>642</v>
      </c>
      <c r="Q261" s="16" t="s">
        <v>173</v>
      </c>
      <c r="R261" s="16" t="s">
        <v>173</v>
      </c>
      <c r="S261" s="16">
        <v>11</v>
      </c>
      <c r="T261" s="16">
        <v>11</v>
      </c>
      <c r="U261" s="16">
        <v>0</v>
      </c>
      <c r="V261" s="16">
        <v>6</v>
      </c>
      <c r="W261" s="16">
        <v>6</v>
      </c>
      <c r="X261" s="16">
        <v>0</v>
      </c>
      <c r="Y261" s="16">
        <v>0</v>
      </c>
      <c r="Z261" s="16">
        <v>0</v>
      </c>
      <c r="AA261" s="16">
        <v>0</v>
      </c>
      <c r="AB261" s="23">
        <v>11</v>
      </c>
      <c r="AC261" s="23">
        <v>6</v>
      </c>
      <c r="AD261" s="23">
        <v>0</v>
      </c>
      <c r="AE261" s="23">
        <v>0</v>
      </c>
      <c r="AF261" s="23">
        <v>81</v>
      </c>
      <c r="AG261" s="23">
        <v>13</v>
      </c>
      <c r="AH261" s="23">
        <v>0.16</v>
      </c>
      <c r="AI261" s="23" t="s">
        <v>640</v>
      </c>
      <c r="AJ261" s="24" t="str">
        <f t="shared" si="161"/>
        <v>○</v>
      </c>
      <c r="AK261" s="23">
        <v>2</v>
      </c>
      <c r="AL261" s="23">
        <v>72</v>
      </c>
      <c r="AM261" s="23">
        <v>1</v>
      </c>
      <c r="AN261" s="23">
        <v>1</v>
      </c>
      <c r="AO261" s="23">
        <v>0</v>
      </c>
      <c r="AP261" s="23">
        <v>4</v>
      </c>
      <c r="AQ261" s="23">
        <v>0</v>
      </c>
    </row>
    <row r="262" spans="1:43" hidden="1" outlineLevel="2">
      <c r="A262" s="20" t="s">
        <v>663</v>
      </c>
      <c r="B262" s="20" t="s">
        <v>110</v>
      </c>
      <c r="C262" s="20" t="s">
        <v>48</v>
      </c>
      <c r="D262" s="20" t="s">
        <v>525</v>
      </c>
      <c r="E262" s="16" t="s">
        <v>650</v>
      </c>
      <c r="F262" s="16" t="s">
        <v>650</v>
      </c>
      <c r="G262" s="17" t="str">
        <f t="shared" si="154"/>
        <v/>
      </c>
      <c r="H262" s="18" t="str">
        <f t="shared" si="155"/>
        <v/>
      </c>
      <c r="I262" s="18" t="str">
        <f t="shared" si="156"/>
        <v>○</v>
      </c>
      <c r="J262" s="18" t="str">
        <f t="shared" si="157"/>
        <v/>
      </c>
      <c r="K262" s="18" t="str">
        <f t="shared" si="158"/>
        <v>○</v>
      </c>
      <c r="L262" s="18" t="str">
        <f t="shared" si="159"/>
        <v/>
      </c>
      <c r="M262" s="19" t="str">
        <f t="shared" si="160"/>
        <v/>
      </c>
      <c r="N262" s="16" t="s">
        <v>644</v>
      </c>
      <c r="O262" s="16" t="s">
        <v>642</v>
      </c>
      <c r="P262" s="16" t="s">
        <v>173</v>
      </c>
      <c r="Q262" s="16" t="s">
        <v>173</v>
      </c>
      <c r="R262" s="16" t="s">
        <v>173</v>
      </c>
      <c r="S262" s="16">
        <v>15</v>
      </c>
      <c r="T262" s="16">
        <v>15</v>
      </c>
      <c r="U262" s="16">
        <v>0</v>
      </c>
      <c r="V262" s="16">
        <v>2</v>
      </c>
      <c r="W262" s="16">
        <v>2</v>
      </c>
      <c r="X262" s="16">
        <v>0</v>
      </c>
      <c r="Y262" s="16">
        <v>0</v>
      </c>
      <c r="Z262" s="16">
        <v>0</v>
      </c>
      <c r="AA262" s="16">
        <v>0</v>
      </c>
      <c r="AB262" s="23">
        <v>15</v>
      </c>
      <c r="AC262" s="23">
        <v>2</v>
      </c>
      <c r="AD262" s="23">
        <v>0</v>
      </c>
      <c r="AE262" s="23">
        <v>0</v>
      </c>
      <c r="AF262" s="23">
        <v>87</v>
      </c>
      <c r="AG262" s="23">
        <v>38</v>
      </c>
      <c r="AH262" s="23"/>
      <c r="AI262" s="23" t="s">
        <v>640</v>
      </c>
      <c r="AJ262" s="24" t="str">
        <f t="shared" si="161"/>
        <v>○</v>
      </c>
      <c r="AK262" s="23">
        <v>0</v>
      </c>
      <c r="AL262" s="23">
        <v>40</v>
      </c>
      <c r="AM262" s="23">
        <v>1</v>
      </c>
      <c r="AN262" s="23">
        <v>0</v>
      </c>
      <c r="AO262" s="23">
        <v>1</v>
      </c>
      <c r="AP262" s="23">
        <v>3</v>
      </c>
      <c r="AQ262" s="23">
        <v>0</v>
      </c>
    </row>
    <row r="263" spans="1:43" hidden="1" outlineLevel="2">
      <c r="A263" s="20" t="s">
        <v>663</v>
      </c>
      <c r="B263" s="20" t="s">
        <v>110</v>
      </c>
      <c r="C263" s="20" t="s">
        <v>48</v>
      </c>
      <c r="D263" s="20" t="s">
        <v>539</v>
      </c>
      <c r="E263" s="16" t="s">
        <v>648</v>
      </c>
      <c r="F263" s="16" t="s">
        <v>648</v>
      </c>
      <c r="G263" s="17" t="str">
        <f t="shared" si="154"/>
        <v/>
      </c>
      <c r="H263" s="18" t="str">
        <f t="shared" si="155"/>
        <v>○</v>
      </c>
      <c r="I263" s="18" t="str">
        <f t="shared" si="156"/>
        <v/>
      </c>
      <c r="J263" s="18" t="str">
        <f t="shared" si="157"/>
        <v/>
      </c>
      <c r="K263" s="18" t="str">
        <f t="shared" si="158"/>
        <v/>
      </c>
      <c r="L263" s="18" t="str">
        <f t="shared" si="159"/>
        <v/>
      </c>
      <c r="M263" s="19" t="str">
        <f t="shared" si="160"/>
        <v/>
      </c>
      <c r="N263" s="16" t="s">
        <v>641</v>
      </c>
      <c r="O263" s="16" t="s">
        <v>173</v>
      </c>
      <c r="P263" s="16" t="s">
        <v>173</v>
      </c>
      <c r="Q263" s="16" t="s">
        <v>173</v>
      </c>
      <c r="R263" s="16" t="s">
        <v>173</v>
      </c>
      <c r="S263" s="16">
        <v>9</v>
      </c>
      <c r="T263" s="16">
        <v>1</v>
      </c>
      <c r="U263" s="16">
        <v>8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23">
        <v>9</v>
      </c>
      <c r="AC263" s="23">
        <v>0</v>
      </c>
      <c r="AD263" s="23">
        <v>0</v>
      </c>
      <c r="AE263" s="23"/>
      <c r="AF263" s="23">
        <v>0</v>
      </c>
      <c r="AG263" s="23">
        <v>0</v>
      </c>
      <c r="AH263" s="23">
        <v>0</v>
      </c>
      <c r="AI263" s="23" t="s">
        <v>641</v>
      </c>
      <c r="AJ263" s="24" t="str">
        <f t="shared" si="161"/>
        <v/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</row>
    <row r="264" spans="1:43" hidden="1" outlineLevel="2">
      <c r="A264" s="20" t="s">
        <v>663</v>
      </c>
      <c r="B264" s="20" t="s">
        <v>110</v>
      </c>
      <c r="C264" s="20" t="s">
        <v>48</v>
      </c>
      <c r="D264" s="20" t="s">
        <v>540</v>
      </c>
      <c r="E264" s="16" t="s">
        <v>650</v>
      </c>
      <c r="F264" s="16" t="s">
        <v>650</v>
      </c>
      <c r="G264" s="17" t="str">
        <f t="shared" si="154"/>
        <v>○</v>
      </c>
      <c r="H264" s="18" t="str">
        <f t="shared" si="155"/>
        <v>○</v>
      </c>
      <c r="I264" s="18" t="str">
        <f t="shared" si="156"/>
        <v>○</v>
      </c>
      <c r="J264" s="18" t="str">
        <f t="shared" si="157"/>
        <v/>
      </c>
      <c r="K264" s="18" t="str">
        <f t="shared" si="158"/>
        <v>○</v>
      </c>
      <c r="L264" s="18" t="str">
        <f t="shared" si="159"/>
        <v/>
      </c>
      <c r="M264" s="19" t="str">
        <f t="shared" si="160"/>
        <v/>
      </c>
      <c r="N264" s="16" t="s">
        <v>640</v>
      </c>
      <c r="O264" s="16" t="s">
        <v>641</v>
      </c>
      <c r="P264" s="16" t="s">
        <v>644</v>
      </c>
      <c r="Q264" s="16" t="s">
        <v>642</v>
      </c>
      <c r="R264" s="16" t="s">
        <v>173</v>
      </c>
      <c r="S264" s="16">
        <v>19</v>
      </c>
      <c r="T264" s="16">
        <v>19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23">
        <v>19</v>
      </c>
      <c r="AC264" s="23"/>
      <c r="AD264" s="23"/>
      <c r="AE264" s="23"/>
      <c r="AF264" s="23">
        <v>112</v>
      </c>
      <c r="AG264" s="23"/>
      <c r="AH264" s="23"/>
      <c r="AI264" s="23" t="s">
        <v>641</v>
      </c>
      <c r="AJ264" s="24" t="str">
        <f t="shared" si="161"/>
        <v/>
      </c>
      <c r="AK264" s="23">
        <v>0</v>
      </c>
      <c r="AL264" s="23">
        <v>0</v>
      </c>
      <c r="AM264" s="23">
        <v>0</v>
      </c>
      <c r="AN264" s="23"/>
      <c r="AO264" s="23"/>
      <c r="AP264" s="23">
        <v>0</v>
      </c>
      <c r="AQ264" s="23">
        <v>0</v>
      </c>
    </row>
    <row r="265" spans="1:43" hidden="1" outlineLevel="2">
      <c r="A265" s="20" t="s">
        <v>663</v>
      </c>
      <c r="B265" s="20" t="s">
        <v>110</v>
      </c>
      <c r="C265" s="20" t="s">
        <v>48</v>
      </c>
      <c r="D265" s="20" t="s">
        <v>548</v>
      </c>
      <c r="E265" s="16" t="s">
        <v>651</v>
      </c>
      <c r="F265" s="16" t="s">
        <v>651</v>
      </c>
      <c r="G265" s="17" t="str">
        <f t="shared" si="154"/>
        <v/>
      </c>
      <c r="H265" s="18" t="str">
        <f t="shared" si="155"/>
        <v/>
      </c>
      <c r="I265" s="18" t="str">
        <f t="shared" si="156"/>
        <v/>
      </c>
      <c r="J265" s="18" t="str">
        <f t="shared" si="157"/>
        <v/>
      </c>
      <c r="K265" s="18" t="str">
        <f t="shared" si="158"/>
        <v/>
      </c>
      <c r="L265" s="18" t="str">
        <f t="shared" si="159"/>
        <v/>
      </c>
      <c r="M265" s="19" t="str">
        <f t="shared" si="160"/>
        <v>○</v>
      </c>
      <c r="N265" s="16" t="s">
        <v>646</v>
      </c>
      <c r="O265" s="16" t="s">
        <v>173</v>
      </c>
      <c r="P265" s="16" t="s">
        <v>173</v>
      </c>
      <c r="Q265" s="16" t="s">
        <v>173</v>
      </c>
      <c r="R265" s="16" t="s">
        <v>173</v>
      </c>
      <c r="S265" s="16">
        <v>10</v>
      </c>
      <c r="T265" s="16">
        <v>0</v>
      </c>
      <c r="U265" s="16">
        <v>10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23"/>
      <c r="AC265" s="23"/>
      <c r="AD265" s="23"/>
      <c r="AE265" s="23">
        <v>10</v>
      </c>
      <c r="AF265" s="23"/>
      <c r="AG265" s="23"/>
      <c r="AH265" s="23"/>
      <c r="AI265" s="23" t="s">
        <v>173</v>
      </c>
      <c r="AJ265" s="24" t="str">
        <f t="shared" si="161"/>
        <v/>
      </c>
      <c r="AK265" s="23"/>
      <c r="AL265" s="23"/>
      <c r="AM265" s="23">
        <v>0</v>
      </c>
      <c r="AN265" s="23"/>
      <c r="AO265" s="23"/>
      <c r="AP265" s="23">
        <v>0</v>
      </c>
      <c r="AQ265" s="23"/>
    </row>
    <row r="266" spans="1:43" hidden="1" outlineLevel="2">
      <c r="A266" s="20" t="s">
        <v>663</v>
      </c>
      <c r="B266" s="20" t="s">
        <v>110</v>
      </c>
      <c r="C266" s="20" t="s">
        <v>48</v>
      </c>
      <c r="D266" s="20" t="s">
        <v>568</v>
      </c>
      <c r="E266" s="16" t="s">
        <v>649</v>
      </c>
      <c r="F266" s="16" t="s">
        <v>649</v>
      </c>
      <c r="G266" s="17" t="str">
        <f t="shared" si="154"/>
        <v>○</v>
      </c>
      <c r="H266" s="18" t="str">
        <f t="shared" si="155"/>
        <v/>
      </c>
      <c r="I266" s="18" t="str">
        <f t="shared" si="156"/>
        <v>○</v>
      </c>
      <c r="J266" s="18" t="str">
        <f t="shared" si="157"/>
        <v>○</v>
      </c>
      <c r="K266" s="18" t="str">
        <f t="shared" si="158"/>
        <v>○</v>
      </c>
      <c r="L266" s="18" t="str">
        <f t="shared" si="159"/>
        <v/>
      </c>
      <c r="M266" s="19" t="str">
        <f t="shared" si="160"/>
        <v/>
      </c>
      <c r="N266" s="16" t="s">
        <v>640</v>
      </c>
      <c r="O266" s="16" t="s">
        <v>644</v>
      </c>
      <c r="P266" s="16" t="s">
        <v>643</v>
      </c>
      <c r="Q266" s="16" t="s">
        <v>642</v>
      </c>
      <c r="R266" s="16" t="s">
        <v>173</v>
      </c>
      <c r="S266" s="16">
        <v>19</v>
      </c>
      <c r="T266" s="16">
        <v>19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23">
        <v>19</v>
      </c>
      <c r="AC266" s="23"/>
      <c r="AD266" s="23"/>
      <c r="AE266" s="23">
        <v>0</v>
      </c>
      <c r="AF266" s="23">
        <v>161</v>
      </c>
      <c r="AG266" s="23"/>
      <c r="AH266" s="23"/>
      <c r="AI266" s="23" t="s">
        <v>640</v>
      </c>
      <c r="AJ266" s="24" t="str">
        <f t="shared" si="161"/>
        <v>○</v>
      </c>
      <c r="AK266" s="23">
        <v>13</v>
      </c>
      <c r="AL266" s="23">
        <v>163</v>
      </c>
      <c r="AM266" s="23">
        <v>51</v>
      </c>
      <c r="AN266" s="23">
        <v>34</v>
      </c>
      <c r="AO266" s="23">
        <v>17</v>
      </c>
      <c r="AP266" s="23">
        <v>13</v>
      </c>
      <c r="AQ266" s="23"/>
    </row>
    <row r="267" spans="1:43" hidden="1" outlineLevel="2">
      <c r="A267" s="20" t="s">
        <v>663</v>
      </c>
      <c r="B267" s="20" t="s">
        <v>110</v>
      </c>
      <c r="C267" s="20" t="s">
        <v>48</v>
      </c>
      <c r="D267" s="20" t="s">
        <v>571</v>
      </c>
      <c r="E267" s="16" t="s">
        <v>648</v>
      </c>
      <c r="F267" s="16" t="s">
        <v>648</v>
      </c>
      <c r="G267" s="17" t="str">
        <f t="shared" si="154"/>
        <v/>
      </c>
      <c r="H267" s="18" t="str">
        <f t="shared" si="155"/>
        <v>○</v>
      </c>
      <c r="I267" s="18" t="str">
        <f t="shared" si="156"/>
        <v>○</v>
      </c>
      <c r="J267" s="18" t="str">
        <f t="shared" si="157"/>
        <v/>
      </c>
      <c r="K267" s="18" t="str">
        <f t="shared" si="158"/>
        <v/>
      </c>
      <c r="L267" s="18" t="str">
        <f t="shared" si="159"/>
        <v/>
      </c>
      <c r="M267" s="19" t="str">
        <f t="shared" si="160"/>
        <v/>
      </c>
      <c r="N267" s="16" t="s">
        <v>641</v>
      </c>
      <c r="O267" s="16" t="s">
        <v>644</v>
      </c>
      <c r="P267" s="16" t="s">
        <v>173</v>
      </c>
      <c r="Q267" s="16" t="s">
        <v>173</v>
      </c>
      <c r="R267" s="16" t="s">
        <v>173</v>
      </c>
      <c r="S267" s="16">
        <v>19</v>
      </c>
      <c r="T267" s="16"/>
      <c r="U267" s="16"/>
      <c r="V267" s="16">
        <v>0</v>
      </c>
      <c r="W267" s="16"/>
      <c r="X267" s="16"/>
      <c r="Y267" s="16">
        <v>0</v>
      </c>
      <c r="Z267" s="16"/>
      <c r="AA267" s="16"/>
      <c r="AB267" s="23">
        <v>19</v>
      </c>
      <c r="AC267" s="23">
        <v>0</v>
      </c>
      <c r="AD267" s="23">
        <v>0</v>
      </c>
      <c r="AE267" s="23">
        <v>0</v>
      </c>
      <c r="AF267" s="23">
        <v>706</v>
      </c>
      <c r="AG267" s="23"/>
      <c r="AH267" s="23"/>
      <c r="AI267" s="23" t="s">
        <v>641</v>
      </c>
      <c r="AJ267" s="24" t="str">
        <f t="shared" si="161"/>
        <v/>
      </c>
      <c r="AK267" s="23">
        <v>0</v>
      </c>
      <c r="AL267" s="23">
        <v>0</v>
      </c>
      <c r="AM267" s="23"/>
      <c r="AN267" s="23"/>
      <c r="AO267" s="23"/>
      <c r="AP267" s="23"/>
      <c r="AQ267" s="23">
        <v>31</v>
      </c>
    </row>
    <row r="268" spans="1:43" hidden="1" outlineLevel="2">
      <c r="A268" s="20" t="s">
        <v>663</v>
      </c>
      <c r="B268" s="20" t="s">
        <v>110</v>
      </c>
      <c r="C268" s="20" t="s">
        <v>48</v>
      </c>
      <c r="D268" s="20" t="s">
        <v>576</v>
      </c>
      <c r="E268" s="16" t="s">
        <v>648</v>
      </c>
      <c r="F268" s="16" t="s">
        <v>648</v>
      </c>
      <c r="G268" s="17" t="str">
        <f t="shared" si="154"/>
        <v>○</v>
      </c>
      <c r="H268" s="18" t="str">
        <f t="shared" si="155"/>
        <v/>
      </c>
      <c r="I268" s="18" t="str">
        <f t="shared" si="156"/>
        <v>○</v>
      </c>
      <c r="J268" s="18" t="str">
        <f t="shared" si="157"/>
        <v/>
      </c>
      <c r="K268" s="18" t="str">
        <f t="shared" si="158"/>
        <v>○</v>
      </c>
      <c r="L268" s="18" t="str">
        <f t="shared" si="159"/>
        <v/>
      </c>
      <c r="M268" s="19" t="str">
        <f t="shared" si="160"/>
        <v/>
      </c>
      <c r="N268" s="16" t="s">
        <v>640</v>
      </c>
      <c r="O268" s="16" t="s">
        <v>644</v>
      </c>
      <c r="P268" s="16" t="s">
        <v>642</v>
      </c>
      <c r="Q268" s="16" t="s">
        <v>173</v>
      </c>
      <c r="R268" s="16" t="s">
        <v>173</v>
      </c>
      <c r="S268" s="16">
        <v>19</v>
      </c>
      <c r="T268" s="16">
        <v>19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23">
        <v>19</v>
      </c>
      <c r="AC268" s="23"/>
      <c r="AD268" s="23"/>
      <c r="AE268" s="23"/>
      <c r="AF268" s="23">
        <v>140</v>
      </c>
      <c r="AG268" s="23">
        <v>24</v>
      </c>
      <c r="AH268" s="23"/>
      <c r="AI268" s="23" t="s">
        <v>641</v>
      </c>
      <c r="AJ268" s="24" t="str">
        <f t="shared" si="161"/>
        <v/>
      </c>
      <c r="AK268" s="23">
        <v>1</v>
      </c>
      <c r="AL268" s="23">
        <v>0</v>
      </c>
      <c r="AM268" s="23"/>
      <c r="AN268" s="23"/>
      <c r="AO268" s="23"/>
      <c r="AP268" s="23"/>
      <c r="AQ268" s="23"/>
    </row>
    <row r="269" spans="1:43" hidden="1" outlineLevel="2">
      <c r="A269" s="20" t="s">
        <v>663</v>
      </c>
      <c r="B269" s="20" t="s">
        <v>110</v>
      </c>
      <c r="C269" s="20" t="s">
        <v>48</v>
      </c>
      <c r="D269" s="20" t="s">
        <v>584</v>
      </c>
      <c r="E269" s="16" t="s">
        <v>651</v>
      </c>
      <c r="F269" s="16" t="s">
        <v>651</v>
      </c>
      <c r="G269" s="17" t="str">
        <f t="shared" si="154"/>
        <v/>
      </c>
      <c r="H269" s="18" t="str">
        <f t="shared" si="155"/>
        <v/>
      </c>
      <c r="I269" s="18" t="str">
        <f t="shared" si="156"/>
        <v/>
      </c>
      <c r="J269" s="18" t="str">
        <f t="shared" si="157"/>
        <v/>
      </c>
      <c r="K269" s="18" t="str">
        <f t="shared" si="158"/>
        <v/>
      </c>
      <c r="L269" s="18" t="str">
        <f t="shared" si="159"/>
        <v/>
      </c>
      <c r="M269" s="19" t="str">
        <f t="shared" si="160"/>
        <v>○</v>
      </c>
      <c r="N269" s="16" t="s">
        <v>646</v>
      </c>
      <c r="O269" s="16" t="s">
        <v>173</v>
      </c>
      <c r="P269" s="16" t="s">
        <v>173</v>
      </c>
      <c r="Q269" s="16" t="s">
        <v>173</v>
      </c>
      <c r="R269" s="16" t="s">
        <v>173</v>
      </c>
      <c r="S269" s="16">
        <v>8</v>
      </c>
      <c r="T269" s="16">
        <v>8</v>
      </c>
      <c r="U269" s="16"/>
      <c r="V269" s="16">
        <v>9</v>
      </c>
      <c r="W269" s="16">
        <v>9</v>
      </c>
      <c r="X269" s="16"/>
      <c r="Y269" s="16">
        <v>4</v>
      </c>
      <c r="Z269" s="16">
        <v>5</v>
      </c>
      <c r="AA269" s="16"/>
      <c r="AB269" s="23">
        <v>8</v>
      </c>
      <c r="AC269" s="23">
        <v>5</v>
      </c>
      <c r="AD269" s="23">
        <v>4</v>
      </c>
      <c r="AE269" s="23"/>
      <c r="AF269" s="23">
        <v>17</v>
      </c>
      <c r="AG269" s="23">
        <v>2</v>
      </c>
      <c r="AH269" s="23"/>
      <c r="AI269" s="23" t="s">
        <v>640</v>
      </c>
      <c r="AJ269" s="24" t="str">
        <f t="shared" si="161"/>
        <v>○</v>
      </c>
      <c r="AK269" s="23">
        <v>2</v>
      </c>
      <c r="AL269" s="23">
        <v>18</v>
      </c>
      <c r="AM269" s="23">
        <v>2</v>
      </c>
      <c r="AN269" s="23">
        <v>2</v>
      </c>
      <c r="AO269" s="23"/>
      <c r="AP269" s="23">
        <v>6</v>
      </c>
      <c r="AQ269" s="23"/>
    </row>
    <row r="270" spans="1:43" hidden="1" outlineLevel="2">
      <c r="A270" s="20" t="s">
        <v>663</v>
      </c>
      <c r="B270" s="20" t="s">
        <v>110</v>
      </c>
      <c r="C270" s="20" t="s">
        <v>48</v>
      </c>
      <c r="D270" s="20" t="s">
        <v>589</v>
      </c>
      <c r="E270" s="16" t="s">
        <v>648</v>
      </c>
      <c r="F270" s="16" t="s">
        <v>648</v>
      </c>
      <c r="G270" s="17" t="str">
        <f t="shared" si="154"/>
        <v/>
      </c>
      <c r="H270" s="18" t="str">
        <f t="shared" si="155"/>
        <v>○</v>
      </c>
      <c r="I270" s="18" t="str">
        <f t="shared" si="156"/>
        <v/>
      </c>
      <c r="J270" s="18" t="str">
        <f t="shared" si="157"/>
        <v/>
      </c>
      <c r="K270" s="18" t="str">
        <f t="shared" si="158"/>
        <v/>
      </c>
      <c r="L270" s="18" t="str">
        <f t="shared" si="159"/>
        <v/>
      </c>
      <c r="M270" s="19" t="str">
        <f t="shared" si="160"/>
        <v/>
      </c>
      <c r="N270" s="16" t="s">
        <v>641</v>
      </c>
      <c r="O270" s="16" t="s">
        <v>173</v>
      </c>
      <c r="P270" s="16" t="s">
        <v>173</v>
      </c>
      <c r="Q270" s="16" t="s">
        <v>173</v>
      </c>
      <c r="R270" s="16" t="s">
        <v>173</v>
      </c>
      <c r="S270" s="16">
        <v>12</v>
      </c>
      <c r="T270" s="16">
        <v>12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23">
        <v>12</v>
      </c>
      <c r="AC270" s="23"/>
      <c r="AD270" s="23"/>
      <c r="AE270" s="23">
        <v>0</v>
      </c>
      <c r="AF270" s="23">
        <v>278</v>
      </c>
      <c r="AG270" s="23">
        <v>0</v>
      </c>
      <c r="AH270" s="23">
        <v>0</v>
      </c>
      <c r="AI270" s="23" t="s">
        <v>641</v>
      </c>
      <c r="AJ270" s="24" t="str">
        <f t="shared" si="161"/>
        <v/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21</v>
      </c>
    </row>
    <row r="271" spans="1:43" hidden="1" outlineLevel="2">
      <c r="A271" s="20" t="s">
        <v>663</v>
      </c>
      <c r="B271" s="20" t="s">
        <v>110</v>
      </c>
      <c r="C271" s="20" t="s">
        <v>48</v>
      </c>
      <c r="D271" s="20" t="s">
        <v>594</v>
      </c>
      <c r="E271" s="16" t="s">
        <v>649</v>
      </c>
      <c r="F271" s="16" t="s">
        <v>649</v>
      </c>
      <c r="G271" s="17" t="str">
        <f t="shared" si="154"/>
        <v>○</v>
      </c>
      <c r="H271" s="18" t="str">
        <f t="shared" si="155"/>
        <v>○</v>
      </c>
      <c r="I271" s="18" t="str">
        <f t="shared" si="156"/>
        <v>○</v>
      </c>
      <c r="J271" s="18" t="str">
        <f t="shared" si="157"/>
        <v>○</v>
      </c>
      <c r="K271" s="18" t="str">
        <f t="shared" si="158"/>
        <v>○</v>
      </c>
      <c r="L271" s="18" t="str">
        <f t="shared" si="159"/>
        <v/>
      </c>
      <c r="M271" s="19" t="str">
        <f t="shared" si="160"/>
        <v/>
      </c>
      <c r="N271" s="16" t="s">
        <v>640</v>
      </c>
      <c r="O271" s="16" t="s">
        <v>641</v>
      </c>
      <c r="P271" s="16" t="s">
        <v>644</v>
      </c>
      <c r="Q271" s="16" t="s">
        <v>643</v>
      </c>
      <c r="R271" s="16" t="s">
        <v>642</v>
      </c>
      <c r="S271" s="16">
        <v>19</v>
      </c>
      <c r="T271" s="16">
        <v>19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23">
        <v>19</v>
      </c>
      <c r="AC271" s="23">
        <v>0</v>
      </c>
      <c r="AD271" s="23">
        <v>0</v>
      </c>
      <c r="AE271" s="23">
        <v>0</v>
      </c>
      <c r="AF271" s="23">
        <v>84</v>
      </c>
      <c r="AG271" s="23">
        <v>58</v>
      </c>
      <c r="AH271" s="23">
        <v>0</v>
      </c>
      <c r="AI271" s="23" t="s">
        <v>640</v>
      </c>
      <c r="AJ271" s="24" t="str">
        <f t="shared" si="161"/>
        <v>○</v>
      </c>
      <c r="AK271" s="23">
        <v>5</v>
      </c>
      <c r="AL271" s="23">
        <v>0</v>
      </c>
      <c r="AM271" s="23">
        <v>1</v>
      </c>
      <c r="AN271" s="23">
        <v>0</v>
      </c>
      <c r="AO271" s="23">
        <v>1</v>
      </c>
      <c r="AP271" s="23">
        <v>0</v>
      </c>
      <c r="AQ271" s="23">
        <v>0</v>
      </c>
    </row>
    <row r="272" spans="1:43" hidden="1" outlineLevel="2">
      <c r="A272" s="20" t="s">
        <v>663</v>
      </c>
      <c r="B272" s="20" t="s">
        <v>110</v>
      </c>
      <c r="C272" s="20" t="s">
        <v>48</v>
      </c>
      <c r="D272" s="20" t="s">
        <v>595</v>
      </c>
      <c r="E272" s="16" t="s">
        <v>649</v>
      </c>
      <c r="F272" s="16" t="s">
        <v>649</v>
      </c>
      <c r="G272" s="17" t="str">
        <f t="shared" si="154"/>
        <v>○</v>
      </c>
      <c r="H272" s="18" t="str">
        <f t="shared" si="155"/>
        <v/>
      </c>
      <c r="I272" s="18" t="str">
        <f t="shared" si="156"/>
        <v/>
      </c>
      <c r="J272" s="18" t="str">
        <f t="shared" si="157"/>
        <v/>
      </c>
      <c r="K272" s="18" t="str">
        <f t="shared" si="158"/>
        <v/>
      </c>
      <c r="L272" s="18" t="str">
        <f t="shared" si="159"/>
        <v/>
      </c>
      <c r="M272" s="19" t="str">
        <f t="shared" si="160"/>
        <v/>
      </c>
      <c r="N272" s="16" t="s">
        <v>640</v>
      </c>
      <c r="O272" s="16" t="s">
        <v>173</v>
      </c>
      <c r="P272" s="16" t="s">
        <v>173</v>
      </c>
      <c r="Q272" s="16" t="s">
        <v>173</v>
      </c>
      <c r="R272" s="16" t="s">
        <v>173</v>
      </c>
      <c r="S272" s="16">
        <v>19</v>
      </c>
      <c r="T272" s="16"/>
      <c r="U272" s="16"/>
      <c r="V272" s="16"/>
      <c r="W272" s="16"/>
      <c r="X272" s="16"/>
      <c r="Y272" s="16"/>
      <c r="Z272" s="16"/>
      <c r="AA272" s="16"/>
      <c r="AB272" s="23">
        <v>19</v>
      </c>
      <c r="AC272" s="23"/>
      <c r="AD272" s="23"/>
      <c r="AE272" s="23"/>
      <c r="AF272" s="23">
        <v>63</v>
      </c>
      <c r="AG272" s="23">
        <v>28</v>
      </c>
      <c r="AH272" s="23"/>
      <c r="AI272" s="23" t="s">
        <v>173</v>
      </c>
      <c r="AJ272" s="24" t="str">
        <f t="shared" si="161"/>
        <v/>
      </c>
      <c r="AK272" s="23">
        <v>0</v>
      </c>
      <c r="AL272" s="23">
        <v>6</v>
      </c>
      <c r="AM272" s="23">
        <v>2</v>
      </c>
      <c r="AN272" s="23">
        <v>0</v>
      </c>
      <c r="AO272" s="23">
        <v>2</v>
      </c>
      <c r="AP272" s="23">
        <v>0</v>
      </c>
      <c r="AQ272" s="23"/>
    </row>
    <row r="273" spans="1:43" hidden="1" outlineLevel="2">
      <c r="A273" s="20" t="s">
        <v>663</v>
      </c>
      <c r="B273" s="20" t="s">
        <v>110</v>
      </c>
      <c r="C273" s="20" t="s">
        <v>48</v>
      </c>
      <c r="D273" s="20" t="s">
        <v>608</v>
      </c>
      <c r="E273" s="16" t="s">
        <v>648</v>
      </c>
      <c r="F273" s="16" t="s">
        <v>648</v>
      </c>
      <c r="G273" s="17" t="str">
        <f t="shared" si="154"/>
        <v/>
      </c>
      <c r="H273" s="18" t="str">
        <f t="shared" si="155"/>
        <v>○</v>
      </c>
      <c r="I273" s="18" t="str">
        <f t="shared" si="156"/>
        <v>○</v>
      </c>
      <c r="J273" s="18" t="str">
        <f t="shared" si="157"/>
        <v/>
      </c>
      <c r="K273" s="18" t="str">
        <f t="shared" si="158"/>
        <v/>
      </c>
      <c r="L273" s="18" t="str">
        <f t="shared" si="159"/>
        <v/>
      </c>
      <c r="M273" s="19" t="str">
        <f t="shared" si="160"/>
        <v/>
      </c>
      <c r="N273" s="16" t="s">
        <v>641</v>
      </c>
      <c r="O273" s="16" t="s">
        <v>644</v>
      </c>
      <c r="P273" s="16" t="s">
        <v>173</v>
      </c>
      <c r="Q273" s="16" t="s">
        <v>173</v>
      </c>
      <c r="R273" s="16" t="s">
        <v>173</v>
      </c>
      <c r="S273" s="16">
        <v>12</v>
      </c>
      <c r="T273" s="16">
        <v>12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23">
        <v>12</v>
      </c>
      <c r="AC273" s="23"/>
      <c r="AD273" s="23"/>
      <c r="AE273" s="23">
        <v>0</v>
      </c>
      <c r="AF273" s="23">
        <v>422</v>
      </c>
      <c r="AG273" s="23">
        <v>2</v>
      </c>
      <c r="AH273" s="23">
        <v>0</v>
      </c>
      <c r="AI273" s="23" t="s">
        <v>641</v>
      </c>
      <c r="AJ273" s="24" t="str">
        <f t="shared" si="161"/>
        <v/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22</v>
      </c>
    </row>
    <row r="274" spans="1:43" hidden="1" outlineLevel="2">
      <c r="A274" s="20" t="s">
        <v>663</v>
      </c>
      <c r="B274" s="20" t="s">
        <v>110</v>
      </c>
      <c r="C274" s="20" t="s">
        <v>48</v>
      </c>
      <c r="D274" s="20" t="s">
        <v>621</v>
      </c>
      <c r="E274" s="16" t="s">
        <v>650</v>
      </c>
      <c r="F274" s="16" t="s">
        <v>650</v>
      </c>
      <c r="G274" s="17" t="str">
        <f t="shared" si="154"/>
        <v>○</v>
      </c>
      <c r="H274" s="18" t="str">
        <f t="shared" si="155"/>
        <v>○</v>
      </c>
      <c r="I274" s="18" t="str">
        <f t="shared" si="156"/>
        <v/>
      </c>
      <c r="J274" s="18" t="str">
        <f t="shared" si="157"/>
        <v/>
      </c>
      <c r="K274" s="18" t="str">
        <f t="shared" si="158"/>
        <v>○</v>
      </c>
      <c r="L274" s="18" t="str">
        <f t="shared" si="159"/>
        <v/>
      </c>
      <c r="M274" s="19" t="str">
        <f t="shared" si="160"/>
        <v/>
      </c>
      <c r="N274" s="16" t="s">
        <v>640</v>
      </c>
      <c r="O274" s="16" t="s">
        <v>641</v>
      </c>
      <c r="P274" s="16" t="s">
        <v>642</v>
      </c>
      <c r="Q274" s="16" t="s">
        <v>173</v>
      </c>
      <c r="R274" s="16" t="s">
        <v>173</v>
      </c>
      <c r="S274" s="16">
        <v>19</v>
      </c>
      <c r="T274" s="16">
        <v>19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23">
        <v>19</v>
      </c>
      <c r="AC274" s="23"/>
      <c r="AD274" s="23"/>
      <c r="AE274" s="23">
        <v>0</v>
      </c>
      <c r="AF274" s="23">
        <v>47</v>
      </c>
      <c r="AG274" s="23">
        <v>4</v>
      </c>
      <c r="AH274" s="23">
        <v>8.5</v>
      </c>
      <c r="AI274" s="23" t="s">
        <v>641</v>
      </c>
      <c r="AJ274" s="24" t="str">
        <f t="shared" si="161"/>
        <v/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</row>
    <row r="275" spans="1:43" hidden="1" outlineLevel="2">
      <c r="A275" s="20" t="s">
        <v>663</v>
      </c>
      <c r="B275" s="20" t="s">
        <v>110</v>
      </c>
      <c r="C275" s="20" t="s">
        <v>48</v>
      </c>
      <c r="D275" s="20" t="s">
        <v>624</v>
      </c>
      <c r="E275" s="16" t="s">
        <v>650</v>
      </c>
      <c r="F275" s="16" t="s">
        <v>650</v>
      </c>
      <c r="G275" s="17" t="str">
        <f t="shared" si="154"/>
        <v>○</v>
      </c>
      <c r="H275" s="18" t="str">
        <f t="shared" si="155"/>
        <v/>
      </c>
      <c r="I275" s="18" t="str">
        <f t="shared" si="156"/>
        <v>○</v>
      </c>
      <c r="J275" s="18" t="str">
        <f t="shared" si="157"/>
        <v>○</v>
      </c>
      <c r="K275" s="18" t="str">
        <f t="shared" si="158"/>
        <v>○</v>
      </c>
      <c r="L275" s="18" t="str">
        <f t="shared" si="159"/>
        <v/>
      </c>
      <c r="M275" s="19" t="str">
        <f t="shared" si="160"/>
        <v/>
      </c>
      <c r="N275" s="16" t="s">
        <v>640</v>
      </c>
      <c r="O275" s="16" t="s">
        <v>644</v>
      </c>
      <c r="P275" s="16" t="s">
        <v>643</v>
      </c>
      <c r="Q275" s="16" t="s">
        <v>642</v>
      </c>
      <c r="R275" s="16" t="s">
        <v>173</v>
      </c>
      <c r="S275" s="16">
        <v>13</v>
      </c>
      <c r="T275" s="16">
        <v>12</v>
      </c>
      <c r="U275" s="16">
        <v>1</v>
      </c>
      <c r="V275" s="16">
        <v>6</v>
      </c>
      <c r="W275" s="16">
        <v>6</v>
      </c>
      <c r="X275" s="16">
        <v>0</v>
      </c>
      <c r="Y275" s="16">
        <v>0</v>
      </c>
      <c r="Z275" s="16">
        <v>0</v>
      </c>
      <c r="AA275" s="16">
        <v>0</v>
      </c>
      <c r="AB275" s="23">
        <v>13</v>
      </c>
      <c r="AC275" s="23">
        <v>6</v>
      </c>
      <c r="AD275" s="23">
        <v>0</v>
      </c>
      <c r="AE275" s="23">
        <v>0</v>
      </c>
      <c r="AF275" s="23">
        <v>29</v>
      </c>
      <c r="AG275" s="23">
        <v>3</v>
      </c>
      <c r="AH275" s="23">
        <v>0</v>
      </c>
      <c r="AI275" s="23" t="s">
        <v>640</v>
      </c>
      <c r="AJ275" s="24" t="str">
        <f t="shared" si="161"/>
        <v>○</v>
      </c>
      <c r="AK275" s="23">
        <v>4</v>
      </c>
      <c r="AL275" s="23">
        <v>9</v>
      </c>
      <c r="AM275" s="23">
        <v>1</v>
      </c>
      <c r="AN275" s="23">
        <v>1</v>
      </c>
      <c r="AO275" s="23">
        <v>0</v>
      </c>
      <c r="AP275" s="23">
        <v>1</v>
      </c>
      <c r="AQ275" s="23">
        <v>0</v>
      </c>
    </row>
    <row r="276" spans="1:43" hidden="1" outlineLevel="2">
      <c r="A276" s="20" t="s">
        <v>663</v>
      </c>
      <c r="B276" s="20" t="s">
        <v>110</v>
      </c>
      <c r="C276" s="20" t="s">
        <v>48</v>
      </c>
      <c r="D276" s="20" t="s">
        <v>631</v>
      </c>
      <c r="E276" s="16" t="s">
        <v>648</v>
      </c>
      <c r="F276" s="16" t="s">
        <v>648</v>
      </c>
      <c r="G276" s="17" t="str">
        <f t="shared" si="154"/>
        <v/>
      </c>
      <c r="H276" s="18" t="str">
        <f t="shared" si="155"/>
        <v>○</v>
      </c>
      <c r="I276" s="18" t="str">
        <f t="shared" si="156"/>
        <v>○</v>
      </c>
      <c r="J276" s="18" t="str">
        <f t="shared" si="157"/>
        <v/>
      </c>
      <c r="K276" s="18" t="str">
        <f t="shared" si="158"/>
        <v/>
      </c>
      <c r="L276" s="18" t="str">
        <f t="shared" si="159"/>
        <v/>
      </c>
      <c r="M276" s="19" t="str">
        <f t="shared" si="160"/>
        <v/>
      </c>
      <c r="N276" s="16" t="s">
        <v>641</v>
      </c>
      <c r="O276" s="16" t="s">
        <v>644</v>
      </c>
      <c r="P276" s="16" t="s">
        <v>173</v>
      </c>
      <c r="Q276" s="16" t="s">
        <v>173</v>
      </c>
      <c r="R276" s="16" t="s">
        <v>173</v>
      </c>
      <c r="S276" s="16">
        <v>11</v>
      </c>
      <c r="T276" s="16">
        <v>11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23">
        <v>11</v>
      </c>
      <c r="AC276" s="23">
        <v>0</v>
      </c>
      <c r="AD276" s="23">
        <v>0</v>
      </c>
      <c r="AE276" s="23">
        <v>0</v>
      </c>
      <c r="AF276" s="23">
        <v>221</v>
      </c>
      <c r="AG276" s="23">
        <v>221</v>
      </c>
      <c r="AH276" s="23">
        <v>0</v>
      </c>
      <c r="AI276" s="23" t="s">
        <v>641</v>
      </c>
      <c r="AJ276" s="24" t="str">
        <f t="shared" si="161"/>
        <v/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13</v>
      </c>
    </row>
    <row r="277" spans="1:43" hidden="1" outlineLevel="2">
      <c r="A277" s="20" t="s">
        <v>663</v>
      </c>
      <c r="B277" s="20" t="s">
        <v>110</v>
      </c>
      <c r="C277" s="20" t="s">
        <v>48</v>
      </c>
      <c r="D277" s="20" t="s">
        <v>635</v>
      </c>
      <c r="E277" s="16" t="s">
        <v>650</v>
      </c>
      <c r="F277" s="16" t="s">
        <v>650</v>
      </c>
      <c r="G277" s="17" t="str">
        <f t="shared" si="154"/>
        <v>○</v>
      </c>
      <c r="H277" s="18" t="str">
        <f t="shared" si="155"/>
        <v/>
      </c>
      <c r="I277" s="18" t="str">
        <f t="shared" si="156"/>
        <v>○</v>
      </c>
      <c r="J277" s="18" t="str">
        <f t="shared" si="157"/>
        <v/>
      </c>
      <c r="K277" s="18" t="str">
        <f t="shared" si="158"/>
        <v>○</v>
      </c>
      <c r="L277" s="18" t="str">
        <f t="shared" si="159"/>
        <v/>
      </c>
      <c r="M277" s="19" t="str">
        <f t="shared" si="160"/>
        <v/>
      </c>
      <c r="N277" s="16" t="s">
        <v>640</v>
      </c>
      <c r="O277" s="16" t="s">
        <v>644</v>
      </c>
      <c r="P277" s="16" t="s">
        <v>642</v>
      </c>
      <c r="Q277" s="16" t="s">
        <v>173</v>
      </c>
      <c r="R277" s="16" t="s">
        <v>173</v>
      </c>
      <c r="S277" s="16">
        <v>10</v>
      </c>
      <c r="T277" s="16">
        <v>10</v>
      </c>
      <c r="U277" s="16">
        <v>0</v>
      </c>
      <c r="V277" s="16">
        <v>9</v>
      </c>
      <c r="W277" s="16">
        <v>9</v>
      </c>
      <c r="X277" s="16">
        <v>0</v>
      </c>
      <c r="Y277" s="16">
        <v>0</v>
      </c>
      <c r="Z277" s="16">
        <v>0</v>
      </c>
      <c r="AA277" s="16">
        <v>0</v>
      </c>
      <c r="AB277" s="23">
        <v>10</v>
      </c>
      <c r="AC277" s="23">
        <v>9</v>
      </c>
      <c r="AD277" s="23">
        <v>0</v>
      </c>
      <c r="AE277" s="23">
        <v>0</v>
      </c>
      <c r="AF277" s="23">
        <v>63</v>
      </c>
      <c r="AG277" s="23">
        <v>45</v>
      </c>
      <c r="AH277" s="23">
        <v>0</v>
      </c>
      <c r="AI277" s="23" t="s">
        <v>641</v>
      </c>
      <c r="AJ277" s="24" t="str">
        <f t="shared" si="161"/>
        <v/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</row>
    <row r="278" spans="1:43" hidden="1" outlineLevel="2">
      <c r="A278" s="20" t="s">
        <v>663</v>
      </c>
      <c r="B278" s="20" t="s">
        <v>110</v>
      </c>
      <c r="C278" s="20" t="s">
        <v>48</v>
      </c>
      <c r="D278" s="20" t="s">
        <v>636</v>
      </c>
      <c r="E278" s="16" t="s">
        <v>648</v>
      </c>
      <c r="F278" s="16" t="s">
        <v>648</v>
      </c>
      <c r="G278" s="17" t="str">
        <f t="shared" si="154"/>
        <v/>
      </c>
      <c r="H278" s="18" t="str">
        <f t="shared" si="155"/>
        <v>○</v>
      </c>
      <c r="I278" s="18" t="str">
        <f t="shared" si="156"/>
        <v>○</v>
      </c>
      <c r="J278" s="18" t="str">
        <f t="shared" si="157"/>
        <v/>
      </c>
      <c r="K278" s="18" t="str">
        <f t="shared" si="158"/>
        <v/>
      </c>
      <c r="L278" s="18" t="str">
        <f t="shared" si="159"/>
        <v/>
      </c>
      <c r="M278" s="19" t="str">
        <f t="shared" si="160"/>
        <v/>
      </c>
      <c r="N278" s="16" t="s">
        <v>641</v>
      </c>
      <c r="O278" s="16" t="s">
        <v>644</v>
      </c>
      <c r="P278" s="16" t="s">
        <v>173</v>
      </c>
      <c r="Q278" s="16" t="s">
        <v>173</v>
      </c>
      <c r="R278" s="16" t="s">
        <v>173</v>
      </c>
      <c r="S278" s="16">
        <v>19</v>
      </c>
      <c r="T278" s="16">
        <v>9</v>
      </c>
      <c r="U278" s="16">
        <v>10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23">
        <v>19</v>
      </c>
      <c r="AC278" s="23">
        <v>0</v>
      </c>
      <c r="AD278" s="23"/>
      <c r="AE278" s="23">
        <v>0</v>
      </c>
      <c r="AF278" s="23">
        <v>250</v>
      </c>
      <c r="AG278" s="23">
        <v>0</v>
      </c>
      <c r="AH278" s="23">
        <v>0</v>
      </c>
      <c r="AI278" s="23" t="s">
        <v>641</v>
      </c>
      <c r="AJ278" s="24" t="str">
        <f t="shared" si="161"/>
        <v/>
      </c>
      <c r="AK278" s="23">
        <v>1</v>
      </c>
      <c r="AL278" s="23">
        <v>0</v>
      </c>
      <c r="AM278" s="23">
        <v>0</v>
      </c>
      <c r="AN278" s="23"/>
      <c r="AO278" s="23"/>
      <c r="AP278" s="23">
        <v>0</v>
      </c>
      <c r="AQ278" s="23">
        <v>17</v>
      </c>
    </row>
    <row r="279" spans="1:43" s="31" customFormat="1" hidden="1" outlineLevel="1">
      <c r="A279" s="33"/>
      <c r="B279" s="33"/>
      <c r="C279" s="34" t="s">
        <v>699</v>
      </c>
      <c r="D279" s="33"/>
      <c r="E279" s="25"/>
      <c r="F279" s="25"/>
      <c r="G279" s="26"/>
      <c r="H279" s="27"/>
      <c r="I279" s="27"/>
      <c r="J279" s="27"/>
      <c r="K279" s="27"/>
      <c r="L279" s="27"/>
      <c r="M279" s="28"/>
      <c r="N279" s="25"/>
      <c r="O279" s="25"/>
      <c r="P279" s="25"/>
      <c r="Q279" s="25"/>
      <c r="R279" s="25"/>
      <c r="S279" s="25">
        <f t="shared" ref="S279:AH279" si="162">SUBTOTAL(9,S234:S278)</f>
        <v>0</v>
      </c>
      <c r="T279" s="25">
        <f t="shared" si="162"/>
        <v>0</v>
      </c>
      <c r="U279" s="25">
        <f t="shared" si="162"/>
        <v>0</v>
      </c>
      <c r="V279" s="25">
        <f t="shared" si="162"/>
        <v>0</v>
      </c>
      <c r="W279" s="25">
        <f t="shared" si="162"/>
        <v>0</v>
      </c>
      <c r="X279" s="25">
        <f t="shared" si="162"/>
        <v>0</v>
      </c>
      <c r="Y279" s="25">
        <f t="shared" si="162"/>
        <v>0</v>
      </c>
      <c r="Z279" s="25">
        <f t="shared" si="162"/>
        <v>0</v>
      </c>
      <c r="AA279" s="25">
        <f t="shared" si="162"/>
        <v>0</v>
      </c>
      <c r="AB279" s="29">
        <f t="shared" si="162"/>
        <v>0</v>
      </c>
      <c r="AC279" s="29">
        <f t="shared" si="162"/>
        <v>0</v>
      </c>
      <c r="AD279" s="29">
        <f t="shared" si="162"/>
        <v>0</v>
      </c>
      <c r="AE279" s="29">
        <f t="shared" si="162"/>
        <v>0</v>
      </c>
      <c r="AF279" s="29">
        <f t="shared" si="162"/>
        <v>0</v>
      </c>
      <c r="AG279" s="29">
        <f t="shared" si="162"/>
        <v>0</v>
      </c>
      <c r="AH279" s="29">
        <f t="shared" si="162"/>
        <v>0</v>
      </c>
      <c r="AI279" s="29"/>
      <c r="AJ279" s="30"/>
      <c r="AK279" s="29">
        <f t="shared" ref="AK279:AQ279" si="163">SUBTOTAL(9,AK234:AK278)</f>
        <v>0</v>
      </c>
      <c r="AL279" s="29">
        <f t="shared" si="163"/>
        <v>0</v>
      </c>
      <c r="AM279" s="29">
        <f t="shared" si="163"/>
        <v>0</v>
      </c>
      <c r="AN279" s="29">
        <f t="shared" si="163"/>
        <v>0</v>
      </c>
      <c r="AO279" s="29">
        <f t="shared" si="163"/>
        <v>0</v>
      </c>
      <c r="AP279" s="29">
        <f t="shared" si="163"/>
        <v>0</v>
      </c>
      <c r="AQ279" s="29">
        <f t="shared" si="163"/>
        <v>0</v>
      </c>
    </row>
    <row r="280" spans="1:43" hidden="1" outlineLevel="2">
      <c r="A280" s="20" t="s">
        <v>663</v>
      </c>
      <c r="B280" s="20" t="s">
        <v>109</v>
      </c>
      <c r="C280" s="20" t="s">
        <v>47</v>
      </c>
      <c r="D280" s="20" t="s">
        <v>171</v>
      </c>
      <c r="E280" s="16" t="s">
        <v>651</v>
      </c>
      <c r="F280" s="16" t="s">
        <v>651</v>
      </c>
      <c r="G280" s="17" t="str">
        <f>IF(OR(N280="1",O280="1",P280="1",Q280="1",R280="1"),"○","")</f>
        <v/>
      </c>
      <c r="H280" s="18" t="str">
        <f>IF(OR(N280="2",O280="2",P280="2",Q280="2",R280="2"),"○","")</f>
        <v/>
      </c>
      <c r="I280" s="18" t="str">
        <f>IF(OR(N280="3",O280="3",P280="3",Q280="3",R280="3"),"○","")</f>
        <v/>
      </c>
      <c r="J280" s="18" t="str">
        <f>IF(OR(N280="4",O280="4",P280="4",Q280="4",R280="4"),"○","")</f>
        <v/>
      </c>
      <c r="K280" s="18" t="str">
        <f>IF(OR(N280="5",O280="5",P280="5",Q280="5",R280="5"),"○","")</f>
        <v/>
      </c>
      <c r="L280" s="18" t="str">
        <f>IF(OR(N280="6",O280="6",P280="6",Q280="6",R280="6"),"○","")</f>
        <v/>
      </c>
      <c r="M280" s="19" t="str">
        <f>IF(OR(N280="7",O280="7",P280="7",Q280="7",R280="7"),"○","")</f>
        <v>○</v>
      </c>
      <c r="N280" s="16" t="s">
        <v>646</v>
      </c>
      <c r="O280" s="16" t="s">
        <v>173</v>
      </c>
      <c r="P280" s="16" t="s">
        <v>173</v>
      </c>
      <c r="Q280" s="16" t="s">
        <v>173</v>
      </c>
      <c r="R280" s="16" t="s">
        <v>173</v>
      </c>
      <c r="S280" s="16">
        <v>6</v>
      </c>
      <c r="T280" s="16">
        <v>0</v>
      </c>
      <c r="U280" s="16">
        <v>6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23"/>
      <c r="AC280" s="23"/>
      <c r="AD280" s="23"/>
      <c r="AE280" s="23">
        <v>6</v>
      </c>
      <c r="AF280" s="23">
        <v>0</v>
      </c>
      <c r="AG280" s="23"/>
      <c r="AH280" s="23"/>
      <c r="AI280" s="23" t="s">
        <v>641</v>
      </c>
      <c r="AJ280" s="24" t="str">
        <f>IF(AI280="1","○","")</f>
        <v/>
      </c>
      <c r="AK280" s="23"/>
      <c r="AL280" s="23"/>
      <c r="AM280" s="23">
        <v>0</v>
      </c>
      <c r="AN280" s="23"/>
      <c r="AO280" s="23"/>
      <c r="AP280" s="23">
        <v>0</v>
      </c>
      <c r="AQ280" s="23"/>
    </row>
    <row r="281" spans="1:43" hidden="1" outlineLevel="2">
      <c r="A281" s="20" t="s">
        <v>663</v>
      </c>
      <c r="B281" s="20" t="s">
        <v>109</v>
      </c>
      <c r="C281" s="20" t="s">
        <v>47</v>
      </c>
      <c r="D281" s="20" t="s">
        <v>338</v>
      </c>
      <c r="E281" s="16" t="s">
        <v>650</v>
      </c>
      <c r="F281" s="16" t="s">
        <v>650</v>
      </c>
      <c r="G281" s="17" t="str">
        <f>IF(OR(N281="1",O281="1",P281="1",Q281="1",R281="1"),"○","")</f>
        <v>○</v>
      </c>
      <c r="H281" s="18" t="str">
        <f>IF(OR(N281="2",O281="2",P281="2",Q281="2",R281="2"),"○","")</f>
        <v>○</v>
      </c>
      <c r="I281" s="18" t="str">
        <f>IF(OR(N281="3",O281="3",P281="3",Q281="3",R281="3"),"○","")</f>
        <v/>
      </c>
      <c r="J281" s="18" t="str">
        <f>IF(OR(N281="4",O281="4",P281="4",Q281="4",R281="4"),"○","")</f>
        <v>○</v>
      </c>
      <c r="K281" s="18" t="str">
        <f>IF(OR(N281="5",O281="5",P281="5",Q281="5",R281="5"),"○","")</f>
        <v/>
      </c>
      <c r="L281" s="18" t="str">
        <f>IF(OR(N281="6",O281="6",P281="6",Q281="6",R281="6"),"○","")</f>
        <v/>
      </c>
      <c r="M281" s="19" t="str">
        <f>IF(OR(N281="7",O281="7",P281="7",Q281="7",R281="7"),"○","")</f>
        <v/>
      </c>
      <c r="N281" s="16" t="s">
        <v>640</v>
      </c>
      <c r="O281" s="16" t="s">
        <v>641</v>
      </c>
      <c r="P281" s="16" t="s">
        <v>643</v>
      </c>
      <c r="Q281" s="16" t="s">
        <v>173</v>
      </c>
      <c r="R281" s="16" t="s">
        <v>173</v>
      </c>
      <c r="S281" s="16">
        <v>19</v>
      </c>
      <c r="T281" s="16">
        <v>13</v>
      </c>
      <c r="U281" s="16">
        <v>6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23">
        <v>19</v>
      </c>
      <c r="AC281" s="23"/>
      <c r="AD281" s="23"/>
      <c r="AE281" s="23">
        <v>0</v>
      </c>
      <c r="AF281" s="23">
        <v>102</v>
      </c>
      <c r="AG281" s="23">
        <v>0</v>
      </c>
      <c r="AH281" s="23">
        <v>0</v>
      </c>
      <c r="AI281" s="23" t="s">
        <v>173</v>
      </c>
      <c r="AJ281" s="24" t="str">
        <f>IF(AI281="1","○","")</f>
        <v/>
      </c>
      <c r="AK281" s="23"/>
      <c r="AL281" s="23"/>
      <c r="AM281" s="23">
        <v>0</v>
      </c>
      <c r="AN281" s="23"/>
      <c r="AO281" s="23"/>
      <c r="AP281" s="23">
        <v>0</v>
      </c>
      <c r="AQ281" s="23"/>
    </row>
    <row r="282" spans="1:43" hidden="1" outlineLevel="2">
      <c r="A282" s="20" t="s">
        <v>663</v>
      </c>
      <c r="B282" s="20" t="s">
        <v>109</v>
      </c>
      <c r="C282" s="20" t="s">
        <v>47</v>
      </c>
      <c r="D282" s="20" t="s">
        <v>399</v>
      </c>
      <c r="E282" s="16" t="s">
        <v>648</v>
      </c>
      <c r="F282" s="16" t="s">
        <v>648</v>
      </c>
      <c r="G282" s="17" t="str">
        <f>IF(OR(N282="1",O282="1",P282="1",Q282="1",R282="1"),"○","")</f>
        <v/>
      </c>
      <c r="H282" s="18" t="str">
        <f>IF(OR(N282="2",O282="2",P282="2",Q282="2",R282="2"),"○","")</f>
        <v>○</v>
      </c>
      <c r="I282" s="18" t="str">
        <f>IF(OR(N282="3",O282="3",P282="3",Q282="3",R282="3"),"○","")</f>
        <v>○</v>
      </c>
      <c r="J282" s="18" t="str">
        <f>IF(OR(N282="4",O282="4",P282="4",Q282="4",R282="4"),"○","")</f>
        <v/>
      </c>
      <c r="K282" s="18" t="str">
        <f>IF(OR(N282="5",O282="5",P282="5",Q282="5",R282="5"),"○","")</f>
        <v/>
      </c>
      <c r="L282" s="18" t="str">
        <f>IF(OR(N282="6",O282="6",P282="6",Q282="6",R282="6"),"○","")</f>
        <v/>
      </c>
      <c r="M282" s="19" t="str">
        <f>IF(OR(N282="7",O282="7",P282="7",Q282="7",R282="7"),"○","")</f>
        <v/>
      </c>
      <c r="N282" s="16" t="s">
        <v>641</v>
      </c>
      <c r="O282" s="16" t="s">
        <v>644</v>
      </c>
      <c r="P282" s="16" t="s">
        <v>173</v>
      </c>
      <c r="Q282" s="16" t="s">
        <v>173</v>
      </c>
      <c r="R282" s="16" t="s">
        <v>173</v>
      </c>
      <c r="S282" s="16">
        <v>11</v>
      </c>
      <c r="T282" s="16">
        <v>11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23">
        <v>11</v>
      </c>
      <c r="AC282" s="23"/>
      <c r="AD282" s="23"/>
      <c r="AE282" s="23">
        <v>0</v>
      </c>
      <c r="AF282" s="23">
        <v>340</v>
      </c>
      <c r="AG282" s="23">
        <v>0</v>
      </c>
      <c r="AH282" s="23">
        <v>0</v>
      </c>
      <c r="AI282" s="23" t="s">
        <v>641</v>
      </c>
      <c r="AJ282" s="24" t="str">
        <f>IF(AI282="1","○","")</f>
        <v/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11</v>
      </c>
    </row>
    <row r="283" spans="1:43" hidden="1" outlineLevel="2">
      <c r="A283" s="20" t="s">
        <v>663</v>
      </c>
      <c r="B283" s="20" t="s">
        <v>109</v>
      </c>
      <c r="C283" s="20" t="s">
        <v>47</v>
      </c>
      <c r="D283" s="20" t="s">
        <v>406</v>
      </c>
      <c r="E283" s="16" t="s">
        <v>649</v>
      </c>
      <c r="F283" s="16" t="s">
        <v>649</v>
      </c>
      <c r="G283" s="17" t="str">
        <f>IF(OR(N283="1",O283="1",P283="1",Q283="1",R283="1"),"○","")</f>
        <v>○</v>
      </c>
      <c r="H283" s="18" t="str">
        <f>IF(OR(N283="2",O283="2",P283="2",Q283="2",R283="2"),"○","")</f>
        <v/>
      </c>
      <c r="I283" s="18" t="str">
        <f>IF(OR(N283="3",O283="3",P283="3",Q283="3",R283="3"),"○","")</f>
        <v/>
      </c>
      <c r="J283" s="18" t="str">
        <f>IF(OR(N283="4",O283="4",P283="4",Q283="4",R283="4"),"○","")</f>
        <v>○</v>
      </c>
      <c r="K283" s="18" t="str">
        <f>IF(OR(N283="5",O283="5",P283="5",Q283="5",R283="5"),"○","")</f>
        <v/>
      </c>
      <c r="L283" s="18" t="str">
        <f>IF(OR(N283="6",O283="6",P283="6",Q283="6",R283="6"),"○","")</f>
        <v/>
      </c>
      <c r="M283" s="19" t="str">
        <f>IF(OR(N283="7",O283="7",P283="7",Q283="7",R283="7"),"○","")</f>
        <v/>
      </c>
      <c r="N283" s="16" t="s">
        <v>640</v>
      </c>
      <c r="O283" s="16" t="s">
        <v>643</v>
      </c>
      <c r="P283" s="16" t="s">
        <v>173</v>
      </c>
      <c r="Q283" s="16" t="s">
        <v>173</v>
      </c>
      <c r="R283" s="16" t="s">
        <v>173</v>
      </c>
      <c r="S283" s="16">
        <v>11</v>
      </c>
      <c r="T283" s="16">
        <v>11</v>
      </c>
      <c r="U283" s="16">
        <v>0</v>
      </c>
      <c r="V283" s="16">
        <v>8</v>
      </c>
      <c r="W283" s="16">
        <v>8</v>
      </c>
      <c r="X283" s="16">
        <v>0</v>
      </c>
      <c r="Y283" s="16">
        <v>0</v>
      </c>
      <c r="Z283" s="16">
        <v>0</v>
      </c>
      <c r="AA283" s="16">
        <v>0</v>
      </c>
      <c r="AB283" s="23">
        <v>11</v>
      </c>
      <c r="AC283" s="23">
        <v>8</v>
      </c>
      <c r="AD283" s="23"/>
      <c r="AE283" s="23">
        <v>0</v>
      </c>
      <c r="AF283" s="23">
        <v>145</v>
      </c>
      <c r="AG283" s="23"/>
      <c r="AH283" s="23"/>
      <c r="AI283" s="23" t="s">
        <v>641</v>
      </c>
      <c r="AJ283" s="24" t="str">
        <f>IF(AI283="1","○","")</f>
        <v/>
      </c>
      <c r="AK283" s="23">
        <v>2</v>
      </c>
      <c r="AL283" s="23">
        <v>0</v>
      </c>
      <c r="AM283" s="23">
        <v>0</v>
      </c>
      <c r="AN283" s="23"/>
      <c r="AO283" s="23"/>
      <c r="AP283" s="23">
        <v>0</v>
      </c>
      <c r="AQ283" s="23"/>
    </row>
    <row r="284" spans="1:43" s="31" customFormat="1" hidden="1" outlineLevel="1">
      <c r="A284" s="33"/>
      <c r="B284" s="33"/>
      <c r="C284" s="34" t="s">
        <v>700</v>
      </c>
      <c r="D284" s="33"/>
      <c r="E284" s="25"/>
      <c r="F284" s="25"/>
      <c r="G284" s="26"/>
      <c r="H284" s="27"/>
      <c r="I284" s="27"/>
      <c r="J284" s="27"/>
      <c r="K284" s="27"/>
      <c r="L284" s="27"/>
      <c r="M284" s="28"/>
      <c r="N284" s="25"/>
      <c r="O284" s="25"/>
      <c r="P284" s="25"/>
      <c r="Q284" s="25"/>
      <c r="R284" s="25"/>
      <c r="S284" s="25">
        <f t="shared" ref="S284:AH284" si="164">SUBTOTAL(9,S280:S283)</f>
        <v>0</v>
      </c>
      <c r="T284" s="25">
        <f t="shared" si="164"/>
        <v>0</v>
      </c>
      <c r="U284" s="25">
        <f t="shared" si="164"/>
        <v>0</v>
      </c>
      <c r="V284" s="25">
        <f t="shared" si="164"/>
        <v>0</v>
      </c>
      <c r="W284" s="25">
        <f t="shared" si="164"/>
        <v>0</v>
      </c>
      <c r="X284" s="25">
        <f t="shared" si="164"/>
        <v>0</v>
      </c>
      <c r="Y284" s="25">
        <f t="shared" si="164"/>
        <v>0</v>
      </c>
      <c r="Z284" s="25">
        <f t="shared" si="164"/>
        <v>0</v>
      </c>
      <c r="AA284" s="25">
        <f t="shared" si="164"/>
        <v>0</v>
      </c>
      <c r="AB284" s="29">
        <f t="shared" si="164"/>
        <v>0</v>
      </c>
      <c r="AC284" s="29">
        <f t="shared" si="164"/>
        <v>0</v>
      </c>
      <c r="AD284" s="29">
        <f t="shared" si="164"/>
        <v>0</v>
      </c>
      <c r="AE284" s="29">
        <f t="shared" si="164"/>
        <v>0</v>
      </c>
      <c r="AF284" s="29">
        <f t="shared" si="164"/>
        <v>0</v>
      </c>
      <c r="AG284" s="29">
        <f t="shared" si="164"/>
        <v>0</v>
      </c>
      <c r="AH284" s="29">
        <f t="shared" si="164"/>
        <v>0</v>
      </c>
      <c r="AI284" s="29"/>
      <c r="AJ284" s="30"/>
      <c r="AK284" s="29">
        <f t="shared" ref="AK284:AQ284" si="165">SUBTOTAL(9,AK280:AK283)</f>
        <v>0</v>
      </c>
      <c r="AL284" s="29">
        <f t="shared" si="165"/>
        <v>0</v>
      </c>
      <c r="AM284" s="29">
        <f t="shared" si="165"/>
        <v>0</v>
      </c>
      <c r="AN284" s="29">
        <f t="shared" si="165"/>
        <v>0</v>
      </c>
      <c r="AO284" s="29">
        <f t="shared" si="165"/>
        <v>0</v>
      </c>
      <c r="AP284" s="29">
        <f t="shared" si="165"/>
        <v>0</v>
      </c>
      <c r="AQ284" s="29">
        <f t="shared" si="165"/>
        <v>0</v>
      </c>
    </row>
    <row r="285" spans="1:43" hidden="1" outlineLevel="2">
      <c r="A285" s="20" t="s">
        <v>663</v>
      </c>
      <c r="B285" s="20" t="s">
        <v>114</v>
      </c>
      <c r="C285" s="20" t="s">
        <v>52</v>
      </c>
      <c r="D285" s="20" t="s">
        <v>182</v>
      </c>
      <c r="E285" s="16" t="s">
        <v>648</v>
      </c>
      <c r="F285" s="16" t="s">
        <v>648</v>
      </c>
      <c r="G285" s="17" t="str">
        <f t="shared" ref="G285:G294" si="166">IF(OR(N285="1",O285="1",P285="1",Q285="1",R285="1"),"○","")</f>
        <v>○</v>
      </c>
      <c r="H285" s="18" t="str">
        <f t="shared" ref="H285:H294" si="167">IF(OR(N285="2",O285="2",P285="2",Q285="2",R285="2"),"○","")</f>
        <v>○</v>
      </c>
      <c r="I285" s="18" t="str">
        <f t="shared" ref="I285:I294" si="168">IF(OR(N285="3",O285="3",P285="3",Q285="3",R285="3"),"○","")</f>
        <v>○</v>
      </c>
      <c r="J285" s="18" t="str">
        <f t="shared" ref="J285:J294" si="169">IF(OR(N285="4",O285="4",P285="4",Q285="4",R285="4"),"○","")</f>
        <v/>
      </c>
      <c r="K285" s="18" t="str">
        <f t="shared" ref="K285:K294" si="170">IF(OR(N285="5",O285="5",P285="5",Q285="5",R285="5"),"○","")</f>
        <v/>
      </c>
      <c r="L285" s="18" t="str">
        <f t="shared" ref="L285:L294" si="171">IF(OR(N285="6",O285="6",P285="6",Q285="6",R285="6"),"○","")</f>
        <v/>
      </c>
      <c r="M285" s="19" t="str">
        <f t="shared" ref="M285:M294" si="172">IF(OR(N285="7",O285="7",P285="7",Q285="7",R285="7"),"○","")</f>
        <v/>
      </c>
      <c r="N285" s="16" t="s">
        <v>640</v>
      </c>
      <c r="O285" s="16" t="s">
        <v>641</v>
      </c>
      <c r="P285" s="16" t="s">
        <v>644</v>
      </c>
      <c r="Q285" s="16" t="s">
        <v>173</v>
      </c>
      <c r="R285" s="16" t="s">
        <v>173</v>
      </c>
      <c r="S285" s="16">
        <v>10</v>
      </c>
      <c r="T285" s="16">
        <v>10</v>
      </c>
      <c r="U285" s="16">
        <v>0</v>
      </c>
      <c r="V285" s="16">
        <v>3</v>
      </c>
      <c r="W285" s="16">
        <v>0</v>
      </c>
      <c r="X285" s="16">
        <v>3</v>
      </c>
      <c r="Y285" s="16">
        <v>0</v>
      </c>
      <c r="Z285" s="16">
        <v>0</v>
      </c>
      <c r="AA285" s="16">
        <v>0</v>
      </c>
      <c r="AB285" s="23">
        <v>10</v>
      </c>
      <c r="AC285" s="23">
        <v>3</v>
      </c>
      <c r="AD285" s="23">
        <v>0</v>
      </c>
      <c r="AE285" s="23">
        <v>0</v>
      </c>
      <c r="AF285" s="23">
        <v>309</v>
      </c>
      <c r="AG285" s="23">
        <v>14</v>
      </c>
      <c r="AH285" s="23">
        <v>0</v>
      </c>
      <c r="AI285" s="23" t="s">
        <v>641</v>
      </c>
      <c r="AJ285" s="24" t="str">
        <f t="shared" ref="AJ285:AJ294" si="173">IF(AI285="1","○","")</f>
        <v/>
      </c>
      <c r="AK285" s="23">
        <v>2</v>
      </c>
      <c r="AL285" s="23">
        <v>2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</row>
    <row r="286" spans="1:43" hidden="1" outlineLevel="2">
      <c r="A286" s="20" t="s">
        <v>663</v>
      </c>
      <c r="B286" s="20" t="s">
        <v>114</v>
      </c>
      <c r="C286" s="20" t="s">
        <v>52</v>
      </c>
      <c r="D286" s="20" t="s">
        <v>232</v>
      </c>
      <c r="E286" s="16" t="s">
        <v>650</v>
      </c>
      <c r="F286" s="16" t="s">
        <v>650</v>
      </c>
      <c r="G286" s="17" t="str">
        <f t="shared" si="166"/>
        <v>○</v>
      </c>
      <c r="H286" s="18" t="str">
        <f t="shared" si="167"/>
        <v>○</v>
      </c>
      <c r="I286" s="18" t="str">
        <f t="shared" si="168"/>
        <v>○</v>
      </c>
      <c r="J286" s="18" t="str">
        <f t="shared" si="169"/>
        <v>○</v>
      </c>
      <c r="K286" s="18" t="str">
        <f t="shared" si="170"/>
        <v/>
      </c>
      <c r="L286" s="18" t="str">
        <f t="shared" si="171"/>
        <v/>
      </c>
      <c r="M286" s="19" t="str">
        <f t="shared" si="172"/>
        <v/>
      </c>
      <c r="N286" s="16" t="s">
        <v>640</v>
      </c>
      <c r="O286" s="16" t="s">
        <v>641</v>
      </c>
      <c r="P286" s="16" t="s">
        <v>644</v>
      </c>
      <c r="Q286" s="16" t="s">
        <v>643</v>
      </c>
      <c r="R286" s="16" t="s">
        <v>173</v>
      </c>
      <c r="S286" s="16">
        <v>6</v>
      </c>
      <c r="T286" s="16">
        <v>6</v>
      </c>
      <c r="U286" s="16">
        <v>0</v>
      </c>
      <c r="V286" s="16">
        <v>12</v>
      </c>
      <c r="W286" s="16">
        <v>12</v>
      </c>
      <c r="X286" s="16">
        <v>0</v>
      </c>
      <c r="Y286" s="16">
        <v>6</v>
      </c>
      <c r="Z286" s="16">
        <v>6</v>
      </c>
      <c r="AA286" s="16">
        <v>0</v>
      </c>
      <c r="AB286" s="23">
        <v>3</v>
      </c>
      <c r="AC286" s="23">
        <v>4</v>
      </c>
      <c r="AD286" s="23">
        <v>6</v>
      </c>
      <c r="AE286" s="23">
        <v>5</v>
      </c>
      <c r="AF286" s="23">
        <v>69</v>
      </c>
      <c r="AG286" s="23">
        <v>3</v>
      </c>
      <c r="AH286" s="23"/>
      <c r="AI286" s="23" t="s">
        <v>641</v>
      </c>
      <c r="AJ286" s="24" t="str">
        <f t="shared" si="173"/>
        <v/>
      </c>
      <c r="AK286" s="23">
        <v>0</v>
      </c>
      <c r="AL286" s="23">
        <v>3</v>
      </c>
      <c r="AM286" s="23">
        <v>0</v>
      </c>
      <c r="AN286" s="23">
        <v>0</v>
      </c>
      <c r="AO286" s="23">
        <v>0</v>
      </c>
      <c r="AP286" s="23">
        <v>12</v>
      </c>
      <c r="AQ286" s="23">
        <v>0</v>
      </c>
    </row>
    <row r="287" spans="1:43" hidden="1" outlineLevel="2">
      <c r="A287" s="20" t="s">
        <v>663</v>
      </c>
      <c r="B287" s="20" t="s">
        <v>114</v>
      </c>
      <c r="C287" s="20" t="s">
        <v>52</v>
      </c>
      <c r="D287" s="20" t="s">
        <v>259</v>
      </c>
      <c r="E287" s="16" t="s">
        <v>648</v>
      </c>
      <c r="F287" s="16" t="s">
        <v>648</v>
      </c>
      <c r="G287" s="17" t="str">
        <f t="shared" si="166"/>
        <v/>
      </c>
      <c r="H287" s="18" t="str">
        <f t="shared" si="167"/>
        <v>○</v>
      </c>
      <c r="I287" s="18" t="str">
        <f t="shared" si="168"/>
        <v>○</v>
      </c>
      <c r="J287" s="18" t="str">
        <f t="shared" si="169"/>
        <v/>
      </c>
      <c r="K287" s="18" t="str">
        <f t="shared" si="170"/>
        <v>○</v>
      </c>
      <c r="L287" s="18" t="str">
        <f t="shared" si="171"/>
        <v/>
      </c>
      <c r="M287" s="19" t="str">
        <f t="shared" si="172"/>
        <v/>
      </c>
      <c r="N287" s="16" t="s">
        <v>641</v>
      </c>
      <c r="O287" s="16" t="s">
        <v>644</v>
      </c>
      <c r="P287" s="16" t="s">
        <v>642</v>
      </c>
      <c r="Q287" s="16" t="s">
        <v>173</v>
      </c>
      <c r="R287" s="16" t="s">
        <v>173</v>
      </c>
      <c r="S287" s="16">
        <v>19</v>
      </c>
      <c r="T287" s="16">
        <v>19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23">
        <v>19</v>
      </c>
      <c r="AC287" s="23">
        <v>0</v>
      </c>
      <c r="AD287" s="23">
        <v>0</v>
      </c>
      <c r="AE287" s="23">
        <v>0</v>
      </c>
      <c r="AF287" s="23">
        <v>44</v>
      </c>
      <c r="AG287" s="23">
        <v>7</v>
      </c>
      <c r="AH287" s="23">
        <v>2.2999999999999998</v>
      </c>
      <c r="AI287" s="23" t="s">
        <v>641</v>
      </c>
      <c r="AJ287" s="24" t="str">
        <f t="shared" si="173"/>
        <v/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</row>
    <row r="288" spans="1:43" hidden="1" outlineLevel="2">
      <c r="A288" s="20" t="s">
        <v>663</v>
      </c>
      <c r="B288" s="20" t="s">
        <v>114</v>
      </c>
      <c r="C288" s="20" t="s">
        <v>52</v>
      </c>
      <c r="D288" s="20" t="s">
        <v>266</v>
      </c>
      <c r="E288" s="16" t="s">
        <v>648</v>
      </c>
      <c r="F288" s="16" t="s">
        <v>648</v>
      </c>
      <c r="G288" s="17" t="str">
        <f t="shared" si="166"/>
        <v/>
      </c>
      <c r="H288" s="18" t="str">
        <f t="shared" si="167"/>
        <v/>
      </c>
      <c r="I288" s="18" t="str">
        <f t="shared" si="168"/>
        <v/>
      </c>
      <c r="J288" s="18" t="str">
        <f t="shared" si="169"/>
        <v/>
      </c>
      <c r="K288" s="18" t="str">
        <f t="shared" si="170"/>
        <v/>
      </c>
      <c r="L288" s="18" t="str">
        <f t="shared" si="171"/>
        <v>○</v>
      </c>
      <c r="M288" s="19" t="str">
        <f t="shared" si="172"/>
        <v/>
      </c>
      <c r="N288" s="16" t="s">
        <v>645</v>
      </c>
      <c r="O288" s="16" t="s">
        <v>173</v>
      </c>
      <c r="P288" s="16" t="s">
        <v>173</v>
      </c>
      <c r="Q288" s="16" t="s">
        <v>173</v>
      </c>
      <c r="R288" s="16" t="s">
        <v>173</v>
      </c>
      <c r="S288" s="16">
        <v>10</v>
      </c>
      <c r="T288" s="16">
        <v>10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23">
        <v>10</v>
      </c>
      <c r="AC288" s="23"/>
      <c r="AD288" s="23"/>
      <c r="AE288" s="23">
        <v>0</v>
      </c>
      <c r="AF288" s="23">
        <v>219</v>
      </c>
      <c r="AG288" s="23">
        <v>0</v>
      </c>
      <c r="AH288" s="23"/>
      <c r="AI288" s="23" t="s">
        <v>641</v>
      </c>
      <c r="AJ288" s="24" t="str">
        <f t="shared" si="173"/>
        <v/>
      </c>
      <c r="AK288" s="23">
        <v>0</v>
      </c>
      <c r="AL288" s="23">
        <v>0</v>
      </c>
      <c r="AM288" s="23">
        <v>0</v>
      </c>
      <c r="AN288" s="23"/>
      <c r="AO288" s="23"/>
      <c r="AP288" s="23">
        <v>0</v>
      </c>
      <c r="AQ288" s="23">
        <v>14</v>
      </c>
    </row>
    <row r="289" spans="1:43" hidden="1" outlineLevel="2">
      <c r="A289" s="20" t="s">
        <v>663</v>
      </c>
      <c r="B289" s="20" t="s">
        <v>114</v>
      </c>
      <c r="C289" s="20" t="s">
        <v>52</v>
      </c>
      <c r="D289" s="20" t="s">
        <v>408</v>
      </c>
      <c r="E289" s="16" t="s">
        <v>648</v>
      </c>
      <c r="F289" s="16" t="s">
        <v>648</v>
      </c>
      <c r="G289" s="17" t="str">
        <f t="shared" si="166"/>
        <v/>
      </c>
      <c r="H289" s="18" t="str">
        <f t="shared" si="167"/>
        <v>○</v>
      </c>
      <c r="I289" s="18" t="str">
        <f t="shared" si="168"/>
        <v/>
      </c>
      <c r="J289" s="18" t="str">
        <f t="shared" si="169"/>
        <v/>
      </c>
      <c r="K289" s="18" t="str">
        <f t="shared" si="170"/>
        <v/>
      </c>
      <c r="L289" s="18" t="str">
        <f t="shared" si="171"/>
        <v/>
      </c>
      <c r="M289" s="19" t="str">
        <f t="shared" si="172"/>
        <v/>
      </c>
      <c r="N289" s="16" t="s">
        <v>641</v>
      </c>
      <c r="O289" s="16" t="s">
        <v>173</v>
      </c>
      <c r="P289" s="16" t="s">
        <v>173</v>
      </c>
      <c r="Q289" s="16" t="s">
        <v>173</v>
      </c>
      <c r="R289" s="16" t="s">
        <v>173</v>
      </c>
      <c r="S289" s="16">
        <v>10</v>
      </c>
      <c r="T289" s="16">
        <v>0</v>
      </c>
      <c r="U289" s="16">
        <v>10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23">
        <v>0</v>
      </c>
      <c r="AC289" s="23"/>
      <c r="AD289" s="23"/>
      <c r="AE289" s="23">
        <v>10</v>
      </c>
      <c r="AF289" s="23">
        <v>0</v>
      </c>
      <c r="AG289" s="23">
        <v>0</v>
      </c>
      <c r="AH289" s="23">
        <v>0</v>
      </c>
      <c r="AI289" s="23" t="s">
        <v>641</v>
      </c>
      <c r="AJ289" s="24" t="str">
        <f t="shared" si="173"/>
        <v/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</row>
    <row r="290" spans="1:43" hidden="1" outlineLevel="2">
      <c r="A290" s="20" t="s">
        <v>663</v>
      </c>
      <c r="B290" s="20" t="s">
        <v>114</v>
      </c>
      <c r="C290" s="20" t="s">
        <v>52</v>
      </c>
      <c r="D290" s="20" t="s">
        <v>442</v>
      </c>
      <c r="E290" s="16" t="s">
        <v>648</v>
      </c>
      <c r="F290" s="16" t="s">
        <v>648</v>
      </c>
      <c r="G290" s="17" t="str">
        <f t="shared" si="166"/>
        <v/>
      </c>
      <c r="H290" s="18" t="str">
        <f t="shared" si="167"/>
        <v/>
      </c>
      <c r="I290" s="18" t="str">
        <f t="shared" si="168"/>
        <v>○</v>
      </c>
      <c r="J290" s="18" t="str">
        <f t="shared" si="169"/>
        <v/>
      </c>
      <c r="K290" s="18" t="str">
        <f t="shared" si="170"/>
        <v/>
      </c>
      <c r="L290" s="18" t="str">
        <f t="shared" si="171"/>
        <v/>
      </c>
      <c r="M290" s="19" t="str">
        <f t="shared" si="172"/>
        <v/>
      </c>
      <c r="N290" s="16" t="s">
        <v>644</v>
      </c>
      <c r="O290" s="16" t="s">
        <v>173</v>
      </c>
      <c r="P290" s="16" t="s">
        <v>173</v>
      </c>
      <c r="Q290" s="16" t="s">
        <v>173</v>
      </c>
      <c r="R290" s="16" t="s">
        <v>173</v>
      </c>
      <c r="S290" s="16">
        <v>13</v>
      </c>
      <c r="T290" s="16">
        <v>0</v>
      </c>
      <c r="U290" s="16">
        <v>13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23">
        <v>13</v>
      </c>
      <c r="AC290" s="23"/>
      <c r="AD290" s="23"/>
      <c r="AE290" s="23">
        <v>0</v>
      </c>
      <c r="AF290" s="23">
        <v>0</v>
      </c>
      <c r="AG290" s="23">
        <v>0</v>
      </c>
      <c r="AH290" s="23">
        <v>0</v>
      </c>
      <c r="AI290" s="23" t="s">
        <v>641</v>
      </c>
      <c r="AJ290" s="24" t="str">
        <f t="shared" si="173"/>
        <v/>
      </c>
      <c r="AK290" s="23">
        <v>0</v>
      </c>
      <c r="AL290" s="23">
        <v>8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</row>
    <row r="291" spans="1:43" hidden="1" outlineLevel="2">
      <c r="A291" s="20" t="s">
        <v>663</v>
      </c>
      <c r="B291" s="20" t="s">
        <v>114</v>
      </c>
      <c r="C291" s="20" t="s">
        <v>52</v>
      </c>
      <c r="D291" s="20" t="s">
        <v>507</v>
      </c>
      <c r="E291" s="16" t="s">
        <v>648</v>
      </c>
      <c r="F291" s="16" t="s">
        <v>648</v>
      </c>
      <c r="G291" s="17" t="str">
        <f t="shared" si="166"/>
        <v/>
      </c>
      <c r="H291" s="18" t="str">
        <f t="shared" si="167"/>
        <v>○</v>
      </c>
      <c r="I291" s="18" t="str">
        <f t="shared" si="168"/>
        <v>○</v>
      </c>
      <c r="J291" s="18" t="str">
        <f t="shared" si="169"/>
        <v/>
      </c>
      <c r="K291" s="18" t="str">
        <f t="shared" si="170"/>
        <v/>
      </c>
      <c r="L291" s="18" t="str">
        <f t="shared" si="171"/>
        <v/>
      </c>
      <c r="M291" s="19" t="str">
        <f t="shared" si="172"/>
        <v/>
      </c>
      <c r="N291" s="16" t="s">
        <v>641</v>
      </c>
      <c r="O291" s="16" t="s">
        <v>644</v>
      </c>
      <c r="P291" s="16" t="s">
        <v>173</v>
      </c>
      <c r="Q291" s="16" t="s">
        <v>173</v>
      </c>
      <c r="R291" s="16" t="s">
        <v>173</v>
      </c>
      <c r="S291" s="16">
        <v>17</v>
      </c>
      <c r="T291" s="16">
        <v>17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23"/>
      <c r="AC291" s="23"/>
      <c r="AD291" s="23"/>
      <c r="AE291" s="23"/>
      <c r="AF291" s="23">
        <v>452</v>
      </c>
      <c r="AG291" s="23"/>
      <c r="AH291" s="23"/>
      <c r="AI291" s="23" t="s">
        <v>173</v>
      </c>
      <c r="AJ291" s="24" t="str">
        <f t="shared" si="173"/>
        <v/>
      </c>
      <c r="AK291" s="23"/>
      <c r="AL291" s="23"/>
      <c r="AM291" s="23"/>
      <c r="AN291" s="23"/>
      <c r="AO291" s="23"/>
      <c r="AP291" s="23"/>
      <c r="AQ291" s="23"/>
    </row>
    <row r="292" spans="1:43" hidden="1" outlineLevel="2">
      <c r="A292" s="20" t="s">
        <v>663</v>
      </c>
      <c r="B292" s="20" t="s">
        <v>114</v>
      </c>
      <c r="C292" s="20" t="s">
        <v>52</v>
      </c>
      <c r="D292" s="20" t="s">
        <v>508</v>
      </c>
      <c r="E292" s="16" t="s">
        <v>648</v>
      </c>
      <c r="F292" s="16" t="s">
        <v>648</v>
      </c>
      <c r="G292" s="17" t="str">
        <f t="shared" si="166"/>
        <v/>
      </c>
      <c r="H292" s="18" t="str">
        <f t="shared" si="167"/>
        <v>○</v>
      </c>
      <c r="I292" s="18" t="str">
        <f t="shared" si="168"/>
        <v/>
      </c>
      <c r="J292" s="18" t="str">
        <f t="shared" si="169"/>
        <v/>
      </c>
      <c r="K292" s="18" t="str">
        <f t="shared" si="170"/>
        <v/>
      </c>
      <c r="L292" s="18" t="str">
        <f t="shared" si="171"/>
        <v/>
      </c>
      <c r="M292" s="19" t="str">
        <f t="shared" si="172"/>
        <v/>
      </c>
      <c r="N292" s="16" t="s">
        <v>641</v>
      </c>
      <c r="O292" s="16" t="s">
        <v>173</v>
      </c>
      <c r="P292" s="16" t="s">
        <v>173</v>
      </c>
      <c r="Q292" s="16" t="s">
        <v>173</v>
      </c>
      <c r="R292" s="16" t="s">
        <v>173</v>
      </c>
      <c r="S292" s="16">
        <v>7</v>
      </c>
      <c r="T292" s="16"/>
      <c r="U292" s="16"/>
      <c r="V292" s="16"/>
      <c r="W292" s="16"/>
      <c r="X292" s="16"/>
      <c r="Y292" s="16"/>
      <c r="Z292" s="16"/>
      <c r="AA292" s="16"/>
      <c r="AB292" s="23">
        <v>7</v>
      </c>
      <c r="AC292" s="23"/>
      <c r="AD292" s="23"/>
      <c r="AE292" s="23"/>
      <c r="AF292" s="23">
        <v>701</v>
      </c>
      <c r="AG292" s="23"/>
      <c r="AH292" s="23"/>
      <c r="AI292" s="23" t="s">
        <v>173</v>
      </c>
      <c r="AJ292" s="24" t="str">
        <f t="shared" si="173"/>
        <v/>
      </c>
      <c r="AK292" s="23"/>
      <c r="AL292" s="23"/>
      <c r="AM292" s="23"/>
      <c r="AN292" s="23"/>
      <c r="AO292" s="23"/>
      <c r="AP292" s="23"/>
      <c r="AQ292" s="23"/>
    </row>
    <row r="293" spans="1:43" hidden="1" outlineLevel="2">
      <c r="A293" s="20" t="s">
        <v>663</v>
      </c>
      <c r="B293" s="20" t="s">
        <v>114</v>
      </c>
      <c r="C293" s="20" t="s">
        <v>52</v>
      </c>
      <c r="D293" s="20" t="s">
        <v>563</v>
      </c>
      <c r="E293" s="16" t="s">
        <v>648</v>
      </c>
      <c r="F293" s="16" t="s">
        <v>648</v>
      </c>
      <c r="G293" s="17" t="str">
        <f t="shared" si="166"/>
        <v>○</v>
      </c>
      <c r="H293" s="18" t="str">
        <f t="shared" si="167"/>
        <v>○</v>
      </c>
      <c r="I293" s="18" t="str">
        <f t="shared" si="168"/>
        <v>○</v>
      </c>
      <c r="J293" s="18" t="str">
        <f t="shared" si="169"/>
        <v/>
      </c>
      <c r="K293" s="18" t="str">
        <f t="shared" si="170"/>
        <v/>
      </c>
      <c r="L293" s="18" t="str">
        <f t="shared" si="171"/>
        <v/>
      </c>
      <c r="M293" s="19" t="str">
        <f t="shared" si="172"/>
        <v/>
      </c>
      <c r="N293" s="16" t="s">
        <v>640</v>
      </c>
      <c r="O293" s="16" t="s">
        <v>641</v>
      </c>
      <c r="P293" s="16" t="s">
        <v>644</v>
      </c>
      <c r="Q293" s="16" t="s">
        <v>173</v>
      </c>
      <c r="R293" s="16" t="s">
        <v>173</v>
      </c>
      <c r="S293" s="16">
        <v>19</v>
      </c>
      <c r="T293" s="16">
        <v>15</v>
      </c>
      <c r="U293" s="16">
        <v>4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23">
        <v>19</v>
      </c>
      <c r="AC293" s="23">
        <v>0</v>
      </c>
      <c r="AD293" s="23">
        <v>0</v>
      </c>
      <c r="AE293" s="23">
        <v>0</v>
      </c>
      <c r="AF293" s="23">
        <v>58</v>
      </c>
      <c r="AG293" s="23"/>
      <c r="AH293" s="23"/>
      <c r="AI293" s="23" t="s">
        <v>173</v>
      </c>
      <c r="AJ293" s="24" t="str">
        <f t="shared" si="173"/>
        <v/>
      </c>
      <c r="AK293" s="23"/>
      <c r="AL293" s="23"/>
      <c r="AM293" s="23"/>
      <c r="AN293" s="23"/>
      <c r="AO293" s="23"/>
      <c r="AP293" s="23"/>
      <c r="AQ293" s="23"/>
    </row>
    <row r="294" spans="1:43" hidden="1" outlineLevel="2">
      <c r="A294" s="20" t="s">
        <v>663</v>
      </c>
      <c r="B294" s="20" t="s">
        <v>114</v>
      </c>
      <c r="C294" s="20" t="s">
        <v>52</v>
      </c>
      <c r="D294" s="20" t="s">
        <v>572</v>
      </c>
      <c r="E294" s="16" t="s">
        <v>648</v>
      </c>
      <c r="F294" s="16" t="s">
        <v>648</v>
      </c>
      <c r="G294" s="17" t="str">
        <f t="shared" si="166"/>
        <v/>
      </c>
      <c r="H294" s="18" t="str">
        <f t="shared" si="167"/>
        <v>○</v>
      </c>
      <c r="I294" s="18" t="str">
        <f t="shared" si="168"/>
        <v/>
      </c>
      <c r="J294" s="18" t="str">
        <f t="shared" si="169"/>
        <v/>
      </c>
      <c r="K294" s="18" t="str">
        <f t="shared" si="170"/>
        <v/>
      </c>
      <c r="L294" s="18" t="str">
        <f t="shared" si="171"/>
        <v/>
      </c>
      <c r="M294" s="19" t="str">
        <f t="shared" si="172"/>
        <v/>
      </c>
      <c r="N294" s="16" t="s">
        <v>641</v>
      </c>
      <c r="O294" s="16" t="s">
        <v>173</v>
      </c>
      <c r="P294" s="16" t="s">
        <v>173</v>
      </c>
      <c r="Q294" s="16" t="s">
        <v>173</v>
      </c>
      <c r="R294" s="16" t="s">
        <v>173</v>
      </c>
      <c r="S294" s="16">
        <v>8</v>
      </c>
      <c r="T294" s="16">
        <v>8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23">
        <v>8</v>
      </c>
      <c r="AC294" s="23"/>
      <c r="AD294" s="23"/>
      <c r="AE294" s="23">
        <v>0</v>
      </c>
      <c r="AF294" s="23">
        <v>333</v>
      </c>
      <c r="AG294" s="23">
        <v>2</v>
      </c>
      <c r="AH294" s="23">
        <v>0</v>
      </c>
      <c r="AI294" s="23" t="s">
        <v>641</v>
      </c>
      <c r="AJ294" s="24" t="str">
        <f t="shared" si="173"/>
        <v/>
      </c>
      <c r="AK294" s="23"/>
      <c r="AL294" s="23"/>
      <c r="AM294" s="23">
        <v>0</v>
      </c>
      <c r="AN294" s="23"/>
      <c r="AO294" s="23"/>
      <c r="AP294" s="23">
        <v>0</v>
      </c>
      <c r="AQ294" s="23">
        <v>21</v>
      </c>
    </row>
    <row r="295" spans="1:43" s="31" customFormat="1" hidden="1" outlineLevel="1">
      <c r="A295" s="33"/>
      <c r="B295" s="33"/>
      <c r="C295" s="34" t="s">
        <v>701</v>
      </c>
      <c r="D295" s="33"/>
      <c r="E295" s="25"/>
      <c r="F295" s="25"/>
      <c r="G295" s="26"/>
      <c r="H295" s="27"/>
      <c r="I295" s="27"/>
      <c r="J295" s="27"/>
      <c r="K295" s="27"/>
      <c r="L295" s="27"/>
      <c r="M295" s="28"/>
      <c r="N295" s="25"/>
      <c r="O295" s="25"/>
      <c r="P295" s="25"/>
      <c r="Q295" s="25"/>
      <c r="R295" s="25"/>
      <c r="S295" s="25">
        <f t="shared" ref="S295:AH295" si="174">SUBTOTAL(9,S285:S294)</f>
        <v>0</v>
      </c>
      <c r="T295" s="25">
        <f t="shared" si="174"/>
        <v>0</v>
      </c>
      <c r="U295" s="25">
        <f t="shared" si="174"/>
        <v>0</v>
      </c>
      <c r="V295" s="25">
        <f t="shared" si="174"/>
        <v>0</v>
      </c>
      <c r="W295" s="25">
        <f t="shared" si="174"/>
        <v>0</v>
      </c>
      <c r="X295" s="25">
        <f t="shared" si="174"/>
        <v>0</v>
      </c>
      <c r="Y295" s="25">
        <f t="shared" si="174"/>
        <v>0</v>
      </c>
      <c r="Z295" s="25">
        <f t="shared" si="174"/>
        <v>0</v>
      </c>
      <c r="AA295" s="25">
        <f t="shared" si="174"/>
        <v>0</v>
      </c>
      <c r="AB295" s="29">
        <f t="shared" si="174"/>
        <v>0</v>
      </c>
      <c r="AC295" s="29">
        <f t="shared" si="174"/>
        <v>0</v>
      </c>
      <c r="AD295" s="29">
        <f t="shared" si="174"/>
        <v>0</v>
      </c>
      <c r="AE295" s="29">
        <f t="shared" si="174"/>
        <v>0</v>
      </c>
      <c r="AF295" s="29">
        <f t="shared" si="174"/>
        <v>0</v>
      </c>
      <c r="AG295" s="29">
        <f t="shared" si="174"/>
        <v>0</v>
      </c>
      <c r="AH295" s="29">
        <f t="shared" si="174"/>
        <v>0</v>
      </c>
      <c r="AI295" s="29"/>
      <c r="AJ295" s="30"/>
      <c r="AK295" s="29">
        <f t="shared" ref="AK295:AQ295" si="175">SUBTOTAL(9,AK285:AK294)</f>
        <v>0</v>
      </c>
      <c r="AL295" s="29">
        <f t="shared" si="175"/>
        <v>0</v>
      </c>
      <c r="AM295" s="29">
        <f t="shared" si="175"/>
        <v>0</v>
      </c>
      <c r="AN295" s="29">
        <f t="shared" si="175"/>
        <v>0</v>
      </c>
      <c r="AO295" s="29">
        <f t="shared" si="175"/>
        <v>0</v>
      </c>
      <c r="AP295" s="29">
        <f t="shared" si="175"/>
        <v>0</v>
      </c>
      <c r="AQ295" s="29">
        <f t="shared" si="175"/>
        <v>0</v>
      </c>
    </row>
    <row r="296" spans="1:43" hidden="1" outlineLevel="2">
      <c r="A296" s="20" t="s">
        <v>663</v>
      </c>
      <c r="B296" s="20" t="s">
        <v>158</v>
      </c>
      <c r="C296" s="20" t="s">
        <v>96</v>
      </c>
      <c r="D296" s="20" t="s">
        <v>359</v>
      </c>
      <c r="E296" s="16" t="s">
        <v>648</v>
      </c>
      <c r="F296" s="16" t="s">
        <v>648</v>
      </c>
      <c r="G296" s="17" t="str">
        <f>IF(OR(N296="1",O296="1",P296="1",Q296="1",R296="1"),"○","")</f>
        <v>○</v>
      </c>
      <c r="H296" s="18" t="str">
        <f>IF(OR(N296="2",O296="2",P296="2",Q296="2",R296="2"),"○","")</f>
        <v/>
      </c>
      <c r="I296" s="18" t="str">
        <f>IF(OR(N296="3",O296="3",P296="3",Q296="3",R296="3"),"○","")</f>
        <v>○</v>
      </c>
      <c r="J296" s="18" t="str">
        <f>IF(OR(N296="4",O296="4",P296="4",Q296="4",R296="4"),"○","")</f>
        <v>○</v>
      </c>
      <c r="K296" s="18" t="str">
        <f>IF(OR(N296="5",O296="5",P296="5",Q296="5",R296="5"),"○","")</f>
        <v/>
      </c>
      <c r="L296" s="18" t="str">
        <f>IF(OR(N296="6",O296="6",P296="6",Q296="6",R296="6"),"○","")</f>
        <v/>
      </c>
      <c r="M296" s="19" t="str">
        <f>IF(OR(N296="7",O296="7",P296="7",Q296="7",R296="7"),"○","")</f>
        <v/>
      </c>
      <c r="N296" s="16" t="s">
        <v>640</v>
      </c>
      <c r="O296" s="16" t="s">
        <v>644</v>
      </c>
      <c r="P296" s="16" t="s">
        <v>643</v>
      </c>
      <c r="Q296" s="16" t="s">
        <v>173</v>
      </c>
      <c r="R296" s="16" t="s">
        <v>173</v>
      </c>
      <c r="S296" s="16">
        <v>19</v>
      </c>
      <c r="T296" s="16">
        <v>19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23">
        <v>19</v>
      </c>
      <c r="AC296" s="23"/>
      <c r="AD296" s="23"/>
      <c r="AE296" s="23">
        <v>0</v>
      </c>
      <c r="AF296" s="23">
        <v>82</v>
      </c>
      <c r="AG296" s="23">
        <v>71</v>
      </c>
      <c r="AH296" s="23">
        <v>12.2</v>
      </c>
      <c r="AI296" s="23" t="s">
        <v>640</v>
      </c>
      <c r="AJ296" s="24" t="str">
        <f>IF(AI296="1","○","")</f>
        <v>○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</row>
    <row r="297" spans="1:43" hidden="1" outlineLevel="2">
      <c r="A297" s="20" t="s">
        <v>663</v>
      </c>
      <c r="B297" s="20" t="s">
        <v>158</v>
      </c>
      <c r="C297" s="20" t="s">
        <v>96</v>
      </c>
      <c r="D297" s="20" t="s">
        <v>400</v>
      </c>
      <c r="E297" s="16" t="s">
        <v>648</v>
      </c>
      <c r="F297" s="16" t="s">
        <v>649</v>
      </c>
      <c r="G297" s="17" t="str">
        <f>IF(OR(N297="1",O297="1",P297="1",Q297="1",R297="1"),"○","")</f>
        <v>○</v>
      </c>
      <c r="H297" s="18" t="str">
        <f>IF(OR(N297="2",O297="2",P297="2",Q297="2",R297="2"),"○","")</f>
        <v/>
      </c>
      <c r="I297" s="18" t="str">
        <f>IF(OR(N297="3",O297="3",P297="3",Q297="3",R297="3"),"○","")</f>
        <v>○</v>
      </c>
      <c r="J297" s="18" t="str">
        <f>IF(OR(N297="4",O297="4",P297="4",Q297="4",R297="4"),"○","")</f>
        <v/>
      </c>
      <c r="K297" s="18" t="str">
        <f>IF(OR(N297="5",O297="5",P297="5",Q297="5",R297="5"),"○","")</f>
        <v/>
      </c>
      <c r="L297" s="18" t="str">
        <f>IF(OR(N297="6",O297="6",P297="6",Q297="6",R297="6"),"○","")</f>
        <v/>
      </c>
      <c r="M297" s="19" t="str">
        <f>IF(OR(N297="7",O297="7",P297="7",Q297="7",R297="7"),"○","")</f>
        <v/>
      </c>
      <c r="N297" s="16" t="s">
        <v>640</v>
      </c>
      <c r="O297" s="16" t="s">
        <v>644</v>
      </c>
      <c r="P297" s="16" t="s">
        <v>173</v>
      </c>
      <c r="Q297" s="16" t="s">
        <v>173</v>
      </c>
      <c r="R297" s="16" t="s">
        <v>173</v>
      </c>
      <c r="S297" s="16">
        <v>10</v>
      </c>
      <c r="T297" s="16"/>
      <c r="U297" s="16"/>
      <c r="V297" s="16">
        <v>0</v>
      </c>
      <c r="W297" s="16"/>
      <c r="X297" s="16"/>
      <c r="Y297" s="16"/>
      <c r="Z297" s="16"/>
      <c r="AA297" s="16"/>
      <c r="AB297" s="23">
        <v>10</v>
      </c>
      <c r="AC297" s="23">
        <v>0</v>
      </c>
      <c r="AD297" s="23">
        <v>0</v>
      </c>
      <c r="AE297" s="23">
        <v>0</v>
      </c>
      <c r="AF297" s="23">
        <v>82</v>
      </c>
      <c r="AG297" s="23">
        <v>18</v>
      </c>
      <c r="AH297" s="23">
        <v>12.2</v>
      </c>
      <c r="AI297" s="23" t="s">
        <v>640</v>
      </c>
      <c r="AJ297" s="24" t="str">
        <f>IF(AI297="1","○","")</f>
        <v>○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/>
    </row>
    <row r="298" spans="1:43" hidden="1" outlineLevel="2">
      <c r="A298" s="20" t="s">
        <v>663</v>
      </c>
      <c r="B298" s="20" t="s">
        <v>158</v>
      </c>
      <c r="C298" s="20" t="s">
        <v>96</v>
      </c>
      <c r="D298" s="20" t="s">
        <v>443</v>
      </c>
      <c r="E298" s="16" t="s">
        <v>649</v>
      </c>
      <c r="F298" s="16" t="s">
        <v>651</v>
      </c>
      <c r="G298" s="17" t="str">
        <f>IF(OR(N298="1",O298="1",P298="1",Q298="1",R298="1"),"○","")</f>
        <v>○</v>
      </c>
      <c r="H298" s="18" t="str">
        <f>IF(OR(N298="2",O298="2",P298="2",Q298="2",R298="2"),"○","")</f>
        <v/>
      </c>
      <c r="I298" s="18" t="str">
        <f>IF(OR(N298="3",O298="3",P298="3",Q298="3",R298="3"),"○","")</f>
        <v/>
      </c>
      <c r="J298" s="18" t="str">
        <f>IF(OR(N298="4",O298="4",P298="4",Q298="4",R298="4"),"○","")</f>
        <v/>
      </c>
      <c r="K298" s="18" t="str">
        <f>IF(OR(N298="5",O298="5",P298="5",Q298="5",R298="5"),"○","")</f>
        <v>○</v>
      </c>
      <c r="L298" s="18" t="str">
        <f>IF(OR(N298="6",O298="6",P298="6",Q298="6",R298="6"),"○","")</f>
        <v/>
      </c>
      <c r="M298" s="19" t="str">
        <f>IF(OR(N298="7",O298="7",P298="7",Q298="7",R298="7"),"○","")</f>
        <v/>
      </c>
      <c r="N298" s="16" t="s">
        <v>640</v>
      </c>
      <c r="O298" s="16" t="s">
        <v>642</v>
      </c>
      <c r="P298" s="16" t="s">
        <v>173</v>
      </c>
      <c r="Q298" s="16" t="s">
        <v>173</v>
      </c>
      <c r="R298" s="16" t="s">
        <v>173</v>
      </c>
      <c r="S298" s="16">
        <v>15</v>
      </c>
      <c r="T298" s="16">
        <v>0</v>
      </c>
      <c r="U298" s="16">
        <v>15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23">
        <v>15</v>
      </c>
      <c r="AC298" s="23"/>
      <c r="AD298" s="23"/>
      <c r="AE298" s="23">
        <v>0</v>
      </c>
      <c r="AF298" s="23">
        <v>0</v>
      </c>
      <c r="AG298" s="23"/>
      <c r="AH298" s="23"/>
      <c r="AI298" s="23" t="s">
        <v>173</v>
      </c>
      <c r="AJ298" s="24" t="str">
        <f>IF(AI298="1","○","")</f>
        <v/>
      </c>
      <c r="AK298" s="23"/>
      <c r="AL298" s="23"/>
      <c r="AM298" s="23">
        <v>0</v>
      </c>
      <c r="AN298" s="23"/>
      <c r="AO298" s="23"/>
      <c r="AP298" s="23">
        <v>0</v>
      </c>
      <c r="AQ298" s="23"/>
    </row>
    <row r="299" spans="1:43" hidden="1" outlineLevel="2">
      <c r="A299" s="20" t="s">
        <v>663</v>
      </c>
      <c r="B299" s="20" t="s">
        <v>158</v>
      </c>
      <c r="C299" s="20" t="s">
        <v>96</v>
      </c>
      <c r="D299" s="20" t="s">
        <v>544</v>
      </c>
      <c r="E299" s="16" t="s">
        <v>648</v>
      </c>
      <c r="F299" s="16" t="s">
        <v>648</v>
      </c>
      <c r="G299" s="17" t="str">
        <f>IF(OR(N299="1",O299="1",P299="1",Q299="1",R299="1"),"○","")</f>
        <v/>
      </c>
      <c r="H299" s="18" t="str">
        <f>IF(OR(N299="2",O299="2",P299="2",Q299="2",R299="2"),"○","")</f>
        <v>○</v>
      </c>
      <c r="I299" s="18" t="str">
        <f>IF(OR(N299="3",O299="3",P299="3",Q299="3",R299="3"),"○","")</f>
        <v>○</v>
      </c>
      <c r="J299" s="18" t="str">
        <f>IF(OR(N299="4",O299="4",P299="4",Q299="4",R299="4"),"○","")</f>
        <v>○</v>
      </c>
      <c r="K299" s="18" t="str">
        <f>IF(OR(N299="5",O299="5",P299="5",Q299="5",R299="5"),"○","")</f>
        <v/>
      </c>
      <c r="L299" s="18" t="str">
        <f>IF(OR(N299="6",O299="6",P299="6",Q299="6",R299="6"),"○","")</f>
        <v/>
      </c>
      <c r="M299" s="19" t="str">
        <f>IF(OR(N299="7",O299="7",P299="7",Q299="7",R299="7"),"○","")</f>
        <v/>
      </c>
      <c r="N299" s="16" t="s">
        <v>641</v>
      </c>
      <c r="O299" s="16" t="s">
        <v>644</v>
      </c>
      <c r="P299" s="16" t="s">
        <v>643</v>
      </c>
      <c r="Q299" s="16" t="s">
        <v>173</v>
      </c>
      <c r="R299" s="16" t="s">
        <v>173</v>
      </c>
      <c r="S299" s="16">
        <v>13</v>
      </c>
      <c r="T299" s="16">
        <v>13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23">
        <v>13</v>
      </c>
      <c r="AC299" s="23">
        <v>0</v>
      </c>
      <c r="AD299" s="23">
        <v>0</v>
      </c>
      <c r="AE299" s="23">
        <v>0</v>
      </c>
      <c r="AF299" s="23">
        <v>229</v>
      </c>
      <c r="AG299" s="23">
        <v>0</v>
      </c>
      <c r="AH299" s="23">
        <v>0</v>
      </c>
      <c r="AI299" s="23" t="s">
        <v>640</v>
      </c>
      <c r="AJ299" s="24" t="str">
        <f>IF(AI299="1","○","")</f>
        <v>○</v>
      </c>
      <c r="AK299" s="23">
        <v>1</v>
      </c>
      <c r="AL299" s="23">
        <v>8</v>
      </c>
      <c r="AM299" s="23">
        <v>1</v>
      </c>
      <c r="AN299" s="23">
        <v>1</v>
      </c>
      <c r="AO299" s="23">
        <v>0</v>
      </c>
      <c r="AP299" s="23">
        <v>0</v>
      </c>
      <c r="AQ299" s="23">
        <v>0</v>
      </c>
    </row>
    <row r="300" spans="1:43" hidden="1" outlineLevel="2">
      <c r="A300" s="20" t="s">
        <v>663</v>
      </c>
      <c r="B300" s="20" t="s">
        <v>158</v>
      </c>
      <c r="C300" s="20" t="s">
        <v>96</v>
      </c>
      <c r="D300" s="20" t="s">
        <v>613</v>
      </c>
      <c r="E300" s="16" t="s">
        <v>651</v>
      </c>
      <c r="F300" s="16" t="s">
        <v>651</v>
      </c>
      <c r="G300" s="17" t="str">
        <f>IF(OR(N300="1",O300="1",P300="1",Q300="1",R300="1"),"○","")</f>
        <v/>
      </c>
      <c r="H300" s="18" t="str">
        <f>IF(OR(N300="2",O300="2",P300="2",Q300="2",R300="2"),"○","")</f>
        <v/>
      </c>
      <c r="I300" s="18" t="str">
        <f>IF(OR(N300="3",O300="3",P300="3",Q300="3",R300="3"),"○","")</f>
        <v/>
      </c>
      <c r="J300" s="18" t="str">
        <f>IF(OR(N300="4",O300="4",P300="4",Q300="4",R300="4"),"○","")</f>
        <v/>
      </c>
      <c r="K300" s="18" t="str">
        <f>IF(OR(N300="5",O300="5",P300="5",Q300="5",R300="5"),"○","")</f>
        <v/>
      </c>
      <c r="L300" s="18" t="str">
        <f>IF(OR(N300="6",O300="6",P300="6",Q300="6",R300="6"),"○","")</f>
        <v>○</v>
      </c>
      <c r="M300" s="19" t="str">
        <f>IF(OR(N300="7",O300="7",P300="7",Q300="7",R300="7"),"○","")</f>
        <v/>
      </c>
      <c r="N300" s="16" t="s">
        <v>645</v>
      </c>
      <c r="O300" s="16" t="s">
        <v>173</v>
      </c>
      <c r="P300" s="16" t="s">
        <v>173</v>
      </c>
      <c r="Q300" s="16" t="s">
        <v>173</v>
      </c>
      <c r="R300" s="16" t="s">
        <v>173</v>
      </c>
      <c r="S300" s="16">
        <v>2</v>
      </c>
      <c r="T300" s="16">
        <v>0</v>
      </c>
      <c r="U300" s="16">
        <v>2</v>
      </c>
      <c r="V300" s="16"/>
      <c r="W300" s="16"/>
      <c r="X300" s="16"/>
      <c r="Y300" s="16"/>
      <c r="Z300" s="16"/>
      <c r="AA300" s="16"/>
      <c r="AB300" s="23"/>
      <c r="AC300" s="23"/>
      <c r="AD300" s="23"/>
      <c r="AE300" s="23"/>
      <c r="AF300" s="23">
        <v>0</v>
      </c>
      <c r="AG300" s="23"/>
      <c r="AH300" s="23"/>
      <c r="AI300" s="23" t="s">
        <v>173</v>
      </c>
      <c r="AJ300" s="24" t="str">
        <f>IF(AI300="1","○","")</f>
        <v/>
      </c>
      <c r="AK300" s="23"/>
      <c r="AL300" s="23"/>
      <c r="AM300" s="23">
        <v>0</v>
      </c>
      <c r="AN300" s="23"/>
      <c r="AO300" s="23"/>
      <c r="AP300" s="23">
        <v>0</v>
      </c>
      <c r="AQ300" s="23"/>
    </row>
    <row r="301" spans="1:43" s="31" customFormat="1" hidden="1" outlineLevel="1">
      <c r="A301" s="33"/>
      <c r="B301" s="33"/>
      <c r="C301" s="34" t="s">
        <v>702</v>
      </c>
      <c r="D301" s="33"/>
      <c r="E301" s="25"/>
      <c r="F301" s="25"/>
      <c r="G301" s="26"/>
      <c r="H301" s="27"/>
      <c r="I301" s="27"/>
      <c r="J301" s="27"/>
      <c r="K301" s="27"/>
      <c r="L301" s="27"/>
      <c r="M301" s="28"/>
      <c r="N301" s="25"/>
      <c r="O301" s="25"/>
      <c r="P301" s="25"/>
      <c r="Q301" s="25"/>
      <c r="R301" s="25"/>
      <c r="S301" s="25">
        <f t="shared" ref="S301:AH301" si="176">SUBTOTAL(9,S296:S300)</f>
        <v>0</v>
      </c>
      <c r="T301" s="25">
        <f t="shared" si="176"/>
        <v>0</v>
      </c>
      <c r="U301" s="25">
        <f t="shared" si="176"/>
        <v>0</v>
      </c>
      <c r="V301" s="25">
        <f t="shared" si="176"/>
        <v>0</v>
      </c>
      <c r="W301" s="25">
        <f t="shared" si="176"/>
        <v>0</v>
      </c>
      <c r="X301" s="25">
        <f t="shared" si="176"/>
        <v>0</v>
      </c>
      <c r="Y301" s="25">
        <f t="shared" si="176"/>
        <v>0</v>
      </c>
      <c r="Z301" s="25">
        <f t="shared" si="176"/>
        <v>0</v>
      </c>
      <c r="AA301" s="25">
        <f t="shared" si="176"/>
        <v>0</v>
      </c>
      <c r="AB301" s="29">
        <f t="shared" si="176"/>
        <v>0</v>
      </c>
      <c r="AC301" s="29">
        <f t="shared" si="176"/>
        <v>0</v>
      </c>
      <c r="AD301" s="29">
        <f t="shared" si="176"/>
        <v>0</v>
      </c>
      <c r="AE301" s="29">
        <f t="shared" si="176"/>
        <v>0</v>
      </c>
      <c r="AF301" s="29">
        <f t="shared" si="176"/>
        <v>0</v>
      </c>
      <c r="AG301" s="29">
        <f t="shared" si="176"/>
        <v>0</v>
      </c>
      <c r="AH301" s="29">
        <f t="shared" si="176"/>
        <v>0</v>
      </c>
      <c r="AI301" s="29"/>
      <c r="AJ301" s="30"/>
      <c r="AK301" s="29">
        <f t="shared" ref="AK301:AQ301" si="177">SUBTOTAL(9,AK296:AK300)</f>
        <v>0</v>
      </c>
      <c r="AL301" s="29">
        <f t="shared" si="177"/>
        <v>0</v>
      </c>
      <c r="AM301" s="29">
        <f t="shared" si="177"/>
        <v>0</v>
      </c>
      <c r="AN301" s="29">
        <f t="shared" si="177"/>
        <v>0</v>
      </c>
      <c r="AO301" s="29">
        <f t="shared" si="177"/>
        <v>0</v>
      </c>
      <c r="AP301" s="29">
        <f t="shared" si="177"/>
        <v>0</v>
      </c>
      <c r="AQ301" s="29">
        <f t="shared" si="177"/>
        <v>0</v>
      </c>
    </row>
    <row r="302" spans="1:43" hidden="1" outlineLevel="2">
      <c r="A302" s="20" t="s">
        <v>663</v>
      </c>
      <c r="B302" s="20" t="s">
        <v>144</v>
      </c>
      <c r="C302" s="20" t="s">
        <v>82</v>
      </c>
      <c r="D302" s="20" t="s">
        <v>250</v>
      </c>
      <c r="E302" s="16" t="s">
        <v>648</v>
      </c>
      <c r="F302" s="16" t="s">
        <v>648</v>
      </c>
      <c r="G302" s="17" t="str">
        <f>IF(OR(N302="1",O302="1",P302="1",Q302="1",R302="1"),"○","")</f>
        <v/>
      </c>
      <c r="H302" s="18" t="str">
        <f>IF(OR(N302="2",O302="2",P302="2",Q302="2",R302="2"),"○","")</f>
        <v>○</v>
      </c>
      <c r="I302" s="18" t="str">
        <f>IF(OR(N302="3",O302="3",P302="3",Q302="3",R302="3"),"○","")</f>
        <v/>
      </c>
      <c r="J302" s="18" t="str">
        <f>IF(OR(N302="4",O302="4",P302="4",Q302="4",R302="4"),"○","")</f>
        <v/>
      </c>
      <c r="K302" s="18" t="str">
        <f>IF(OR(N302="5",O302="5",P302="5",Q302="5",R302="5"),"○","")</f>
        <v/>
      </c>
      <c r="L302" s="18" t="str">
        <f>IF(OR(N302="6",O302="6",P302="6",Q302="6",R302="6"),"○","")</f>
        <v/>
      </c>
      <c r="M302" s="19" t="str">
        <f>IF(OR(N302="7",O302="7",P302="7",Q302="7",R302="7"),"○","")</f>
        <v/>
      </c>
      <c r="N302" s="16" t="s">
        <v>641</v>
      </c>
      <c r="O302" s="16" t="s">
        <v>173</v>
      </c>
      <c r="P302" s="16" t="s">
        <v>173</v>
      </c>
      <c r="Q302" s="16" t="s">
        <v>173</v>
      </c>
      <c r="R302" s="16" t="s">
        <v>173</v>
      </c>
      <c r="S302" s="16">
        <v>17</v>
      </c>
      <c r="T302" s="16">
        <v>0</v>
      </c>
      <c r="U302" s="16">
        <v>17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23">
        <v>17</v>
      </c>
      <c r="AC302" s="23"/>
      <c r="AD302" s="23"/>
      <c r="AE302" s="23">
        <v>0</v>
      </c>
      <c r="AF302" s="23">
        <v>0</v>
      </c>
      <c r="AG302" s="23"/>
      <c r="AH302" s="23"/>
      <c r="AI302" s="23" t="s">
        <v>641</v>
      </c>
      <c r="AJ302" s="24" t="str">
        <f>IF(AI302="1","○","")</f>
        <v/>
      </c>
      <c r="AK302" s="23">
        <v>0</v>
      </c>
      <c r="AL302" s="23">
        <v>0</v>
      </c>
      <c r="AM302" s="23">
        <v>0</v>
      </c>
      <c r="AN302" s="23"/>
      <c r="AO302" s="23"/>
      <c r="AP302" s="23">
        <v>0</v>
      </c>
      <c r="AQ302" s="23"/>
    </row>
    <row r="303" spans="1:43" s="31" customFormat="1" hidden="1" outlineLevel="1">
      <c r="A303" s="33"/>
      <c r="B303" s="33"/>
      <c r="C303" s="34" t="s">
        <v>703</v>
      </c>
      <c r="D303" s="33"/>
      <c r="E303" s="25"/>
      <c r="F303" s="25"/>
      <c r="G303" s="26"/>
      <c r="H303" s="27"/>
      <c r="I303" s="27"/>
      <c r="J303" s="27"/>
      <c r="K303" s="27"/>
      <c r="L303" s="27"/>
      <c r="M303" s="28"/>
      <c r="N303" s="25"/>
      <c r="O303" s="25"/>
      <c r="P303" s="25"/>
      <c r="Q303" s="25"/>
      <c r="R303" s="25"/>
      <c r="S303" s="25">
        <f t="shared" ref="S303:AH303" si="178">SUBTOTAL(9,S302:S302)</f>
        <v>0</v>
      </c>
      <c r="T303" s="25">
        <f t="shared" si="178"/>
        <v>0</v>
      </c>
      <c r="U303" s="25">
        <f t="shared" si="178"/>
        <v>0</v>
      </c>
      <c r="V303" s="25">
        <f t="shared" si="178"/>
        <v>0</v>
      </c>
      <c r="W303" s="25">
        <f t="shared" si="178"/>
        <v>0</v>
      </c>
      <c r="X303" s="25">
        <f t="shared" si="178"/>
        <v>0</v>
      </c>
      <c r="Y303" s="25">
        <f t="shared" si="178"/>
        <v>0</v>
      </c>
      <c r="Z303" s="25">
        <f t="shared" si="178"/>
        <v>0</v>
      </c>
      <c r="AA303" s="25">
        <f t="shared" si="178"/>
        <v>0</v>
      </c>
      <c r="AB303" s="29">
        <f t="shared" si="178"/>
        <v>0</v>
      </c>
      <c r="AC303" s="29">
        <f t="shared" si="178"/>
        <v>0</v>
      </c>
      <c r="AD303" s="29">
        <f t="shared" si="178"/>
        <v>0</v>
      </c>
      <c r="AE303" s="29">
        <f t="shared" si="178"/>
        <v>0</v>
      </c>
      <c r="AF303" s="29">
        <f t="shared" si="178"/>
        <v>0</v>
      </c>
      <c r="AG303" s="29">
        <f t="shared" si="178"/>
        <v>0</v>
      </c>
      <c r="AH303" s="29">
        <f t="shared" si="178"/>
        <v>0</v>
      </c>
      <c r="AI303" s="29"/>
      <c r="AJ303" s="30"/>
      <c r="AK303" s="29">
        <f t="shared" ref="AK303:AQ303" si="179">SUBTOTAL(9,AK302:AK302)</f>
        <v>0</v>
      </c>
      <c r="AL303" s="29">
        <f t="shared" si="179"/>
        <v>0</v>
      </c>
      <c r="AM303" s="29">
        <f t="shared" si="179"/>
        <v>0</v>
      </c>
      <c r="AN303" s="29">
        <f t="shared" si="179"/>
        <v>0</v>
      </c>
      <c r="AO303" s="29">
        <f t="shared" si="179"/>
        <v>0</v>
      </c>
      <c r="AP303" s="29">
        <f t="shared" si="179"/>
        <v>0</v>
      </c>
      <c r="AQ303" s="29">
        <f t="shared" si="179"/>
        <v>0</v>
      </c>
    </row>
    <row r="304" spans="1:43" hidden="1" outlineLevel="2">
      <c r="A304" s="20" t="s">
        <v>669</v>
      </c>
      <c r="B304" s="20" t="s">
        <v>121</v>
      </c>
      <c r="C304" s="20" t="s">
        <v>59</v>
      </c>
      <c r="D304" s="20" t="s">
        <v>193</v>
      </c>
      <c r="E304" s="16" t="s">
        <v>651</v>
      </c>
      <c r="F304" s="16" t="s">
        <v>651</v>
      </c>
      <c r="G304" s="17" t="str">
        <f>IF(OR(N304="1",O304="1",P304="1",Q304="1",R304="1"),"○","")</f>
        <v/>
      </c>
      <c r="H304" s="18" t="str">
        <f>IF(OR(N304="2",O304="2",P304="2",Q304="2",R304="2"),"○","")</f>
        <v/>
      </c>
      <c r="I304" s="18" t="str">
        <f>IF(OR(N304="3",O304="3",P304="3",Q304="3",R304="3"),"○","")</f>
        <v/>
      </c>
      <c r="J304" s="18" t="str">
        <f>IF(OR(N304="4",O304="4",P304="4",Q304="4",R304="4"),"○","")</f>
        <v/>
      </c>
      <c r="K304" s="18" t="str">
        <f>IF(OR(N304="5",O304="5",P304="5",Q304="5",R304="5"),"○","")</f>
        <v/>
      </c>
      <c r="L304" s="18" t="str">
        <f>IF(OR(N304="6",O304="6",P304="6",Q304="6",R304="6"),"○","")</f>
        <v/>
      </c>
      <c r="M304" s="19" t="str">
        <f>IF(OR(N304="7",O304="7",P304="7",Q304="7",R304="7"),"○","")</f>
        <v>○</v>
      </c>
      <c r="N304" s="16" t="s">
        <v>646</v>
      </c>
      <c r="O304" s="16" t="s">
        <v>173</v>
      </c>
      <c r="P304" s="16" t="s">
        <v>173</v>
      </c>
      <c r="Q304" s="16" t="s">
        <v>173</v>
      </c>
      <c r="R304" s="16" t="s">
        <v>173</v>
      </c>
      <c r="S304" s="16">
        <v>9</v>
      </c>
      <c r="T304" s="16">
        <v>0</v>
      </c>
      <c r="U304" s="16">
        <v>9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23"/>
      <c r="AC304" s="23"/>
      <c r="AD304" s="23"/>
      <c r="AE304" s="23">
        <v>9</v>
      </c>
      <c r="AF304" s="23"/>
      <c r="AG304" s="23"/>
      <c r="AH304" s="23"/>
      <c r="AI304" s="23" t="s">
        <v>641</v>
      </c>
      <c r="AJ304" s="24" t="str">
        <f>IF(AI304="1","○","")</f>
        <v/>
      </c>
      <c r="AK304" s="23">
        <v>0</v>
      </c>
      <c r="AL304" s="23">
        <v>10</v>
      </c>
      <c r="AM304" s="23">
        <v>0</v>
      </c>
      <c r="AN304" s="23"/>
      <c r="AO304" s="23"/>
      <c r="AP304" s="23">
        <v>0</v>
      </c>
      <c r="AQ304" s="23">
        <v>0</v>
      </c>
    </row>
    <row r="305" spans="1:43" hidden="1" outlineLevel="2">
      <c r="A305" s="20" t="s">
        <v>669</v>
      </c>
      <c r="B305" s="20" t="s">
        <v>121</v>
      </c>
      <c r="C305" s="20" t="s">
        <v>59</v>
      </c>
      <c r="D305" s="20" t="s">
        <v>272</v>
      </c>
      <c r="E305" s="16" t="s">
        <v>648</v>
      </c>
      <c r="F305" s="16" t="s">
        <v>649</v>
      </c>
      <c r="G305" s="17" t="str">
        <f>IF(OR(N305="1",O305="1",P305="1",Q305="1",R305="1"),"○","")</f>
        <v>○</v>
      </c>
      <c r="H305" s="18" t="str">
        <f>IF(OR(N305="2",O305="2",P305="2",Q305="2",R305="2"),"○","")</f>
        <v>○</v>
      </c>
      <c r="I305" s="18" t="str">
        <f>IF(OR(N305="3",O305="3",P305="3",Q305="3",R305="3"),"○","")</f>
        <v>○</v>
      </c>
      <c r="J305" s="18" t="str">
        <f>IF(OR(N305="4",O305="4",P305="4",Q305="4",R305="4"),"○","")</f>
        <v>○</v>
      </c>
      <c r="K305" s="18" t="str">
        <f>IF(OR(N305="5",O305="5",P305="5",Q305="5",R305="5"),"○","")</f>
        <v>○</v>
      </c>
      <c r="L305" s="18" t="str">
        <f>IF(OR(N305="6",O305="6",P305="6",Q305="6",R305="6"),"○","")</f>
        <v/>
      </c>
      <c r="M305" s="19" t="str">
        <f>IF(OR(N305="7",O305="7",P305="7",Q305="7",R305="7"),"○","")</f>
        <v/>
      </c>
      <c r="N305" s="16" t="s">
        <v>640</v>
      </c>
      <c r="O305" s="16" t="s">
        <v>641</v>
      </c>
      <c r="P305" s="16" t="s">
        <v>644</v>
      </c>
      <c r="Q305" s="16" t="s">
        <v>643</v>
      </c>
      <c r="R305" s="16" t="s">
        <v>642</v>
      </c>
      <c r="S305" s="16">
        <v>13</v>
      </c>
      <c r="T305" s="16">
        <v>13</v>
      </c>
      <c r="U305" s="16">
        <v>0</v>
      </c>
      <c r="V305" s="16">
        <v>6</v>
      </c>
      <c r="W305" s="16">
        <v>6</v>
      </c>
      <c r="X305" s="16">
        <v>0</v>
      </c>
      <c r="Y305" s="16">
        <v>0</v>
      </c>
      <c r="Z305" s="16">
        <v>0</v>
      </c>
      <c r="AA305" s="16">
        <v>0</v>
      </c>
      <c r="AB305" s="23">
        <v>13</v>
      </c>
      <c r="AC305" s="23">
        <v>6</v>
      </c>
      <c r="AD305" s="23">
        <v>0</v>
      </c>
      <c r="AE305" s="23">
        <v>0</v>
      </c>
      <c r="AF305" s="23">
        <v>48</v>
      </c>
      <c r="AG305" s="23">
        <v>37</v>
      </c>
      <c r="AH305" s="23">
        <v>22.9</v>
      </c>
      <c r="AI305" s="23" t="s">
        <v>640</v>
      </c>
      <c r="AJ305" s="24" t="str">
        <f>IF(AI305="1","○","")</f>
        <v>○</v>
      </c>
      <c r="AK305" s="23">
        <v>1</v>
      </c>
      <c r="AL305" s="23">
        <v>0</v>
      </c>
      <c r="AM305" s="23">
        <v>0</v>
      </c>
      <c r="AN305" s="23">
        <v>0</v>
      </c>
      <c r="AO305" s="23">
        <v>0</v>
      </c>
      <c r="AP305" s="23">
        <v>9</v>
      </c>
      <c r="AQ305" s="23">
        <v>0</v>
      </c>
    </row>
    <row r="306" spans="1:43" hidden="1" outlineLevel="2">
      <c r="A306" s="20" t="s">
        <v>669</v>
      </c>
      <c r="B306" s="20" t="s">
        <v>121</v>
      </c>
      <c r="C306" s="20" t="s">
        <v>59</v>
      </c>
      <c r="D306" s="20" t="s">
        <v>312</v>
      </c>
      <c r="E306" s="16" t="s">
        <v>648</v>
      </c>
      <c r="F306" s="16" t="s">
        <v>648</v>
      </c>
      <c r="G306" s="17" t="str">
        <f>IF(OR(N306="1",O306="1",P306="1",Q306="1",R306="1"),"○","")</f>
        <v/>
      </c>
      <c r="H306" s="18" t="str">
        <f>IF(OR(N306="2",O306="2",P306="2",Q306="2",R306="2"),"○","")</f>
        <v/>
      </c>
      <c r="I306" s="18" t="str">
        <f>IF(OR(N306="3",O306="3",P306="3",Q306="3",R306="3"),"○","")</f>
        <v/>
      </c>
      <c r="J306" s="18" t="str">
        <f>IF(OR(N306="4",O306="4",P306="4",Q306="4",R306="4"),"○","")</f>
        <v/>
      </c>
      <c r="K306" s="18" t="str">
        <f>IF(OR(N306="5",O306="5",P306="5",Q306="5",R306="5"),"○","")</f>
        <v/>
      </c>
      <c r="L306" s="18" t="str">
        <f>IF(OR(N306="6",O306="6",P306="6",Q306="6",R306="6"),"○","")</f>
        <v>○</v>
      </c>
      <c r="M306" s="19" t="str">
        <f>IF(OR(N306="7",O306="7",P306="7",Q306="7",R306="7"),"○","")</f>
        <v/>
      </c>
      <c r="N306" s="16" t="s">
        <v>645</v>
      </c>
      <c r="O306" s="16" t="s">
        <v>173</v>
      </c>
      <c r="P306" s="16" t="s">
        <v>173</v>
      </c>
      <c r="Q306" s="16" t="s">
        <v>173</v>
      </c>
      <c r="R306" s="16" t="s">
        <v>173</v>
      </c>
      <c r="S306" s="16">
        <v>17</v>
      </c>
      <c r="T306" s="16">
        <v>17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23"/>
      <c r="AC306" s="23"/>
      <c r="AD306" s="23"/>
      <c r="AE306" s="23">
        <v>17</v>
      </c>
      <c r="AF306" s="23">
        <v>533</v>
      </c>
      <c r="AG306" s="23"/>
      <c r="AH306" s="23"/>
      <c r="AI306" s="23" t="s">
        <v>173</v>
      </c>
      <c r="AJ306" s="24" t="str">
        <f>IF(AI306="1","○","")</f>
        <v/>
      </c>
      <c r="AK306" s="23"/>
      <c r="AL306" s="23"/>
      <c r="AM306" s="23">
        <v>0</v>
      </c>
      <c r="AN306" s="23"/>
      <c r="AO306" s="23"/>
      <c r="AP306" s="23">
        <v>0</v>
      </c>
      <c r="AQ306" s="23">
        <v>33</v>
      </c>
    </row>
    <row r="307" spans="1:43" hidden="1" outlineLevel="2">
      <c r="A307" s="20" t="s">
        <v>669</v>
      </c>
      <c r="B307" s="20" t="s">
        <v>121</v>
      </c>
      <c r="C307" s="20" t="s">
        <v>59</v>
      </c>
      <c r="D307" s="20" t="s">
        <v>347</v>
      </c>
      <c r="E307" s="16" t="s">
        <v>651</v>
      </c>
      <c r="F307" s="16" t="s">
        <v>651</v>
      </c>
      <c r="G307" s="17" t="str">
        <f>IF(OR(N307="1",O307="1",P307="1",Q307="1",R307="1"),"○","")</f>
        <v/>
      </c>
      <c r="H307" s="18" t="str">
        <f>IF(OR(N307="2",O307="2",P307="2",Q307="2",R307="2"),"○","")</f>
        <v/>
      </c>
      <c r="I307" s="18" t="str">
        <f>IF(OR(N307="3",O307="3",P307="3",Q307="3",R307="3"),"○","")</f>
        <v/>
      </c>
      <c r="J307" s="18" t="str">
        <f>IF(OR(N307="4",O307="4",P307="4",Q307="4",R307="4"),"○","")</f>
        <v/>
      </c>
      <c r="K307" s="18" t="str">
        <f>IF(OR(N307="5",O307="5",P307="5",Q307="5",R307="5"),"○","")</f>
        <v/>
      </c>
      <c r="L307" s="18" t="str">
        <f>IF(OR(N307="6",O307="6",P307="6",Q307="6",R307="6"),"○","")</f>
        <v/>
      </c>
      <c r="M307" s="19" t="str">
        <f>IF(OR(N307="7",O307="7",P307="7",Q307="7",R307="7"),"○","")</f>
        <v>○</v>
      </c>
      <c r="N307" s="16" t="s">
        <v>646</v>
      </c>
      <c r="O307" s="16" t="s">
        <v>173</v>
      </c>
      <c r="P307" s="16" t="s">
        <v>173</v>
      </c>
      <c r="Q307" s="16" t="s">
        <v>173</v>
      </c>
      <c r="R307" s="16" t="s">
        <v>173</v>
      </c>
      <c r="S307" s="16">
        <v>1</v>
      </c>
      <c r="T307" s="16">
        <v>0</v>
      </c>
      <c r="U307" s="16">
        <v>1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23">
        <v>0</v>
      </c>
      <c r="AC307" s="23"/>
      <c r="AD307" s="23"/>
      <c r="AE307" s="23">
        <v>1</v>
      </c>
      <c r="AF307" s="23"/>
      <c r="AG307" s="23"/>
      <c r="AH307" s="23"/>
      <c r="AI307" s="23" t="s">
        <v>640</v>
      </c>
      <c r="AJ307" s="24" t="str">
        <f>IF(AI307="1","○","")</f>
        <v>○</v>
      </c>
      <c r="AK307" s="23">
        <v>10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</row>
    <row r="308" spans="1:43" hidden="1" outlineLevel="2">
      <c r="A308" s="20" t="s">
        <v>669</v>
      </c>
      <c r="B308" s="20" t="s">
        <v>121</v>
      </c>
      <c r="C308" s="20" t="s">
        <v>59</v>
      </c>
      <c r="D308" s="20" t="s">
        <v>474</v>
      </c>
      <c r="E308" s="16" t="s">
        <v>648</v>
      </c>
      <c r="F308" s="16" t="s">
        <v>648</v>
      </c>
      <c r="G308" s="17" t="str">
        <f>IF(OR(N308="1",O308="1",P308="1",Q308="1",R308="1"),"○","")</f>
        <v/>
      </c>
      <c r="H308" s="18" t="str">
        <f>IF(OR(N308="2",O308="2",P308="2",Q308="2",R308="2"),"○","")</f>
        <v>○</v>
      </c>
      <c r="I308" s="18" t="str">
        <f>IF(OR(N308="3",O308="3",P308="3",Q308="3",R308="3"),"○","")</f>
        <v>○</v>
      </c>
      <c r="J308" s="18" t="str">
        <f>IF(OR(N308="4",O308="4",P308="4",Q308="4",R308="4"),"○","")</f>
        <v/>
      </c>
      <c r="K308" s="18" t="str">
        <f>IF(OR(N308="5",O308="5",P308="5",Q308="5",R308="5"),"○","")</f>
        <v/>
      </c>
      <c r="L308" s="18" t="str">
        <f>IF(OR(N308="6",O308="6",P308="6",Q308="6",R308="6"),"○","")</f>
        <v/>
      </c>
      <c r="M308" s="19" t="str">
        <f>IF(OR(N308="7",O308="7",P308="7",Q308="7",R308="7"),"○","")</f>
        <v/>
      </c>
      <c r="N308" s="16" t="s">
        <v>641</v>
      </c>
      <c r="O308" s="16" t="s">
        <v>644</v>
      </c>
      <c r="P308" s="16" t="s">
        <v>173</v>
      </c>
      <c r="Q308" s="16" t="s">
        <v>173</v>
      </c>
      <c r="R308" s="16" t="s">
        <v>173</v>
      </c>
      <c r="S308" s="16">
        <v>16</v>
      </c>
      <c r="T308" s="16">
        <v>16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23"/>
      <c r="AC308" s="23"/>
      <c r="AD308" s="23"/>
      <c r="AE308" s="23"/>
      <c r="AF308" s="23">
        <v>448</v>
      </c>
      <c r="AG308" s="23"/>
      <c r="AH308" s="23"/>
      <c r="AI308" s="23" t="s">
        <v>173</v>
      </c>
      <c r="AJ308" s="24" t="str">
        <f>IF(AI308="1","○","")</f>
        <v/>
      </c>
      <c r="AK308" s="23"/>
      <c r="AL308" s="23"/>
      <c r="AM308" s="23"/>
      <c r="AN308" s="23"/>
      <c r="AO308" s="23"/>
      <c r="AP308" s="23"/>
      <c r="AQ308" s="23"/>
    </row>
    <row r="309" spans="1:43" s="31" customFormat="1" hidden="1" outlineLevel="1">
      <c r="A309" s="33"/>
      <c r="B309" s="33"/>
      <c r="C309" s="34" t="s">
        <v>704</v>
      </c>
      <c r="D309" s="33"/>
      <c r="E309" s="25"/>
      <c r="F309" s="25"/>
      <c r="G309" s="26"/>
      <c r="H309" s="27"/>
      <c r="I309" s="27"/>
      <c r="J309" s="27"/>
      <c r="K309" s="27"/>
      <c r="L309" s="27"/>
      <c r="M309" s="28"/>
      <c r="N309" s="25"/>
      <c r="O309" s="25"/>
      <c r="P309" s="25"/>
      <c r="Q309" s="25"/>
      <c r="R309" s="25"/>
      <c r="S309" s="25">
        <f t="shared" ref="S309:AH309" si="180">SUBTOTAL(9,S304:S308)</f>
        <v>0</v>
      </c>
      <c r="T309" s="25">
        <f t="shared" si="180"/>
        <v>0</v>
      </c>
      <c r="U309" s="25">
        <f t="shared" si="180"/>
        <v>0</v>
      </c>
      <c r="V309" s="25">
        <f t="shared" si="180"/>
        <v>0</v>
      </c>
      <c r="W309" s="25">
        <f t="shared" si="180"/>
        <v>0</v>
      </c>
      <c r="X309" s="25">
        <f t="shared" si="180"/>
        <v>0</v>
      </c>
      <c r="Y309" s="25">
        <f t="shared" si="180"/>
        <v>0</v>
      </c>
      <c r="Z309" s="25">
        <f t="shared" si="180"/>
        <v>0</v>
      </c>
      <c r="AA309" s="25">
        <f t="shared" si="180"/>
        <v>0</v>
      </c>
      <c r="AB309" s="29">
        <f t="shared" si="180"/>
        <v>0</v>
      </c>
      <c r="AC309" s="29">
        <f t="shared" si="180"/>
        <v>0</v>
      </c>
      <c r="AD309" s="29">
        <f t="shared" si="180"/>
        <v>0</v>
      </c>
      <c r="AE309" s="29">
        <f t="shared" si="180"/>
        <v>0</v>
      </c>
      <c r="AF309" s="29">
        <f t="shared" si="180"/>
        <v>0</v>
      </c>
      <c r="AG309" s="29">
        <f t="shared" si="180"/>
        <v>0</v>
      </c>
      <c r="AH309" s="29">
        <f t="shared" si="180"/>
        <v>0</v>
      </c>
      <c r="AI309" s="29"/>
      <c r="AJ309" s="30"/>
      <c r="AK309" s="29">
        <f t="shared" ref="AK309:AQ309" si="181">SUBTOTAL(9,AK304:AK308)</f>
        <v>0</v>
      </c>
      <c r="AL309" s="29">
        <f t="shared" si="181"/>
        <v>0</v>
      </c>
      <c r="AM309" s="29">
        <f t="shared" si="181"/>
        <v>0</v>
      </c>
      <c r="AN309" s="29">
        <f t="shared" si="181"/>
        <v>0</v>
      </c>
      <c r="AO309" s="29">
        <f t="shared" si="181"/>
        <v>0</v>
      </c>
      <c r="AP309" s="29">
        <f t="shared" si="181"/>
        <v>0</v>
      </c>
      <c r="AQ309" s="29">
        <f t="shared" si="181"/>
        <v>0</v>
      </c>
    </row>
    <row r="310" spans="1:43" hidden="1" outlineLevel="2">
      <c r="A310" s="20" t="s">
        <v>669</v>
      </c>
      <c r="B310" s="20" t="s">
        <v>115</v>
      </c>
      <c r="C310" s="20" t="s">
        <v>53</v>
      </c>
      <c r="D310" s="20" t="s">
        <v>183</v>
      </c>
      <c r="E310" s="16" t="s">
        <v>650</v>
      </c>
      <c r="F310" s="16" t="s">
        <v>650</v>
      </c>
      <c r="G310" s="17" t="str">
        <f>IF(OR(N310="1",O310="1",P310="1",Q310="1",R310="1"),"○","")</f>
        <v>○</v>
      </c>
      <c r="H310" s="18" t="str">
        <f>IF(OR(N310="2",O310="2",P310="2",Q310="2",R310="2"),"○","")</f>
        <v>○</v>
      </c>
      <c r="I310" s="18" t="str">
        <f>IF(OR(N310="3",O310="3",P310="3",Q310="3",R310="3"),"○","")</f>
        <v>○</v>
      </c>
      <c r="J310" s="18" t="str">
        <f>IF(OR(N310="4",O310="4",P310="4",Q310="4",R310="4"),"○","")</f>
        <v>○</v>
      </c>
      <c r="K310" s="18" t="str">
        <f>IF(OR(N310="5",O310="5",P310="5",Q310="5",R310="5"),"○","")</f>
        <v>○</v>
      </c>
      <c r="L310" s="18" t="str">
        <f>IF(OR(N310="6",O310="6",P310="6",Q310="6",R310="6"),"○","")</f>
        <v/>
      </c>
      <c r="M310" s="19" t="str">
        <f>IF(OR(N310="7",O310="7",P310="7",Q310="7",R310="7"),"○","")</f>
        <v/>
      </c>
      <c r="N310" s="16" t="s">
        <v>640</v>
      </c>
      <c r="O310" s="16" t="s">
        <v>641</v>
      </c>
      <c r="P310" s="16" t="s">
        <v>644</v>
      </c>
      <c r="Q310" s="16" t="s">
        <v>643</v>
      </c>
      <c r="R310" s="16" t="s">
        <v>642</v>
      </c>
      <c r="S310" s="16">
        <v>9</v>
      </c>
      <c r="T310" s="16">
        <v>9</v>
      </c>
      <c r="U310" s="16">
        <v>0</v>
      </c>
      <c r="V310" s="16">
        <v>6</v>
      </c>
      <c r="W310" s="16">
        <v>6</v>
      </c>
      <c r="X310" s="16">
        <v>0</v>
      </c>
      <c r="Y310" s="16">
        <v>0</v>
      </c>
      <c r="Z310" s="16">
        <v>0</v>
      </c>
      <c r="AA310" s="16">
        <v>0</v>
      </c>
      <c r="AB310" s="23">
        <v>9</v>
      </c>
      <c r="AC310" s="23">
        <v>6</v>
      </c>
      <c r="AD310" s="23">
        <v>0</v>
      </c>
      <c r="AE310" s="23">
        <v>0</v>
      </c>
      <c r="AF310" s="23">
        <v>71</v>
      </c>
      <c r="AG310" s="23">
        <v>19</v>
      </c>
      <c r="AH310" s="23">
        <v>29.6</v>
      </c>
      <c r="AI310" s="23" t="s">
        <v>640</v>
      </c>
      <c r="AJ310" s="24" t="str">
        <f>IF(AI310="1","○","")</f>
        <v>○</v>
      </c>
      <c r="AK310" s="23">
        <v>0</v>
      </c>
      <c r="AL310" s="23">
        <v>1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</row>
    <row r="311" spans="1:43" hidden="1" outlineLevel="2">
      <c r="A311" s="20" t="s">
        <v>669</v>
      </c>
      <c r="B311" s="20" t="s">
        <v>115</v>
      </c>
      <c r="C311" s="20" t="s">
        <v>53</v>
      </c>
      <c r="D311" s="20" t="s">
        <v>223</v>
      </c>
      <c r="E311" s="16" t="s">
        <v>648</v>
      </c>
      <c r="F311" s="16" t="s">
        <v>648</v>
      </c>
      <c r="G311" s="17" t="str">
        <f>IF(OR(N311="1",O311="1",P311="1",Q311="1",R311="1"),"○","")</f>
        <v/>
      </c>
      <c r="H311" s="18" t="str">
        <f>IF(OR(N311="2",O311="2",P311="2",Q311="2",R311="2"),"○","")</f>
        <v>○</v>
      </c>
      <c r="I311" s="18" t="str">
        <f>IF(OR(N311="3",O311="3",P311="3",Q311="3",R311="3"),"○","")</f>
        <v/>
      </c>
      <c r="J311" s="18" t="str">
        <f>IF(OR(N311="4",O311="4",P311="4",Q311="4",R311="4"),"○","")</f>
        <v/>
      </c>
      <c r="K311" s="18" t="str">
        <f>IF(OR(N311="5",O311="5",P311="5",Q311="5",R311="5"),"○","")</f>
        <v/>
      </c>
      <c r="L311" s="18" t="str">
        <f>IF(OR(N311="6",O311="6",P311="6",Q311="6",R311="6"),"○","")</f>
        <v/>
      </c>
      <c r="M311" s="19" t="str">
        <f>IF(OR(N311="7",O311="7",P311="7",Q311="7",R311="7"),"○","")</f>
        <v/>
      </c>
      <c r="N311" s="16" t="s">
        <v>641</v>
      </c>
      <c r="O311" s="16" t="s">
        <v>173</v>
      </c>
      <c r="P311" s="16" t="s">
        <v>173</v>
      </c>
      <c r="Q311" s="16" t="s">
        <v>173</v>
      </c>
      <c r="R311" s="16" t="s">
        <v>173</v>
      </c>
      <c r="S311" s="16">
        <v>9</v>
      </c>
      <c r="T311" s="16">
        <v>9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23">
        <v>9</v>
      </c>
      <c r="AC311" s="23"/>
      <c r="AD311" s="23"/>
      <c r="AE311" s="23">
        <v>0</v>
      </c>
      <c r="AF311" s="23">
        <v>121</v>
      </c>
      <c r="AG311" s="23">
        <v>0</v>
      </c>
      <c r="AH311" s="23">
        <v>0</v>
      </c>
      <c r="AI311" s="23" t="s">
        <v>640</v>
      </c>
      <c r="AJ311" s="24" t="str">
        <f>IF(AI311="1","○","")</f>
        <v>○</v>
      </c>
      <c r="AK311" s="23">
        <v>7</v>
      </c>
      <c r="AL311" s="23">
        <v>7</v>
      </c>
      <c r="AM311" s="23">
        <v>2</v>
      </c>
      <c r="AN311" s="23">
        <v>2</v>
      </c>
      <c r="AO311" s="23">
        <v>0</v>
      </c>
      <c r="AP311" s="23">
        <v>0</v>
      </c>
      <c r="AQ311" s="23">
        <v>0</v>
      </c>
    </row>
    <row r="312" spans="1:43" hidden="1" outlineLevel="2">
      <c r="A312" s="20" t="s">
        <v>669</v>
      </c>
      <c r="B312" s="20" t="s">
        <v>115</v>
      </c>
      <c r="C312" s="20" t="s">
        <v>53</v>
      </c>
      <c r="D312" s="20" t="s">
        <v>532</v>
      </c>
      <c r="E312" s="16" t="s">
        <v>649</v>
      </c>
      <c r="F312" s="16" t="s">
        <v>649</v>
      </c>
      <c r="G312" s="17" t="str">
        <f>IF(OR(N312="1",O312="1",P312="1",Q312="1",R312="1"),"○","")</f>
        <v/>
      </c>
      <c r="H312" s="18" t="str">
        <f>IF(OR(N312="2",O312="2",P312="2",Q312="2",R312="2"),"○","")</f>
        <v/>
      </c>
      <c r="I312" s="18" t="str">
        <f>IF(OR(N312="3",O312="3",P312="3",Q312="3",R312="3"),"○","")</f>
        <v>○</v>
      </c>
      <c r="J312" s="18" t="str">
        <f>IF(OR(N312="4",O312="4",P312="4",Q312="4",R312="4"),"○","")</f>
        <v/>
      </c>
      <c r="K312" s="18" t="str">
        <f>IF(OR(N312="5",O312="5",P312="5",Q312="5",R312="5"),"○","")</f>
        <v/>
      </c>
      <c r="L312" s="18" t="str">
        <f>IF(OR(N312="6",O312="6",P312="6",Q312="6",R312="6"),"○","")</f>
        <v/>
      </c>
      <c r="M312" s="19" t="str">
        <f>IF(OR(N312="7",O312="7",P312="7",Q312="7",R312="7"),"○","")</f>
        <v/>
      </c>
      <c r="N312" s="16" t="s">
        <v>644</v>
      </c>
      <c r="O312" s="16" t="s">
        <v>173</v>
      </c>
      <c r="P312" s="16" t="s">
        <v>173</v>
      </c>
      <c r="Q312" s="16" t="s">
        <v>173</v>
      </c>
      <c r="R312" s="16" t="s">
        <v>173</v>
      </c>
      <c r="S312" s="16">
        <v>9</v>
      </c>
      <c r="T312" s="16">
        <v>7</v>
      </c>
      <c r="U312" s="16">
        <v>2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23">
        <v>9</v>
      </c>
      <c r="AC312" s="23">
        <v>0</v>
      </c>
      <c r="AD312" s="23">
        <v>0</v>
      </c>
      <c r="AE312" s="23">
        <v>0</v>
      </c>
      <c r="AF312" s="23">
        <v>48</v>
      </c>
      <c r="AG312" s="23">
        <v>3</v>
      </c>
      <c r="AH312" s="23">
        <v>0</v>
      </c>
      <c r="AI312" s="23" t="s">
        <v>641</v>
      </c>
      <c r="AJ312" s="24" t="str">
        <f>IF(AI312="1","○","")</f>
        <v/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</row>
    <row r="313" spans="1:43" s="31" customFormat="1" hidden="1" outlineLevel="1">
      <c r="A313" s="33"/>
      <c r="B313" s="33"/>
      <c r="C313" s="34" t="s">
        <v>705</v>
      </c>
      <c r="D313" s="33"/>
      <c r="E313" s="25"/>
      <c r="F313" s="25"/>
      <c r="G313" s="26"/>
      <c r="H313" s="27"/>
      <c r="I313" s="27"/>
      <c r="J313" s="27"/>
      <c r="K313" s="27"/>
      <c r="L313" s="27"/>
      <c r="M313" s="28"/>
      <c r="N313" s="25"/>
      <c r="O313" s="25"/>
      <c r="P313" s="25"/>
      <c r="Q313" s="25"/>
      <c r="R313" s="25"/>
      <c r="S313" s="25">
        <f t="shared" ref="S313:AH313" si="182">SUBTOTAL(9,S310:S312)</f>
        <v>0</v>
      </c>
      <c r="T313" s="25">
        <f t="shared" si="182"/>
        <v>0</v>
      </c>
      <c r="U313" s="25">
        <f t="shared" si="182"/>
        <v>0</v>
      </c>
      <c r="V313" s="25">
        <f t="shared" si="182"/>
        <v>0</v>
      </c>
      <c r="W313" s="25">
        <f t="shared" si="182"/>
        <v>0</v>
      </c>
      <c r="X313" s="25">
        <f t="shared" si="182"/>
        <v>0</v>
      </c>
      <c r="Y313" s="25">
        <f t="shared" si="182"/>
        <v>0</v>
      </c>
      <c r="Z313" s="25">
        <f t="shared" si="182"/>
        <v>0</v>
      </c>
      <c r="AA313" s="25">
        <f t="shared" si="182"/>
        <v>0</v>
      </c>
      <c r="AB313" s="29">
        <f t="shared" si="182"/>
        <v>0</v>
      </c>
      <c r="AC313" s="29">
        <f t="shared" si="182"/>
        <v>0</v>
      </c>
      <c r="AD313" s="29">
        <f t="shared" si="182"/>
        <v>0</v>
      </c>
      <c r="AE313" s="29">
        <f t="shared" si="182"/>
        <v>0</v>
      </c>
      <c r="AF313" s="29">
        <f t="shared" si="182"/>
        <v>0</v>
      </c>
      <c r="AG313" s="29">
        <f t="shared" si="182"/>
        <v>0</v>
      </c>
      <c r="AH313" s="29">
        <f t="shared" si="182"/>
        <v>0</v>
      </c>
      <c r="AI313" s="29"/>
      <c r="AJ313" s="30"/>
      <c r="AK313" s="29">
        <f t="shared" ref="AK313:AQ313" si="183">SUBTOTAL(9,AK310:AK312)</f>
        <v>0</v>
      </c>
      <c r="AL313" s="29">
        <f t="shared" si="183"/>
        <v>0</v>
      </c>
      <c r="AM313" s="29">
        <f t="shared" si="183"/>
        <v>0</v>
      </c>
      <c r="AN313" s="29">
        <f t="shared" si="183"/>
        <v>0</v>
      </c>
      <c r="AO313" s="29">
        <f t="shared" si="183"/>
        <v>0</v>
      </c>
      <c r="AP313" s="29">
        <f t="shared" si="183"/>
        <v>0</v>
      </c>
      <c r="AQ313" s="29">
        <f t="shared" si="183"/>
        <v>0</v>
      </c>
    </row>
    <row r="314" spans="1:43" hidden="1" outlineLevel="2">
      <c r="A314" s="20" t="s">
        <v>673</v>
      </c>
      <c r="B314" s="20" t="s">
        <v>116</v>
      </c>
      <c r="C314" s="20" t="s">
        <v>54</v>
      </c>
      <c r="D314" s="20" t="s">
        <v>184</v>
      </c>
      <c r="E314" s="16" t="s">
        <v>648</v>
      </c>
      <c r="F314" s="16" t="s">
        <v>648</v>
      </c>
      <c r="G314" s="17" t="str">
        <f t="shared" ref="G314:G336" si="184">IF(OR(N314="1",O314="1",P314="1",Q314="1",R314="1"),"○","")</f>
        <v>○</v>
      </c>
      <c r="H314" s="18" t="str">
        <f t="shared" ref="H314:H336" si="185">IF(OR(N314="2",O314="2",P314="2",Q314="2",R314="2"),"○","")</f>
        <v/>
      </c>
      <c r="I314" s="18" t="str">
        <f t="shared" ref="I314:I336" si="186">IF(OR(N314="3",O314="3",P314="3",Q314="3",R314="3"),"○","")</f>
        <v>○</v>
      </c>
      <c r="J314" s="18" t="str">
        <f t="shared" ref="J314:J336" si="187">IF(OR(N314="4",O314="4",P314="4",Q314="4",R314="4"),"○","")</f>
        <v/>
      </c>
      <c r="K314" s="18" t="str">
        <f t="shared" ref="K314:K336" si="188">IF(OR(N314="5",O314="5",P314="5",Q314="5",R314="5"),"○","")</f>
        <v>○</v>
      </c>
      <c r="L314" s="18" t="str">
        <f t="shared" ref="L314:L336" si="189">IF(OR(N314="6",O314="6",P314="6",Q314="6",R314="6"),"○","")</f>
        <v/>
      </c>
      <c r="M314" s="19" t="str">
        <f t="shared" ref="M314:M336" si="190">IF(OR(N314="7",O314="7",P314="7",Q314="7",R314="7"),"○","")</f>
        <v/>
      </c>
      <c r="N314" s="16" t="s">
        <v>640</v>
      </c>
      <c r="O314" s="16" t="s">
        <v>644</v>
      </c>
      <c r="P314" s="16" t="s">
        <v>642</v>
      </c>
      <c r="Q314" s="16" t="s">
        <v>173</v>
      </c>
      <c r="R314" s="16" t="s">
        <v>173</v>
      </c>
      <c r="S314" s="16">
        <v>19</v>
      </c>
      <c r="T314" s="16">
        <v>19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23">
        <v>19</v>
      </c>
      <c r="AC314" s="23"/>
      <c r="AD314" s="23"/>
      <c r="AE314" s="23">
        <v>0</v>
      </c>
      <c r="AF314" s="23">
        <v>67</v>
      </c>
      <c r="AG314" s="23">
        <v>39</v>
      </c>
      <c r="AH314" s="23"/>
      <c r="AI314" s="23" t="s">
        <v>641</v>
      </c>
      <c r="AJ314" s="24" t="str">
        <f t="shared" ref="AJ314:AJ336" si="191">IF(AI314="1","○","")</f>
        <v/>
      </c>
      <c r="AK314" s="23">
        <v>1</v>
      </c>
      <c r="AL314" s="23">
        <v>13</v>
      </c>
      <c r="AM314" s="23">
        <v>1</v>
      </c>
      <c r="AN314" s="23">
        <v>1</v>
      </c>
      <c r="AO314" s="23">
        <v>0</v>
      </c>
      <c r="AP314" s="23">
        <v>4</v>
      </c>
      <c r="AQ314" s="23">
        <v>0</v>
      </c>
    </row>
    <row r="315" spans="1:43" hidden="1" outlineLevel="2">
      <c r="A315" s="20" t="s">
        <v>673</v>
      </c>
      <c r="B315" s="20" t="s">
        <v>116</v>
      </c>
      <c r="C315" s="20" t="s">
        <v>54</v>
      </c>
      <c r="D315" s="20" t="s">
        <v>189</v>
      </c>
      <c r="E315" s="16" t="s">
        <v>648</v>
      </c>
      <c r="F315" s="16" t="s">
        <v>648</v>
      </c>
      <c r="G315" s="17" t="str">
        <f t="shared" si="184"/>
        <v/>
      </c>
      <c r="H315" s="18" t="str">
        <f t="shared" si="185"/>
        <v>○</v>
      </c>
      <c r="I315" s="18" t="str">
        <f t="shared" si="186"/>
        <v>○</v>
      </c>
      <c r="J315" s="18" t="str">
        <f t="shared" si="187"/>
        <v/>
      </c>
      <c r="K315" s="18" t="str">
        <f t="shared" si="188"/>
        <v/>
      </c>
      <c r="L315" s="18" t="str">
        <f t="shared" si="189"/>
        <v/>
      </c>
      <c r="M315" s="19" t="str">
        <f t="shared" si="190"/>
        <v/>
      </c>
      <c r="N315" s="16" t="s">
        <v>641</v>
      </c>
      <c r="O315" s="16" t="s">
        <v>644</v>
      </c>
      <c r="P315" s="16" t="s">
        <v>173</v>
      </c>
      <c r="Q315" s="16" t="s">
        <v>173</v>
      </c>
      <c r="R315" s="16" t="s">
        <v>173</v>
      </c>
      <c r="S315" s="16">
        <v>4</v>
      </c>
      <c r="T315" s="16">
        <v>4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23">
        <v>4</v>
      </c>
      <c r="AC315" s="23">
        <v>0</v>
      </c>
      <c r="AD315" s="23">
        <v>0</v>
      </c>
      <c r="AE315" s="23">
        <v>0</v>
      </c>
      <c r="AF315" s="23">
        <v>217</v>
      </c>
      <c r="AG315" s="23">
        <v>4</v>
      </c>
      <c r="AH315" s="23">
        <v>0</v>
      </c>
      <c r="AI315" s="23" t="s">
        <v>641</v>
      </c>
      <c r="AJ315" s="24" t="str">
        <f t="shared" si="191"/>
        <v/>
      </c>
      <c r="AK315" s="23">
        <v>1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</row>
    <row r="316" spans="1:43" hidden="1" outlineLevel="2">
      <c r="A316" s="20" t="s">
        <v>673</v>
      </c>
      <c r="B316" s="20" t="s">
        <v>116</v>
      </c>
      <c r="C316" s="20" t="s">
        <v>54</v>
      </c>
      <c r="D316" s="20" t="s">
        <v>198</v>
      </c>
      <c r="E316" s="16" t="s">
        <v>649</v>
      </c>
      <c r="F316" s="16" t="s">
        <v>649</v>
      </c>
      <c r="G316" s="17" t="str">
        <f t="shared" si="184"/>
        <v>○</v>
      </c>
      <c r="H316" s="18" t="str">
        <f t="shared" si="185"/>
        <v>○</v>
      </c>
      <c r="I316" s="18" t="str">
        <f t="shared" si="186"/>
        <v/>
      </c>
      <c r="J316" s="18" t="str">
        <f t="shared" si="187"/>
        <v>○</v>
      </c>
      <c r="K316" s="18" t="str">
        <f t="shared" si="188"/>
        <v>○</v>
      </c>
      <c r="L316" s="18" t="str">
        <f t="shared" si="189"/>
        <v/>
      </c>
      <c r="M316" s="19" t="str">
        <f t="shared" si="190"/>
        <v/>
      </c>
      <c r="N316" s="16" t="s">
        <v>640</v>
      </c>
      <c r="O316" s="16" t="s">
        <v>641</v>
      </c>
      <c r="P316" s="16" t="s">
        <v>643</v>
      </c>
      <c r="Q316" s="16" t="s">
        <v>642</v>
      </c>
      <c r="R316" s="16" t="s">
        <v>173</v>
      </c>
      <c r="S316" s="16">
        <v>5</v>
      </c>
      <c r="T316" s="16">
        <v>5</v>
      </c>
      <c r="U316" s="16">
        <v>0</v>
      </c>
      <c r="V316" s="16">
        <v>14</v>
      </c>
      <c r="W316" s="16">
        <v>14</v>
      </c>
      <c r="X316" s="16">
        <v>0</v>
      </c>
      <c r="Y316" s="16">
        <v>0</v>
      </c>
      <c r="Z316" s="16">
        <v>0</v>
      </c>
      <c r="AA316" s="16">
        <v>0</v>
      </c>
      <c r="AB316" s="23">
        <v>5</v>
      </c>
      <c r="AC316" s="23">
        <v>14</v>
      </c>
      <c r="AD316" s="23">
        <v>0</v>
      </c>
      <c r="AE316" s="23">
        <v>0</v>
      </c>
      <c r="AF316" s="23">
        <v>62</v>
      </c>
      <c r="AG316" s="23">
        <v>0</v>
      </c>
      <c r="AH316" s="23">
        <v>0</v>
      </c>
      <c r="AI316" s="23" t="s">
        <v>640</v>
      </c>
      <c r="AJ316" s="24" t="str">
        <f t="shared" si="191"/>
        <v>○</v>
      </c>
      <c r="AK316" s="23">
        <v>0</v>
      </c>
      <c r="AL316" s="23">
        <v>5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</row>
    <row r="317" spans="1:43" hidden="1" outlineLevel="2">
      <c r="A317" s="20" t="s">
        <v>673</v>
      </c>
      <c r="B317" s="20" t="s">
        <v>116</v>
      </c>
      <c r="C317" s="20" t="s">
        <v>54</v>
      </c>
      <c r="D317" s="20" t="s">
        <v>206</v>
      </c>
      <c r="E317" s="16" t="s">
        <v>649</v>
      </c>
      <c r="F317" s="16" t="s">
        <v>649</v>
      </c>
      <c r="G317" s="17" t="str">
        <f t="shared" si="184"/>
        <v/>
      </c>
      <c r="H317" s="18" t="str">
        <f t="shared" si="185"/>
        <v>○</v>
      </c>
      <c r="I317" s="18" t="str">
        <f t="shared" si="186"/>
        <v/>
      </c>
      <c r="J317" s="18" t="str">
        <f t="shared" si="187"/>
        <v/>
      </c>
      <c r="K317" s="18" t="str">
        <f t="shared" si="188"/>
        <v/>
      </c>
      <c r="L317" s="18" t="str">
        <f t="shared" si="189"/>
        <v/>
      </c>
      <c r="M317" s="19" t="str">
        <f t="shared" si="190"/>
        <v/>
      </c>
      <c r="N317" s="16" t="s">
        <v>641</v>
      </c>
      <c r="O317" s="16" t="s">
        <v>173</v>
      </c>
      <c r="P317" s="16" t="s">
        <v>173</v>
      </c>
      <c r="Q317" s="16" t="s">
        <v>173</v>
      </c>
      <c r="R317" s="16" t="s">
        <v>173</v>
      </c>
      <c r="S317" s="16">
        <v>6</v>
      </c>
      <c r="T317" s="16">
        <v>0</v>
      </c>
      <c r="U317" s="16">
        <v>6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23"/>
      <c r="AC317" s="23"/>
      <c r="AD317" s="23"/>
      <c r="AE317" s="23">
        <v>6</v>
      </c>
      <c r="AF317" s="23"/>
      <c r="AG317" s="23"/>
      <c r="AH317" s="23"/>
      <c r="AI317" s="23" t="s">
        <v>173</v>
      </c>
      <c r="AJ317" s="24" t="str">
        <f t="shared" si="191"/>
        <v/>
      </c>
      <c r="AK317" s="23">
        <v>0</v>
      </c>
      <c r="AL317" s="23">
        <v>0</v>
      </c>
      <c r="AM317" s="23">
        <v>0</v>
      </c>
      <c r="AN317" s="23"/>
      <c r="AO317" s="23"/>
      <c r="AP317" s="23">
        <v>0</v>
      </c>
      <c r="AQ317" s="23"/>
    </row>
    <row r="318" spans="1:43" hidden="1" outlineLevel="2">
      <c r="A318" s="20" t="s">
        <v>673</v>
      </c>
      <c r="B318" s="20" t="s">
        <v>116</v>
      </c>
      <c r="C318" s="20" t="s">
        <v>54</v>
      </c>
      <c r="D318" s="20" t="s">
        <v>212</v>
      </c>
      <c r="E318" s="16" t="s">
        <v>650</v>
      </c>
      <c r="F318" s="16" t="s">
        <v>650</v>
      </c>
      <c r="G318" s="17" t="str">
        <f t="shared" si="184"/>
        <v>○</v>
      </c>
      <c r="H318" s="18" t="str">
        <f t="shared" si="185"/>
        <v>○</v>
      </c>
      <c r="I318" s="18" t="str">
        <f t="shared" si="186"/>
        <v>○</v>
      </c>
      <c r="J318" s="18" t="str">
        <f t="shared" si="187"/>
        <v>○</v>
      </c>
      <c r="K318" s="18" t="str">
        <f t="shared" si="188"/>
        <v>○</v>
      </c>
      <c r="L318" s="18" t="str">
        <f t="shared" si="189"/>
        <v/>
      </c>
      <c r="M318" s="19" t="str">
        <f t="shared" si="190"/>
        <v/>
      </c>
      <c r="N318" s="16" t="s">
        <v>640</v>
      </c>
      <c r="O318" s="16" t="s">
        <v>641</v>
      </c>
      <c r="P318" s="16" t="s">
        <v>644</v>
      </c>
      <c r="Q318" s="16" t="s">
        <v>643</v>
      </c>
      <c r="R318" s="16" t="s">
        <v>642</v>
      </c>
      <c r="S318" s="16">
        <v>19</v>
      </c>
      <c r="T318" s="16">
        <v>19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23">
        <v>19</v>
      </c>
      <c r="AC318" s="23"/>
      <c r="AD318" s="23"/>
      <c r="AE318" s="23">
        <v>0</v>
      </c>
      <c r="AF318" s="23">
        <v>118</v>
      </c>
      <c r="AG318" s="23"/>
      <c r="AH318" s="23"/>
      <c r="AI318" s="23" t="s">
        <v>173</v>
      </c>
      <c r="AJ318" s="24" t="str">
        <f t="shared" si="191"/>
        <v/>
      </c>
      <c r="AK318" s="23"/>
      <c r="AL318" s="23"/>
      <c r="AM318" s="23">
        <v>0</v>
      </c>
      <c r="AN318" s="23"/>
      <c r="AO318" s="23"/>
      <c r="AP318" s="23">
        <v>0</v>
      </c>
      <c r="AQ318" s="23"/>
    </row>
    <row r="319" spans="1:43" hidden="1" outlineLevel="2">
      <c r="A319" s="20" t="s">
        <v>673</v>
      </c>
      <c r="B319" s="20" t="s">
        <v>116</v>
      </c>
      <c r="C319" s="20" t="s">
        <v>54</v>
      </c>
      <c r="D319" s="20" t="s">
        <v>251</v>
      </c>
      <c r="E319" s="16" t="s">
        <v>648</v>
      </c>
      <c r="F319" s="16" t="s">
        <v>648</v>
      </c>
      <c r="G319" s="17" t="str">
        <f t="shared" si="184"/>
        <v/>
      </c>
      <c r="H319" s="18" t="str">
        <f t="shared" si="185"/>
        <v/>
      </c>
      <c r="I319" s="18" t="str">
        <f t="shared" si="186"/>
        <v>○</v>
      </c>
      <c r="J319" s="18" t="str">
        <f t="shared" si="187"/>
        <v>○</v>
      </c>
      <c r="K319" s="18" t="str">
        <f t="shared" si="188"/>
        <v/>
      </c>
      <c r="L319" s="18" t="str">
        <f t="shared" si="189"/>
        <v/>
      </c>
      <c r="M319" s="19" t="str">
        <f t="shared" si="190"/>
        <v/>
      </c>
      <c r="N319" s="16" t="s">
        <v>644</v>
      </c>
      <c r="O319" s="16" t="s">
        <v>643</v>
      </c>
      <c r="P319" s="16" t="s">
        <v>173</v>
      </c>
      <c r="Q319" s="16" t="s">
        <v>173</v>
      </c>
      <c r="R319" s="16" t="s">
        <v>173</v>
      </c>
      <c r="S319" s="16">
        <v>16</v>
      </c>
      <c r="T319" s="16">
        <v>16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23">
        <v>16</v>
      </c>
      <c r="AC319" s="23"/>
      <c r="AD319" s="23"/>
      <c r="AE319" s="23">
        <v>0</v>
      </c>
      <c r="AF319" s="23">
        <v>57</v>
      </c>
      <c r="AG319" s="23">
        <v>43</v>
      </c>
      <c r="AH319" s="23">
        <v>0</v>
      </c>
      <c r="AI319" s="23" t="s">
        <v>640</v>
      </c>
      <c r="AJ319" s="24" t="str">
        <f t="shared" si="191"/>
        <v>○</v>
      </c>
      <c r="AK319" s="23">
        <v>3</v>
      </c>
      <c r="AL319" s="23">
        <v>0</v>
      </c>
      <c r="AM319" s="23">
        <v>8</v>
      </c>
      <c r="AN319" s="23">
        <v>2</v>
      </c>
      <c r="AO319" s="23">
        <v>6</v>
      </c>
      <c r="AP319" s="23">
        <v>2</v>
      </c>
      <c r="AQ319" s="23">
        <v>0</v>
      </c>
    </row>
    <row r="320" spans="1:43" hidden="1" outlineLevel="2">
      <c r="A320" s="20" t="s">
        <v>673</v>
      </c>
      <c r="B320" s="20" t="s">
        <v>116</v>
      </c>
      <c r="C320" s="20" t="s">
        <v>54</v>
      </c>
      <c r="D320" s="20" t="s">
        <v>282</v>
      </c>
      <c r="E320" s="16" t="s">
        <v>648</v>
      </c>
      <c r="F320" s="16" t="s">
        <v>648</v>
      </c>
      <c r="G320" s="17" t="str">
        <f t="shared" si="184"/>
        <v/>
      </c>
      <c r="H320" s="18" t="str">
        <f t="shared" si="185"/>
        <v>○</v>
      </c>
      <c r="I320" s="18" t="str">
        <f t="shared" si="186"/>
        <v>○</v>
      </c>
      <c r="J320" s="18" t="str">
        <f t="shared" si="187"/>
        <v/>
      </c>
      <c r="K320" s="18" t="str">
        <f t="shared" si="188"/>
        <v/>
      </c>
      <c r="L320" s="18" t="str">
        <f t="shared" si="189"/>
        <v/>
      </c>
      <c r="M320" s="19" t="str">
        <f t="shared" si="190"/>
        <v/>
      </c>
      <c r="N320" s="16" t="s">
        <v>641</v>
      </c>
      <c r="O320" s="16" t="s">
        <v>644</v>
      </c>
      <c r="P320" s="16" t="s">
        <v>173</v>
      </c>
      <c r="Q320" s="16" t="s">
        <v>173</v>
      </c>
      <c r="R320" s="16" t="s">
        <v>173</v>
      </c>
      <c r="S320" s="16">
        <v>18</v>
      </c>
      <c r="T320" s="16">
        <v>18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23">
        <v>18</v>
      </c>
      <c r="AC320" s="23"/>
      <c r="AD320" s="23"/>
      <c r="AE320" s="23">
        <v>0</v>
      </c>
      <c r="AF320" s="23">
        <v>630</v>
      </c>
      <c r="AG320" s="23"/>
      <c r="AH320" s="23"/>
      <c r="AI320" s="23" t="s">
        <v>641</v>
      </c>
      <c r="AJ320" s="24" t="str">
        <f t="shared" si="191"/>
        <v/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24</v>
      </c>
    </row>
    <row r="321" spans="1:43" hidden="1" outlineLevel="2">
      <c r="A321" s="20" t="s">
        <v>673</v>
      </c>
      <c r="B321" s="20" t="s">
        <v>116</v>
      </c>
      <c r="C321" s="20" t="s">
        <v>54</v>
      </c>
      <c r="D321" s="20" t="s">
        <v>306</v>
      </c>
      <c r="E321" s="16" t="s">
        <v>648</v>
      </c>
      <c r="F321" s="16" t="s">
        <v>648</v>
      </c>
      <c r="G321" s="17" t="str">
        <f t="shared" si="184"/>
        <v/>
      </c>
      <c r="H321" s="18" t="str">
        <f t="shared" si="185"/>
        <v/>
      </c>
      <c r="I321" s="18" t="str">
        <f t="shared" si="186"/>
        <v>○</v>
      </c>
      <c r="J321" s="18" t="str">
        <f t="shared" si="187"/>
        <v/>
      </c>
      <c r="K321" s="18" t="str">
        <f t="shared" si="188"/>
        <v/>
      </c>
      <c r="L321" s="18" t="str">
        <f t="shared" si="189"/>
        <v/>
      </c>
      <c r="M321" s="19" t="str">
        <f t="shared" si="190"/>
        <v/>
      </c>
      <c r="N321" s="16" t="s">
        <v>644</v>
      </c>
      <c r="O321" s="16" t="s">
        <v>173</v>
      </c>
      <c r="P321" s="16" t="s">
        <v>173</v>
      </c>
      <c r="Q321" s="16" t="s">
        <v>173</v>
      </c>
      <c r="R321" s="16" t="s">
        <v>173</v>
      </c>
      <c r="S321" s="16">
        <v>19</v>
      </c>
      <c r="T321" s="16">
        <v>19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23">
        <v>19</v>
      </c>
      <c r="AC321" s="23">
        <v>0</v>
      </c>
      <c r="AD321" s="23">
        <v>0</v>
      </c>
      <c r="AE321" s="23">
        <v>0</v>
      </c>
      <c r="AF321" s="23">
        <v>49</v>
      </c>
      <c r="AG321" s="23">
        <v>0</v>
      </c>
      <c r="AH321" s="23">
        <v>0</v>
      </c>
      <c r="AI321" s="23" t="s">
        <v>641</v>
      </c>
      <c r="AJ321" s="24" t="str">
        <f t="shared" si="191"/>
        <v/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</row>
    <row r="322" spans="1:43" hidden="1" outlineLevel="2">
      <c r="A322" s="20" t="s">
        <v>673</v>
      </c>
      <c r="B322" s="20" t="s">
        <v>116</v>
      </c>
      <c r="C322" s="20" t="s">
        <v>54</v>
      </c>
      <c r="D322" s="20" t="s">
        <v>324</v>
      </c>
      <c r="E322" s="16" t="s">
        <v>648</v>
      </c>
      <c r="F322" s="16" t="s">
        <v>650</v>
      </c>
      <c r="G322" s="17" t="str">
        <f t="shared" si="184"/>
        <v>○</v>
      </c>
      <c r="H322" s="18" t="str">
        <f t="shared" si="185"/>
        <v>○</v>
      </c>
      <c r="I322" s="18" t="str">
        <f t="shared" si="186"/>
        <v>○</v>
      </c>
      <c r="J322" s="18" t="str">
        <f t="shared" si="187"/>
        <v/>
      </c>
      <c r="K322" s="18" t="str">
        <f t="shared" si="188"/>
        <v>○</v>
      </c>
      <c r="L322" s="18" t="str">
        <f t="shared" si="189"/>
        <v/>
      </c>
      <c r="M322" s="19" t="str">
        <f t="shared" si="190"/>
        <v/>
      </c>
      <c r="N322" s="16" t="s">
        <v>640</v>
      </c>
      <c r="O322" s="16" t="s">
        <v>644</v>
      </c>
      <c r="P322" s="16" t="s">
        <v>642</v>
      </c>
      <c r="Q322" s="16" t="s">
        <v>641</v>
      </c>
      <c r="R322" s="16" t="s">
        <v>173</v>
      </c>
      <c r="S322" s="16">
        <v>13</v>
      </c>
      <c r="T322" s="16">
        <v>13</v>
      </c>
      <c r="U322" s="16">
        <v>0</v>
      </c>
      <c r="V322" s="16">
        <v>6</v>
      </c>
      <c r="W322" s="16">
        <v>6</v>
      </c>
      <c r="X322" s="16">
        <v>0</v>
      </c>
      <c r="Y322" s="16">
        <v>0</v>
      </c>
      <c r="Z322" s="16">
        <v>0</v>
      </c>
      <c r="AA322" s="16">
        <v>0</v>
      </c>
      <c r="AB322" s="23">
        <v>13</v>
      </c>
      <c r="AC322" s="23">
        <v>6</v>
      </c>
      <c r="AD322" s="23"/>
      <c r="AE322" s="23">
        <v>0</v>
      </c>
      <c r="AF322" s="23">
        <v>39</v>
      </c>
      <c r="AG322" s="23">
        <v>5</v>
      </c>
      <c r="AH322" s="23">
        <v>10</v>
      </c>
      <c r="AI322" s="23" t="s">
        <v>641</v>
      </c>
      <c r="AJ322" s="24" t="str">
        <f t="shared" si="191"/>
        <v/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</row>
    <row r="323" spans="1:43" hidden="1" outlineLevel="2">
      <c r="A323" s="20" t="s">
        <v>673</v>
      </c>
      <c r="B323" s="20" t="s">
        <v>116</v>
      </c>
      <c r="C323" s="20" t="s">
        <v>54</v>
      </c>
      <c r="D323" s="20" t="s">
        <v>332</v>
      </c>
      <c r="E323" s="16" t="s">
        <v>650</v>
      </c>
      <c r="F323" s="16" t="s">
        <v>650</v>
      </c>
      <c r="G323" s="17" t="str">
        <f t="shared" si="184"/>
        <v>○</v>
      </c>
      <c r="H323" s="18" t="str">
        <f t="shared" si="185"/>
        <v>○</v>
      </c>
      <c r="I323" s="18" t="str">
        <f t="shared" si="186"/>
        <v>○</v>
      </c>
      <c r="J323" s="18" t="str">
        <f t="shared" si="187"/>
        <v>○</v>
      </c>
      <c r="K323" s="18" t="str">
        <f t="shared" si="188"/>
        <v>○</v>
      </c>
      <c r="L323" s="18" t="str">
        <f t="shared" si="189"/>
        <v/>
      </c>
      <c r="M323" s="19" t="str">
        <f t="shared" si="190"/>
        <v/>
      </c>
      <c r="N323" s="16" t="s">
        <v>640</v>
      </c>
      <c r="O323" s="16" t="s">
        <v>641</v>
      </c>
      <c r="P323" s="16" t="s">
        <v>644</v>
      </c>
      <c r="Q323" s="16" t="s">
        <v>643</v>
      </c>
      <c r="R323" s="16" t="s">
        <v>642</v>
      </c>
      <c r="S323" s="16">
        <v>10</v>
      </c>
      <c r="T323" s="16">
        <v>10</v>
      </c>
      <c r="U323" s="16">
        <v>0</v>
      </c>
      <c r="V323" s="16">
        <v>9</v>
      </c>
      <c r="W323" s="16">
        <v>9</v>
      </c>
      <c r="X323" s="16">
        <v>0</v>
      </c>
      <c r="Y323" s="16">
        <v>6</v>
      </c>
      <c r="Z323" s="16">
        <v>6</v>
      </c>
      <c r="AA323" s="16">
        <v>0</v>
      </c>
      <c r="AB323" s="23">
        <v>10</v>
      </c>
      <c r="AC323" s="23">
        <v>3</v>
      </c>
      <c r="AD323" s="23">
        <v>6</v>
      </c>
      <c r="AE323" s="23">
        <v>0</v>
      </c>
      <c r="AF323" s="23">
        <v>17</v>
      </c>
      <c r="AG323" s="23"/>
      <c r="AH323" s="23"/>
      <c r="AI323" s="23" t="s">
        <v>173</v>
      </c>
      <c r="AJ323" s="24" t="str">
        <f t="shared" si="191"/>
        <v/>
      </c>
      <c r="AK323" s="23"/>
      <c r="AL323" s="23"/>
      <c r="AM323" s="23">
        <v>0</v>
      </c>
      <c r="AN323" s="23"/>
      <c r="AO323" s="23"/>
      <c r="AP323" s="23">
        <v>0</v>
      </c>
      <c r="AQ323" s="23"/>
    </row>
    <row r="324" spans="1:43" hidden="1" outlineLevel="2">
      <c r="A324" s="20" t="s">
        <v>673</v>
      </c>
      <c r="B324" s="20" t="s">
        <v>116</v>
      </c>
      <c r="C324" s="20" t="s">
        <v>54</v>
      </c>
      <c r="D324" s="20" t="s">
        <v>357</v>
      </c>
      <c r="E324" s="16" t="s">
        <v>648</v>
      </c>
      <c r="F324" s="16" t="s">
        <v>648</v>
      </c>
      <c r="G324" s="17" t="str">
        <f t="shared" si="184"/>
        <v>○</v>
      </c>
      <c r="H324" s="18" t="str">
        <f t="shared" si="185"/>
        <v>○</v>
      </c>
      <c r="I324" s="18" t="str">
        <f t="shared" si="186"/>
        <v>○</v>
      </c>
      <c r="J324" s="18" t="str">
        <f t="shared" si="187"/>
        <v/>
      </c>
      <c r="K324" s="18" t="str">
        <f t="shared" si="188"/>
        <v/>
      </c>
      <c r="L324" s="18" t="str">
        <f t="shared" si="189"/>
        <v/>
      </c>
      <c r="M324" s="19" t="str">
        <f t="shared" si="190"/>
        <v/>
      </c>
      <c r="N324" s="16" t="s">
        <v>640</v>
      </c>
      <c r="O324" s="16" t="s">
        <v>641</v>
      </c>
      <c r="P324" s="16" t="s">
        <v>644</v>
      </c>
      <c r="Q324" s="16" t="s">
        <v>173</v>
      </c>
      <c r="R324" s="16" t="s">
        <v>173</v>
      </c>
      <c r="S324" s="16">
        <v>18</v>
      </c>
      <c r="T324" s="16">
        <v>18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23">
        <v>18</v>
      </c>
      <c r="AC324" s="23">
        <v>0</v>
      </c>
      <c r="AD324" s="23">
        <v>0</v>
      </c>
      <c r="AE324" s="23">
        <v>0</v>
      </c>
      <c r="AF324" s="23">
        <v>105</v>
      </c>
      <c r="AG324" s="23">
        <v>25</v>
      </c>
      <c r="AH324" s="23">
        <v>11.4</v>
      </c>
      <c r="AI324" s="23" t="s">
        <v>641</v>
      </c>
      <c r="AJ324" s="24" t="str">
        <f t="shared" si="191"/>
        <v/>
      </c>
      <c r="AK324" s="23">
        <v>0</v>
      </c>
      <c r="AL324" s="23">
        <v>1</v>
      </c>
      <c r="AM324" s="23">
        <v>0</v>
      </c>
      <c r="AN324" s="23"/>
      <c r="AO324" s="23"/>
      <c r="AP324" s="23">
        <v>0</v>
      </c>
      <c r="AQ324" s="23"/>
    </row>
    <row r="325" spans="1:43" hidden="1" outlineLevel="2">
      <c r="A325" s="20" t="s">
        <v>673</v>
      </c>
      <c r="B325" s="20" t="s">
        <v>116</v>
      </c>
      <c r="C325" s="20" t="s">
        <v>54</v>
      </c>
      <c r="D325" s="20" t="s">
        <v>360</v>
      </c>
      <c r="E325" s="16" t="s">
        <v>648</v>
      </c>
      <c r="F325" s="16" t="s">
        <v>648</v>
      </c>
      <c r="G325" s="17" t="str">
        <f t="shared" si="184"/>
        <v/>
      </c>
      <c r="H325" s="18" t="str">
        <f t="shared" si="185"/>
        <v>○</v>
      </c>
      <c r="I325" s="18" t="str">
        <f t="shared" si="186"/>
        <v>○</v>
      </c>
      <c r="J325" s="18" t="str">
        <f t="shared" si="187"/>
        <v/>
      </c>
      <c r="K325" s="18" t="str">
        <f t="shared" si="188"/>
        <v/>
      </c>
      <c r="L325" s="18" t="str">
        <f t="shared" si="189"/>
        <v/>
      </c>
      <c r="M325" s="19" t="str">
        <f t="shared" si="190"/>
        <v/>
      </c>
      <c r="N325" s="16" t="s">
        <v>641</v>
      </c>
      <c r="O325" s="16" t="s">
        <v>644</v>
      </c>
      <c r="P325" s="16" t="s">
        <v>173</v>
      </c>
      <c r="Q325" s="16" t="s">
        <v>173</v>
      </c>
      <c r="R325" s="16" t="s">
        <v>173</v>
      </c>
      <c r="S325" s="16">
        <v>19</v>
      </c>
      <c r="T325" s="16">
        <v>19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23"/>
      <c r="AC325" s="23"/>
      <c r="AD325" s="23"/>
      <c r="AE325" s="23">
        <v>19</v>
      </c>
      <c r="AF325" s="23">
        <v>1207</v>
      </c>
      <c r="AG325" s="23"/>
      <c r="AH325" s="23"/>
      <c r="AI325" s="23" t="s">
        <v>173</v>
      </c>
      <c r="AJ325" s="24" t="str">
        <f t="shared" si="191"/>
        <v/>
      </c>
      <c r="AK325" s="23"/>
      <c r="AL325" s="23"/>
      <c r="AM325" s="23">
        <v>0</v>
      </c>
      <c r="AN325" s="23"/>
      <c r="AO325" s="23"/>
      <c r="AP325" s="23">
        <v>0</v>
      </c>
      <c r="AQ325" s="23">
        <v>46</v>
      </c>
    </row>
    <row r="326" spans="1:43" hidden="1" outlineLevel="2">
      <c r="A326" s="20" t="s">
        <v>673</v>
      </c>
      <c r="B326" s="20" t="s">
        <v>116</v>
      </c>
      <c r="C326" s="20" t="s">
        <v>54</v>
      </c>
      <c r="D326" s="20" t="s">
        <v>371</v>
      </c>
      <c r="E326" s="16" t="s">
        <v>648</v>
      </c>
      <c r="F326" s="16" t="s">
        <v>648</v>
      </c>
      <c r="G326" s="17" t="str">
        <f t="shared" si="184"/>
        <v/>
      </c>
      <c r="H326" s="18" t="str">
        <f t="shared" si="185"/>
        <v/>
      </c>
      <c r="I326" s="18" t="str">
        <f t="shared" si="186"/>
        <v>○</v>
      </c>
      <c r="J326" s="18" t="str">
        <f t="shared" si="187"/>
        <v/>
      </c>
      <c r="K326" s="18" t="str">
        <f t="shared" si="188"/>
        <v/>
      </c>
      <c r="L326" s="18" t="str">
        <f t="shared" si="189"/>
        <v/>
      </c>
      <c r="M326" s="19" t="str">
        <f t="shared" si="190"/>
        <v/>
      </c>
      <c r="N326" s="16" t="s">
        <v>644</v>
      </c>
      <c r="O326" s="16" t="s">
        <v>173</v>
      </c>
      <c r="P326" s="16" t="s">
        <v>173</v>
      </c>
      <c r="Q326" s="16" t="s">
        <v>173</v>
      </c>
      <c r="R326" s="16" t="s">
        <v>173</v>
      </c>
      <c r="S326" s="16">
        <v>3</v>
      </c>
      <c r="T326" s="16">
        <v>0</v>
      </c>
      <c r="U326" s="16">
        <v>3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23"/>
      <c r="AC326" s="23"/>
      <c r="AD326" s="23"/>
      <c r="AE326" s="23">
        <v>3</v>
      </c>
      <c r="AF326" s="23">
        <v>0</v>
      </c>
      <c r="AG326" s="23"/>
      <c r="AH326" s="23"/>
      <c r="AI326" s="23" t="s">
        <v>173</v>
      </c>
      <c r="AJ326" s="24" t="str">
        <f t="shared" si="191"/>
        <v/>
      </c>
      <c r="AK326" s="23"/>
      <c r="AL326" s="23"/>
      <c r="AM326" s="23">
        <v>0</v>
      </c>
      <c r="AN326" s="23"/>
      <c r="AO326" s="23"/>
      <c r="AP326" s="23">
        <v>0</v>
      </c>
      <c r="AQ326" s="23"/>
    </row>
    <row r="327" spans="1:43" hidden="1" outlineLevel="2">
      <c r="A327" s="20" t="s">
        <v>673</v>
      </c>
      <c r="B327" s="20" t="s">
        <v>116</v>
      </c>
      <c r="C327" s="20" t="s">
        <v>54</v>
      </c>
      <c r="D327" s="20" t="s">
        <v>401</v>
      </c>
      <c r="E327" s="16" t="s">
        <v>648</v>
      </c>
      <c r="F327" s="16" t="s">
        <v>648</v>
      </c>
      <c r="G327" s="17" t="str">
        <f t="shared" si="184"/>
        <v>○</v>
      </c>
      <c r="H327" s="18" t="str">
        <f t="shared" si="185"/>
        <v>○</v>
      </c>
      <c r="I327" s="18" t="str">
        <f t="shared" si="186"/>
        <v>○</v>
      </c>
      <c r="J327" s="18" t="str">
        <f t="shared" si="187"/>
        <v/>
      </c>
      <c r="K327" s="18" t="str">
        <f t="shared" si="188"/>
        <v/>
      </c>
      <c r="L327" s="18" t="str">
        <f t="shared" si="189"/>
        <v/>
      </c>
      <c r="M327" s="19" t="str">
        <f t="shared" si="190"/>
        <v/>
      </c>
      <c r="N327" s="16" t="s">
        <v>640</v>
      </c>
      <c r="O327" s="16" t="s">
        <v>641</v>
      </c>
      <c r="P327" s="16" t="s">
        <v>644</v>
      </c>
      <c r="Q327" s="16" t="s">
        <v>173</v>
      </c>
      <c r="R327" s="16" t="s">
        <v>173</v>
      </c>
      <c r="S327" s="16">
        <v>14</v>
      </c>
      <c r="T327" s="16">
        <v>14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23">
        <v>14</v>
      </c>
      <c r="AC327" s="23">
        <v>0</v>
      </c>
      <c r="AD327" s="23">
        <v>0</v>
      </c>
      <c r="AE327" s="23">
        <v>0</v>
      </c>
      <c r="AF327" s="23">
        <v>765</v>
      </c>
      <c r="AG327" s="23">
        <v>0</v>
      </c>
      <c r="AH327" s="23">
        <v>0</v>
      </c>
      <c r="AI327" s="23" t="s">
        <v>641</v>
      </c>
      <c r="AJ327" s="24" t="str">
        <f t="shared" si="191"/>
        <v/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22</v>
      </c>
    </row>
    <row r="328" spans="1:43" hidden="1" outlineLevel="2">
      <c r="A328" s="20" t="s">
        <v>673</v>
      </c>
      <c r="B328" s="20" t="s">
        <v>116</v>
      </c>
      <c r="C328" s="20" t="s">
        <v>54</v>
      </c>
      <c r="D328" s="20" t="s">
        <v>404</v>
      </c>
      <c r="E328" s="16" t="s">
        <v>648</v>
      </c>
      <c r="F328" s="16" t="s">
        <v>648</v>
      </c>
      <c r="G328" s="17" t="str">
        <f t="shared" si="184"/>
        <v>○</v>
      </c>
      <c r="H328" s="18" t="str">
        <f t="shared" si="185"/>
        <v>○</v>
      </c>
      <c r="I328" s="18" t="str">
        <f t="shared" si="186"/>
        <v/>
      </c>
      <c r="J328" s="18" t="str">
        <f t="shared" si="187"/>
        <v/>
      </c>
      <c r="K328" s="18" t="str">
        <f t="shared" si="188"/>
        <v/>
      </c>
      <c r="L328" s="18" t="str">
        <f t="shared" si="189"/>
        <v/>
      </c>
      <c r="M328" s="19" t="str">
        <f t="shared" si="190"/>
        <v/>
      </c>
      <c r="N328" s="16" t="s">
        <v>640</v>
      </c>
      <c r="O328" s="16" t="s">
        <v>641</v>
      </c>
      <c r="P328" s="16" t="s">
        <v>173</v>
      </c>
      <c r="Q328" s="16" t="s">
        <v>173</v>
      </c>
      <c r="R328" s="16" t="s">
        <v>173</v>
      </c>
      <c r="S328" s="16">
        <v>19</v>
      </c>
      <c r="T328" s="16">
        <v>0</v>
      </c>
      <c r="U328" s="16">
        <v>19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23">
        <v>19</v>
      </c>
      <c r="AC328" s="23"/>
      <c r="AD328" s="23"/>
      <c r="AE328" s="23">
        <v>0</v>
      </c>
      <c r="AF328" s="23">
        <v>0</v>
      </c>
      <c r="AG328" s="23"/>
      <c r="AH328" s="23"/>
      <c r="AI328" s="23" t="s">
        <v>641</v>
      </c>
      <c r="AJ328" s="24" t="str">
        <f t="shared" si="191"/>
        <v/>
      </c>
      <c r="AK328" s="23"/>
      <c r="AL328" s="23"/>
      <c r="AM328" s="23">
        <v>0</v>
      </c>
      <c r="AN328" s="23"/>
      <c r="AO328" s="23"/>
      <c r="AP328" s="23">
        <v>0</v>
      </c>
      <c r="AQ328" s="23"/>
    </row>
    <row r="329" spans="1:43" hidden="1" outlineLevel="2">
      <c r="A329" s="20" t="s">
        <v>673</v>
      </c>
      <c r="B329" s="20" t="s">
        <v>116</v>
      </c>
      <c r="C329" s="20" t="s">
        <v>54</v>
      </c>
      <c r="D329" s="20" t="s">
        <v>405</v>
      </c>
      <c r="E329" s="16" t="s">
        <v>649</v>
      </c>
      <c r="F329" s="16" t="s">
        <v>649</v>
      </c>
      <c r="G329" s="17" t="str">
        <f t="shared" si="184"/>
        <v/>
      </c>
      <c r="H329" s="18" t="str">
        <f t="shared" si="185"/>
        <v/>
      </c>
      <c r="I329" s="18" t="str">
        <f t="shared" si="186"/>
        <v/>
      </c>
      <c r="J329" s="18" t="str">
        <f t="shared" si="187"/>
        <v>○</v>
      </c>
      <c r="K329" s="18" t="str">
        <f t="shared" si="188"/>
        <v/>
      </c>
      <c r="L329" s="18" t="str">
        <f t="shared" si="189"/>
        <v/>
      </c>
      <c r="M329" s="19" t="str">
        <f t="shared" si="190"/>
        <v/>
      </c>
      <c r="N329" s="16" t="s">
        <v>643</v>
      </c>
      <c r="O329" s="16" t="s">
        <v>173</v>
      </c>
      <c r="P329" s="16" t="s">
        <v>173</v>
      </c>
      <c r="Q329" s="16" t="s">
        <v>173</v>
      </c>
      <c r="R329" s="16" t="s">
        <v>173</v>
      </c>
      <c r="S329" s="16">
        <v>19</v>
      </c>
      <c r="T329" s="16">
        <v>0</v>
      </c>
      <c r="U329" s="16">
        <v>19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23">
        <v>19</v>
      </c>
      <c r="AC329" s="23"/>
      <c r="AD329" s="23"/>
      <c r="AE329" s="23">
        <v>0</v>
      </c>
      <c r="AF329" s="23">
        <v>0</v>
      </c>
      <c r="AG329" s="23">
        <v>0</v>
      </c>
      <c r="AH329" s="23">
        <v>0</v>
      </c>
      <c r="AI329" s="23" t="s">
        <v>641</v>
      </c>
      <c r="AJ329" s="24" t="str">
        <f t="shared" si="191"/>
        <v/>
      </c>
      <c r="AK329" s="23">
        <v>0</v>
      </c>
      <c r="AL329" s="23">
        <v>18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</row>
    <row r="330" spans="1:43" hidden="1" outlineLevel="2">
      <c r="A330" s="20" t="s">
        <v>673</v>
      </c>
      <c r="B330" s="20" t="s">
        <v>116</v>
      </c>
      <c r="C330" s="20" t="s">
        <v>54</v>
      </c>
      <c r="D330" s="20" t="s">
        <v>437</v>
      </c>
      <c r="E330" s="16" t="s">
        <v>651</v>
      </c>
      <c r="F330" s="16" t="s">
        <v>651</v>
      </c>
      <c r="G330" s="17" t="str">
        <f t="shared" si="184"/>
        <v/>
      </c>
      <c r="H330" s="18" t="str">
        <f t="shared" si="185"/>
        <v/>
      </c>
      <c r="I330" s="18" t="str">
        <f t="shared" si="186"/>
        <v/>
      </c>
      <c r="J330" s="18" t="str">
        <f t="shared" si="187"/>
        <v/>
      </c>
      <c r="K330" s="18" t="str">
        <f t="shared" si="188"/>
        <v/>
      </c>
      <c r="L330" s="18" t="str">
        <f t="shared" si="189"/>
        <v/>
      </c>
      <c r="M330" s="19" t="str">
        <f t="shared" si="190"/>
        <v>○</v>
      </c>
      <c r="N330" s="16" t="s">
        <v>646</v>
      </c>
      <c r="O330" s="16" t="s">
        <v>173</v>
      </c>
      <c r="P330" s="16" t="s">
        <v>173</v>
      </c>
      <c r="Q330" s="16" t="s">
        <v>173</v>
      </c>
      <c r="R330" s="16" t="s">
        <v>173</v>
      </c>
      <c r="S330" s="16">
        <v>19</v>
      </c>
      <c r="T330" s="16">
        <v>0</v>
      </c>
      <c r="U330" s="16">
        <v>19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23">
        <v>19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 t="s">
        <v>641</v>
      </c>
      <c r="AJ330" s="24" t="str">
        <f t="shared" si="191"/>
        <v/>
      </c>
      <c r="AK330" s="23">
        <v>0</v>
      </c>
      <c r="AL330" s="23">
        <v>4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</row>
    <row r="331" spans="1:43" hidden="1" outlineLevel="2">
      <c r="A331" s="20" t="s">
        <v>673</v>
      </c>
      <c r="B331" s="20" t="s">
        <v>116</v>
      </c>
      <c r="C331" s="20" t="s">
        <v>54</v>
      </c>
      <c r="D331" s="20" t="s">
        <v>495</v>
      </c>
      <c r="E331" s="16" t="s">
        <v>648</v>
      </c>
      <c r="F331" s="16" t="s">
        <v>648</v>
      </c>
      <c r="G331" s="17" t="str">
        <f t="shared" si="184"/>
        <v>○</v>
      </c>
      <c r="H331" s="18" t="str">
        <f t="shared" si="185"/>
        <v>○</v>
      </c>
      <c r="I331" s="18" t="str">
        <f t="shared" si="186"/>
        <v>○</v>
      </c>
      <c r="J331" s="18" t="str">
        <f t="shared" si="187"/>
        <v/>
      </c>
      <c r="K331" s="18" t="str">
        <f t="shared" si="188"/>
        <v/>
      </c>
      <c r="L331" s="18" t="str">
        <f t="shared" si="189"/>
        <v/>
      </c>
      <c r="M331" s="19" t="str">
        <f t="shared" si="190"/>
        <v/>
      </c>
      <c r="N331" s="16" t="s">
        <v>640</v>
      </c>
      <c r="O331" s="16" t="s">
        <v>641</v>
      </c>
      <c r="P331" s="16" t="s">
        <v>644</v>
      </c>
      <c r="Q331" s="16" t="s">
        <v>173</v>
      </c>
      <c r="R331" s="16" t="s">
        <v>173</v>
      </c>
      <c r="S331" s="16">
        <v>18</v>
      </c>
      <c r="T331" s="16">
        <v>17</v>
      </c>
      <c r="U331" s="16">
        <v>1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23">
        <v>18</v>
      </c>
      <c r="AC331" s="23">
        <v>0</v>
      </c>
      <c r="AD331" s="23">
        <v>0</v>
      </c>
      <c r="AE331" s="23"/>
      <c r="AF331" s="23">
        <v>50</v>
      </c>
      <c r="AG331" s="23">
        <v>50</v>
      </c>
      <c r="AH331" s="23">
        <v>0</v>
      </c>
      <c r="AI331" s="23" t="s">
        <v>641</v>
      </c>
      <c r="AJ331" s="24" t="str">
        <f t="shared" si="191"/>
        <v/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</row>
    <row r="332" spans="1:43" hidden="1" outlineLevel="2">
      <c r="A332" s="20" t="s">
        <v>673</v>
      </c>
      <c r="B332" s="20" t="s">
        <v>116</v>
      </c>
      <c r="C332" s="20" t="s">
        <v>54</v>
      </c>
      <c r="D332" s="20" t="s">
        <v>517</v>
      </c>
      <c r="E332" s="16" t="s">
        <v>650</v>
      </c>
      <c r="F332" s="16" t="s">
        <v>650</v>
      </c>
      <c r="G332" s="17" t="str">
        <f t="shared" si="184"/>
        <v>○</v>
      </c>
      <c r="H332" s="18" t="str">
        <f t="shared" si="185"/>
        <v/>
      </c>
      <c r="I332" s="18" t="str">
        <f t="shared" si="186"/>
        <v/>
      </c>
      <c r="J332" s="18" t="str">
        <f t="shared" si="187"/>
        <v>○</v>
      </c>
      <c r="K332" s="18" t="str">
        <f t="shared" si="188"/>
        <v>○</v>
      </c>
      <c r="L332" s="18" t="str">
        <f t="shared" si="189"/>
        <v/>
      </c>
      <c r="M332" s="19" t="str">
        <f t="shared" si="190"/>
        <v/>
      </c>
      <c r="N332" s="16" t="s">
        <v>640</v>
      </c>
      <c r="O332" s="16" t="s">
        <v>643</v>
      </c>
      <c r="P332" s="16" t="s">
        <v>642</v>
      </c>
      <c r="Q332" s="16" t="s">
        <v>173</v>
      </c>
      <c r="R332" s="16" t="s">
        <v>173</v>
      </c>
      <c r="S332" s="16">
        <v>19</v>
      </c>
      <c r="T332" s="16">
        <v>19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23">
        <v>19</v>
      </c>
      <c r="AC332" s="23"/>
      <c r="AD332" s="23"/>
      <c r="AE332" s="23">
        <v>0</v>
      </c>
      <c r="AF332" s="23">
        <v>35</v>
      </c>
      <c r="AG332" s="23">
        <v>10</v>
      </c>
      <c r="AH332" s="23"/>
      <c r="AI332" s="23" t="s">
        <v>640</v>
      </c>
      <c r="AJ332" s="24" t="str">
        <f t="shared" si="191"/>
        <v>○</v>
      </c>
      <c r="AK332" s="23">
        <v>4</v>
      </c>
      <c r="AL332" s="23">
        <v>43</v>
      </c>
      <c r="AM332" s="23">
        <v>2</v>
      </c>
      <c r="AN332" s="23">
        <v>2</v>
      </c>
      <c r="AO332" s="23">
        <v>0</v>
      </c>
      <c r="AP332" s="23">
        <v>0</v>
      </c>
      <c r="AQ332" s="23">
        <v>0</v>
      </c>
    </row>
    <row r="333" spans="1:43" hidden="1" outlineLevel="2">
      <c r="A333" s="20" t="s">
        <v>673</v>
      </c>
      <c r="B333" s="20" t="s">
        <v>116</v>
      </c>
      <c r="C333" s="20" t="s">
        <v>54</v>
      </c>
      <c r="D333" s="20" t="s">
        <v>534</v>
      </c>
      <c r="E333" s="16" t="s">
        <v>648</v>
      </c>
      <c r="F333" s="16" t="s">
        <v>648</v>
      </c>
      <c r="G333" s="17" t="str">
        <f t="shared" si="184"/>
        <v/>
      </c>
      <c r="H333" s="18" t="str">
        <f t="shared" si="185"/>
        <v>○</v>
      </c>
      <c r="I333" s="18" t="str">
        <f t="shared" si="186"/>
        <v/>
      </c>
      <c r="J333" s="18" t="str">
        <f t="shared" si="187"/>
        <v/>
      </c>
      <c r="K333" s="18" t="str">
        <f t="shared" si="188"/>
        <v/>
      </c>
      <c r="L333" s="18" t="str">
        <f t="shared" si="189"/>
        <v/>
      </c>
      <c r="M333" s="19" t="str">
        <f t="shared" si="190"/>
        <v/>
      </c>
      <c r="N333" s="16" t="s">
        <v>641</v>
      </c>
      <c r="O333" s="16" t="s">
        <v>173</v>
      </c>
      <c r="P333" s="16" t="s">
        <v>173</v>
      </c>
      <c r="Q333" s="16" t="s">
        <v>173</v>
      </c>
      <c r="R333" s="16" t="s">
        <v>173</v>
      </c>
      <c r="S333" s="16">
        <v>6</v>
      </c>
      <c r="T333" s="16">
        <v>6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23"/>
      <c r="AC333" s="23"/>
      <c r="AD333" s="23"/>
      <c r="AE333" s="23"/>
      <c r="AF333" s="23">
        <v>17</v>
      </c>
      <c r="AG333" s="23"/>
      <c r="AH333" s="23"/>
      <c r="AI333" s="23" t="s">
        <v>173</v>
      </c>
      <c r="AJ333" s="24" t="str">
        <f t="shared" si="191"/>
        <v/>
      </c>
      <c r="AK333" s="23"/>
      <c r="AL333" s="23"/>
      <c r="AM333" s="23"/>
      <c r="AN333" s="23"/>
      <c r="AO333" s="23"/>
      <c r="AP333" s="23"/>
      <c r="AQ333" s="23"/>
    </row>
    <row r="334" spans="1:43" hidden="1" outlineLevel="2">
      <c r="A334" s="20" t="s">
        <v>673</v>
      </c>
      <c r="B334" s="20" t="s">
        <v>116</v>
      </c>
      <c r="C334" s="20" t="s">
        <v>54</v>
      </c>
      <c r="D334" s="20" t="s">
        <v>562</v>
      </c>
      <c r="E334" s="16" t="s">
        <v>651</v>
      </c>
      <c r="F334" s="16" t="s">
        <v>651</v>
      </c>
      <c r="G334" s="17" t="str">
        <f t="shared" si="184"/>
        <v>○</v>
      </c>
      <c r="H334" s="18" t="str">
        <f t="shared" si="185"/>
        <v>○</v>
      </c>
      <c r="I334" s="18" t="str">
        <f t="shared" si="186"/>
        <v>○</v>
      </c>
      <c r="J334" s="18" t="str">
        <f t="shared" si="187"/>
        <v/>
      </c>
      <c r="K334" s="18" t="str">
        <f t="shared" si="188"/>
        <v/>
      </c>
      <c r="L334" s="18" t="str">
        <f t="shared" si="189"/>
        <v/>
      </c>
      <c r="M334" s="19" t="str">
        <f t="shared" si="190"/>
        <v/>
      </c>
      <c r="N334" s="16" t="s">
        <v>640</v>
      </c>
      <c r="O334" s="16" t="s">
        <v>641</v>
      </c>
      <c r="P334" s="16" t="s">
        <v>644</v>
      </c>
      <c r="Q334" s="16" t="s">
        <v>173</v>
      </c>
      <c r="R334" s="16" t="s">
        <v>173</v>
      </c>
      <c r="S334" s="16">
        <v>19</v>
      </c>
      <c r="T334" s="16">
        <v>0</v>
      </c>
      <c r="U334" s="16">
        <v>19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23">
        <v>19</v>
      </c>
      <c r="AC334" s="23">
        <v>0</v>
      </c>
      <c r="AD334" s="23">
        <v>0</v>
      </c>
      <c r="AE334" s="23">
        <v>0</v>
      </c>
      <c r="AF334" s="23">
        <v>0</v>
      </c>
      <c r="AG334" s="23"/>
      <c r="AH334" s="23"/>
      <c r="AI334" s="23" t="s">
        <v>641</v>
      </c>
      <c r="AJ334" s="24" t="str">
        <f t="shared" si="191"/>
        <v/>
      </c>
      <c r="AK334" s="23">
        <v>0</v>
      </c>
      <c r="AL334" s="23">
        <v>0</v>
      </c>
      <c r="AM334" s="23">
        <v>0</v>
      </c>
      <c r="AN334" s="23"/>
      <c r="AO334" s="23"/>
      <c r="AP334" s="23">
        <v>0</v>
      </c>
      <c r="AQ334" s="23">
        <v>0</v>
      </c>
    </row>
    <row r="335" spans="1:43" hidden="1" outlineLevel="2">
      <c r="A335" s="20" t="s">
        <v>673</v>
      </c>
      <c r="B335" s="20" t="s">
        <v>116</v>
      </c>
      <c r="C335" s="20" t="s">
        <v>54</v>
      </c>
      <c r="D335" s="20" t="s">
        <v>574</v>
      </c>
      <c r="E335" s="16" t="s">
        <v>648</v>
      </c>
      <c r="F335" s="16" t="s">
        <v>648</v>
      </c>
      <c r="G335" s="17" t="str">
        <f t="shared" si="184"/>
        <v>○</v>
      </c>
      <c r="H335" s="18" t="str">
        <f t="shared" si="185"/>
        <v>○</v>
      </c>
      <c r="I335" s="18" t="str">
        <f t="shared" si="186"/>
        <v>○</v>
      </c>
      <c r="J335" s="18" t="str">
        <f t="shared" si="187"/>
        <v>○</v>
      </c>
      <c r="K335" s="18" t="str">
        <f t="shared" si="188"/>
        <v/>
      </c>
      <c r="L335" s="18" t="str">
        <f t="shared" si="189"/>
        <v/>
      </c>
      <c r="M335" s="19" t="str">
        <f t="shared" si="190"/>
        <v/>
      </c>
      <c r="N335" s="16" t="s">
        <v>640</v>
      </c>
      <c r="O335" s="16" t="s">
        <v>641</v>
      </c>
      <c r="P335" s="16" t="s">
        <v>644</v>
      </c>
      <c r="Q335" s="16" t="s">
        <v>643</v>
      </c>
      <c r="R335" s="16" t="s">
        <v>173</v>
      </c>
      <c r="S335" s="16">
        <v>15</v>
      </c>
      <c r="T335" s="16">
        <v>15</v>
      </c>
      <c r="U335" s="16">
        <v>0</v>
      </c>
      <c r="V335" s="16">
        <v>4</v>
      </c>
      <c r="W335" s="16">
        <v>4</v>
      </c>
      <c r="X335" s="16">
        <v>0</v>
      </c>
      <c r="Y335" s="16">
        <v>0</v>
      </c>
      <c r="Z335" s="16">
        <v>0</v>
      </c>
      <c r="AA335" s="16">
        <v>0</v>
      </c>
      <c r="AB335" s="23">
        <v>15</v>
      </c>
      <c r="AC335" s="23">
        <v>4</v>
      </c>
      <c r="AD335" s="23">
        <v>0</v>
      </c>
      <c r="AE335" s="23">
        <v>0</v>
      </c>
      <c r="AF335" s="23">
        <v>148</v>
      </c>
      <c r="AG335" s="23">
        <v>100</v>
      </c>
      <c r="AH335" s="23">
        <v>0.1</v>
      </c>
      <c r="AI335" s="23" t="s">
        <v>640</v>
      </c>
      <c r="AJ335" s="24" t="str">
        <f t="shared" si="191"/>
        <v>○</v>
      </c>
      <c r="AK335" s="23">
        <v>0</v>
      </c>
      <c r="AL335" s="23">
        <v>13</v>
      </c>
      <c r="AM335" s="23">
        <v>0</v>
      </c>
      <c r="AN335" s="23"/>
      <c r="AO335" s="23"/>
      <c r="AP335" s="23">
        <v>0</v>
      </c>
      <c r="AQ335" s="23">
        <v>0</v>
      </c>
    </row>
    <row r="336" spans="1:43" hidden="1" outlineLevel="2">
      <c r="A336" s="20" t="s">
        <v>673</v>
      </c>
      <c r="B336" s="20" t="s">
        <v>116</v>
      </c>
      <c r="C336" s="20" t="s">
        <v>54</v>
      </c>
      <c r="D336" s="20" t="s">
        <v>627</v>
      </c>
      <c r="E336" s="16" t="s">
        <v>648</v>
      </c>
      <c r="F336" s="16" t="s">
        <v>648</v>
      </c>
      <c r="G336" s="17" t="str">
        <f t="shared" si="184"/>
        <v/>
      </c>
      <c r="H336" s="18" t="str">
        <f t="shared" si="185"/>
        <v/>
      </c>
      <c r="I336" s="18" t="str">
        <f t="shared" si="186"/>
        <v/>
      </c>
      <c r="J336" s="18" t="str">
        <f t="shared" si="187"/>
        <v/>
      </c>
      <c r="K336" s="18" t="str">
        <f t="shared" si="188"/>
        <v/>
      </c>
      <c r="L336" s="18" t="str">
        <f t="shared" si="189"/>
        <v>○</v>
      </c>
      <c r="M336" s="19" t="str">
        <f t="shared" si="190"/>
        <v/>
      </c>
      <c r="N336" s="16" t="s">
        <v>645</v>
      </c>
      <c r="O336" s="16" t="s">
        <v>173</v>
      </c>
      <c r="P336" s="16" t="s">
        <v>173</v>
      </c>
      <c r="Q336" s="16" t="s">
        <v>173</v>
      </c>
      <c r="R336" s="16" t="s">
        <v>173</v>
      </c>
      <c r="S336" s="16">
        <v>11</v>
      </c>
      <c r="T336" s="16">
        <v>11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23">
        <v>11</v>
      </c>
      <c r="AC336" s="23"/>
      <c r="AD336" s="23"/>
      <c r="AE336" s="23">
        <v>0</v>
      </c>
      <c r="AF336" s="23">
        <v>340</v>
      </c>
      <c r="AG336" s="23">
        <v>0</v>
      </c>
      <c r="AH336" s="23">
        <v>0</v>
      </c>
      <c r="AI336" s="23" t="s">
        <v>641</v>
      </c>
      <c r="AJ336" s="24" t="str">
        <f t="shared" si="191"/>
        <v/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</row>
    <row r="337" spans="1:43" s="31" customFormat="1" hidden="1" outlineLevel="1">
      <c r="A337" s="33"/>
      <c r="B337" s="33"/>
      <c r="C337" s="34" t="s">
        <v>706</v>
      </c>
      <c r="D337" s="33"/>
      <c r="E337" s="25"/>
      <c r="F337" s="25"/>
      <c r="G337" s="26"/>
      <c r="H337" s="27"/>
      <c r="I337" s="27"/>
      <c r="J337" s="27"/>
      <c r="K337" s="27"/>
      <c r="L337" s="27"/>
      <c r="M337" s="28"/>
      <c r="N337" s="25"/>
      <c r="O337" s="25"/>
      <c r="P337" s="25"/>
      <c r="Q337" s="25"/>
      <c r="R337" s="25"/>
      <c r="S337" s="25">
        <f t="shared" ref="S337:AH337" si="192">SUBTOTAL(9,S314:S336)</f>
        <v>0</v>
      </c>
      <c r="T337" s="25">
        <f t="shared" si="192"/>
        <v>0</v>
      </c>
      <c r="U337" s="25">
        <f t="shared" si="192"/>
        <v>0</v>
      </c>
      <c r="V337" s="25">
        <f t="shared" si="192"/>
        <v>0</v>
      </c>
      <c r="W337" s="25">
        <f t="shared" si="192"/>
        <v>0</v>
      </c>
      <c r="X337" s="25">
        <f t="shared" si="192"/>
        <v>0</v>
      </c>
      <c r="Y337" s="25">
        <f t="shared" si="192"/>
        <v>0</v>
      </c>
      <c r="Z337" s="25">
        <f t="shared" si="192"/>
        <v>0</v>
      </c>
      <c r="AA337" s="25">
        <f t="shared" si="192"/>
        <v>0</v>
      </c>
      <c r="AB337" s="29">
        <f t="shared" si="192"/>
        <v>0</v>
      </c>
      <c r="AC337" s="29">
        <f t="shared" si="192"/>
        <v>0</v>
      </c>
      <c r="AD337" s="29">
        <f t="shared" si="192"/>
        <v>0</v>
      </c>
      <c r="AE337" s="29">
        <f t="shared" si="192"/>
        <v>0</v>
      </c>
      <c r="AF337" s="29">
        <f t="shared" si="192"/>
        <v>0</v>
      </c>
      <c r="AG337" s="29">
        <f t="shared" si="192"/>
        <v>0</v>
      </c>
      <c r="AH337" s="29">
        <f t="shared" si="192"/>
        <v>0</v>
      </c>
      <c r="AI337" s="29"/>
      <c r="AJ337" s="30"/>
      <c r="AK337" s="29">
        <f t="shared" ref="AK337:AQ337" si="193">SUBTOTAL(9,AK314:AK336)</f>
        <v>0</v>
      </c>
      <c r="AL337" s="29">
        <f t="shared" si="193"/>
        <v>0</v>
      </c>
      <c r="AM337" s="29">
        <f t="shared" si="193"/>
        <v>0</v>
      </c>
      <c r="AN337" s="29">
        <f t="shared" si="193"/>
        <v>0</v>
      </c>
      <c r="AO337" s="29">
        <f t="shared" si="193"/>
        <v>0</v>
      </c>
      <c r="AP337" s="29">
        <f t="shared" si="193"/>
        <v>0</v>
      </c>
      <c r="AQ337" s="29">
        <f t="shared" si="193"/>
        <v>0</v>
      </c>
    </row>
    <row r="338" spans="1:43" hidden="1" outlineLevel="2">
      <c r="A338" s="20" t="s">
        <v>673</v>
      </c>
      <c r="B338" s="20" t="s">
        <v>131</v>
      </c>
      <c r="C338" s="20" t="s">
        <v>69</v>
      </c>
      <c r="D338" s="20" t="s">
        <v>215</v>
      </c>
      <c r="E338" s="16" t="s">
        <v>648</v>
      </c>
      <c r="F338" s="16" t="s">
        <v>648</v>
      </c>
      <c r="G338" s="17" t="str">
        <f t="shared" ref="G338:G343" si="194">IF(OR(N338="1",O338="1",P338="1",Q338="1",R338="1"),"○","")</f>
        <v/>
      </c>
      <c r="H338" s="18" t="str">
        <f t="shared" ref="H338:H343" si="195">IF(OR(N338="2",O338="2",P338="2",Q338="2",R338="2"),"○","")</f>
        <v>○</v>
      </c>
      <c r="I338" s="18" t="str">
        <f t="shared" ref="I338:I343" si="196">IF(OR(N338="3",O338="3",P338="3",Q338="3",R338="3"),"○","")</f>
        <v/>
      </c>
      <c r="J338" s="18" t="str">
        <f t="shared" ref="J338:J343" si="197">IF(OR(N338="4",O338="4",P338="4",Q338="4",R338="4"),"○","")</f>
        <v/>
      </c>
      <c r="K338" s="18" t="str">
        <f t="shared" ref="K338:K343" si="198">IF(OR(N338="5",O338="5",P338="5",Q338="5",R338="5"),"○","")</f>
        <v/>
      </c>
      <c r="L338" s="18" t="str">
        <f t="shared" ref="L338:L343" si="199">IF(OR(N338="6",O338="6",P338="6",Q338="6",R338="6"),"○","")</f>
        <v/>
      </c>
      <c r="M338" s="19" t="str">
        <f t="shared" ref="M338:M343" si="200">IF(OR(N338="7",O338="7",P338="7",Q338="7",R338="7"),"○","")</f>
        <v/>
      </c>
      <c r="N338" s="16" t="s">
        <v>641</v>
      </c>
      <c r="O338" s="16" t="s">
        <v>173</v>
      </c>
      <c r="P338" s="16" t="s">
        <v>173</v>
      </c>
      <c r="Q338" s="16" t="s">
        <v>173</v>
      </c>
      <c r="R338" s="16" t="s">
        <v>173</v>
      </c>
      <c r="S338" s="16">
        <v>15</v>
      </c>
      <c r="T338" s="16">
        <v>13</v>
      </c>
      <c r="U338" s="16">
        <v>2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23">
        <v>15</v>
      </c>
      <c r="AC338" s="23"/>
      <c r="AD338" s="23"/>
      <c r="AE338" s="23">
        <v>0</v>
      </c>
      <c r="AF338" s="23">
        <v>214</v>
      </c>
      <c r="AG338" s="23">
        <v>0</v>
      </c>
      <c r="AH338" s="23">
        <v>0</v>
      </c>
      <c r="AI338" s="23" t="s">
        <v>641</v>
      </c>
      <c r="AJ338" s="24" t="str">
        <f t="shared" ref="AJ338:AJ343" si="201">IF(AI338="1","○","")</f>
        <v/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15</v>
      </c>
    </row>
    <row r="339" spans="1:43" hidden="1" outlineLevel="2">
      <c r="A339" s="20" t="s">
        <v>673</v>
      </c>
      <c r="B339" s="20" t="s">
        <v>131</v>
      </c>
      <c r="C339" s="20" t="s">
        <v>69</v>
      </c>
      <c r="D339" s="20" t="s">
        <v>271</v>
      </c>
      <c r="E339" s="16" t="s">
        <v>648</v>
      </c>
      <c r="F339" s="16" t="s">
        <v>648</v>
      </c>
      <c r="G339" s="17" t="str">
        <f t="shared" si="194"/>
        <v/>
      </c>
      <c r="H339" s="18" t="str">
        <f t="shared" si="195"/>
        <v>○</v>
      </c>
      <c r="I339" s="18" t="str">
        <f t="shared" si="196"/>
        <v/>
      </c>
      <c r="J339" s="18" t="str">
        <f t="shared" si="197"/>
        <v/>
      </c>
      <c r="K339" s="18" t="str">
        <f t="shared" si="198"/>
        <v/>
      </c>
      <c r="L339" s="18" t="str">
        <f t="shared" si="199"/>
        <v/>
      </c>
      <c r="M339" s="19" t="str">
        <f t="shared" si="200"/>
        <v/>
      </c>
      <c r="N339" s="16" t="s">
        <v>641</v>
      </c>
      <c r="O339" s="16" t="s">
        <v>173</v>
      </c>
      <c r="P339" s="16" t="s">
        <v>173</v>
      </c>
      <c r="Q339" s="16" t="s">
        <v>173</v>
      </c>
      <c r="R339" s="16" t="s">
        <v>173</v>
      </c>
      <c r="S339" s="16">
        <v>6</v>
      </c>
      <c r="T339" s="16">
        <v>6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23">
        <v>6</v>
      </c>
      <c r="AC339" s="23"/>
      <c r="AD339" s="23"/>
      <c r="AE339" s="23">
        <v>0</v>
      </c>
      <c r="AF339" s="23">
        <v>93</v>
      </c>
      <c r="AG339" s="23">
        <v>0</v>
      </c>
      <c r="AH339" s="23">
        <v>0</v>
      </c>
      <c r="AI339" s="23" t="s">
        <v>641</v>
      </c>
      <c r="AJ339" s="24" t="str">
        <f t="shared" si="201"/>
        <v/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</row>
    <row r="340" spans="1:43" hidden="1" outlineLevel="2">
      <c r="A340" s="20" t="s">
        <v>673</v>
      </c>
      <c r="B340" s="20" t="s">
        <v>131</v>
      </c>
      <c r="C340" s="20" t="s">
        <v>69</v>
      </c>
      <c r="D340" s="20" t="s">
        <v>391</v>
      </c>
      <c r="E340" s="16" t="s">
        <v>648</v>
      </c>
      <c r="F340" s="16" t="s">
        <v>648</v>
      </c>
      <c r="G340" s="17" t="str">
        <f t="shared" si="194"/>
        <v>○</v>
      </c>
      <c r="H340" s="18" t="str">
        <f t="shared" si="195"/>
        <v>○</v>
      </c>
      <c r="I340" s="18" t="str">
        <f t="shared" si="196"/>
        <v>○</v>
      </c>
      <c r="J340" s="18" t="str">
        <f t="shared" si="197"/>
        <v>○</v>
      </c>
      <c r="K340" s="18" t="str">
        <f t="shared" si="198"/>
        <v>○</v>
      </c>
      <c r="L340" s="18" t="str">
        <f t="shared" si="199"/>
        <v/>
      </c>
      <c r="M340" s="19" t="str">
        <f t="shared" si="200"/>
        <v/>
      </c>
      <c r="N340" s="16" t="s">
        <v>640</v>
      </c>
      <c r="O340" s="16" t="s">
        <v>641</v>
      </c>
      <c r="P340" s="16" t="s">
        <v>644</v>
      </c>
      <c r="Q340" s="16" t="s">
        <v>643</v>
      </c>
      <c r="R340" s="16" t="s">
        <v>642</v>
      </c>
      <c r="S340" s="16">
        <v>19</v>
      </c>
      <c r="T340" s="16">
        <v>19</v>
      </c>
      <c r="U340" s="16">
        <v>0</v>
      </c>
      <c r="V340" s="16">
        <v>0</v>
      </c>
      <c r="W340" s="16">
        <v>0</v>
      </c>
      <c r="X340" s="16">
        <v>0</v>
      </c>
      <c r="Y340" s="16"/>
      <c r="Z340" s="16"/>
      <c r="AA340" s="16"/>
      <c r="AB340" s="23"/>
      <c r="AC340" s="23"/>
      <c r="AD340" s="23"/>
      <c r="AE340" s="23"/>
      <c r="AF340" s="23">
        <v>276</v>
      </c>
      <c r="AG340" s="23">
        <v>31</v>
      </c>
      <c r="AH340" s="23">
        <v>0</v>
      </c>
      <c r="AI340" s="23" t="s">
        <v>640</v>
      </c>
      <c r="AJ340" s="24" t="str">
        <f t="shared" si="201"/>
        <v>○</v>
      </c>
      <c r="AK340" s="23"/>
      <c r="AL340" s="23"/>
      <c r="AM340" s="23"/>
      <c r="AN340" s="23"/>
      <c r="AO340" s="23"/>
      <c r="AP340" s="23"/>
      <c r="AQ340" s="23"/>
    </row>
    <row r="341" spans="1:43" hidden="1" outlineLevel="2">
      <c r="A341" s="20" t="s">
        <v>673</v>
      </c>
      <c r="B341" s="20" t="s">
        <v>131</v>
      </c>
      <c r="C341" s="20" t="s">
        <v>69</v>
      </c>
      <c r="D341" s="20" t="s">
        <v>459</v>
      </c>
      <c r="E341" s="16" t="s">
        <v>648</v>
      </c>
      <c r="F341" s="16" t="s">
        <v>648</v>
      </c>
      <c r="G341" s="17" t="str">
        <f t="shared" si="194"/>
        <v/>
      </c>
      <c r="H341" s="18" t="str">
        <f t="shared" si="195"/>
        <v>○</v>
      </c>
      <c r="I341" s="18" t="str">
        <f t="shared" si="196"/>
        <v/>
      </c>
      <c r="J341" s="18" t="str">
        <f t="shared" si="197"/>
        <v/>
      </c>
      <c r="K341" s="18" t="str">
        <f t="shared" si="198"/>
        <v/>
      </c>
      <c r="L341" s="18" t="str">
        <f t="shared" si="199"/>
        <v/>
      </c>
      <c r="M341" s="19" t="str">
        <f t="shared" si="200"/>
        <v/>
      </c>
      <c r="N341" s="16" t="s">
        <v>641</v>
      </c>
      <c r="O341" s="16" t="s">
        <v>173</v>
      </c>
      <c r="P341" s="16" t="s">
        <v>173</v>
      </c>
      <c r="Q341" s="16" t="s">
        <v>173</v>
      </c>
      <c r="R341" s="16" t="s">
        <v>173</v>
      </c>
      <c r="S341" s="16">
        <v>19</v>
      </c>
      <c r="T341" s="16">
        <v>0</v>
      </c>
      <c r="U341" s="16">
        <v>19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23">
        <v>19</v>
      </c>
      <c r="AC341" s="23">
        <v>0</v>
      </c>
      <c r="AD341" s="23">
        <v>0</v>
      </c>
      <c r="AE341" s="23"/>
      <c r="AF341" s="23">
        <v>0</v>
      </c>
      <c r="AG341" s="23">
        <v>0</v>
      </c>
      <c r="AH341" s="23">
        <v>0</v>
      </c>
      <c r="AI341" s="23" t="s">
        <v>641</v>
      </c>
      <c r="AJ341" s="24" t="str">
        <f t="shared" si="201"/>
        <v/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</row>
    <row r="342" spans="1:43" hidden="1" outlineLevel="2">
      <c r="A342" s="20" t="s">
        <v>673</v>
      </c>
      <c r="B342" s="20" t="s">
        <v>131</v>
      </c>
      <c r="C342" s="20" t="s">
        <v>69</v>
      </c>
      <c r="D342" s="20" t="s">
        <v>475</v>
      </c>
      <c r="E342" s="16" t="s">
        <v>648</v>
      </c>
      <c r="F342" s="16" t="s">
        <v>648</v>
      </c>
      <c r="G342" s="17" t="str">
        <f t="shared" si="194"/>
        <v/>
      </c>
      <c r="H342" s="18" t="str">
        <f t="shared" si="195"/>
        <v/>
      </c>
      <c r="I342" s="18" t="str">
        <f t="shared" si="196"/>
        <v>○</v>
      </c>
      <c r="J342" s="18" t="str">
        <f t="shared" si="197"/>
        <v/>
      </c>
      <c r="K342" s="18" t="str">
        <f t="shared" si="198"/>
        <v/>
      </c>
      <c r="L342" s="18" t="str">
        <f t="shared" si="199"/>
        <v/>
      </c>
      <c r="M342" s="19" t="str">
        <f t="shared" si="200"/>
        <v/>
      </c>
      <c r="N342" s="16" t="s">
        <v>644</v>
      </c>
      <c r="O342" s="16" t="s">
        <v>173</v>
      </c>
      <c r="P342" s="16" t="s">
        <v>173</v>
      </c>
      <c r="Q342" s="16" t="s">
        <v>173</v>
      </c>
      <c r="R342" s="16" t="s">
        <v>173</v>
      </c>
      <c r="S342" s="16">
        <v>16</v>
      </c>
      <c r="T342" s="16">
        <v>16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23">
        <v>16</v>
      </c>
      <c r="AC342" s="23"/>
      <c r="AD342" s="23"/>
      <c r="AE342" s="23"/>
      <c r="AF342" s="23">
        <v>364</v>
      </c>
      <c r="AG342" s="23"/>
      <c r="AH342" s="23"/>
      <c r="AI342" s="23" t="s">
        <v>641</v>
      </c>
      <c r="AJ342" s="24" t="str">
        <f t="shared" si="201"/>
        <v/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21</v>
      </c>
    </row>
    <row r="343" spans="1:43" s="50" customFormat="1" hidden="1" outlineLevel="2">
      <c r="A343" s="47" t="s">
        <v>673</v>
      </c>
      <c r="B343" s="47" t="s">
        <v>131</v>
      </c>
      <c r="C343" s="47" t="s">
        <v>69</v>
      </c>
      <c r="D343" s="47" t="s">
        <v>639</v>
      </c>
      <c r="E343" s="48" t="s">
        <v>173</v>
      </c>
      <c r="F343" s="48" t="s">
        <v>173</v>
      </c>
      <c r="G343" s="41" t="str">
        <f t="shared" si="194"/>
        <v/>
      </c>
      <c r="H343" s="42" t="str">
        <f t="shared" si="195"/>
        <v/>
      </c>
      <c r="I343" s="42" t="str">
        <f t="shared" si="196"/>
        <v/>
      </c>
      <c r="J343" s="42" t="str">
        <f t="shared" si="197"/>
        <v/>
      </c>
      <c r="K343" s="42" t="str">
        <f t="shared" si="198"/>
        <v/>
      </c>
      <c r="L343" s="42" t="str">
        <f t="shared" si="199"/>
        <v/>
      </c>
      <c r="M343" s="43" t="str">
        <f t="shared" si="200"/>
        <v/>
      </c>
      <c r="N343" s="48" t="s">
        <v>173</v>
      </c>
      <c r="O343" s="48" t="s">
        <v>173</v>
      </c>
      <c r="P343" s="48" t="s">
        <v>173</v>
      </c>
      <c r="Q343" s="48" t="s">
        <v>173</v>
      </c>
      <c r="R343" s="48" t="s">
        <v>173</v>
      </c>
      <c r="S343" s="48"/>
      <c r="T343" s="48">
        <v>0</v>
      </c>
      <c r="U343" s="48"/>
      <c r="V343" s="48"/>
      <c r="W343" s="48">
        <v>0</v>
      </c>
      <c r="X343" s="48"/>
      <c r="Y343" s="48">
        <v>0</v>
      </c>
      <c r="Z343" s="48">
        <v>0</v>
      </c>
      <c r="AA343" s="48">
        <v>0</v>
      </c>
      <c r="AB343" s="49"/>
      <c r="AC343" s="49"/>
      <c r="AD343" s="49"/>
      <c r="AE343" s="49">
        <v>0</v>
      </c>
      <c r="AF343" s="49">
        <v>35</v>
      </c>
      <c r="AG343" s="49">
        <v>0</v>
      </c>
      <c r="AH343" s="49">
        <v>17.5</v>
      </c>
      <c r="AI343" s="49" t="s">
        <v>173</v>
      </c>
      <c r="AJ343" s="45" t="str">
        <f t="shared" si="201"/>
        <v/>
      </c>
      <c r="AK343" s="49"/>
      <c r="AL343" s="49"/>
      <c r="AM343" s="49">
        <v>0</v>
      </c>
      <c r="AN343" s="49"/>
      <c r="AO343" s="49"/>
      <c r="AP343" s="49">
        <v>0</v>
      </c>
      <c r="AQ343" s="49"/>
    </row>
    <row r="344" spans="1:43" s="31" customFormat="1" hidden="1" outlineLevel="1">
      <c r="A344" s="33"/>
      <c r="B344" s="33"/>
      <c r="C344" s="34" t="s">
        <v>707</v>
      </c>
      <c r="D344" s="33"/>
      <c r="E344" s="25"/>
      <c r="F344" s="25"/>
      <c r="G344" s="26"/>
      <c r="H344" s="27"/>
      <c r="I344" s="27"/>
      <c r="J344" s="27"/>
      <c r="K344" s="27"/>
      <c r="L344" s="27"/>
      <c r="M344" s="28"/>
      <c r="N344" s="25"/>
      <c r="O344" s="25"/>
      <c r="P344" s="25"/>
      <c r="Q344" s="25"/>
      <c r="R344" s="25"/>
      <c r="S344" s="25">
        <f t="shared" ref="S344:AH344" si="202">SUBTOTAL(9,S338:S343)</f>
        <v>0</v>
      </c>
      <c r="T344" s="25">
        <f t="shared" si="202"/>
        <v>0</v>
      </c>
      <c r="U344" s="25">
        <f t="shared" si="202"/>
        <v>0</v>
      </c>
      <c r="V344" s="25">
        <f t="shared" si="202"/>
        <v>0</v>
      </c>
      <c r="W344" s="25">
        <f t="shared" si="202"/>
        <v>0</v>
      </c>
      <c r="X344" s="25">
        <f t="shared" si="202"/>
        <v>0</v>
      </c>
      <c r="Y344" s="25">
        <f t="shared" si="202"/>
        <v>0</v>
      </c>
      <c r="Z344" s="25">
        <f t="shared" si="202"/>
        <v>0</v>
      </c>
      <c r="AA344" s="25">
        <f t="shared" si="202"/>
        <v>0</v>
      </c>
      <c r="AB344" s="29">
        <f t="shared" si="202"/>
        <v>0</v>
      </c>
      <c r="AC344" s="29">
        <f t="shared" si="202"/>
        <v>0</v>
      </c>
      <c r="AD344" s="29">
        <f t="shared" si="202"/>
        <v>0</v>
      </c>
      <c r="AE344" s="29">
        <f t="shared" si="202"/>
        <v>0</v>
      </c>
      <c r="AF344" s="29">
        <f t="shared" si="202"/>
        <v>0</v>
      </c>
      <c r="AG344" s="29">
        <f t="shared" si="202"/>
        <v>0</v>
      </c>
      <c r="AH344" s="29">
        <f t="shared" si="202"/>
        <v>0</v>
      </c>
      <c r="AI344" s="29"/>
      <c r="AJ344" s="30"/>
      <c r="AK344" s="29">
        <f t="shared" ref="AK344:AQ344" si="203">SUBTOTAL(9,AK338:AK343)</f>
        <v>0</v>
      </c>
      <c r="AL344" s="29">
        <f t="shared" si="203"/>
        <v>0</v>
      </c>
      <c r="AM344" s="29">
        <f t="shared" si="203"/>
        <v>0</v>
      </c>
      <c r="AN344" s="29">
        <f t="shared" si="203"/>
        <v>0</v>
      </c>
      <c r="AO344" s="29">
        <f t="shared" si="203"/>
        <v>0</v>
      </c>
      <c r="AP344" s="29">
        <f t="shared" si="203"/>
        <v>0</v>
      </c>
      <c r="AQ344" s="29">
        <f t="shared" si="203"/>
        <v>0</v>
      </c>
    </row>
    <row r="345" spans="1:43" hidden="1" outlineLevel="2">
      <c r="A345" s="20" t="s">
        <v>673</v>
      </c>
      <c r="B345" s="20" t="s">
        <v>123</v>
      </c>
      <c r="C345" s="20" t="s">
        <v>61</v>
      </c>
      <c r="D345" s="20" t="s">
        <v>200</v>
      </c>
      <c r="E345" s="16" t="s">
        <v>648</v>
      </c>
      <c r="F345" s="16" t="s">
        <v>648</v>
      </c>
      <c r="G345" s="17" t="str">
        <f>IF(OR(N345="1",O345="1",P345="1",Q345="1",R345="1"),"○","")</f>
        <v/>
      </c>
      <c r="H345" s="18" t="str">
        <f>IF(OR(N345="2",O345="2",P345="2",Q345="2",R345="2"),"○","")</f>
        <v>○</v>
      </c>
      <c r="I345" s="18" t="str">
        <f>IF(OR(N345="3",O345="3",P345="3",Q345="3",R345="3"),"○","")</f>
        <v/>
      </c>
      <c r="J345" s="18" t="str">
        <f>IF(OR(N345="4",O345="4",P345="4",Q345="4",R345="4"),"○","")</f>
        <v/>
      </c>
      <c r="K345" s="18" t="str">
        <f>IF(OR(N345="5",O345="5",P345="5",Q345="5",R345="5"),"○","")</f>
        <v/>
      </c>
      <c r="L345" s="18" t="str">
        <f>IF(OR(N345="6",O345="6",P345="6",Q345="6",R345="6"),"○","")</f>
        <v/>
      </c>
      <c r="M345" s="19" t="str">
        <f>IF(OR(N345="7",O345="7",P345="7",Q345="7",R345="7"),"○","")</f>
        <v/>
      </c>
      <c r="N345" s="16" t="s">
        <v>641</v>
      </c>
      <c r="O345" s="16" t="s">
        <v>173</v>
      </c>
      <c r="P345" s="16" t="s">
        <v>173</v>
      </c>
      <c r="Q345" s="16" t="s">
        <v>173</v>
      </c>
      <c r="R345" s="16" t="s">
        <v>173</v>
      </c>
      <c r="S345" s="16">
        <v>9</v>
      </c>
      <c r="T345" s="16">
        <v>9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23">
        <v>9</v>
      </c>
      <c r="AC345" s="23">
        <v>0</v>
      </c>
      <c r="AD345" s="23">
        <v>0</v>
      </c>
      <c r="AE345" s="23">
        <v>0</v>
      </c>
      <c r="AF345" s="23">
        <v>56</v>
      </c>
      <c r="AG345" s="23">
        <v>0</v>
      </c>
      <c r="AH345" s="23">
        <v>0</v>
      </c>
      <c r="AI345" s="23" t="s">
        <v>641</v>
      </c>
      <c r="AJ345" s="24" t="str">
        <f>IF(AI345="1","○","")</f>
        <v/>
      </c>
      <c r="AK345" s="23">
        <v>0</v>
      </c>
      <c r="AL345" s="23">
        <v>0</v>
      </c>
      <c r="AM345" s="23"/>
      <c r="AN345" s="23"/>
      <c r="AO345" s="23"/>
      <c r="AP345" s="23"/>
      <c r="AQ345" s="23"/>
    </row>
    <row r="346" spans="1:43" hidden="1" outlineLevel="2">
      <c r="A346" s="20" t="s">
        <v>673</v>
      </c>
      <c r="B346" s="20" t="s">
        <v>123</v>
      </c>
      <c r="C346" s="20" t="s">
        <v>61</v>
      </c>
      <c r="D346" s="20" t="s">
        <v>603</v>
      </c>
      <c r="E346" s="16" t="s">
        <v>649</v>
      </c>
      <c r="F346" s="16" t="s">
        <v>649</v>
      </c>
      <c r="G346" s="17" t="str">
        <f>IF(OR(N346="1",O346="1",P346="1",Q346="1",R346="1"),"○","")</f>
        <v>○</v>
      </c>
      <c r="H346" s="18" t="str">
        <f>IF(OR(N346="2",O346="2",P346="2",Q346="2",R346="2"),"○","")</f>
        <v>○</v>
      </c>
      <c r="I346" s="18" t="str">
        <f>IF(OR(N346="3",O346="3",P346="3",Q346="3",R346="3"),"○","")</f>
        <v/>
      </c>
      <c r="J346" s="18" t="str">
        <f>IF(OR(N346="4",O346="4",P346="4",Q346="4",R346="4"),"○","")</f>
        <v/>
      </c>
      <c r="K346" s="18" t="str">
        <f>IF(OR(N346="5",O346="5",P346="5",Q346="5",R346="5"),"○","")</f>
        <v/>
      </c>
      <c r="L346" s="18" t="str">
        <f>IF(OR(N346="6",O346="6",P346="6",Q346="6",R346="6"),"○","")</f>
        <v/>
      </c>
      <c r="M346" s="19" t="str">
        <f>IF(OR(N346="7",O346="7",P346="7",Q346="7",R346="7"),"○","")</f>
        <v/>
      </c>
      <c r="N346" s="16" t="s">
        <v>640</v>
      </c>
      <c r="O346" s="16" t="s">
        <v>641</v>
      </c>
      <c r="P346" s="16" t="s">
        <v>173</v>
      </c>
      <c r="Q346" s="16" t="s">
        <v>173</v>
      </c>
      <c r="R346" s="16" t="s">
        <v>173</v>
      </c>
      <c r="S346" s="16">
        <v>19</v>
      </c>
      <c r="T346" s="16">
        <v>19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23">
        <v>19</v>
      </c>
      <c r="AC346" s="23"/>
      <c r="AD346" s="23"/>
      <c r="AE346" s="23">
        <v>0</v>
      </c>
      <c r="AF346" s="23">
        <v>127</v>
      </c>
      <c r="AG346" s="23">
        <v>0</v>
      </c>
      <c r="AH346" s="23">
        <v>0</v>
      </c>
      <c r="AI346" s="23" t="s">
        <v>641</v>
      </c>
      <c r="AJ346" s="24" t="str">
        <f>IF(AI346="1","○","")</f>
        <v/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</row>
    <row r="347" spans="1:43" hidden="1" outlineLevel="2">
      <c r="A347" s="20" t="s">
        <v>673</v>
      </c>
      <c r="B347" s="20" t="s">
        <v>123</v>
      </c>
      <c r="C347" s="20" t="s">
        <v>61</v>
      </c>
      <c r="D347" s="20" t="s">
        <v>630</v>
      </c>
      <c r="E347" s="16" t="s">
        <v>648</v>
      </c>
      <c r="F347" s="16" t="s">
        <v>648</v>
      </c>
      <c r="G347" s="17" t="str">
        <f>IF(OR(N347="1",O347="1",P347="1",Q347="1",R347="1"),"○","")</f>
        <v/>
      </c>
      <c r="H347" s="18" t="str">
        <f>IF(OR(N347="2",O347="2",P347="2",Q347="2",R347="2"),"○","")</f>
        <v>○</v>
      </c>
      <c r="I347" s="18" t="str">
        <f>IF(OR(N347="3",O347="3",P347="3",Q347="3",R347="3"),"○","")</f>
        <v>○</v>
      </c>
      <c r="J347" s="18" t="str">
        <f>IF(OR(N347="4",O347="4",P347="4",Q347="4",R347="4"),"○","")</f>
        <v>○</v>
      </c>
      <c r="K347" s="18" t="str">
        <f>IF(OR(N347="5",O347="5",P347="5",Q347="5",R347="5"),"○","")</f>
        <v>○</v>
      </c>
      <c r="L347" s="18" t="str">
        <f>IF(OR(N347="6",O347="6",P347="6",Q347="6",R347="6"),"○","")</f>
        <v/>
      </c>
      <c r="M347" s="19" t="str">
        <f>IF(OR(N347="7",O347="7",P347="7",Q347="7",R347="7"),"○","")</f>
        <v/>
      </c>
      <c r="N347" s="16" t="s">
        <v>641</v>
      </c>
      <c r="O347" s="16" t="s">
        <v>644</v>
      </c>
      <c r="P347" s="16" t="s">
        <v>643</v>
      </c>
      <c r="Q347" s="16" t="s">
        <v>642</v>
      </c>
      <c r="R347" s="16" t="s">
        <v>173</v>
      </c>
      <c r="S347" s="16">
        <v>14</v>
      </c>
      <c r="T347" s="16">
        <v>7</v>
      </c>
      <c r="U347" s="16">
        <v>7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23">
        <v>14</v>
      </c>
      <c r="AC347" s="23">
        <v>0</v>
      </c>
      <c r="AD347" s="23">
        <v>0</v>
      </c>
      <c r="AE347" s="23">
        <v>0</v>
      </c>
      <c r="AF347" s="23">
        <v>75</v>
      </c>
      <c r="AG347" s="23">
        <v>41</v>
      </c>
      <c r="AH347" s="23">
        <v>0</v>
      </c>
      <c r="AI347" s="23" t="s">
        <v>640</v>
      </c>
      <c r="AJ347" s="24" t="str">
        <f>IF(AI347="1","○","")</f>
        <v>○</v>
      </c>
      <c r="AK347" s="23">
        <v>3</v>
      </c>
      <c r="AL347" s="23">
        <v>153</v>
      </c>
      <c r="AM347" s="23">
        <v>8</v>
      </c>
      <c r="AN347" s="23">
        <v>4</v>
      </c>
      <c r="AO347" s="23">
        <v>4</v>
      </c>
      <c r="AP347" s="23">
        <v>0</v>
      </c>
      <c r="AQ347" s="23">
        <v>0</v>
      </c>
    </row>
    <row r="348" spans="1:43" s="31" customFormat="1" hidden="1" outlineLevel="1">
      <c r="A348" s="33"/>
      <c r="B348" s="33"/>
      <c r="C348" s="34" t="s">
        <v>708</v>
      </c>
      <c r="D348" s="33"/>
      <c r="E348" s="25"/>
      <c r="F348" s="25"/>
      <c r="G348" s="26"/>
      <c r="H348" s="27"/>
      <c r="I348" s="27"/>
      <c r="J348" s="27"/>
      <c r="K348" s="27"/>
      <c r="L348" s="27"/>
      <c r="M348" s="28"/>
      <c r="N348" s="25"/>
      <c r="O348" s="25"/>
      <c r="P348" s="25"/>
      <c r="Q348" s="25"/>
      <c r="R348" s="25"/>
      <c r="S348" s="25">
        <f t="shared" ref="S348:AH348" si="204">SUBTOTAL(9,S345:S347)</f>
        <v>0</v>
      </c>
      <c r="T348" s="25">
        <f t="shared" si="204"/>
        <v>0</v>
      </c>
      <c r="U348" s="25">
        <f t="shared" si="204"/>
        <v>0</v>
      </c>
      <c r="V348" s="25">
        <f t="shared" si="204"/>
        <v>0</v>
      </c>
      <c r="W348" s="25">
        <f t="shared" si="204"/>
        <v>0</v>
      </c>
      <c r="X348" s="25">
        <f t="shared" si="204"/>
        <v>0</v>
      </c>
      <c r="Y348" s="25">
        <f t="shared" si="204"/>
        <v>0</v>
      </c>
      <c r="Z348" s="25">
        <f t="shared" si="204"/>
        <v>0</v>
      </c>
      <c r="AA348" s="25">
        <f t="shared" si="204"/>
        <v>0</v>
      </c>
      <c r="AB348" s="29">
        <f t="shared" si="204"/>
        <v>0</v>
      </c>
      <c r="AC348" s="29">
        <f t="shared" si="204"/>
        <v>0</v>
      </c>
      <c r="AD348" s="29">
        <f t="shared" si="204"/>
        <v>0</v>
      </c>
      <c r="AE348" s="29">
        <f t="shared" si="204"/>
        <v>0</v>
      </c>
      <c r="AF348" s="29">
        <f t="shared" si="204"/>
        <v>0</v>
      </c>
      <c r="AG348" s="29">
        <f t="shared" si="204"/>
        <v>0</v>
      </c>
      <c r="AH348" s="29">
        <f t="shared" si="204"/>
        <v>0</v>
      </c>
      <c r="AI348" s="29"/>
      <c r="AJ348" s="30"/>
      <c r="AK348" s="29">
        <f t="shared" ref="AK348:AQ348" si="205">SUBTOTAL(9,AK345:AK347)</f>
        <v>0</v>
      </c>
      <c r="AL348" s="29">
        <f t="shared" si="205"/>
        <v>0</v>
      </c>
      <c r="AM348" s="29">
        <f t="shared" si="205"/>
        <v>0</v>
      </c>
      <c r="AN348" s="29">
        <f t="shared" si="205"/>
        <v>0</v>
      </c>
      <c r="AO348" s="29">
        <f t="shared" si="205"/>
        <v>0</v>
      </c>
      <c r="AP348" s="29">
        <f t="shared" si="205"/>
        <v>0</v>
      </c>
      <c r="AQ348" s="29">
        <f t="shared" si="205"/>
        <v>0</v>
      </c>
    </row>
    <row r="349" spans="1:43" outlineLevel="2">
      <c r="A349" s="20" t="s">
        <v>670</v>
      </c>
      <c r="B349" s="20" t="s">
        <v>119</v>
      </c>
      <c r="C349" s="20" t="s">
        <v>57</v>
      </c>
      <c r="D349" s="20" t="s">
        <v>190</v>
      </c>
      <c r="E349" s="16" t="s">
        <v>650</v>
      </c>
      <c r="F349" s="16" t="s">
        <v>650</v>
      </c>
      <c r="G349" s="17" t="str">
        <f t="shared" ref="G349:G362" si="206">IF(OR(N349="1",O349="1",P349="1",Q349="1",R349="1"),"○","")</f>
        <v>○</v>
      </c>
      <c r="H349" s="18" t="str">
        <f t="shared" ref="H349:H362" si="207">IF(OR(N349="2",O349="2",P349="2",Q349="2",R349="2"),"○","")</f>
        <v>○</v>
      </c>
      <c r="I349" s="18" t="str">
        <f t="shared" ref="I349:I362" si="208">IF(OR(N349="3",O349="3",P349="3",Q349="3",R349="3"),"○","")</f>
        <v>○</v>
      </c>
      <c r="J349" s="18" t="str">
        <f t="shared" ref="J349:J362" si="209">IF(OR(N349="4",O349="4",P349="4",Q349="4",R349="4"),"○","")</f>
        <v/>
      </c>
      <c r="K349" s="18" t="str">
        <f t="shared" ref="K349:K362" si="210">IF(OR(N349="5",O349="5",P349="5",Q349="5",R349="5"),"○","")</f>
        <v/>
      </c>
      <c r="L349" s="18" t="str">
        <f t="shared" ref="L349:L362" si="211">IF(OR(N349="6",O349="6",P349="6",Q349="6",R349="6"),"○","")</f>
        <v/>
      </c>
      <c r="M349" s="19" t="str">
        <f t="shared" ref="M349:M362" si="212">IF(OR(N349="7",O349="7",P349="7",Q349="7",R349="7"),"○","")</f>
        <v/>
      </c>
      <c r="N349" s="16" t="s">
        <v>640</v>
      </c>
      <c r="O349" s="16" t="s">
        <v>641</v>
      </c>
      <c r="P349" s="16" t="s">
        <v>644</v>
      </c>
      <c r="Q349" s="16" t="s">
        <v>173</v>
      </c>
      <c r="R349" s="16" t="s">
        <v>173</v>
      </c>
      <c r="S349" s="16">
        <v>7</v>
      </c>
      <c r="T349" s="16">
        <v>2</v>
      </c>
      <c r="U349" s="16">
        <v>5</v>
      </c>
      <c r="V349" s="16">
        <v>12</v>
      </c>
      <c r="W349" s="16">
        <v>4</v>
      </c>
      <c r="X349" s="16">
        <v>8</v>
      </c>
      <c r="Y349" s="16">
        <v>0</v>
      </c>
      <c r="Z349" s="16">
        <v>0</v>
      </c>
      <c r="AA349" s="16">
        <v>0</v>
      </c>
      <c r="AB349" s="23"/>
      <c r="AC349" s="23"/>
      <c r="AD349" s="23"/>
      <c r="AE349" s="23">
        <v>19</v>
      </c>
      <c r="AF349" s="23">
        <v>16</v>
      </c>
      <c r="AG349" s="23">
        <v>0</v>
      </c>
      <c r="AH349" s="23">
        <v>50</v>
      </c>
      <c r="AI349" s="23" t="s">
        <v>173</v>
      </c>
      <c r="AJ349" s="24" t="str">
        <f t="shared" ref="AJ349:AJ362" si="213">IF(AI349="1","○","")</f>
        <v/>
      </c>
      <c r="AK349" s="23"/>
      <c r="AL349" s="23"/>
      <c r="AM349" s="23">
        <v>0</v>
      </c>
      <c r="AN349" s="23"/>
      <c r="AO349" s="23"/>
      <c r="AP349" s="23">
        <v>0</v>
      </c>
      <c r="AQ349" s="23"/>
    </row>
    <row r="350" spans="1:43" outlineLevel="2">
      <c r="A350" s="20" t="s">
        <v>670</v>
      </c>
      <c r="B350" s="20" t="s">
        <v>119</v>
      </c>
      <c r="C350" s="20" t="s">
        <v>57</v>
      </c>
      <c r="D350" s="20" t="s">
        <v>229</v>
      </c>
      <c r="E350" s="16" t="s">
        <v>651</v>
      </c>
      <c r="F350" s="16" t="s">
        <v>651</v>
      </c>
      <c r="G350" s="17" t="str">
        <f t="shared" si="206"/>
        <v/>
      </c>
      <c r="H350" s="18" t="str">
        <f t="shared" si="207"/>
        <v/>
      </c>
      <c r="I350" s="18" t="str">
        <f t="shared" si="208"/>
        <v/>
      </c>
      <c r="J350" s="18" t="str">
        <f t="shared" si="209"/>
        <v/>
      </c>
      <c r="K350" s="18" t="str">
        <f t="shared" si="210"/>
        <v/>
      </c>
      <c r="L350" s="18" t="str">
        <f t="shared" si="211"/>
        <v/>
      </c>
      <c r="M350" s="19" t="str">
        <f t="shared" si="212"/>
        <v>○</v>
      </c>
      <c r="N350" s="16" t="s">
        <v>646</v>
      </c>
      <c r="O350" s="16" t="s">
        <v>173</v>
      </c>
      <c r="P350" s="16" t="s">
        <v>173</v>
      </c>
      <c r="Q350" s="16" t="s">
        <v>173</v>
      </c>
      <c r="R350" s="16" t="s">
        <v>173</v>
      </c>
      <c r="S350" s="16">
        <v>15</v>
      </c>
      <c r="T350" s="16">
        <v>0</v>
      </c>
      <c r="U350" s="16">
        <v>15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23"/>
      <c r="AC350" s="23"/>
      <c r="AD350" s="23"/>
      <c r="AE350" s="23">
        <v>15</v>
      </c>
      <c r="AF350" s="23"/>
      <c r="AG350" s="23"/>
      <c r="AH350" s="23"/>
      <c r="AI350" s="23" t="s">
        <v>173</v>
      </c>
      <c r="AJ350" s="24" t="str">
        <f t="shared" si="213"/>
        <v/>
      </c>
      <c r="AK350" s="23"/>
      <c r="AL350" s="23"/>
      <c r="AM350" s="23">
        <v>0</v>
      </c>
      <c r="AN350" s="23"/>
      <c r="AO350" s="23"/>
      <c r="AP350" s="23">
        <v>0</v>
      </c>
      <c r="AQ350" s="23"/>
    </row>
    <row r="351" spans="1:43" outlineLevel="2">
      <c r="A351" s="20" t="s">
        <v>670</v>
      </c>
      <c r="B351" s="20" t="s">
        <v>119</v>
      </c>
      <c r="C351" s="20" t="s">
        <v>57</v>
      </c>
      <c r="D351" s="20" t="s">
        <v>398</v>
      </c>
      <c r="E351" s="16" t="s">
        <v>648</v>
      </c>
      <c r="F351" s="16" t="s">
        <v>648</v>
      </c>
      <c r="G351" s="17" t="str">
        <f t="shared" si="206"/>
        <v/>
      </c>
      <c r="H351" s="18" t="str">
        <f t="shared" si="207"/>
        <v>○</v>
      </c>
      <c r="I351" s="18" t="str">
        <f t="shared" si="208"/>
        <v/>
      </c>
      <c r="J351" s="18" t="str">
        <f t="shared" si="209"/>
        <v/>
      </c>
      <c r="K351" s="18" t="str">
        <f t="shared" si="210"/>
        <v/>
      </c>
      <c r="L351" s="18" t="str">
        <f t="shared" si="211"/>
        <v/>
      </c>
      <c r="M351" s="19" t="str">
        <f t="shared" si="212"/>
        <v/>
      </c>
      <c r="N351" s="16" t="s">
        <v>641</v>
      </c>
      <c r="O351" s="16" t="s">
        <v>173</v>
      </c>
      <c r="P351" s="16" t="s">
        <v>173</v>
      </c>
      <c r="Q351" s="16" t="s">
        <v>173</v>
      </c>
      <c r="R351" s="16" t="s">
        <v>173</v>
      </c>
      <c r="S351" s="16">
        <v>11</v>
      </c>
      <c r="T351" s="16">
        <v>11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23">
        <v>11</v>
      </c>
      <c r="AC351" s="23"/>
      <c r="AD351" s="23"/>
      <c r="AE351" s="23">
        <v>0</v>
      </c>
      <c r="AF351" s="23">
        <v>887</v>
      </c>
      <c r="AG351" s="23">
        <v>0</v>
      </c>
      <c r="AH351" s="23">
        <v>0</v>
      </c>
      <c r="AI351" s="23" t="s">
        <v>641</v>
      </c>
      <c r="AJ351" s="24" t="str">
        <f t="shared" si="213"/>
        <v/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36</v>
      </c>
    </row>
    <row r="352" spans="1:43" outlineLevel="2">
      <c r="A352" s="20" t="s">
        <v>670</v>
      </c>
      <c r="B352" s="20" t="s">
        <v>119</v>
      </c>
      <c r="C352" s="20" t="s">
        <v>57</v>
      </c>
      <c r="D352" s="20" t="s">
        <v>403</v>
      </c>
      <c r="E352" s="16" t="s">
        <v>650</v>
      </c>
      <c r="F352" s="16" t="s">
        <v>650</v>
      </c>
      <c r="G352" s="17" t="str">
        <f t="shared" si="206"/>
        <v/>
      </c>
      <c r="H352" s="18" t="str">
        <f t="shared" si="207"/>
        <v>○</v>
      </c>
      <c r="I352" s="18" t="str">
        <f t="shared" si="208"/>
        <v/>
      </c>
      <c r="J352" s="18" t="str">
        <f t="shared" si="209"/>
        <v/>
      </c>
      <c r="K352" s="18" t="str">
        <f t="shared" si="210"/>
        <v/>
      </c>
      <c r="L352" s="18" t="str">
        <f t="shared" si="211"/>
        <v/>
      </c>
      <c r="M352" s="19" t="str">
        <f t="shared" si="212"/>
        <v/>
      </c>
      <c r="N352" s="16" t="s">
        <v>641</v>
      </c>
      <c r="O352" s="16" t="s">
        <v>173</v>
      </c>
      <c r="P352" s="16" t="s">
        <v>173</v>
      </c>
      <c r="Q352" s="16" t="s">
        <v>173</v>
      </c>
      <c r="R352" s="16" t="s">
        <v>173</v>
      </c>
      <c r="S352" s="16">
        <v>19</v>
      </c>
      <c r="T352" s="16">
        <v>3</v>
      </c>
      <c r="U352" s="16">
        <v>16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23">
        <v>0</v>
      </c>
      <c r="AC352" s="23"/>
      <c r="AD352" s="23"/>
      <c r="AE352" s="23">
        <v>19</v>
      </c>
      <c r="AF352" s="23">
        <v>30</v>
      </c>
      <c r="AG352" s="23">
        <v>0</v>
      </c>
      <c r="AH352" s="23">
        <v>0</v>
      </c>
      <c r="AI352" s="23" t="s">
        <v>641</v>
      </c>
      <c r="AJ352" s="24" t="str">
        <f t="shared" si="213"/>
        <v/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</row>
    <row r="353" spans="1:43" outlineLevel="2">
      <c r="A353" s="20" t="s">
        <v>670</v>
      </c>
      <c r="B353" s="20" t="s">
        <v>119</v>
      </c>
      <c r="C353" s="20" t="s">
        <v>57</v>
      </c>
      <c r="D353" s="20" t="s">
        <v>420</v>
      </c>
      <c r="E353" s="16" t="s">
        <v>650</v>
      </c>
      <c r="F353" s="16" t="s">
        <v>650</v>
      </c>
      <c r="G353" s="17" t="str">
        <f t="shared" si="206"/>
        <v/>
      </c>
      <c r="H353" s="18" t="str">
        <f t="shared" si="207"/>
        <v/>
      </c>
      <c r="I353" s="18" t="str">
        <f t="shared" si="208"/>
        <v/>
      </c>
      <c r="J353" s="18" t="str">
        <f t="shared" si="209"/>
        <v/>
      </c>
      <c r="K353" s="18" t="str">
        <f t="shared" si="210"/>
        <v/>
      </c>
      <c r="L353" s="18" t="str">
        <f t="shared" si="211"/>
        <v>○</v>
      </c>
      <c r="M353" s="19" t="str">
        <f t="shared" si="212"/>
        <v/>
      </c>
      <c r="N353" s="16" t="s">
        <v>645</v>
      </c>
      <c r="O353" s="16" t="s">
        <v>173</v>
      </c>
      <c r="P353" s="16" t="s">
        <v>173</v>
      </c>
      <c r="Q353" s="16" t="s">
        <v>173</v>
      </c>
      <c r="R353" s="16" t="s">
        <v>173</v>
      </c>
      <c r="S353" s="16">
        <v>18</v>
      </c>
      <c r="T353" s="16">
        <v>18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23">
        <v>18</v>
      </c>
      <c r="AC353" s="23"/>
      <c r="AD353" s="23"/>
      <c r="AE353" s="23">
        <v>0</v>
      </c>
      <c r="AF353" s="23">
        <v>35</v>
      </c>
      <c r="AG353" s="23">
        <v>0</v>
      </c>
      <c r="AH353" s="23">
        <v>0</v>
      </c>
      <c r="AI353" s="23" t="s">
        <v>641</v>
      </c>
      <c r="AJ353" s="24" t="str">
        <f t="shared" si="213"/>
        <v/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</row>
    <row r="354" spans="1:43" outlineLevel="2">
      <c r="A354" s="20" t="s">
        <v>670</v>
      </c>
      <c r="B354" s="20" t="s">
        <v>119</v>
      </c>
      <c r="C354" s="20" t="s">
        <v>57</v>
      </c>
      <c r="D354" s="20" t="s">
        <v>424</v>
      </c>
      <c r="E354" s="16" t="s">
        <v>649</v>
      </c>
      <c r="F354" s="16" t="s">
        <v>649</v>
      </c>
      <c r="G354" s="17" t="str">
        <f t="shared" si="206"/>
        <v>○</v>
      </c>
      <c r="H354" s="18" t="str">
        <f t="shared" si="207"/>
        <v/>
      </c>
      <c r="I354" s="18" t="str">
        <f t="shared" si="208"/>
        <v/>
      </c>
      <c r="J354" s="18" t="str">
        <f t="shared" si="209"/>
        <v>○</v>
      </c>
      <c r="K354" s="18" t="str">
        <f t="shared" si="210"/>
        <v/>
      </c>
      <c r="L354" s="18" t="str">
        <f t="shared" si="211"/>
        <v/>
      </c>
      <c r="M354" s="19" t="str">
        <f t="shared" si="212"/>
        <v/>
      </c>
      <c r="N354" s="16" t="s">
        <v>640</v>
      </c>
      <c r="O354" s="16" t="s">
        <v>643</v>
      </c>
      <c r="P354" s="16" t="s">
        <v>173</v>
      </c>
      <c r="Q354" s="16" t="s">
        <v>173</v>
      </c>
      <c r="R354" s="16" t="s">
        <v>173</v>
      </c>
      <c r="S354" s="16">
        <v>17</v>
      </c>
      <c r="T354" s="16">
        <v>17</v>
      </c>
      <c r="U354" s="16">
        <v>0</v>
      </c>
      <c r="V354" s="16">
        <v>2</v>
      </c>
      <c r="W354" s="16">
        <v>2</v>
      </c>
      <c r="X354" s="16">
        <v>0</v>
      </c>
      <c r="Y354" s="16">
        <v>0</v>
      </c>
      <c r="Z354" s="16">
        <v>0</v>
      </c>
      <c r="AA354" s="16">
        <v>0</v>
      </c>
      <c r="AB354" s="23"/>
      <c r="AC354" s="23"/>
      <c r="AD354" s="23"/>
      <c r="AE354" s="23">
        <v>19</v>
      </c>
      <c r="AF354" s="23">
        <v>200</v>
      </c>
      <c r="AG354" s="23"/>
      <c r="AH354" s="23"/>
      <c r="AI354" s="23" t="s">
        <v>640</v>
      </c>
      <c r="AJ354" s="24" t="str">
        <f t="shared" si="213"/>
        <v>○</v>
      </c>
      <c r="AK354" s="23">
        <v>5</v>
      </c>
      <c r="AL354" s="23">
        <v>378</v>
      </c>
      <c r="AM354" s="23">
        <v>0</v>
      </c>
      <c r="AN354" s="23">
        <v>0</v>
      </c>
      <c r="AO354" s="23">
        <v>0</v>
      </c>
      <c r="AP354" s="23">
        <v>14</v>
      </c>
      <c r="AQ354" s="23">
        <v>0</v>
      </c>
    </row>
    <row r="355" spans="1:43" outlineLevel="2">
      <c r="A355" s="20" t="s">
        <v>670</v>
      </c>
      <c r="B355" s="20" t="s">
        <v>119</v>
      </c>
      <c r="C355" s="20" t="s">
        <v>57</v>
      </c>
      <c r="D355" s="20" t="s">
        <v>457</v>
      </c>
      <c r="E355" s="16" t="s">
        <v>650</v>
      </c>
      <c r="F355" s="16" t="s">
        <v>650</v>
      </c>
      <c r="G355" s="17" t="str">
        <f t="shared" si="206"/>
        <v/>
      </c>
      <c r="H355" s="18" t="str">
        <f t="shared" si="207"/>
        <v/>
      </c>
      <c r="I355" s="18" t="str">
        <f t="shared" si="208"/>
        <v/>
      </c>
      <c r="J355" s="18" t="str">
        <f t="shared" si="209"/>
        <v>○</v>
      </c>
      <c r="K355" s="18" t="str">
        <f t="shared" si="210"/>
        <v>○</v>
      </c>
      <c r="L355" s="18" t="str">
        <f t="shared" si="211"/>
        <v/>
      </c>
      <c r="M355" s="19" t="str">
        <f t="shared" si="212"/>
        <v/>
      </c>
      <c r="N355" s="16" t="s">
        <v>643</v>
      </c>
      <c r="O355" s="16" t="s">
        <v>642</v>
      </c>
      <c r="P355" s="16" t="s">
        <v>173</v>
      </c>
      <c r="Q355" s="16" t="s">
        <v>173</v>
      </c>
      <c r="R355" s="16" t="s">
        <v>173</v>
      </c>
      <c r="S355" s="16">
        <v>5</v>
      </c>
      <c r="T355" s="16">
        <v>5</v>
      </c>
      <c r="U355" s="16">
        <v>0</v>
      </c>
      <c r="V355" s="16">
        <v>10</v>
      </c>
      <c r="W355" s="16">
        <v>10</v>
      </c>
      <c r="X355" s="16">
        <v>0</v>
      </c>
      <c r="Y355" s="16">
        <v>0</v>
      </c>
      <c r="Z355" s="16">
        <v>0</v>
      </c>
      <c r="AA355" s="16">
        <v>0</v>
      </c>
      <c r="AB355" s="23">
        <v>5</v>
      </c>
      <c r="AC355" s="23">
        <v>10</v>
      </c>
      <c r="AD355" s="23">
        <v>0</v>
      </c>
      <c r="AE355" s="23">
        <v>0</v>
      </c>
      <c r="AF355" s="23">
        <v>7</v>
      </c>
      <c r="AG355" s="23">
        <v>7</v>
      </c>
      <c r="AH355" s="23">
        <v>0</v>
      </c>
      <c r="AI355" s="23" t="s">
        <v>640</v>
      </c>
      <c r="AJ355" s="24" t="str">
        <f t="shared" si="213"/>
        <v>○</v>
      </c>
      <c r="AK355" s="23">
        <v>6</v>
      </c>
      <c r="AL355" s="23">
        <v>94</v>
      </c>
      <c r="AM355" s="23">
        <v>14</v>
      </c>
      <c r="AN355" s="23">
        <v>2</v>
      </c>
      <c r="AO355" s="23">
        <v>12</v>
      </c>
      <c r="AP355" s="23">
        <v>0</v>
      </c>
      <c r="AQ355" s="23">
        <v>0</v>
      </c>
    </row>
    <row r="356" spans="1:43" outlineLevel="2">
      <c r="A356" s="20" t="s">
        <v>670</v>
      </c>
      <c r="B356" s="20" t="s">
        <v>119</v>
      </c>
      <c r="C356" s="20" t="s">
        <v>57</v>
      </c>
      <c r="D356" s="20" t="s">
        <v>511</v>
      </c>
      <c r="E356" s="16" t="s">
        <v>649</v>
      </c>
      <c r="F356" s="16" t="s">
        <v>649</v>
      </c>
      <c r="G356" s="17" t="str">
        <f t="shared" si="206"/>
        <v>○</v>
      </c>
      <c r="H356" s="18" t="str">
        <f t="shared" si="207"/>
        <v>○</v>
      </c>
      <c r="I356" s="18" t="str">
        <f t="shared" si="208"/>
        <v>○</v>
      </c>
      <c r="J356" s="18" t="str">
        <f t="shared" si="209"/>
        <v>○</v>
      </c>
      <c r="K356" s="18" t="str">
        <f t="shared" si="210"/>
        <v/>
      </c>
      <c r="L356" s="18" t="str">
        <f t="shared" si="211"/>
        <v/>
      </c>
      <c r="M356" s="19" t="str">
        <f t="shared" si="212"/>
        <v/>
      </c>
      <c r="N356" s="16" t="s">
        <v>640</v>
      </c>
      <c r="O356" s="16" t="s">
        <v>641</v>
      </c>
      <c r="P356" s="16" t="s">
        <v>644</v>
      </c>
      <c r="Q356" s="16" t="s">
        <v>643</v>
      </c>
      <c r="R356" s="16" t="s">
        <v>173</v>
      </c>
      <c r="S356" s="16">
        <v>19</v>
      </c>
      <c r="T356" s="16">
        <v>19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23">
        <v>19</v>
      </c>
      <c r="AC356" s="23">
        <v>0</v>
      </c>
      <c r="AD356" s="23">
        <v>0</v>
      </c>
      <c r="AE356" s="23"/>
      <c r="AF356" s="23">
        <v>107</v>
      </c>
      <c r="AG356" s="23">
        <v>1</v>
      </c>
      <c r="AH356" s="23">
        <v>0.2</v>
      </c>
      <c r="AI356" s="23" t="s">
        <v>640</v>
      </c>
      <c r="AJ356" s="24" t="str">
        <f t="shared" si="213"/>
        <v>○</v>
      </c>
      <c r="AK356" s="23">
        <v>0</v>
      </c>
      <c r="AL356" s="23">
        <v>0</v>
      </c>
      <c r="AM356" s="23">
        <v>1</v>
      </c>
      <c r="AN356" s="23">
        <v>1</v>
      </c>
      <c r="AO356" s="23">
        <v>0</v>
      </c>
      <c r="AP356" s="23">
        <v>0</v>
      </c>
      <c r="AQ356" s="23"/>
    </row>
    <row r="357" spans="1:43" outlineLevel="2">
      <c r="A357" s="20" t="s">
        <v>670</v>
      </c>
      <c r="B357" s="20" t="s">
        <v>119</v>
      </c>
      <c r="C357" s="20" t="s">
        <v>57</v>
      </c>
      <c r="D357" s="20" t="s">
        <v>519</v>
      </c>
      <c r="E357" s="16" t="s">
        <v>648</v>
      </c>
      <c r="F357" s="16" t="s">
        <v>648</v>
      </c>
      <c r="G357" s="17" t="str">
        <f t="shared" si="206"/>
        <v>○</v>
      </c>
      <c r="H357" s="18" t="str">
        <f t="shared" si="207"/>
        <v>○</v>
      </c>
      <c r="I357" s="18" t="str">
        <f t="shared" si="208"/>
        <v>○</v>
      </c>
      <c r="J357" s="18" t="str">
        <f t="shared" si="209"/>
        <v/>
      </c>
      <c r="K357" s="18" t="str">
        <f t="shared" si="210"/>
        <v>○</v>
      </c>
      <c r="L357" s="18" t="str">
        <f t="shared" si="211"/>
        <v/>
      </c>
      <c r="M357" s="19" t="str">
        <f t="shared" si="212"/>
        <v/>
      </c>
      <c r="N357" s="16" t="s">
        <v>640</v>
      </c>
      <c r="O357" s="16" t="s">
        <v>641</v>
      </c>
      <c r="P357" s="16" t="s">
        <v>644</v>
      </c>
      <c r="Q357" s="16" t="s">
        <v>642</v>
      </c>
      <c r="R357" s="16" t="s">
        <v>173</v>
      </c>
      <c r="S357" s="16">
        <v>11</v>
      </c>
      <c r="T357" s="16">
        <v>11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23">
        <v>11</v>
      </c>
      <c r="AC357" s="23"/>
      <c r="AD357" s="23"/>
      <c r="AE357" s="23">
        <v>0</v>
      </c>
      <c r="AF357" s="23">
        <v>329</v>
      </c>
      <c r="AG357" s="23">
        <v>13</v>
      </c>
      <c r="AH357" s="23">
        <v>0</v>
      </c>
      <c r="AI357" s="23" t="s">
        <v>641</v>
      </c>
      <c r="AJ357" s="24" t="str">
        <f t="shared" si="213"/>
        <v/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1</v>
      </c>
      <c r="AQ357" s="23">
        <v>0</v>
      </c>
    </row>
    <row r="358" spans="1:43" outlineLevel="2">
      <c r="A358" s="20" t="s">
        <v>670</v>
      </c>
      <c r="B358" s="20" t="s">
        <v>119</v>
      </c>
      <c r="C358" s="20" t="s">
        <v>57</v>
      </c>
      <c r="D358" s="20" t="s">
        <v>529</v>
      </c>
      <c r="E358" s="16" t="s">
        <v>649</v>
      </c>
      <c r="F358" s="16" t="s">
        <v>649</v>
      </c>
      <c r="G358" s="17" t="str">
        <f t="shared" si="206"/>
        <v/>
      </c>
      <c r="H358" s="18" t="str">
        <f t="shared" si="207"/>
        <v>○</v>
      </c>
      <c r="I358" s="18" t="str">
        <f t="shared" si="208"/>
        <v/>
      </c>
      <c r="J358" s="18" t="str">
        <f t="shared" si="209"/>
        <v/>
      </c>
      <c r="K358" s="18" t="str">
        <f t="shared" si="210"/>
        <v/>
      </c>
      <c r="L358" s="18" t="str">
        <f t="shared" si="211"/>
        <v/>
      </c>
      <c r="M358" s="19" t="str">
        <f t="shared" si="212"/>
        <v/>
      </c>
      <c r="N358" s="16" t="s">
        <v>641</v>
      </c>
      <c r="O358" s="16" t="s">
        <v>173</v>
      </c>
      <c r="P358" s="16" t="s">
        <v>173</v>
      </c>
      <c r="Q358" s="16" t="s">
        <v>173</v>
      </c>
      <c r="R358" s="16" t="s">
        <v>173</v>
      </c>
      <c r="S358" s="16">
        <v>19</v>
      </c>
      <c r="T358" s="16">
        <v>0</v>
      </c>
      <c r="U358" s="16">
        <v>19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23">
        <v>19</v>
      </c>
      <c r="AC358" s="23">
        <v>0</v>
      </c>
      <c r="AD358" s="23">
        <v>0</v>
      </c>
      <c r="AE358" s="23"/>
      <c r="AF358" s="23">
        <v>0</v>
      </c>
      <c r="AG358" s="23"/>
      <c r="AH358" s="23"/>
      <c r="AI358" s="23" t="s">
        <v>173</v>
      </c>
      <c r="AJ358" s="24" t="str">
        <f t="shared" si="213"/>
        <v/>
      </c>
      <c r="AK358" s="23"/>
      <c r="AL358" s="23"/>
      <c r="AM358" s="23"/>
      <c r="AN358" s="23"/>
      <c r="AO358" s="23"/>
      <c r="AP358" s="23"/>
      <c r="AQ358" s="23"/>
    </row>
    <row r="359" spans="1:43" outlineLevel="2">
      <c r="A359" s="20" t="s">
        <v>670</v>
      </c>
      <c r="B359" s="20" t="s">
        <v>119</v>
      </c>
      <c r="C359" s="20" t="s">
        <v>57</v>
      </c>
      <c r="D359" s="20" t="s">
        <v>550</v>
      </c>
      <c r="E359" s="16" t="s">
        <v>648</v>
      </c>
      <c r="F359" s="16" t="s">
        <v>648</v>
      </c>
      <c r="G359" s="17" t="str">
        <f t="shared" si="206"/>
        <v/>
      </c>
      <c r="H359" s="18" t="str">
        <f t="shared" si="207"/>
        <v>○</v>
      </c>
      <c r="I359" s="18" t="str">
        <f t="shared" si="208"/>
        <v>○</v>
      </c>
      <c r="J359" s="18" t="str">
        <f t="shared" si="209"/>
        <v/>
      </c>
      <c r="K359" s="18" t="str">
        <f t="shared" si="210"/>
        <v/>
      </c>
      <c r="L359" s="18" t="str">
        <f t="shared" si="211"/>
        <v/>
      </c>
      <c r="M359" s="19" t="str">
        <f t="shared" si="212"/>
        <v/>
      </c>
      <c r="N359" s="16" t="s">
        <v>641</v>
      </c>
      <c r="O359" s="16" t="s">
        <v>644</v>
      </c>
      <c r="P359" s="16" t="s">
        <v>173</v>
      </c>
      <c r="Q359" s="16" t="s">
        <v>173</v>
      </c>
      <c r="R359" s="16" t="s">
        <v>173</v>
      </c>
      <c r="S359" s="16">
        <v>14</v>
      </c>
      <c r="T359" s="16">
        <v>14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23">
        <v>14</v>
      </c>
      <c r="AC359" s="23">
        <v>0</v>
      </c>
      <c r="AD359" s="23">
        <v>0</v>
      </c>
      <c r="AE359" s="23">
        <v>0</v>
      </c>
      <c r="AF359" s="23">
        <v>713</v>
      </c>
      <c r="AG359" s="23">
        <v>347</v>
      </c>
      <c r="AH359" s="23">
        <v>0</v>
      </c>
      <c r="AI359" s="23" t="s">
        <v>641</v>
      </c>
      <c r="AJ359" s="24" t="str">
        <f t="shared" si="213"/>
        <v/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27</v>
      </c>
    </row>
    <row r="360" spans="1:43" s="50" customFormat="1" outlineLevel="2">
      <c r="A360" s="47" t="s">
        <v>670</v>
      </c>
      <c r="B360" s="47" t="s">
        <v>119</v>
      </c>
      <c r="C360" s="47" t="s">
        <v>57</v>
      </c>
      <c r="D360" s="47" t="s">
        <v>573</v>
      </c>
      <c r="E360" s="48" t="s">
        <v>173</v>
      </c>
      <c r="F360" s="48" t="s">
        <v>173</v>
      </c>
      <c r="G360" s="41" t="str">
        <f t="shared" si="206"/>
        <v>○</v>
      </c>
      <c r="H360" s="42" t="str">
        <f t="shared" si="207"/>
        <v>○</v>
      </c>
      <c r="I360" s="42" t="str">
        <f t="shared" si="208"/>
        <v>○</v>
      </c>
      <c r="J360" s="42" t="str">
        <f t="shared" si="209"/>
        <v>○</v>
      </c>
      <c r="K360" s="42" t="str">
        <f t="shared" si="210"/>
        <v>○</v>
      </c>
      <c r="L360" s="42" t="str">
        <f t="shared" si="211"/>
        <v/>
      </c>
      <c r="M360" s="43" t="str">
        <f t="shared" si="212"/>
        <v/>
      </c>
      <c r="N360" s="48" t="s">
        <v>640</v>
      </c>
      <c r="O360" s="48" t="s">
        <v>641</v>
      </c>
      <c r="P360" s="48" t="s">
        <v>644</v>
      </c>
      <c r="Q360" s="48" t="s">
        <v>643</v>
      </c>
      <c r="R360" s="48" t="s">
        <v>642</v>
      </c>
      <c r="S360" s="48">
        <v>19</v>
      </c>
      <c r="T360" s="48"/>
      <c r="U360" s="48"/>
      <c r="V360" s="48"/>
      <c r="W360" s="48"/>
      <c r="X360" s="48"/>
      <c r="Y360" s="48"/>
      <c r="Z360" s="48"/>
      <c r="AA360" s="48"/>
      <c r="AB360" s="49">
        <v>19</v>
      </c>
      <c r="AC360" s="49"/>
      <c r="AD360" s="49"/>
      <c r="AE360" s="49"/>
      <c r="AF360" s="49">
        <v>144</v>
      </c>
      <c r="AG360" s="49"/>
      <c r="AH360" s="49"/>
      <c r="AI360" s="49" t="s">
        <v>173</v>
      </c>
      <c r="AJ360" s="45" t="str">
        <f t="shared" si="213"/>
        <v/>
      </c>
      <c r="AK360" s="49"/>
      <c r="AL360" s="49"/>
      <c r="AM360" s="49">
        <v>2</v>
      </c>
      <c r="AN360" s="49">
        <v>13</v>
      </c>
      <c r="AO360" s="49">
        <v>5</v>
      </c>
      <c r="AP360" s="49"/>
      <c r="AQ360" s="49"/>
    </row>
    <row r="361" spans="1:43" outlineLevel="2">
      <c r="A361" s="20" t="s">
        <v>670</v>
      </c>
      <c r="B361" s="20" t="s">
        <v>119</v>
      </c>
      <c r="C361" s="20" t="s">
        <v>57</v>
      </c>
      <c r="D361" s="20" t="s">
        <v>619</v>
      </c>
      <c r="E361" s="16" t="s">
        <v>649</v>
      </c>
      <c r="F361" s="16" t="s">
        <v>649</v>
      </c>
      <c r="G361" s="17" t="str">
        <f t="shared" si="206"/>
        <v>○</v>
      </c>
      <c r="H361" s="18" t="str">
        <f t="shared" si="207"/>
        <v/>
      </c>
      <c r="I361" s="18" t="str">
        <f t="shared" si="208"/>
        <v>○</v>
      </c>
      <c r="J361" s="18" t="str">
        <f t="shared" si="209"/>
        <v>○</v>
      </c>
      <c r="K361" s="18" t="str">
        <f t="shared" si="210"/>
        <v>○</v>
      </c>
      <c r="L361" s="18" t="str">
        <f t="shared" si="211"/>
        <v/>
      </c>
      <c r="M361" s="19" t="str">
        <f t="shared" si="212"/>
        <v/>
      </c>
      <c r="N361" s="16" t="s">
        <v>640</v>
      </c>
      <c r="O361" s="16" t="s">
        <v>644</v>
      </c>
      <c r="P361" s="16" t="s">
        <v>643</v>
      </c>
      <c r="Q361" s="16" t="s">
        <v>642</v>
      </c>
      <c r="R361" s="16" t="s">
        <v>173</v>
      </c>
      <c r="S361" s="16">
        <v>13</v>
      </c>
      <c r="T361" s="16">
        <v>12</v>
      </c>
      <c r="U361" s="16">
        <v>1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23">
        <v>13</v>
      </c>
      <c r="AC361" s="23"/>
      <c r="AD361" s="23"/>
      <c r="AE361" s="23">
        <v>0</v>
      </c>
      <c r="AF361" s="23">
        <v>29</v>
      </c>
      <c r="AG361" s="23">
        <v>26</v>
      </c>
      <c r="AH361" s="23">
        <v>10.3</v>
      </c>
      <c r="AI361" s="23" t="s">
        <v>640</v>
      </c>
      <c r="AJ361" s="24" t="str">
        <f t="shared" si="213"/>
        <v>○</v>
      </c>
      <c r="AK361" s="23">
        <v>0</v>
      </c>
      <c r="AL361" s="23">
        <v>1</v>
      </c>
      <c r="AM361" s="23">
        <v>1</v>
      </c>
      <c r="AN361" s="23">
        <v>1</v>
      </c>
      <c r="AO361" s="23">
        <v>0</v>
      </c>
      <c r="AP361" s="23">
        <v>7</v>
      </c>
      <c r="AQ361" s="23">
        <v>0</v>
      </c>
    </row>
    <row r="362" spans="1:43" outlineLevel="2">
      <c r="A362" s="20" t="s">
        <v>670</v>
      </c>
      <c r="B362" s="20" t="s">
        <v>119</v>
      </c>
      <c r="C362" s="20" t="s">
        <v>57</v>
      </c>
      <c r="D362" s="20" t="s">
        <v>633</v>
      </c>
      <c r="E362" s="16" t="s">
        <v>648</v>
      </c>
      <c r="F362" s="16" t="s">
        <v>648</v>
      </c>
      <c r="G362" s="17" t="str">
        <f t="shared" si="206"/>
        <v/>
      </c>
      <c r="H362" s="18" t="str">
        <f t="shared" si="207"/>
        <v>○</v>
      </c>
      <c r="I362" s="18" t="str">
        <f t="shared" si="208"/>
        <v>○</v>
      </c>
      <c r="J362" s="18" t="str">
        <f t="shared" si="209"/>
        <v/>
      </c>
      <c r="K362" s="18" t="str">
        <f t="shared" si="210"/>
        <v/>
      </c>
      <c r="L362" s="18" t="str">
        <f t="shared" si="211"/>
        <v/>
      </c>
      <c r="M362" s="19" t="str">
        <f t="shared" si="212"/>
        <v/>
      </c>
      <c r="N362" s="16" t="s">
        <v>641</v>
      </c>
      <c r="O362" s="16" t="s">
        <v>644</v>
      </c>
      <c r="P362" s="16" t="s">
        <v>173</v>
      </c>
      <c r="Q362" s="16" t="s">
        <v>173</v>
      </c>
      <c r="R362" s="16" t="s">
        <v>173</v>
      </c>
      <c r="S362" s="16">
        <v>12</v>
      </c>
      <c r="T362" s="16">
        <v>8</v>
      </c>
      <c r="U362" s="16">
        <v>4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23">
        <v>12</v>
      </c>
      <c r="AC362" s="23"/>
      <c r="AD362" s="23"/>
      <c r="AE362" s="23">
        <v>0</v>
      </c>
      <c r="AF362" s="23">
        <v>47</v>
      </c>
      <c r="AG362" s="23">
        <v>14</v>
      </c>
      <c r="AH362" s="23">
        <v>4.3</v>
      </c>
      <c r="AI362" s="23" t="s">
        <v>641</v>
      </c>
      <c r="AJ362" s="24" t="str">
        <f t="shared" si="213"/>
        <v/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4</v>
      </c>
      <c r="AQ362" s="23">
        <v>0</v>
      </c>
    </row>
    <row r="363" spans="1:43" s="31" customFormat="1" hidden="1" outlineLevel="1">
      <c r="A363" s="33"/>
      <c r="B363" s="33"/>
      <c r="C363" s="34" t="s">
        <v>709</v>
      </c>
      <c r="D363" s="33"/>
      <c r="E363" s="25"/>
      <c r="F363" s="25"/>
      <c r="G363" s="26"/>
      <c r="H363" s="27"/>
      <c r="I363" s="27"/>
      <c r="J363" s="27"/>
      <c r="K363" s="27"/>
      <c r="L363" s="27"/>
      <c r="M363" s="28"/>
      <c r="N363" s="25"/>
      <c r="O363" s="25"/>
      <c r="P363" s="25"/>
      <c r="Q363" s="25"/>
      <c r="R363" s="25"/>
      <c r="S363" s="25">
        <f t="shared" ref="S363:AH363" si="214">SUBTOTAL(9,S349:S362)</f>
        <v>199</v>
      </c>
      <c r="T363" s="25">
        <f t="shared" si="214"/>
        <v>120</v>
      </c>
      <c r="U363" s="25">
        <f t="shared" si="214"/>
        <v>60</v>
      </c>
      <c r="V363" s="25">
        <f t="shared" si="214"/>
        <v>24</v>
      </c>
      <c r="W363" s="25">
        <f t="shared" si="214"/>
        <v>16</v>
      </c>
      <c r="X363" s="25">
        <f t="shared" si="214"/>
        <v>8</v>
      </c>
      <c r="Y363" s="25">
        <f t="shared" si="214"/>
        <v>0</v>
      </c>
      <c r="Z363" s="25">
        <f t="shared" si="214"/>
        <v>0</v>
      </c>
      <c r="AA363" s="25">
        <f t="shared" si="214"/>
        <v>0</v>
      </c>
      <c r="AB363" s="29">
        <f t="shared" si="214"/>
        <v>141</v>
      </c>
      <c r="AC363" s="29">
        <f t="shared" si="214"/>
        <v>10</v>
      </c>
      <c r="AD363" s="29">
        <f t="shared" si="214"/>
        <v>0</v>
      </c>
      <c r="AE363" s="29">
        <f t="shared" si="214"/>
        <v>72</v>
      </c>
      <c r="AF363" s="29">
        <f t="shared" si="214"/>
        <v>2544</v>
      </c>
      <c r="AG363" s="29">
        <f t="shared" si="214"/>
        <v>408</v>
      </c>
      <c r="AH363" s="29">
        <f t="shared" si="214"/>
        <v>64.8</v>
      </c>
      <c r="AI363" s="29"/>
      <c r="AJ363" s="30"/>
      <c r="AK363" s="29">
        <f t="shared" ref="AK363:AQ363" si="215">SUBTOTAL(9,AK349:AK362)</f>
        <v>11</v>
      </c>
      <c r="AL363" s="29">
        <f t="shared" si="215"/>
        <v>473</v>
      </c>
      <c r="AM363" s="29">
        <f t="shared" si="215"/>
        <v>18</v>
      </c>
      <c r="AN363" s="29">
        <f t="shared" si="215"/>
        <v>17</v>
      </c>
      <c r="AO363" s="29">
        <f t="shared" si="215"/>
        <v>17</v>
      </c>
      <c r="AP363" s="29">
        <f t="shared" si="215"/>
        <v>26</v>
      </c>
      <c r="AQ363" s="29">
        <f t="shared" si="215"/>
        <v>63</v>
      </c>
    </row>
    <row r="364" spans="1:43" outlineLevel="2">
      <c r="A364" s="20" t="s">
        <v>670</v>
      </c>
      <c r="B364" s="20" t="s">
        <v>157</v>
      </c>
      <c r="C364" s="20" t="s">
        <v>95</v>
      </c>
      <c r="D364" s="20" t="s">
        <v>352</v>
      </c>
      <c r="E364" s="16" t="s">
        <v>650</v>
      </c>
      <c r="F364" s="16" t="s">
        <v>650</v>
      </c>
      <c r="G364" s="17" t="str">
        <f t="shared" ref="G364:G369" si="216">IF(OR(N364="1",O364="1",P364="1",Q364="1",R364="1"),"○","")</f>
        <v>○</v>
      </c>
      <c r="H364" s="18" t="str">
        <f t="shared" ref="H364:H369" si="217">IF(OR(N364="2",O364="2",P364="2",Q364="2",R364="2"),"○","")</f>
        <v/>
      </c>
      <c r="I364" s="18" t="str">
        <f t="shared" ref="I364:I369" si="218">IF(OR(N364="3",O364="3",P364="3",Q364="3",R364="3"),"○","")</f>
        <v/>
      </c>
      <c r="J364" s="18" t="str">
        <f t="shared" ref="J364:J369" si="219">IF(OR(N364="4",O364="4",P364="4",Q364="4",R364="4"),"○","")</f>
        <v/>
      </c>
      <c r="K364" s="18" t="str">
        <f t="shared" ref="K364:K369" si="220">IF(OR(N364="5",O364="5",P364="5",Q364="5",R364="5"),"○","")</f>
        <v>○</v>
      </c>
      <c r="L364" s="18" t="str">
        <f t="shared" ref="L364:L369" si="221">IF(OR(N364="6",O364="6",P364="6",Q364="6",R364="6"),"○","")</f>
        <v/>
      </c>
      <c r="M364" s="19" t="str">
        <f t="shared" ref="M364:M369" si="222">IF(OR(N364="7",O364="7",P364="7",Q364="7",R364="7"),"○","")</f>
        <v/>
      </c>
      <c r="N364" s="16" t="s">
        <v>640</v>
      </c>
      <c r="O364" s="16" t="s">
        <v>642</v>
      </c>
      <c r="P364" s="16" t="s">
        <v>173</v>
      </c>
      <c r="Q364" s="16" t="s">
        <v>173</v>
      </c>
      <c r="R364" s="16" t="s">
        <v>173</v>
      </c>
      <c r="S364" s="16">
        <v>13</v>
      </c>
      <c r="T364" s="16">
        <v>8</v>
      </c>
      <c r="U364" s="16">
        <v>2</v>
      </c>
      <c r="V364" s="16">
        <v>6</v>
      </c>
      <c r="W364" s="16">
        <v>1</v>
      </c>
      <c r="X364" s="16">
        <v>5</v>
      </c>
      <c r="Y364" s="16">
        <v>0</v>
      </c>
      <c r="Z364" s="16">
        <v>0</v>
      </c>
      <c r="AA364" s="16">
        <v>0</v>
      </c>
      <c r="AB364" s="23">
        <v>13</v>
      </c>
      <c r="AC364" s="23">
        <v>6</v>
      </c>
      <c r="AD364" s="23">
        <v>0</v>
      </c>
      <c r="AE364" s="23">
        <v>0</v>
      </c>
      <c r="AF364" s="23">
        <v>307</v>
      </c>
      <c r="AG364" s="23">
        <v>3</v>
      </c>
      <c r="AH364" s="23">
        <v>0</v>
      </c>
      <c r="AI364" s="23" t="s">
        <v>640</v>
      </c>
      <c r="AJ364" s="24" t="str">
        <f t="shared" ref="AJ364:AJ369" si="223">IF(AI364="1","○","")</f>
        <v>○</v>
      </c>
      <c r="AK364" s="23">
        <v>4</v>
      </c>
      <c r="AL364" s="23">
        <v>8</v>
      </c>
      <c r="AM364" s="23">
        <v>4</v>
      </c>
      <c r="AN364" s="23">
        <v>0</v>
      </c>
      <c r="AO364" s="23">
        <v>4</v>
      </c>
      <c r="AP364" s="23">
        <v>1</v>
      </c>
      <c r="AQ364" s="23">
        <v>0</v>
      </c>
    </row>
    <row r="365" spans="1:43" outlineLevel="2">
      <c r="A365" s="20" t="s">
        <v>670</v>
      </c>
      <c r="B365" s="20" t="s">
        <v>157</v>
      </c>
      <c r="C365" s="20" t="s">
        <v>95</v>
      </c>
      <c r="D365" s="20" t="s">
        <v>436</v>
      </c>
      <c r="E365" s="16" t="s">
        <v>651</v>
      </c>
      <c r="F365" s="16" t="s">
        <v>651</v>
      </c>
      <c r="G365" s="17" t="str">
        <f t="shared" si="216"/>
        <v/>
      </c>
      <c r="H365" s="18" t="str">
        <f t="shared" si="217"/>
        <v/>
      </c>
      <c r="I365" s="18" t="str">
        <f t="shared" si="218"/>
        <v/>
      </c>
      <c r="J365" s="18" t="str">
        <f t="shared" si="219"/>
        <v/>
      </c>
      <c r="K365" s="18" t="str">
        <f t="shared" si="220"/>
        <v/>
      </c>
      <c r="L365" s="18" t="str">
        <f t="shared" si="221"/>
        <v/>
      </c>
      <c r="M365" s="19" t="str">
        <f t="shared" si="222"/>
        <v>○</v>
      </c>
      <c r="N365" s="16" t="s">
        <v>646</v>
      </c>
      <c r="O365" s="16" t="s">
        <v>173</v>
      </c>
      <c r="P365" s="16" t="s">
        <v>173</v>
      </c>
      <c r="Q365" s="16" t="s">
        <v>173</v>
      </c>
      <c r="R365" s="16" t="s">
        <v>173</v>
      </c>
      <c r="S365" s="16">
        <v>19</v>
      </c>
      <c r="T365" s="16">
        <v>0</v>
      </c>
      <c r="U365" s="16">
        <v>19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23">
        <v>0</v>
      </c>
      <c r="AC365" s="23">
        <v>0</v>
      </c>
      <c r="AD365" s="23">
        <v>0</v>
      </c>
      <c r="AE365" s="23">
        <v>19</v>
      </c>
      <c r="AF365" s="23">
        <v>0</v>
      </c>
      <c r="AG365" s="23"/>
      <c r="AH365" s="23"/>
      <c r="AI365" s="23" t="s">
        <v>173</v>
      </c>
      <c r="AJ365" s="24" t="str">
        <f t="shared" si="223"/>
        <v/>
      </c>
      <c r="AK365" s="23"/>
      <c r="AL365" s="23"/>
      <c r="AM365" s="23"/>
      <c r="AN365" s="23"/>
      <c r="AO365" s="23"/>
      <c r="AP365" s="23"/>
      <c r="AQ365" s="23"/>
    </row>
    <row r="366" spans="1:43" outlineLevel="2">
      <c r="A366" s="20" t="s">
        <v>670</v>
      </c>
      <c r="B366" s="20" t="s">
        <v>157</v>
      </c>
      <c r="C366" s="20" t="s">
        <v>95</v>
      </c>
      <c r="D366" s="20" t="s">
        <v>478</v>
      </c>
      <c r="E366" s="16" t="s">
        <v>649</v>
      </c>
      <c r="F366" s="16" t="s">
        <v>649</v>
      </c>
      <c r="G366" s="17" t="str">
        <f t="shared" si="216"/>
        <v/>
      </c>
      <c r="H366" s="18" t="str">
        <f t="shared" si="217"/>
        <v/>
      </c>
      <c r="I366" s="18" t="str">
        <f t="shared" si="218"/>
        <v/>
      </c>
      <c r="J366" s="18" t="str">
        <f t="shared" si="219"/>
        <v/>
      </c>
      <c r="K366" s="18" t="str">
        <f t="shared" si="220"/>
        <v/>
      </c>
      <c r="L366" s="18" t="str">
        <f t="shared" si="221"/>
        <v/>
      </c>
      <c r="M366" s="19" t="str">
        <f t="shared" si="222"/>
        <v>○</v>
      </c>
      <c r="N366" s="16" t="s">
        <v>646</v>
      </c>
      <c r="O366" s="16" t="s">
        <v>173</v>
      </c>
      <c r="P366" s="16" t="s">
        <v>173</v>
      </c>
      <c r="Q366" s="16" t="s">
        <v>173</v>
      </c>
      <c r="R366" s="16" t="s">
        <v>173</v>
      </c>
      <c r="S366" s="16">
        <v>19</v>
      </c>
      <c r="T366" s="16">
        <v>0</v>
      </c>
      <c r="U366" s="16">
        <v>19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23">
        <v>19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 t="s">
        <v>641</v>
      </c>
      <c r="AJ366" s="24" t="str">
        <f t="shared" si="223"/>
        <v/>
      </c>
      <c r="AK366" s="23">
        <v>2</v>
      </c>
      <c r="AL366" s="23">
        <v>28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</row>
    <row r="367" spans="1:43" outlineLevel="2">
      <c r="A367" s="20" t="s">
        <v>670</v>
      </c>
      <c r="B367" s="20" t="s">
        <v>157</v>
      </c>
      <c r="C367" s="20" t="s">
        <v>95</v>
      </c>
      <c r="D367" s="20" t="s">
        <v>537</v>
      </c>
      <c r="E367" s="16" t="s">
        <v>649</v>
      </c>
      <c r="F367" s="16" t="s">
        <v>649</v>
      </c>
      <c r="G367" s="17" t="str">
        <f t="shared" si="216"/>
        <v>○</v>
      </c>
      <c r="H367" s="18" t="str">
        <f t="shared" si="217"/>
        <v>○</v>
      </c>
      <c r="I367" s="18" t="str">
        <f t="shared" si="218"/>
        <v>○</v>
      </c>
      <c r="J367" s="18" t="str">
        <f t="shared" si="219"/>
        <v>○</v>
      </c>
      <c r="K367" s="18" t="str">
        <f t="shared" si="220"/>
        <v>○</v>
      </c>
      <c r="L367" s="18" t="str">
        <f t="shared" si="221"/>
        <v/>
      </c>
      <c r="M367" s="19" t="str">
        <f t="shared" si="222"/>
        <v/>
      </c>
      <c r="N367" s="16" t="s">
        <v>640</v>
      </c>
      <c r="O367" s="16" t="s">
        <v>641</v>
      </c>
      <c r="P367" s="16" t="s">
        <v>644</v>
      </c>
      <c r="Q367" s="16" t="s">
        <v>643</v>
      </c>
      <c r="R367" s="16" t="s">
        <v>642</v>
      </c>
      <c r="S367" s="16">
        <v>8</v>
      </c>
      <c r="T367" s="16">
        <v>8</v>
      </c>
      <c r="U367" s="16">
        <v>0</v>
      </c>
      <c r="V367" s="16">
        <v>11</v>
      </c>
      <c r="W367" s="16">
        <v>11</v>
      </c>
      <c r="X367" s="16">
        <v>0</v>
      </c>
      <c r="Y367" s="16">
        <v>0</v>
      </c>
      <c r="Z367" s="16">
        <v>0</v>
      </c>
      <c r="AA367" s="16">
        <v>0</v>
      </c>
      <c r="AB367" s="23">
        <v>8</v>
      </c>
      <c r="AC367" s="23">
        <v>11</v>
      </c>
      <c r="AD367" s="23">
        <v>0</v>
      </c>
      <c r="AE367" s="23">
        <v>0</v>
      </c>
      <c r="AF367" s="23">
        <v>28</v>
      </c>
      <c r="AG367" s="23">
        <v>15</v>
      </c>
      <c r="AH367" s="23">
        <v>0</v>
      </c>
      <c r="AI367" s="23" t="s">
        <v>640</v>
      </c>
      <c r="AJ367" s="24" t="str">
        <f t="shared" si="223"/>
        <v>○</v>
      </c>
      <c r="AK367" s="23">
        <v>1</v>
      </c>
      <c r="AL367" s="23">
        <v>18</v>
      </c>
      <c r="AM367" s="23">
        <v>32</v>
      </c>
      <c r="AN367" s="23">
        <v>0</v>
      </c>
      <c r="AO367" s="23">
        <v>32</v>
      </c>
      <c r="AP367" s="23">
        <v>2</v>
      </c>
      <c r="AQ367" s="23">
        <v>0</v>
      </c>
    </row>
    <row r="368" spans="1:43" outlineLevel="2">
      <c r="A368" s="20" t="s">
        <v>670</v>
      </c>
      <c r="B368" s="20" t="s">
        <v>157</v>
      </c>
      <c r="C368" s="20" t="s">
        <v>95</v>
      </c>
      <c r="D368" s="20" t="s">
        <v>551</v>
      </c>
      <c r="E368" s="16" t="s">
        <v>649</v>
      </c>
      <c r="F368" s="16" t="s">
        <v>650</v>
      </c>
      <c r="G368" s="17" t="str">
        <f t="shared" si="216"/>
        <v>○</v>
      </c>
      <c r="H368" s="18" t="str">
        <f t="shared" si="217"/>
        <v/>
      </c>
      <c r="I368" s="18" t="str">
        <f t="shared" si="218"/>
        <v>○</v>
      </c>
      <c r="J368" s="18" t="str">
        <f t="shared" si="219"/>
        <v>○</v>
      </c>
      <c r="K368" s="18" t="str">
        <f t="shared" si="220"/>
        <v>○</v>
      </c>
      <c r="L368" s="18" t="str">
        <f t="shared" si="221"/>
        <v/>
      </c>
      <c r="M368" s="19" t="str">
        <f t="shared" si="222"/>
        <v/>
      </c>
      <c r="N368" s="16" t="s">
        <v>640</v>
      </c>
      <c r="O368" s="16" t="s">
        <v>644</v>
      </c>
      <c r="P368" s="16" t="s">
        <v>643</v>
      </c>
      <c r="Q368" s="16" t="s">
        <v>642</v>
      </c>
      <c r="R368" s="16" t="s">
        <v>173</v>
      </c>
      <c r="S368" s="16">
        <v>13</v>
      </c>
      <c r="T368" s="16">
        <v>13</v>
      </c>
      <c r="U368" s="16">
        <v>0</v>
      </c>
      <c r="V368" s="16">
        <v>6</v>
      </c>
      <c r="W368" s="16">
        <v>6</v>
      </c>
      <c r="X368" s="16">
        <v>0</v>
      </c>
      <c r="Y368" s="16">
        <v>6</v>
      </c>
      <c r="Z368" s="16">
        <v>6</v>
      </c>
      <c r="AA368" s="16">
        <v>0</v>
      </c>
      <c r="AB368" s="23">
        <v>13</v>
      </c>
      <c r="AC368" s="23"/>
      <c r="AD368" s="23">
        <v>6</v>
      </c>
      <c r="AE368" s="23">
        <v>0</v>
      </c>
      <c r="AF368" s="23">
        <v>50</v>
      </c>
      <c r="AG368" s="23"/>
      <c r="AH368" s="23"/>
      <c r="AI368" s="23" t="s">
        <v>173</v>
      </c>
      <c r="AJ368" s="24" t="str">
        <f t="shared" si="223"/>
        <v/>
      </c>
      <c r="AK368" s="23"/>
      <c r="AL368" s="23"/>
      <c r="AM368" s="23">
        <v>0</v>
      </c>
      <c r="AN368" s="23"/>
      <c r="AO368" s="23"/>
      <c r="AP368" s="23">
        <v>0</v>
      </c>
      <c r="AQ368" s="23"/>
    </row>
    <row r="369" spans="1:43" outlineLevel="2">
      <c r="A369" s="20" t="s">
        <v>670</v>
      </c>
      <c r="B369" s="20" t="s">
        <v>157</v>
      </c>
      <c r="C369" s="20" t="s">
        <v>95</v>
      </c>
      <c r="D369" s="20" t="s">
        <v>580</v>
      </c>
      <c r="E369" s="16" t="s">
        <v>649</v>
      </c>
      <c r="F369" s="16" t="s">
        <v>649</v>
      </c>
      <c r="G369" s="17" t="str">
        <f t="shared" si="216"/>
        <v>○</v>
      </c>
      <c r="H369" s="18" t="str">
        <f t="shared" si="217"/>
        <v/>
      </c>
      <c r="I369" s="18" t="str">
        <f t="shared" si="218"/>
        <v/>
      </c>
      <c r="J369" s="18" t="str">
        <f t="shared" si="219"/>
        <v>○</v>
      </c>
      <c r="K369" s="18" t="str">
        <f t="shared" si="220"/>
        <v/>
      </c>
      <c r="L369" s="18" t="str">
        <f t="shared" si="221"/>
        <v/>
      </c>
      <c r="M369" s="19" t="str">
        <f t="shared" si="222"/>
        <v/>
      </c>
      <c r="N369" s="16" t="s">
        <v>640</v>
      </c>
      <c r="O369" s="16" t="s">
        <v>643</v>
      </c>
      <c r="P369" s="16" t="s">
        <v>173</v>
      </c>
      <c r="Q369" s="16" t="s">
        <v>173</v>
      </c>
      <c r="R369" s="16" t="s">
        <v>173</v>
      </c>
      <c r="S369" s="16">
        <v>19</v>
      </c>
      <c r="T369" s="16">
        <v>19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23">
        <v>19</v>
      </c>
      <c r="AC369" s="23"/>
      <c r="AD369" s="23"/>
      <c r="AE369" s="23">
        <v>0</v>
      </c>
      <c r="AF369" s="23">
        <v>52</v>
      </c>
      <c r="AG369" s="23">
        <v>11</v>
      </c>
      <c r="AH369" s="23">
        <v>0</v>
      </c>
      <c r="AI369" s="23" t="s">
        <v>640</v>
      </c>
      <c r="AJ369" s="24" t="str">
        <f t="shared" si="223"/>
        <v>○</v>
      </c>
      <c r="AK369" s="23">
        <v>4</v>
      </c>
      <c r="AL369" s="23">
        <v>15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</row>
    <row r="370" spans="1:43" s="31" customFormat="1" hidden="1" outlineLevel="1">
      <c r="A370" s="33"/>
      <c r="B370" s="33"/>
      <c r="C370" s="34" t="s">
        <v>710</v>
      </c>
      <c r="D370" s="33"/>
      <c r="E370" s="25"/>
      <c r="F370" s="25"/>
      <c r="G370" s="26"/>
      <c r="H370" s="27"/>
      <c r="I370" s="27"/>
      <c r="J370" s="27"/>
      <c r="K370" s="27"/>
      <c r="L370" s="27"/>
      <c r="M370" s="28"/>
      <c r="N370" s="25"/>
      <c r="O370" s="25"/>
      <c r="P370" s="25"/>
      <c r="Q370" s="25"/>
      <c r="R370" s="25"/>
      <c r="S370" s="25">
        <f t="shared" ref="S370:AH370" si="224">SUBTOTAL(9,S364:S369)</f>
        <v>91</v>
      </c>
      <c r="T370" s="25">
        <f t="shared" si="224"/>
        <v>48</v>
      </c>
      <c r="U370" s="25">
        <f t="shared" si="224"/>
        <v>40</v>
      </c>
      <c r="V370" s="25">
        <f t="shared" si="224"/>
        <v>23</v>
      </c>
      <c r="W370" s="25">
        <f t="shared" si="224"/>
        <v>18</v>
      </c>
      <c r="X370" s="25">
        <f t="shared" si="224"/>
        <v>5</v>
      </c>
      <c r="Y370" s="25">
        <f t="shared" si="224"/>
        <v>6</v>
      </c>
      <c r="Z370" s="25">
        <f t="shared" si="224"/>
        <v>6</v>
      </c>
      <c r="AA370" s="25">
        <f t="shared" si="224"/>
        <v>0</v>
      </c>
      <c r="AB370" s="29">
        <f t="shared" si="224"/>
        <v>72</v>
      </c>
      <c r="AC370" s="29">
        <f t="shared" si="224"/>
        <v>17</v>
      </c>
      <c r="AD370" s="29">
        <f t="shared" si="224"/>
        <v>6</v>
      </c>
      <c r="AE370" s="29">
        <f t="shared" si="224"/>
        <v>19</v>
      </c>
      <c r="AF370" s="29">
        <f t="shared" si="224"/>
        <v>437</v>
      </c>
      <c r="AG370" s="29">
        <f t="shared" si="224"/>
        <v>29</v>
      </c>
      <c r="AH370" s="29">
        <f t="shared" si="224"/>
        <v>0</v>
      </c>
      <c r="AI370" s="29"/>
      <c r="AJ370" s="30"/>
      <c r="AK370" s="29">
        <f t="shared" ref="AK370:AQ370" si="225">SUBTOTAL(9,AK364:AK369)</f>
        <v>11</v>
      </c>
      <c r="AL370" s="29">
        <f t="shared" si="225"/>
        <v>69</v>
      </c>
      <c r="AM370" s="29">
        <f t="shared" si="225"/>
        <v>36</v>
      </c>
      <c r="AN370" s="29">
        <f t="shared" si="225"/>
        <v>0</v>
      </c>
      <c r="AO370" s="29">
        <f t="shared" si="225"/>
        <v>36</v>
      </c>
      <c r="AP370" s="29">
        <f t="shared" si="225"/>
        <v>3</v>
      </c>
      <c r="AQ370" s="29">
        <f t="shared" si="225"/>
        <v>0</v>
      </c>
    </row>
    <row r="371" spans="1:43" outlineLevel="2">
      <c r="A371" s="20" t="s">
        <v>670</v>
      </c>
      <c r="B371" s="20" t="s">
        <v>146</v>
      </c>
      <c r="C371" s="20" t="s">
        <v>84</v>
      </c>
      <c r="D371" s="20" t="s">
        <v>260</v>
      </c>
      <c r="E371" s="16" t="s">
        <v>650</v>
      </c>
      <c r="F371" s="16" t="s">
        <v>650</v>
      </c>
      <c r="G371" s="17" t="str">
        <f>IF(OR(N371="1",O371="1",P371="1",Q371="1",R371="1"),"○","")</f>
        <v>○</v>
      </c>
      <c r="H371" s="18" t="str">
        <f>IF(OR(N371="2",O371="2",P371="2",Q371="2",R371="2"),"○","")</f>
        <v/>
      </c>
      <c r="I371" s="18" t="str">
        <f>IF(OR(N371="3",O371="3",P371="3",Q371="3",R371="3"),"○","")</f>
        <v>○</v>
      </c>
      <c r="J371" s="18" t="str">
        <f>IF(OR(N371="4",O371="4",P371="4",Q371="4",R371="4"),"○","")</f>
        <v/>
      </c>
      <c r="K371" s="18" t="str">
        <f>IF(OR(N371="5",O371="5",P371="5",Q371="5",R371="5"),"○","")</f>
        <v>○</v>
      </c>
      <c r="L371" s="18" t="str">
        <f>IF(OR(N371="6",O371="6",P371="6",Q371="6",R371="6"),"○","")</f>
        <v/>
      </c>
      <c r="M371" s="19" t="str">
        <f>IF(OR(N371="7",O371="7",P371="7",Q371="7",R371="7"),"○","")</f>
        <v/>
      </c>
      <c r="N371" s="16" t="s">
        <v>640</v>
      </c>
      <c r="O371" s="16" t="s">
        <v>644</v>
      </c>
      <c r="P371" s="16" t="s">
        <v>642</v>
      </c>
      <c r="Q371" s="16" t="s">
        <v>173</v>
      </c>
      <c r="R371" s="16" t="s">
        <v>173</v>
      </c>
      <c r="S371" s="16">
        <v>19</v>
      </c>
      <c r="T371" s="16">
        <v>16</v>
      </c>
      <c r="U371" s="16">
        <v>3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23">
        <v>19</v>
      </c>
      <c r="AC371" s="23"/>
      <c r="AD371" s="23"/>
      <c r="AE371" s="23">
        <v>0</v>
      </c>
      <c r="AF371" s="23">
        <v>31</v>
      </c>
      <c r="AG371" s="23">
        <v>0</v>
      </c>
      <c r="AH371" s="23">
        <v>0</v>
      </c>
      <c r="AI371" s="23" t="s">
        <v>641</v>
      </c>
      <c r="AJ371" s="24" t="str">
        <f>IF(AI371="1","○","")</f>
        <v/>
      </c>
      <c r="AK371" s="23"/>
      <c r="AL371" s="23"/>
      <c r="AM371" s="23">
        <v>0</v>
      </c>
      <c r="AN371" s="23"/>
      <c r="AO371" s="23"/>
      <c r="AP371" s="23">
        <v>0</v>
      </c>
      <c r="AQ371" s="23"/>
    </row>
    <row r="372" spans="1:43" s="31" customFormat="1" hidden="1" outlineLevel="1">
      <c r="A372" s="33"/>
      <c r="B372" s="33"/>
      <c r="C372" s="34" t="s">
        <v>711</v>
      </c>
      <c r="D372" s="33"/>
      <c r="E372" s="25"/>
      <c r="F372" s="25"/>
      <c r="G372" s="26"/>
      <c r="H372" s="27"/>
      <c r="I372" s="27"/>
      <c r="J372" s="27"/>
      <c r="K372" s="27"/>
      <c r="L372" s="27"/>
      <c r="M372" s="28"/>
      <c r="N372" s="25"/>
      <c r="O372" s="25"/>
      <c r="P372" s="25"/>
      <c r="Q372" s="25"/>
      <c r="R372" s="25"/>
      <c r="S372" s="25">
        <f t="shared" ref="S372:AH372" si="226">SUBTOTAL(9,S371:S371)</f>
        <v>19</v>
      </c>
      <c r="T372" s="25">
        <f t="shared" si="226"/>
        <v>16</v>
      </c>
      <c r="U372" s="25">
        <f t="shared" si="226"/>
        <v>3</v>
      </c>
      <c r="V372" s="25">
        <f t="shared" si="226"/>
        <v>0</v>
      </c>
      <c r="W372" s="25">
        <f t="shared" si="226"/>
        <v>0</v>
      </c>
      <c r="X372" s="25">
        <f t="shared" si="226"/>
        <v>0</v>
      </c>
      <c r="Y372" s="25">
        <f t="shared" si="226"/>
        <v>0</v>
      </c>
      <c r="Z372" s="25">
        <f t="shared" si="226"/>
        <v>0</v>
      </c>
      <c r="AA372" s="25">
        <f t="shared" si="226"/>
        <v>0</v>
      </c>
      <c r="AB372" s="29">
        <f t="shared" si="226"/>
        <v>19</v>
      </c>
      <c r="AC372" s="29">
        <f t="shared" si="226"/>
        <v>0</v>
      </c>
      <c r="AD372" s="29">
        <f t="shared" si="226"/>
        <v>0</v>
      </c>
      <c r="AE372" s="29">
        <f t="shared" si="226"/>
        <v>0</v>
      </c>
      <c r="AF372" s="29">
        <f t="shared" si="226"/>
        <v>31</v>
      </c>
      <c r="AG372" s="29">
        <f t="shared" si="226"/>
        <v>0</v>
      </c>
      <c r="AH372" s="29">
        <f t="shared" si="226"/>
        <v>0</v>
      </c>
      <c r="AI372" s="29"/>
      <c r="AJ372" s="30"/>
      <c r="AK372" s="29">
        <f t="shared" ref="AK372:AQ372" si="227">SUBTOTAL(9,AK371:AK371)</f>
        <v>0</v>
      </c>
      <c r="AL372" s="29">
        <f t="shared" si="227"/>
        <v>0</v>
      </c>
      <c r="AM372" s="29">
        <f t="shared" si="227"/>
        <v>0</v>
      </c>
      <c r="AN372" s="29">
        <f t="shared" si="227"/>
        <v>0</v>
      </c>
      <c r="AO372" s="29">
        <f t="shared" si="227"/>
        <v>0</v>
      </c>
      <c r="AP372" s="29">
        <f t="shared" si="227"/>
        <v>0</v>
      </c>
      <c r="AQ372" s="29">
        <f t="shared" si="227"/>
        <v>0</v>
      </c>
    </row>
    <row r="373" spans="1:43" hidden="1" outlineLevel="2">
      <c r="A373" s="20" t="s">
        <v>666</v>
      </c>
      <c r="B373" s="20" t="s">
        <v>120</v>
      </c>
      <c r="C373" s="20" t="s">
        <v>58</v>
      </c>
      <c r="D373" s="20" t="s">
        <v>191</v>
      </c>
      <c r="E373" s="16" t="s">
        <v>651</v>
      </c>
      <c r="F373" s="16" t="s">
        <v>651</v>
      </c>
      <c r="G373" s="17" t="str">
        <f>IF(OR(N373="1",O373="1",P373="1",Q373="1",R373="1"),"○","")</f>
        <v/>
      </c>
      <c r="H373" s="18" t="str">
        <f>IF(OR(N373="2",O373="2",P373="2",Q373="2",R373="2"),"○","")</f>
        <v/>
      </c>
      <c r="I373" s="18" t="str">
        <f>IF(OR(N373="3",O373="3",P373="3",Q373="3",R373="3"),"○","")</f>
        <v/>
      </c>
      <c r="J373" s="18" t="str">
        <f>IF(OR(N373="4",O373="4",P373="4",Q373="4",R373="4"),"○","")</f>
        <v/>
      </c>
      <c r="K373" s="18" t="str">
        <f>IF(OR(N373="5",O373="5",P373="5",Q373="5",R373="5"),"○","")</f>
        <v/>
      </c>
      <c r="L373" s="18" t="str">
        <f>IF(OR(N373="6",O373="6",P373="6",Q373="6",R373="6"),"○","")</f>
        <v>○</v>
      </c>
      <c r="M373" s="19" t="str">
        <f>IF(OR(N373="7",O373="7",P373="7",Q373="7",R373="7"),"○","")</f>
        <v/>
      </c>
      <c r="N373" s="16" t="s">
        <v>645</v>
      </c>
      <c r="O373" s="16" t="s">
        <v>173</v>
      </c>
      <c r="P373" s="16" t="s">
        <v>173</v>
      </c>
      <c r="Q373" s="16" t="s">
        <v>173</v>
      </c>
      <c r="R373" s="16" t="s">
        <v>173</v>
      </c>
      <c r="S373" s="16">
        <v>7</v>
      </c>
      <c r="T373" s="16">
        <v>0</v>
      </c>
      <c r="U373" s="16">
        <v>7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23">
        <v>0</v>
      </c>
      <c r="AC373" s="23"/>
      <c r="AD373" s="23"/>
      <c r="AE373" s="23">
        <v>7</v>
      </c>
      <c r="AF373" s="23"/>
      <c r="AG373" s="23"/>
      <c r="AH373" s="23"/>
      <c r="AI373" s="23" t="s">
        <v>641</v>
      </c>
      <c r="AJ373" s="24" t="str">
        <f>IF(AI373="1","○","")</f>
        <v/>
      </c>
      <c r="AK373" s="23"/>
      <c r="AL373" s="23"/>
      <c r="AM373" s="23">
        <v>0</v>
      </c>
      <c r="AN373" s="23"/>
      <c r="AO373" s="23"/>
      <c r="AP373" s="23">
        <v>0</v>
      </c>
      <c r="AQ373" s="23"/>
    </row>
    <row r="374" spans="1:43" hidden="1" outlineLevel="2">
      <c r="A374" s="20" t="s">
        <v>666</v>
      </c>
      <c r="B374" s="20" t="s">
        <v>120</v>
      </c>
      <c r="C374" s="20" t="s">
        <v>58</v>
      </c>
      <c r="D374" s="20" t="s">
        <v>276</v>
      </c>
      <c r="E374" s="16" t="s">
        <v>648</v>
      </c>
      <c r="F374" s="16" t="s">
        <v>648</v>
      </c>
      <c r="G374" s="17" t="str">
        <f>IF(OR(N374="1",O374="1",P374="1",Q374="1",R374="1"),"○","")</f>
        <v/>
      </c>
      <c r="H374" s="18" t="str">
        <f>IF(OR(N374="2",O374="2",P374="2",Q374="2",R374="2"),"○","")</f>
        <v>○</v>
      </c>
      <c r="I374" s="18" t="str">
        <f>IF(OR(N374="3",O374="3",P374="3",Q374="3",R374="3"),"○","")</f>
        <v>○</v>
      </c>
      <c r="J374" s="18" t="str">
        <f>IF(OR(N374="4",O374="4",P374="4",Q374="4",R374="4"),"○","")</f>
        <v/>
      </c>
      <c r="K374" s="18" t="str">
        <f>IF(OR(N374="5",O374="5",P374="5",Q374="5",R374="5"),"○","")</f>
        <v/>
      </c>
      <c r="L374" s="18" t="str">
        <f>IF(OR(N374="6",O374="6",P374="6",Q374="6",R374="6"),"○","")</f>
        <v/>
      </c>
      <c r="M374" s="19" t="str">
        <f>IF(OR(N374="7",O374="7",P374="7",Q374="7",R374="7"),"○","")</f>
        <v/>
      </c>
      <c r="N374" s="16" t="s">
        <v>641</v>
      </c>
      <c r="O374" s="16" t="s">
        <v>644</v>
      </c>
      <c r="P374" s="16" t="s">
        <v>173</v>
      </c>
      <c r="Q374" s="16" t="s">
        <v>173</v>
      </c>
      <c r="R374" s="16" t="s">
        <v>173</v>
      </c>
      <c r="S374" s="16">
        <v>10</v>
      </c>
      <c r="T374" s="16">
        <v>10</v>
      </c>
      <c r="U374" s="16">
        <v>0</v>
      </c>
      <c r="V374" s="16">
        <v>4</v>
      </c>
      <c r="W374" s="16">
        <v>1</v>
      </c>
      <c r="X374" s="16">
        <v>3</v>
      </c>
      <c r="Y374" s="16">
        <v>0</v>
      </c>
      <c r="Z374" s="16">
        <v>0</v>
      </c>
      <c r="AA374" s="16">
        <v>0</v>
      </c>
      <c r="AB374" s="23">
        <v>10</v>
      </c>
      <c r="AC374" s="23">
        <v>4</v>
      </c>
      <c r="AD374" s="23">
        <v>0</v>
      </c>
      <c r="AE374" s="23">
        <v>0</v>
      </c>
      <c r="AF374" s="23">
        <v>157</v>
      </c>
      <c r="AG374" s="23"/>
      <c r="AH374" s="23"/>
      <c r="AI374" s="23" t="s">
        <v>173</v>
      </c>
      <c r="AJ374" s="24" t="str">
        <f>IF(AI374="1","○","")</f>
        <v/>
      </c>
      <c r="AK374" s="23"/>
      <c r="AL374" s="23"/>
      <c r="AM374" s="23">
        <v>0</v>
      </c>
      <c r="AN374" s="23"/>
      <c r="AO374" s="23"/>
      <c r="AP374" s="23">
        <v>0</v>
      </c>
      <c r="AQ374" s="23"/>
    </row>
    <row r="375" spans="1:43" hidden="1" outlineLevel="2">
      <c r="A375" s="20" t="s">
        <v>666</v>
      </c>
      <c r="B375" s="20" t="s">
        <v>120</v>
      </c>
      <c r="C375" s="20" t="s">
        <v>58</v>
      </c>
      <c r="D375" s="20" t="s">
        <v>316</v>
      </c>
      <c r="E375" s="16" t="s">
        <v>648</v>
      </c>
      <c r="F375" s="16" t="s">
        <v>648</v>
      </c>
      <c r="G375" s="17" t="str">
        <f>IF(OR(N375="1",O375="1",P375="1",Q375="1",R375="1"),"○","")</f>
        <v/>
      </c>
      <c r="H375" s="18" t="str">
        <f>IF(OR(N375="2",O375="2",P375="2",Q375="2",R375="2"),"○","")</f>
        <v>○</v>
      </c>
      <c r="I375" s="18" t="str">
        <f>IF(OR(N375="3",O375="3",P375="3",Q375="3",R375="3"),"○","")</f>
        <v>○</v>
      </c>
      <c r="J375" s="18" t="str">
        <f>IF(OR(N375="4",O375="4",P375="4",Q375="4",R375="4"),"○","")</f>
        <v/>
      </c>
      <c r="K375" s="18" t="str">
        <f>IF(OR(N375="5",O375="5",P375="5",Q375="5",R375="5"),"○","")</f>
        <v/>
      </c>
      <c r="L375" s="18" t="str">
        <f>IF(OR(N375="6",O375="6",P375="6",Q375="6",R375="6"),"○","")</f>
        <v/>
      </c>
      <c r="M375" s="19" t="str">
        <f>IF(OR(N375="7",O375="7",P375="7",Q375="7",R375="7"),"○","")</f>
        <v/>
      </c>
      <c r="N375" s="16" t="s">
        <v>641</v>
      </c>
      <c r="O375" s="16" t="s">
        <v>644</v>
      </c>
      <c r="P375" s="16" t="s">
        <v>173</v>
      </c>
      <c r="Q375" s="16" t="s">
        <v>173</v>
      </c>
      <c r="R375" s="16" t="s">
        <v>173</v>
      </c>
      <c r="S375" s="16">
        <v>9</v>
      </c>
      <c r="T375" s="16">
        <v>9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23">
        <v>9</v>
      </c>
      <c r="AC375" s="23">
        <v>0</v>
      </c>
      <c r="AD375" s="23">
        <v>0</v>
      </c>
      <c r="AE375" s="23">
        <v>0</v>
      </c>
      <c r="AF375" s="23">
        <v>856</v>
      </c>
      <c r="AG375" s="23">
        <v>44</v>
      </c>
      <c r="AH375" s="23">
        <v>0</v>
      </c>
      <c r="AI375" s="23" t="s">
        <v>641</v>
      </c>
      <c r="AJ375" s="24" t="str">
        <f>IF(AI375="1","○","")</f>
        <v/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35</v>
      </c>
    </row>
    <row r="376" spans="1:43" hidden="1" outlineLevel="2">
      <c r="A376" s="20" t="s">
        <v>666</v>
      </c>
      <c r="B376" s="20" t="s">
        <v>120</v>
      </c>
      <c r="C376" s="20" t="s">
        <v>58</v>
      </c>
      <c r="D376" s="20" t="s">
        <v>533</v>
      </c>
      <c r="E376" s="16" t="s">
        <v>649</v>
      </c>
      <c r="F376" s="16" t="s">
        <v>649</v>
      </c>
      <c r="G376" s="17" t="str">
        <f>IF(OR(N376="1",O376="1",P376="1",Q376="1",R376="1"),"○","")</f>
        <v>○</v>
      </c>
      <c r="H376" s="18" t="str">
        <f>IF(OR(N376="2",O376="2",P376="2",Q376="2",R376="2"),"○","")</f>
        <v/>
      </c>
      <c r="I376" s="18" t="str">
        <f>IF(OR(N376="3",O376="3",P376="3",Q376="3",R376="3"),"○","")</f>
        <v>○</v>
      </c>
      <c r="J376" s="18" t="str">
        <f>IF(OR(N376="4",O376="4",P376="4",Q376="4",R376="4"),"○","")</f>
        <v/>
      </c>
      <c r="K376" s="18" t="str">
        <f>IF(OR(N376="5",O376="5",P376="5",Q376="5",R376="5"),"○","")</f>
        <v>○</v>
      </c>
      <c r="L376" s="18" t="str">
        <f>IF(OR(N376="6",O376="6",P376="6",Q376="6",R376="6"),"○","")</f>
        <v/>
      </c>
      <c r="M376" s="19" t="str">
        <f>IF(OR(N376="7",O376="7",P376="7",Q376="7",R376="7"),"○","")</f>
        <v/>
      </c>
      <c r="N376" s="16" t="s">
        <v>640</v>
      </c>
      <c r="O376" s="16" t="s">
        <v>644</v>
      </c>
      <c r="P376" s="16" t="s">
        <v>642</v>
      </c>
      <c r="Q376" s="16" t="s">
        <v>173</v>
      </c>
      <c r="R376" s="16" t="s">
        <v>173</v>
      </c>
      <c r="S376" s="16">
        <v>14</v>
      </c>
      <c r="T376" s="16">
        <v>14</v>
      </c>
      <c r="U376" s="16">
        <v>0</v>
      </c>
      <c r="V376" s="16">
        <v>3</v>
      </c>
      <c r="W376" s="16">
        <v>3</v>
      </c>
      <c r="X376" s="16">
        <v>3</v>
      </c>
      <c r="Y376" s="16">
        <v>3</v>
      </c>
      <c r="Z376" s="16">
        <v>3</v>
      </c>
      <c r="AA376" s="16">
        <v>3</v>
      </c>
      <c r="AB376" s="23">
        <v>14</v>
      </c>
      <c r="AC376" s="23"/>
      <c r="AD376" s="23">
        <v>3</v>
      </c>
      <c r="AE376" s="23"/>
      <c r="AF376" s="23">
        <v>46</v>
      </c>
      <c r="AG376" s="23">
        <v>0</v>
      </c>
      <c r="AH376" s="23">
        <v>41.6</v>
      </c>
      <c r="AI376" s="23" t="s">
        <v>173</v>
      </c>
      <c r="AJ376" s="24" t="str">
        <f>IF(AI376="1","○","")</f>
        <v/>
      </c>
      <c r="AK376" s="23">
        <v>2</v>
      </c>
      <c r="AL376" s="23"/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</row>
    <row r="377" spans="1:43" s="31" customFormat="1" hidden="1" outlineLevel="1">
      <c r="A377" s="33"/>
      <c r="B377" s="33"/>
      <c r="C377" s="34" t="s">
        <v>712</v>
      </c>
      <c r="D377" s="33"/>
      <c r="E377" s="25"/>
      <c r="F377" s="25"/>
      <c r="G377" s="26"/>
      <c r="H377" s="27"/>
      <c r="I377" s="27"/>
      <c r="J377" s="27"/>
      <c r="K377" s="27"/>
      <c r="L377" s="27"/>
      <c r="M377" s="28"/>
      <c r="N377" s="25"/>
      <c r="O377" s="25"/>
      <c r="P377" s="25"/>
      <c r="Q377" s="25"/>
      <c r="R377" s="25"/>
      <c r="S377" s="25">
        <f t="shared" ref="S377:AH377" si="228">SUBTOTAL(9,S373:S376)</f>
        <v>0</v>
      </c>
      <c r="T377" s="25">
        <f t="shared" si="228"/>
        <v>0</v>
      </c>
      <c r="U377" s="25">
        <f t="shared" si="228"/>
        <v>0</v>
      </c>
      <c r="V377" s="25">
        <f t="shared" si="228"/>
        <v>0</v>
      </c>
      <c r="W377" s="25">
        <f t="shared" si="228"/>
        <v>0</v>
      </c>
      <c r="X377" s="25">
        <f t="shared" si="228"/>
        <v>0</v>
      </c>
      <c r="Y377" s="25">
        <f t="shared" si="228"/>
        <v>0</v>
      </c>
      <c r="Z377" s="25">
        <f t="shared" si="228"/>
        <v>0</v>
      </c>
      <c r="AA377" s="25">
        <f t="shared" si="228"/>
        <v>0</v>
      </c>
      <c r="AB377" s="29">
        <f t="shared" si="228"/>
        <v>0</v>
      </c>
      <c r="AC377" s="29">
        <f t="shared" si="228"/>
        <v>0</v>
      </c>
      <c r="AD377" s="29">
        <f t="shared" si="228"/>
        <v>0</v>
      </c>
      <c r="AE377" s="29">
        <f t="shared" si="228"/>
        <v>0</v>
      </c>
      <c r="AF377" s="29">
        <f t="shared" si="228"/>
        <v>0</v>
      </c>
      <c r="AG377" s="29">
        <f t="shared" si="228"/>
        <v>0</v>
      </c>
      <c r="AH377" s="29">
        <f t="shared" si="228"/>
        <v>0</v>
      </c>
      <c r="AI377" s="29"/>
      <c r="AJ377" s="30"/>
      <c r="AK377" s="29">
        <f t="shared" ref="AK377:AQ377" si="229">SUBTOTAL(9,AK373:AK376)</f>
        <v>0</v>
      </c>
      <c r="AL377" s="29">
        <f t="shared" si="229"/>
        <v>0</v>
      </c>
      <c r="AM377" s="29">
        <f t="shared" si="229"/>
        <v>0</v>
      </c>
      <c r="AN377" s="29">
        <f t="shared" si="229"/>
        <v>0</v>
      </c>
      <c r="AO377" s="29">
        <f t="shared" si="229"/>
        <v>0</v>
      </c>
      <c r="AP377" s="29">
        <f t="shared" si="229"/>
        <v>0</v>
      </c>
      <c r="AQ377" s="29">
        <f t="shared" si="229"/>
        <v>0</v>
      </c>
    </row>
    <row r="378" spans="1:43" hidden="1" outlineLevel="2">
      <c r="A378" s="20" t="s">
        <v>666</v>
      </c>
      <c r="B378" s="20" t="s">
        <v>136</v>
      </c>
      <c r="C378" s="20" t="s">
        <v>74</v>
      </c>
      <c r="D378" s="20" t="s">
        <v>224</v>
      </c>
      <c r="E378" s="16" t="s">
        <v>651</v>
      </c>
      <c r="F378" s="16" t="s">
        <v>651</v>
      </c>
      <c r="G378" s="17" t="str">
        <f>IF(OR(N378="1",O378="1",P378="1",Q378="1",R378="1"),"○","")</f>
        <v/>
      </c>
      <c r="H378" s="18" t="str">
        <f>IF(OR(N378="2",O378="2",P378="2",Q378="2",R378="2"),"○","")</f>
        <v/>
      </c>
      <c r="I378" s="18" t="str">
        <f>IF(OR(N378="3",O378="3",P378="3",Q378="3",R378="3"),"○","")</f>
        <v/>
      </c>
      <c r="J378" s="18" t="str">
        <f>IF(OR(N378="4",O378="4",P378="4",Q378="4",R378="4"),"○","")</f>
        <v/>
      </c>
      <c r="K378" s="18" t="str">
        <f>IF(OR(N378="5",O378="5",P378="5",Q378="5",R378="5"),"○","")</f>
        <v/>
      </c>
      <c r="L378" s="18" t="str">
        <f>IF(OR(N378="6",O378="6",P378="6",Q378="6",R378="6"),"○","")</f>
        <v/>
      </c>
      <c r="M378" s="19" t="str">
        <f>IF(OR(N378="7",O378="7",P378="7",Q378="7",R378="7"),"○","")</f>
        <v>○</v>
      </c>
      <c r="N378" s="16" t="s">
        <v>646</v>
      </c>
      <c r="O378" s="16" t="s">
        <v>173</v>
      </c>
      <c r="P378" s="16" t="s">
        <v>173</v>
      </c>
      <c r="Q378" s="16" t="s">
        <v>173</v>
      </c>
      <c r="R378" s="16" t="s">
        <v>173</v>
      </c>
      <c r="S378" s="16">
        <v>19</v>
      </c>
      <c r="T378" s="16">
        <v>0</v>
      </c>
      <c r="U378" s="16">
        <v>19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23"/>
      <c r="AC378" s="23"/>
      <c r="AD378" s="23"/>
      <c r="AE378" s="23">
        <v>19</v>
      </c>
      <c r="AF378" s="23"/>
      <c r="AG378" s="23"/>
      <c r="AH378" s="23"/>
      <c r="AI378" s="23" t="s">
        <v>641</v>
      </c>
      <c r="AJ378" s="24" t="str">
        <f>IF(AI378="1","○","")</f>
        <v/>
      </c>
      <c r="AK378" s="23"/>
      <c r="AL378" s="23"/>
      <c r="AM378" s="23">
        <v>0</v>
      </c>
      <c r="AN378" s="23"/>
      <c r="AO378" s="23"/>
      <c r="AP378" s="23">
        <v>0</v>
      </c>
      <c r="AQ378" s="23"/>
    </row>
    <row r="379" spans="1:43" hidden="1" outlineLevel="2">
      <c r="A379" s="20" t="s">
        <v>666</v>
      </c>
      <c r="B379" s="20" t="s">
        <v>136</v>
      </c>
      <c r="C379" s="20" t="s">
        <v>74</v>
      </c>
      <c r="D379" s="20" t="s">
        <v>264</v>
      </c>
      <c r="E379" s="16" t="s">
        <v>650</v>
      </c>
      <c r="F379" s="16" t="s">
        <v>650</v>
      </c>
      <c r="G379" s="17" t="str">
        <f>IF(OR(N379="1",O379="1",P379="1",Q379="1",R379="1"),"○","")</f>
        <v>○</v>
      </c>
      <c r="H379" s="18" t="str">
        <f>IF(OR(N379="2",O379="2",P379="2",Q379="2",R379="2"),"○","")</f>
        <v/>
      </c>
      <c r="I379" s="18" t="str">
        <f>IF(OR(N379="3",O379="3",P379="3",Q379="3",R379="3"),"○","")</f>
        <v/>
      </c>
      <c r="J379" s="18" t="str">
        <f>IF(OR(N379="4",O379="4",P379="4",Q379="4",R379="4"),"○","")</f>
        <v/>
      </c>
      <c r="K379" s="18" t="str">
        <f>IF(OR(N379="5",O379="5",P379="5",Q379="5",R379="5"),"○","")</f>
        <v>○</v>
      </c>
      <c r="L379" s="18" t="str">
        <f>IF(OR(N379="6",O379="6",P379="6",Q379="6",R379="6"),"○","")</f>
        <v/>
      </c>
      <c r="M379" s="19" t="str">
        <f>IF(OR(N379="7",O379="7",P379="7",Q379="7",R379="7"),"○","")</f>
        <v/>
      </c>
      <c r="N379" s="16" t="s">
        <v>640</v>
      </c>
      <c r="O379" s="16" t="s">
        <v>642</v>
      </c>
      <c r="P379" s="16" t="s">
        <v>173</v>
      </c>
      <c r="Q379" s="16" t="s">
        <v>173</v>
      </c>
      <c r="R379" s="16" t="s">
        <v>173</v>
      </c>
      <c r="S379" s="16">
        <v>2</v>
      </c>
      <c r="T379" s="16">
        <v>2</v>
      </c>
      <c r="U379" s="16">
        <v>0</v>
      </c>
      <c r="V379" s="16">
        <v>17</v>
      </c>
      <c r="W379" s="16">
        <v>17</v>
      </c>
      <c r="X379" s="16">
        <v>0</v>
      </c>
      <c r="Y379" s="16">
        <v>8</v>
      </c>
      <c r="Z379" s="16">
        <v>8</v>
      </c>
      <c r="AA379" s="16">
        <v>0</v>
      </c>
      <c r="AB379" s="23">
        <v>2</v>
      </c>
      <c r="AC379" s="23">
        <v>9</v>
      </c>
      <c r="AD379" s="23">
        <v>8</v>
      </c>
      <c r="AE379" s="23">
        <v>0</v>
      </c>
      <c r="AF379" s="23">
        <v>12</v>
      </c>
      <c r="AG379" s="23">
        <v>1</v>
      </c>
      <c r="AH379" s="23">
        <v>33.299999999999997</v>
      </c>
      <c r="AI379" s="23" t="s">
        <v>641</v>
      </c>
      <c r="AJ379" s="24" t="str">
        <f>IF(AI379="1","○","")</f>
        <v/>
      </c>
      <c r="AK379" s="23"/>
      <c r="AL379" s="23"/>
      <c r="AM379" s="23">
        <v>0</v>
      </c>
      <c r="AN379" s="23"/>
      <c r="AO379" s="23"/>
      <c r="AP379" s="23">
        <v>0</v>
      </c>
      <c r="AQ379" s="23"/>
    </row>
    <row r="380" spans="1:43" hidden="1" outlineLevel="2">
      <c r="A380" s="20" t="s">
        <v>666</v>
      </c>
      <c r="B380" s="20" t="s">
        <v>136</v>
      </c>
      <c r="C380" s="20" t="s">
        <v>74</v>
      </c>
      <c r="D380" s="20" t="s">
        <v>291</v>
      </c>
      <c r="E380" s="16" t="s">
        <v>648</v>
      </c>
      <c r="F380" s="16" t="s">
        <v>648</v>
      </c>
      <c r="G380" s="17" t="str">
        <f>IF(OR(N380="1",O380="1",P380="1",Q380="1",R380="1"),"○","")</f>
        <v/>
      </c>
      <c r="H380" s="18" t="str">
        <f>IF(OR(N380="2",O380="2",P380="2",Q380="2",R380="2"),"○","")</f>
        <v>○</v>
      </c>
      <c r="I380" s="18" t="str">
        <f>IF(OR(N380="3",O380="3",P380="3",Q380="3",R380="3"),"○","")</f>
        <v/>
      </c>
      <c r="J380" s="18" t="str">
        <f>IF(OR(N380="4",O380="4",P380="4",Q380="4",R380="4"),"○","")</f>
        <v/>
      </c>
      <c r="K380" s="18" t="str">
        <f>IF(OR(N380="5",O380="5",P380="5",Q380="5",R380="5"),"○","")</f>
        <v/>
      </c>
      <c r="L380" s="18" t="str">
        <f>IF(OR(N380="6",O380="6",P380="6",Q380="6",R380="6"),"○","")</f>
        <v/>
      </c>
      <c r="M380" s="19" t="str">
        <f>IF(OR(N380="7",O380="7",P380="7",Q380="7",R380="7"),"○","")</f>
        <v/>
      </c>
      <c r="N380" s="16" t="s">
        <v>641</v>
      </c>
      <c r="O380" s="16" t="s">
        <v>173</v>
      </c>
      <c r="P380" s="16" t="s">
        <v>173</v>
      </c>
      <c r="Q380" s="16" t="s">
        <v>173</v>
      </c>
      <c r="R380" s="16" t="s">
        <v>173</v>
      </c>
      <c r="S380" s="16">
        <v>8</v>
      </c>
      <c r="T380" s="16">
        <v>8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23">
        <v>8</v>
      </c>
      <c r="AC380" s="23"/>
      <c r="AD380" s="23"/>
      <c r="AE380" s="23">
        <v>0</v>
      </c>
      <c r="AF380" s="23">
        <v>57</v>
      </c>
      <c r="AG380" s="23"/>
      <c r="AH380" s="23">
        <v>0</v>
      </c>
      <c r="AI380" s="23" t="s">
        <v>641</v>
      </c>
      <c r="AJ380" s="24" t="str">
        <f>IF(AI380="1","○","")</f>
        <v/>
      </c>
      <c r="AK380" s="23">
        <v>0</v>
      </c>
      <c r="AL380" s="23">
        <v>0</v>
      </c>
      <c r="AM380" s="23">
        <v>0</v>
      </c>
      <c r="AN380" s="23"/>
      <c r="AO380" s="23"/>
      <c r="AP380" s="23">
        <v>0</v>
      </c>
      <c r="AQ380" s="23"/>
    </row>
    <row r="381" spans="1:43" s="31" customFormat="1" hidden="1" outlineLevel="1">
      <c r="A381" s="33"/>
      <c r="B381" s="33"/>
      <c r="C381" s="34" t="s">
        <v>713</v>
      </c>
      <c r="D381" s="33"/>
      <c r="E381" s="25"/>
      <c r="F381" s="25"/>
      <c r="G381" s="26"/>
      <c r="H381" s="27"/>
      <c r="I381" s="27"/>
      <c r="J381" s="27"/>
      <c r="K381" s="27"/>
      <c r="L381" s="27"/>
      <c r="M381" s="28"/>
      <c r="N381" s="25"/>
      <c r="O381" s="25"/>
      <c r="P381" s="25"/>
      <c r="Q381" s="25"/>
      <c r="R381" s="25"/>
      <c r="S381" s="25">
        <f t="shared" ref="S381:AH381" si="230">SUBTOTAL(9,S378:S380)</f>
        <v>0</v>
      </c>
      <c r="T381" s="25">
        <f t="shared" si="230"/>
        <v>0</v>
      </c>
      <c r="U381" s="25">
        <f t="shared" si="230"/>
        <v>0</v>
      </c>
      <c r="V381" s="25">
        <f t="shared" si="230"/>
        <v>0</v>
      </c>
      <c r="W381" s="25">
        <f t="shared" si="230"/>
        <v>0</v>
      </c>
      <c r="X381" s="25">
        <f t="shared" si="230"/>
        <v>0</v>
      </c>
      <c r="Y381" s="25">
        <f t="shared" si="230"/>
        <v>0</v>
      </c>
      <c r="Z381" s="25">
        <f t="shared" si="230"/>
        <v>0</v>
      </c>
      <c r="AA381" s="25">
        <f t="shared" si="230"/>
        <v>0</v>
      </c>
      <c r="AB381" s="29">
        <f t="shared" si="230"/>
        <v>0</v>
      </c>
      <c r="AC381" s="29">
        <f t="shared" si="230"/>
        <v>0</v>
      </c>
      <c r="AD381" s="29">
        <f t="shared" si="230"/>
        <v>0</v>
      </c>
      <c r="AE381" s="29">
        <f t="shared" si="230"/>
        <v>0</v>
      </c>
      <c r="AF381" s="29">
        <f t="shared" si="230"/>
        <v>0</v>
      </c>
      <c r="AG381" s="29">
        <f t="shared" si="230"/>
        <v>0</v>
      </c>
      <c r="AH381" s="29">
        <f t="shared" si="230"/>
        <v>0</v>
      </c>
      <c r="AI381" s="29"/>
      <c r="AJ381" s="30"/>
      <c r="AK381" s="29">
        <f t="shared" ref="AK381:AQ381" si="231">SUBTOTAL(9,AK378:AK380)</f>
        <v>0</v>
      </c>
      <c r="AL381" s="29">
        <f t="shared" si="231"/>
        <v>0</v>
      </c>
      <c r="AM381" s="29">
        <f t="shared" si="231"/>
        <v>0</v>
      </c>
      <c r="AN381" s="29">
        <f t="shared" si="231"/>
        <v>0</v>
      </c>
      <c r="AO381" s="29">
        <f t="shared" si="231"/>
        <v>0</v>
      </c>
      <c r="AP381" s="29">
        <f t="shared" si="231"/>
        <v>0</v>
      </c>
      <c r="AQ381" s="29">
        <f t="shared" si="231"/>
        <v>0</v>
      </c>
    </row>
    <row r="382" spans="1:43" hidden="1" outlineLevel="2">
      <c r="A382" s="20" t="s">
        <v>666</v>
      </c>
      <c r="B382" s="20" t="s">
        <v>118</v>
      </c>
      <c r="C382" s="20" t="s">
        <v>56</v>
      </c>
      <c r="D382" s="20" t="s">
        <v>188</v>
      </c>
      <c r="E382" s="16" t="s">
        <v>651</v>
      </c>
      <c r="F382" s="16" t="s">
        <v>651</v>
      </c>
      <c r="G382" s="17" t="str">
        <f>IF(OR(N382="1",O382="1",P382="1",Q382="1",R382="1"),"○","")</f>
        <v/>
      </c>
      <c r="H382" s="18" t="str">
        <f>IF(OR(N382="2",O382="2",P382="2",Q382="2",R382="2"),"○","")</f>
        <v/>
      </c>
      <c r="I382" s="18" t="str">
        <f>IF(OR(N382="3",O382="3",P382="3",Q382="3",R382="3"),"○","")</f>
        <v/>
      </c>
      <c r="J382" s="18" t="str">
        <f>IF(OR(N382="4",O382="4",P382="4",Q382="4",R382="4"),"○","")</f>
        <v/>
      </c>
      <c r="K382" s="18" t="str">
        <f>IF(OR(N382="5",O382="5",P382="5",Q382="5",R382="5"),"○","")</f>
        <v/>
      </c>
      <c r="L382" s="18" t="str">
        <f>IF(OR(N382="6",O382="6",P382="6",Q382="6",R382="6"),"○","")</f>
        <v/>
      </c>
      <c r="M382" s="19" t="str">
        <f>IF(OR(N382="7",O382="7",P382="7",Q382="7",R382="7"),"○","")</f>
        <v>○</v>
      </c>
      <c r="N382" s="16" t="s">
        <v>646</v>
      </c>
      <c r="O382" s="16" t="s">
        <v>173</v>
      </c>
      <c r="P382" s="16" t="s">
        <v>173</v>
      </c>
      <c r="Q382" s="16" t="s">
        <v>173</v>
      </c>
      <c r="R382" s="16" t="s">
        <v>173</v>
      </c>
      <c r="S382" s="16">
        <v>18</v>
      </c>
      <c r="T382" s="16">
        <v>0</v>
      </c>
      <c r="U382" s="16">
        <v>18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23">
        <v>0</v>
      </c>
      <c r="AC382" s="23"/>
      <c r="AD382" s="23"/>
      <c r="AE382" s="23">
        <v>18</v>
      </c>
      <c r="AF382" s="23"/>
      <c r="AG382" s="23"/>
      <c r="AH382" s="23"/>
      <c r="AI382" s="23" t="s">
        <v>641</v>
      </c>
      <c r="AJ382" s="24" t="str">
        <f>IF(AI382="1","○","")</f>
        <v/>
      </c>
      <c r="AK382" s="23"/>
      <c r="AL382" s="23"/>
      <c r="AM382" s="23">
        <v>0</v>
      </c>
      <c r="AN382" s="23"/>
      <c r="AO382" s="23"/>
      <c r="AP382" s="23">
        <v>0</v>
      </c>
      <c r="AQ382" s="23"/>
    </row>
    <row r="383" spans="1:43" s="31" customFormat="1" hidden="1" outlineLevel="1">
      <c r="A383" s="33"/>
      <c r="B383" s="33"/>
      <c r="C383" s="34" t="s">
        <v>714</v>
      </c>
      <c r="D383" s="33"/>
      <c r="E383" s="25"/>
      <c r="F383" s="25"/>
      <c r="G383" s="26"/>
      <c r="H383" s="27"/>
      <c r="I383" s="27"/>
      <c r="J383" s="27"/>
      <c r="K383" s="27"/>
      <c r="L383" s="27"/>
      <c r="M383" s="28"/>
      <c r="N383" s="25"/>
      <c r="O383" s="25"/>
      <c r="P383" s="25"/>
      <c r="Q383" s="25"/>
      <c r="R383" s="25"/>
      <c r="S383" s="25">
        <f t="shared" ref="S383:AH383" si="232">SUBTOTAL(9,S382:S382)</f>
        <v>0</v>
      </c>
      <c r="T383" s="25">
        <f t="shared" si="232"/>
        <v>0</v>
      </c>
      <c r="U383" s="25">
        <f t="shared" si="232"/>
        <v>0</v>
      </c>
      <c r="V383" s="25">
        <f t="shared" si="232"/>
        <v>0</v>
      </c>
      <c r="W383" s="25">
        <f t="shared" si="232"/>
        <v>0</v>
      </c>
      <c r="X383" s="25">
        <f t="shared" si="232"/>
        <v>0</v>
      </c>
      <c r="Y383" s="25">
        <f t="shared" si="232"/>
        <v>0</v>
      </c>
      <c r="Z383" s="25">
        <f t="shared" si="232"/>
        <v>0</v>
      </c>
      <c r="AA383" s="25">
        <f t="shared" si="232"/>
        <v>0</v>
      </c>
      <c r="AB383" s="29">
        <f t="shared" si="232"/>
        <v>0</v>
      </c>
      <c r="AC383" s="29">
        <f t="shared" si="232"/>
        <v>0</v>
      </c>
      <c r="AD383" s="29">
        <f t="shared" si="232"/>
        <v>0</v>
      </c>
      <c r="AE383" s="29">
        <f t="shared" si="232"/>
        <v>0</v>
      </c>
      <c r="AF383" s="29">
        <f t="shared" si="232"/>
        <v>0</v>
      </c>
      <c r="AG383" s="29">
        <f t="shared" si="232"/>
        <v>0</v>
      </c>
      <c r="AH383" s="29">
        <f t="shared" si="232"/>
        <v>0</v>
      </c>
      <c r="AI383" s="29"/>
      <c r="AJ383" s="30"/>
      <c r="AK383" s="29">
        <f t="shared" ref="AK383:AQ383" si="233">SUBTOTAL(9,AK382:AK382)</f>
        <v>0</v>
      </c>
      <c r="AL383" s="29">
        <f t="shared" si="233"/>
        <v>0</v>
      </c>
      <c r="AM383" s="29">
        <f t="shared" si="233"/>
        <v>0</v>
      </c>
      <c r="AN383" s="29">
        <f t="shared" si="233"/>
        <v>0</v>
      </c>
      <c r="AO383" s="29">
        <f t="shared" si="233"/>
        <v>0</v>
      </c>
      <c r="AP383" s="29">
        <f t="shared" si="233"/>
        <v>0</v>
      </c>
      <c r="AQ383" s="29">
        <f t="shared" si="233"/>
        <v>0</v>
      </c>
    </row>
    <row r="384" spans="1:43" hidden="1" outlineLevel="2">
      <c r="A384" s="20" t="s">
        <v>666</v>
      </c>
      <c r="B384" s="20" t="s">
        <v>164</v>
      </c>
      <c r="C384" s="20" t="s">
        <v>102</v>
      </c>
      <c r="D384" s="20" t="s">
        <v>451</v>
      </c>
      <c r="E384" s="16" t="s">
        <v>649</v>
      </c>
      <c r="F384" s="16" t="s">
        <v>649</v>
      </c>
      <c r="G384" s="17" t="str">
        <f>IF(OR(N384="1",O384="1",P384="1",Q384="1",R384="1"),"○","")</f>
        <v>○</v>
      </c>
      <c r="H384" s="18" t="str">
        <f>IF(OR(N384="2",O384="2",P384="2",Q384="2",R384="2"),"○","")</f>
        <v>○</v>
      </c>
      <c r="I384" s="18" t="str">
        <f>IF(OR(N384="3",O384="3",P384="3",Q384="3",R384="3"),"○","")</f>
        <v/>
      </c>
      <c r="J384" s="18" t="str">
        <f>IF(OR(N384="4",O384="4",P384="4",Q384="4",R384="4"),"○","")</f>
        <v>○</v>
      </c>
      <c r="K384" s="18" t="str">
        <f>IF(OR(N384="5",O384="5",P384="5",Q384="5",R384="5"),"○","")</f>
        <v>○</v>
      </c>
      <c r="L384" s="18" t="str">
        <f>IF(OR(N384="6",O384="6",P384="6",Q384="6",R384="6"),"○","")</f>
        <v/>
      </c>
      <c r="M384" s="19" t="str">
        <f>IF(OR(N384="7",O384="7",P384="7",Q384="7",R384="7"),"○","")</f>
        <v/>
      </c>
      <c r="N384" s="16" t="s">
        <v>640</v>
      </c>
      <c r="O384" s="16" t="s">
        <v>641</v>
      </c>
      <c r="P384" s="16" t="s">
        <v>643</v>
      </c>
      <c r="Q384" s="16" t="s">
        <v>642</v>
      </c>
      <c r="R384" s="16" t="s">
        <v>173</v>
      </c>
      <c r="S384" s="16">
        <v>12</v>
      </c>
      <c r="T384" s="16">
        <v>12</v>
      </c>
      <c r="U384" s="16">
        <v>0</v>
      </c>
      <c r="V384" s="16">
        <v>4</v>
      </c>
      <c r="W384" s="16">
        <v>4</v>
      </c>
      <c r="X384" s="16">
        <v>0</v>
      </c>
      <c r="Y384" s="16">
        <v>0</v>
      </c>
      <c r="Z384" s="16">
        <v>0</v>
      </c>
      <c r="AA384" s="16">
        <v>0</v>
      </c>
      <c r="AB384" s="23">
        <v>12</v>
      </c>
      <c r="AC384" s="23">
        <v>4</v>
      </c>
      <c r="AD384" s="23">
        <v>0</v>
      </c>
      <c r="AE384" s="23">
        <v>0</v>
      </c>
      <c r="AF384" s="23">
        <v>123</v>
      </c>
      <c r="AG384" s="23">
        <v>0</v>
      </c>
      <c r="AH384" s="23">
        <v>0</v>
      </c>
      <c r="AI384" s="23" t="s">
        <v>640</v>
      </c>
      <c r="AJ384" s="24" t="str">
        <f>IF(AI384="1","○","")</f>
        <v>○</v>
      </c>
      <c r="AK384" s="23">
        <v>0</v>
      </c>
      <c r="AL384" s="23">
        <v>46</v>
      </c>
      <c r="AM384" s="23">
        <v>2</v>
      </c>
      <c r="AN384" s="23">
        <v>2</v>
      </c>
      <c r="AO384" s="23">
        <v>0</v>
      </c>
      <c r="AP384" s="23">
        <v>0</v>
      </c>
      <c r="AQ384" s="23">
        <v>0</v>
      </c>
    </row>
    <row r="385" spans="1:43" s="31" customFormat="1" hidden="1" outlineLevel="1">
      <c r="A385" s="33"/>
      <c r="B385" s="33"/>
      <c r="C385" s="34" t="s">
        <v>715</v>
      </c>
      <c r="D385" s="33"/>
      <c r="E385" s="25"/>
      <c r="F385" s="25"/>
      <c r="G385" s="26"/>
      <c r="H385" s="27"/>
      <c r="I385" s="27"/>
      <c r="J385" s="27"/>
      <c r="K385" s="27"/>
      <c r="L385" s="27"/>
      <c r="M385" s="28"/>
      <c r="N385" s="25"/>
      <c r="O385" s="25"/>
      <c r="P385" s="25"/>
      <c r="Q385" s="25"/>
      <c r="R385" s="25"/>
      <c r="S385" s="25">
        <f t="shared" ref="S385:AH385" si="234">SUBTOTAL(9,S384:S384)</f>
        <v>0</v>
      </c>
      <c r="T385" s="25">
        <f t="shared" si="234"/>
        <v>0</v>
      </c>
      <c r="U385" s="25">
        <f t="shared" si="234"/>
        <v>0</v>
      </c>
      <c r="V385" s="25">
        <f t="shared" si="234"/>
        <v>0</v>
      </c>
      <c r="W385" s="25">
        <f t="shared" si="234"/>
        <v>0</v>
      </c>
      <c r="X385" s="25">
        <f t="shared" si="234"/>
        <v>0</v>
      </c>
      <c r="Y385" s="25">
        <f t="shared" si="234"/>
        <v>0</v>
      </c>
      <c r="Z385" s="25">
        <f t="shared" si="234"/>
        <v>0</v>
      </c>
      <c r="AA385" s="25">
        <f t="shared" si="234"/>
        <v>0</v>
      </c>
      <c r="AB385" s="29">
        <f t="shared" si="234"/>
        <v>0</v>
      </c>
      <c r="AC385" s="29">
        <f t="shared" si="234"/>
        <v>0</v>
      </c>
      <c r="AD385" s="29">
        <f t="shared" si="234"/>
        <v>0</v>
      </c>
      <c r="AE385" s="29">
        <f t="shared" si="234"/>
        <v>0</v>
      </c>
      <c r="AF385" s="29">
        <f t="shared" si="234"/>
        <v>0</v>
      </c>
      <c r="AG385" s="29">
        <f t="shared" si="234"/>
        <v>0</v>
      </c>
      <c r="AH385" s="29">
        <f t="shared" si="234"/>
        <v>0</v>
      </c>
      <c r="AI385" s="29"/>
      <c r="AJ385" s="30"/>
      <c r="AK385" s="29">
        <f t="shared" ref="AK385:AQ385" si="235">SUBTOTAL(9,AK384:AK384)</f>
        <v>0</v>
      </c>
      <c r="AL385" s="29">
        <f t="shared" si="235"/>
        <v>0</v>
      </c>
      <c r="AM385" s="29">
        <f t="shared" si="235"/>
        <v>0</v>
      </c>
      <c r="AN385" s="29">
        <f t="shared" si="235"/>
        <v>0</v>
      </c>
      <c r="AO385" s="29">
        <f t="shared" si="235"/>
        <v>0</v>
      </c>
      <c r="AP385" s="29">
        <f t="shared" si="235"/>
        <v>0</v>
      </c>
      <c r="AQ385" s="29">
        <f t="shared" si="235"/>
        <v>0</v>
      </c>
    </row>
    <row r="386" spans="1:43" hidden="1" outlineLevel="2">
      <c r="A386" s="20" t="s">
        <v>667</v>
      </c>
      <c r="B386" s="20" t="s">
        <v>137</v>
      </c>
      <c r="C386" s="20" t="s">
        <v>75</v>
      </c>
      <c r="D386" s="20" t="s">
        <v>225</v>
      </c>
      <c r="E386" s="16" t="s">
        <v>648</v>
      </c>
      <c r="F386" s="16" t="s">
        <v>648</v>
      </c>
      <c r="G386" s="17" t="str">
        <f t="shared" ref="G386:G393" si="236">IF(OR(N386="1",O386="1",P386="1",Q386="1",R386="1"),"○","")</f>
        <v/>
      </c>
      <c r="H386" s="18" t="str">
        <f t="shared" ref="H386:H393" si="237">IF(OR(N386="2",O386="2",P386="2",Q386="2",R386="2"),"○","")</f>
        <v>○</v>
      </c>
      <c r="I386" s="18" t="str">
        <f t="shared" ref="I386:I393" si="238">IF(OR(N386="3",O386="3",P386="3",Q386="3",R386="3"),"○","")</f>
        <v>○</v>
      </c>
      <c r="J386" s="18" t="str">
        <f t="shared" ref="J386:J393" si="239">IF(OR(N386="4",O386="4",P386="4",Q386="4",R386="4"),"○","")</f>
        <v/>
      </c>
      <c r="K386" s="18" t="str">
        <f t="shared" ref="K386:K393" si="240">IF(OR(N386="5",O386="5",P386="5",Q386="5",R386="5"),"○","")</f>
        <v>○</v>
      </c>
      <c r="L386" s="18" t="str">
        <f t="shared" ref="L386:L393" si="241">IF(OR(N386="6",O386="6",P386="6",Q386="6",R386="6"),"○","")</f>
        <v/>
      </c>
      <c r="M386" s="19" t="str">
        <f t="shared" ref="M386:M393" si="242">IF(OR(N386="7",O386="7",P386="7",Q386="7",R386="7"),"○","")</f>
        <v/>
      </c>
      <c r="N386" s="16" t="s">
        <v>641</v>
      </c>
      <c r="O386" s="16" t="s">
        <v>644</v>
      </c>
      <c r="P386" s="16" t="s">
        <v>642</v>
      </c>
      <c r="Q386" s="16" t="s">
        <v>173</v>
      </c>
      <c r="R386" s="16" t="s">
        <v>173</v>
      </c>
      <c r="S386" s="16">
        <v>13</v>
      </c>
      <c r="T386" s="16">
        <v>12</v>
      </c>
      <c r="U386" s="16">
        <v>1</v>
      </c>
      <c r="V386" s="16">
        <v>6</v>
      </c>
      <c r="W386" s="16">
        <v>6</v>
      </c>
      <c r="X386" s="16">
        <v>0</v>
      </c>
      <c r="Y386" s="16">
        <v>0</v>
      </c>
      <c r="Z386" s="16">
        <v>0</v>
      </c>
      <c r="AA386" s="16">
        <v>0</v>
      </c>
      <c r="AB386" s="23">
        <v>13</v>
      </c>
      <c r="AC386" s="23">
        <v>6</v>
      </c>
      <c r="AD386" s="23">
        <v>0</v>
      </c>
      <c r="AE386" s="23">
        <v>0</v>
      </c>
      <c r="AF386" s="23">
        <v>194</v>
      </c>
      <c r="AG386" s="23">
        <v>190</v>
      </c>
      <c r="AH386" s="23">
        <v>0</v>
      </c>
      <c r="AI386" s="23" t="s">
        <v>641</v>
      </c>
      <c r="AJ386" s="24" t="str">
        <f t="shared" ref="AJ386:AJ393" si="243">IF(AI386="1","○","")</f>
        <v/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</row>
    <row r="387" spans="1:43" hidden="1" outlineLevel="2">
      <c r="A387" s="20" t="s">
        <v>667</v>
      </c>
      <c r="B387" s="20" t="s">
        <v>137</v>
      </c>
      <c r="C387" s="20" t="s">
        <v>75</v>
      </c>
      <c r="D387" s="20" t="s">
        <v>326</v>
      </c>
      <c r="E387" s="16" t="s">
        <v>650</v>
      </c>
      <c r="F387" s="16" t="s">
        <v>650</v>
      </c>
      <c r="G387" s="17" t="str">
        <f t="shared" si="236"/>
        <v/>
      </c>
      <c r="H387" s="18" t="str">
        <f t="shared" si="237"/>
        <v/>
      </c>
      <c r="I387" s="18" t="str">
        <f t="shared" si="238"/>
        <v/>
      </c>
      <c r="J387" s="18" t="str">
        <f t="shared" si="239"/>
        <v/>
      </c>
      <c r="K387" s="18" t="str">
        <f t="shared" si="240"/>
        <v>○</v>
      </c>
      <c r="L387" s="18" t="str">
        <f t="shared" si="241"/>
        <v/>
      </c>
      <c r="M387" s="19" t="str">
        <f t="shared" si="242"/>
        <v/>
      </c>
      <c r="N387" s="16" t="s">
        <v>642</v>
      </c>
      <c r="O387" s="16" t="s">
        <v>173</v>
      </c>
      <c r="P387" s="16" t="s">
        <v>173</v>
      </c>
      <c r="Q387" s="16" t="s">
        <v>173</v>
      </c>
      <c r="R387" s="16" t="s">
        <v>173</v>
      </c>
      <c r="S387" s="16">
        <v>7</v>
      </c>
      <c r="T387" s="16">
        <v>7</v>
      </c>
      <c r="U387" s="16">
        <v>0</v>
      </c>
      <c r="V387" s="16">
        <v>12</v>
      </c>
      <c r="W387" s="16">
        <v>12</v>
      </c>
      <c r="X387" s="16">
        <v>0</v>
      </c>
      <c r="Y387" s="16">
        <v>0</v>
      </c>
      <c r="Z387" s="16">
        <v>0</v>
      </c>
      <c r="AA387" s="16">
        <v>0</v>
      </c>
      <c r="AB387" s="23">
        <v>7</v>
      </c>
      <c r="AC387" s="23">
        <v>12</v>
      </c>
      <c r="AD387" s="23">
        <v>0</v>
      </c>
      <c r="AE387" s="23">
        <v>0</v>
      </c>
      <c r="AF387" s="23">
        <v>17</v>
      </c>
      <c r="AG387" s="23">
        <v>9</v>
      </c>
      <c r="AH387" s="23">
        <v>0</v>
      </c>
      <c r="AI387" s="23" t="s">
        <v>641</v>
      </c>
      <c r="AJ387" s="24" t="str">
        <f t="shared" si="243"/>
        <v/>
      </c>
      <c r="AK387" s="23">
        <v>1</v>
      </c>
      <c r="AL387" s="23">
        <v>9</v>
      </c>
      <c r="AM387" s="23">
        <v>0</v>
      </c>
      <c r="AN387" s="23">
        <v>0</v>
      </c>
      <c r="AO387" s="23">
        <v>0</v>
      </c>
      <c r="AP387" s="23">
        <v>7</v>
      </c>
      <c r="AQ387" s="23">
        <v>0</v>
      </c>
    </row>
    <row r="388" spans="1:43" hidden="1" outlineLevel="2">
      <c r="A388" s="20" t="s">
        <v>667</v>
      </c>
      <c r="B388" s="20" t="s">
        <v>137</v>
      </c>
      <c r="C388" s="20" t="s">
        <v>75</v>
      </c>
      <c r="D388" s="20" t="s">
        <v>460</v>
      </c>
      <c r="E388" s="16" t="s">
        <v>650</v>
      </c>
      <c r="F388" s="16" t="s">
        <v>650</v>
      </c>
      <c r="G388" s="17" t="str">
        <f t="shared" si="236"/>
        <v>○</v>
      </c>
      <c r="H388" s="18" t="str">
        <f t="shared" si="237"/>
        <v>○</v>
      </c>
      <c r="I388" s="18" t="str">
        <f t="shared" si="238"/>
        <v>○</v>
      </c>
      <c r="J388" s="18" t="str">
        <f t="shared" si="239"/>
        <v>○</v>
      </c>
      <c r="K388" s="18" t="str">
        <f t="shared" si="240"/>
        <v>○</v>
      </c>
      <c r="L388" s="18" t="str">
        <f t="shared" si="241"/>
        <v/>
      </c>
      <c r="M388" s="19" t="str">
        <f t="shared" si="242"/>
        <v/>
      </c>
      <c r="N388" s="16" t="s">
        <v>640</v>
      </c>
      <c r="O388" s="16" t="s">
        <v>641</v>
      </c>
      <c r="P388" s="16" t="s">
        <v>644</v>
      </c>
      <c r="Q388" s="16" t="s">
        <v>643</v>
      </c>
      <c r="R388" s="16" t="s">
        <v>642</v>
      </c>
      <c r="S388" s="16">
        <v>19</v>
      </c>
      <c r="T388" s="16">
        <v>19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23"/>
      <c r="AC388" s="23"/>
      <c r="AD388" s="23"/>
      <c r="AE388" s="23"/>
      <c r="AF388" s="23">
        <v>51</v>
      </c>
      <c r="AG388" s="23"/>
      <c r="AH388" s="23"/>
      <c r="AI388" s="23" t="s">
        <v>173</v>
      </c>
      <c r="AJ388" s="24" t="str">
        <f t="shared" si="243"/>
        <v/>
      </c>
      <c r="AK388" s="23"/>
      <c r="AL388" s="23"/>
      <c r="AM388" s="23"/>
      <c r="AN388" s="23"/>
      <c r="AO388" s="23"/>
      <c r="AP388" s="23"/>
      <c r="AQ388" s="23"/>
    </row>
    <row r="389" spans="1:43" hidden="1" outlineLevel="2">
      <c r="A389" s="20" t="s">
        <v>667</v>
      </c>
      <c r="B389" s="20" t="s">
        <v>137</v>
      </c>
      <c r="C389" s="20" t="s">
        <v>75</v>
      </c>
      <c r="D389" s="20" t="s">
        <v>487</v>
      </c>
      <c r="E389" s="16" t="s">
        <v>648</v>
      </c>
      <c r="F389" s="16" t="s">
        <v>648</v>
      </c>
      <c r="G389" s="17" t="str">
        <f t="shared" si="236"/>
        <v/>
      </c>
      <c r="H389" s="18" t="str">
        <f t="shared" si="237"/>
        <v>○</v>
      </c>
      <c r="I389" s="18" t="str">
        <f t="shared" si="238"/>
        <v/>
      </c>
      <c r="J389" s="18" t="str">
        <f t="shared" si="239"/>
        <v/>
      </c>
      <c r="K389" s="18" t="str">
        <f t="shared" si="240"/>
        <v/>
      </c>
      <c r="L389" s="18" t="str">
        <f t="shared" si="241"/>
        <v/>
      </c>
      <c r="M389" s="19" t="str">
        <f t="shared" si="242"/>
        <v/>
      </c>
      <c r="N389" s="16" t="s">
        <v>641</v>
      </c>
      <c r="O389" s="16" t="s">
        <v>173</v>
      </c>
      <c r="P389" s="16" t="s">
        <v>173</v>
      </c>
      <c r="Q389" s="16" t="s">
        <v>173</v>
      </c>
      <c r="R389" s="16" t="s">
        <v>173</v>
      </c>
      <c r="S389" s="16">
        <v>12</v>
      </c>
      <c r="T389" s="16">
        <v>12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23"/>
      <c r="AC389" s="23"/>
      <c r="AD389" s="23"/>
      <c r="AE389" s="23">
        <v>12</v>
      </c>
      <c r="AF389" s="23">
        <v>216</v>
      </c>
      <c r="AG389" s="23"/>
      <c r="AH389" s="23"/>
      <c r="AI389" s="23" t="s">
        <v>173</v>
      </c>
      <c r="AJ389" s="24" t="str">
        <f t="shared" si="243"/>
        <v/>
      </c>
      <c r="AK389" s="23"/>
      <c r="AL389" s="23"/>
      <c r="AM389" s="23">
        <v>0</v>
      </c>
      <c r="AN389" s="23"/>
      <c r="AO389" s="23"/>
      <c r="AP389" s="23">
        <v>0</v>
      </c>
      <c r="AQ389" s="23"/>
    </row>
    <row r="390" spans="1:43" hidden="1" outlineLevel="2">
      <c r="A390" s="20" t="s">
        <v>667</v>
      </c>
      <c r="B390" s="20" t="s">
        <v>137</v>
      </c>
      <c r="C390" s="20" t="s">
        <v>75</v>
      </c>
      <c r="D390" s="20" t="s">
        <v>546</v>
      </c>
      <c r="E390" s="16" t="s">
        <v>651</v>
      </c>
      <c r="F390" s="16" t="s">
        <v>651</v>
      </c>
      <c r="G390" s="17" t="str">
        <f t="shared" si="236"/>
        <v/>
      </c>
      <c r="H390" s="18" t="str">
        <f t="shared" si="237"/>
        <v/>
      </c>
      <c r="I390" s="18" t="str">
        <f t="shared" si="238"/>
        <v/>
      </c>
      <c r="J390" s="18" t="str">
        <f t="shared" si="239"/>
        <v/>
      </c>
      <c r="K390" s="18" t="str">
        <f t="shared" si="240"/>
        <v/>
      </c>
      <c r="L390" s="18" t="str">
        <f t="shared" si="241"/>
        <v/>
      </c>
      <c r="M390" s="19" t="str">
        <f t="shared" si="242"/>
        <v>○</v>
      </c>
      <c r="N390" s="16" t="s">
        <v>646</v>
      </c>
      <c r="O390" s="16" t="s">
        <v>173</v>
      </c>
      <c r="P390" s="16" t="s">
        <v>173</v>
      </c>
      <c r="Q390" s="16" t="s">
        <v>173</v>
      </c>
      <c r="R390" s="16" t="s">
        <v>173</v>
      </c>
      <c r="S390" s="16">
        <v>18</v>
      </c>
      <c r="T390" s="16">
        <v>18</v>
      </c>
      <c r="U390" s="16">
        <v>18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23">
        <v>18</v>
      </c>
      <c r="AC390" s="23">
        <v>18</v>
      </c>
      <c r="AD390" s="23">
        <v>0</v>
      </c>
      <c r="AE390" s="23">
        <v>18</v>
      </c>
      <c r="AF390" s="23">
        <v>0</v>
      </c>
      <c r="AG390" s="23">
        <v>0</v>
      </c>
      <c r="AH390" s="23">
        <v>0</v>
      </c>
      <c r="AI390" s="23" t="s">
        <v>641</v>
      </c>
      <c r="AJ390" s="24" t="str">
        <f t="shared" si="243"/>
        <v/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</row>
    <row r="391" spans="1:43" hidden="1" outlineLevel="2">
      <c r="A391" s="20" t="s">
        <v>667</v>
      </c>
      <c r="B391" s="20" t="s">
        <v>137</v>
      </c>
      <c r="C391" s="20" t="s">
        <v>75</v>
      </c>
      <c r="D391" s="20" t="s">
        <v>556</v>
      </c>
      <c r="E391" s="16" t="s">
        <v>650</v>
      </c>
      <c r="F391" s="16" t="s">
        <v>650</v>
      </c>
      <c r="G391" s="17" t="str">
        <f t="shared" si="236"/>
        <v>○</v>
      </c>
      <c r="H391" s="18" t="str">
        <f t="shared" si="237"/>
        <v>○</v>
      </c>
      <c r="I391" s="18" t="str">
        <f t="shared" si="238"/>
        <v/>
      </c>
      <c r="J391" s="18" t="str">
        <f t="shared" si="239"/>
        <v>○</v>
      </c>
      <c r="K391" s="18" t="str">
        <f t="shared" si="240"/>
        <v>○</v>
      </c>
      <c r="L391" s="18" t="str">
        <f t="shared" si="241"/>
        <v/>
      </c>
      <c r="M391" s="19" t="str">
        <f t="shared" si="242"/>
        <v/>
      </c>
      <c r="N391" s="16" t="s">
        <v>640</v>
      </c>
      <c r="O391" s="16" t="s">
        <v>641</v>
      </c>
      <c r="P391" s="16" t="s">
        <v>643</v>
      </c>
      <c r="Q391" s="16" t="s">
        <v>642</v>
      </c>
      <c r="R391" s="16" t="s">
        <v>173</v>
      </c>
      <c r="S391" s="16">
        <v>14</v>
      </c>
      <c r="T391" s="16">
        <v>11</v>
      </c>
      <c r="U391" s="16">
        <v>3</v>
      </c>
      <c r="V391" s="16">
        <v>5</v>
      </c>
      <c r="W391" s="16">
        <v>0</v>
      </c>
      <c r="X391" s="16">
        <v>5</v>
      </c>
      <c r="Y391" s="16">
        <v>0</v>
      </c>
      <c r="Z391" s="16">
        <v>0</v>
      </c>
      <c r="AA391" s="16">
        <v>0</v>
      </c>
      <c r="AB391" s="23">
        <v>14</v>
      </c>
      <c r="AC391" s="23">
        <v>5</v>
      </c>
      <c r="AD391" s="23">
        <v>0</v>
      </c>
      <c r="AE391" s="23">
        <v>0</v>
      </c>
      <c r="AF391" s="23">
        <v>23</v>
      </c>
      <c r="AG391" s="23">
        <v>15</v>
      </c>
      <c r="AH391" s="23">
        <v>0.3</v>
      </c>
      <c r="AI391" s="23" t="s">
        <v>640</v>
      </c>
      <c r="AJ391" s="24" t="str">
        <f t="shared" si="243"/>
        <v>○</v>
      </c>
      <c r="AK391" s="23">
        <v>2</v>
      </c>
      <c r="AL391" s="23">
        <v>149</v>
      </c>
      <c r="AM391" s="23">
        <v>4</v>
      </c>
      <c r="AN391" s="23">
        <v>1</v>
      </c>
      <c r="AO391" s="23">
        <v>3</v>
      </c>
      <c r="AP391" s="23">
        <v>0</v>
      </c>
      <c r="AQ391" s="23">
        <v>0</v>
      </c>
    </row>
    <row r="392" spans="1:43" hidden="1" outlineLevel="2">
      <c r="A392" s="20" t="s">
        <v>667</v>
      </c>
      <c r="B392" s="20" t="s">
        <v>137</v>
      </c>
      <c r="C392" s="20" t="s">
        <v>75</v>
      </c>
      <c r="D392" s="20" t="s">
        <v>592</v>
      </c>
      <c r="E392" s="16" t="s">
        <v>649</v>
      </c>
      <c r="F392" s="16" t="s">
        <v>649</v>
      </c>
      <c r="G392" s="17" t="str">
        <f t="shared" si="236"/>
        <v/>
      </c>
      <c r="H392" s="18" t="str">
        <f t="shared" si="237"/>
        <v/>
      </c>
      <c r="I392" s="18" t="str">
        <f t="shared" si="238"/>
        <v/>
      </c>
      <c r="J392" s="18" t="str">
        <f t="shared" si="239"/>
        <v/>
      </c>
      <c r="K392" s="18" t="str">
        <f t="shared" si="240"/>
        <v/>
      </c>
      <c r="L392" s="18" t="str">
        <f t="shared" si="241"/>
        <v>○</v>
      </c>
      <c r="M392" s="19" t="str">
        <f t="shared" si="242"/>
        <v/>
      </c>
      <c r="N392" s="16" t="s">
        <v>645</v>
      </c>
      <c r="O392" s="16" t="s">
        <v>173</v>
      </c>
      <c r="P392" s="16" t="s">
        <v>173</v>
      </c>
      <c r="Q392" s="16" t="s">
        <v>173</v>
      </c>
      <c r="R392" s="16" t="s">
        <v>173</v>
      </c>
      <c r="S392" s="16">
        <v>4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23">
        <v>4</v>
      </c>
      <c r="AC392" s="23">
        <v>0</v>
      </c>
      <c r="AD392" s="23">
        <v>0</v>
      </c>
      <c r="AE392" s="23">
        <v>0</v>
      </c>
      <c r="AF392" s="23">
        <v>0</v>
      </c>
      <c r="AG392" s="23"/>
      <c r="AH392" s="23"/>
      <c r="AI392" s="23" t="s">
        <v>641</v>
      </c>
      <c r="AJ392" s="24" t="str">
        <f t="shared" si="243"/>
        <v/>
      </c>
      <c r="AK392" s="23">
        <v>0</v>
      </c>
      <c r="AL392" s="23">
        <v>0</v>
      </c>
      <c r="AM392" s="23">
        <v>0</v>
      </c>
      <c r="AN392" s="23"/>
      <c r="AO392" s="23"/>
      <c r="AP392" s="23">
        <v>0</v>
      </c>
      <c r="AQ392" s="23">
        <v>0</v>
      </c>
    </row>
    <row r="393" spans="1:43" hidden="1" outlineLevel="2">
      <c r="A393" s="20" t="s">
        <v>667</v>
      </c>
      <c r="B393" s="20" t="s">
        <v>137</v>
      </c>
      <c r="C393" s="20" t="s">
        <v>75</v>
      </c>
      <c r="D393" s="20" t="s">
        <v>620</v>
      </c>
      <c r="E393" s="16" t="s">
        <v>649</v>
      </c>
      <c r="F393" s="16" t="s">
        <v>649</v>
      </c>
      <c r="G393" s="17" t="str">
        <f t="shared" si="236"/>
        <v>○</v>
      </c>
      <c r="H393" s="18" t="str">
        <f t="shared" si="237"/>
        <v/>
      </c>
      <c r="I393" s="18" t="str">
        <f t="shared" si="238"/>
        <v/>
      </c>
      <c r="J393" s="18" t="str">
        <f t="shared" si="239"/>
        <v/>
      </c>
      <c r="K393" s="18" t="str">
        <f t="shared" si="240"/>
        <v/>
      </c>
      <c r="L393" s="18" t="str">
        <f t="shared" si="241"/>
        <v/>
      </c>
      <c r="M393" s="19" t="str">
        <f t="shared" si="242"/>
        <v/>
      </c>
      <c r="N393" s="16" t="s">
        <v>640</v>
      </c>
      <c r="O393" s="16" t="s">
        <v>173</v>
      </c>
      <c r="P393" s="16" t="s">
        <v>173</v>
      </c>
      <c r="Q393" s="16" t="s">
        <v>173</v>
      </c>
      <c r="R393" s="16" t="s">
        <v>173</v>
      </c>
      <c r="S393" s="16">
        <v>7</v>
      </c>
      <c r="T393" s="16">
        <v>7</v>
      </c>
      <c r="U393" s="16">
        <v>0</v>
      </c>
      <c r="V393" s="16">
        <v>12</v>
      </c>
      <c r="W393" s="16">
        <v>12</v>
      </c>
      <c r="X393" s="16">
        <v>0</v>
      </c>
      <c r="Y393" s="16">
        <v>8</v>
      </c>
      <c r="Z393" s="16">
        <v>8</v>
      </c>
      <c r="AA393" s="16">
        <v>0</v>
      </c>
      <c r="AB393" s="23">
        <v>7</v>
      </c>
      <c r="AC393" s="23">
        <v>4</v>
      </c>
      <c r="AD393" s="23">
        <v>8</v>
      </c>
      <c r="AE393" s="23">
        <v>0</v>
      </c>
      <c r="AF393" s="23">
        <v>44</v>
      </c>
      <c r="AG393" s="23">
        <v>30</v>
      </c>
      <c r="AH393" s="23">
        <v>43.3</v>
      </c>
      <c r="AI393" s="23" t="s">
        <v>640</v>
      </c>
      <c r="AJ393" s="24" t="str">
        <f t="shared" si="243"/>
        <v>○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</row>
    <row r="394" spans="1:43" s="31" customFormat="1" hidden="1" outlineLevel="1">
      <c r="A394" s="33"/>
      <c r="B394" s="33"/>
      <c r="C394" s="34" t="s">
        <v>716</v>
      </c>
      <c r="D394" s="33"/>
      <c r="E394" s="25"/>
      <c r="F394" s="25"/>
      <c r="G394" s="26"/>
      <c r="H394" s="27"/>
      <c r="I394" s="27"/>
      <c r="J394" s="27"/>
      <c r="K394" s="27"/>
      <c r="L394" s="27"/>
      <c r="M394" s="28"/>
      <c r="N394" s="25"/>
      <c r="O394" s="25"/>
      <c r="P394" s="25"/>
      <c r="Q394" s="25"/>
      <c r="R394" s="25"/>
      <c r="S394" s="25">
        <f t="shared" ref="S394:AH394" si="244">SUBTOTAL(9,S386:S393)</f>
        <v>0</v>
      </c>
      <c r="T394" s="25">
        <f t="shared" si="244"/>
        <v>0</v>
      </c>
      <c r="U394" s="25">
        <f t="shared" si="244"/>
        <v>0</v>
      </c>
      <c r="V394" s="25">
        <f t="shared" si="244"/>
        <v>0</v>
      </c>
      <c r="W394" s="25">
        <f t="shared" si="244"/>
        <v>0</v>
      </c>
      <c r="X394" s="25">
        <f t="shared" si="244"/>
        <v>0</v>
      </c>
      <c r="Y394" s="25">
        <f t="shared" si="244"/>
        <v>0</v>
      </c>
      <c r="Z394" s="25">
        <f t="shared" si="244"/>
        <v>0</v>
      </c>
      <c r="AA394" s="25">
        <f t="shared" si="244"/>
        <v>0</v>
      </c>
      <c r="AB394" s="29">
        <f t="shared" si="244"/>
        <v>0</v>
      </c>
      <c r="AC394" s="29">
        <f t="shared" si="244"/>
        <v>0</v>
      </c>
      <c r="AD394" s="29">
        <f t="shared" si="244"/>
        <v>0</v>
      </c>
      <c r="AE394" s="29">
        <f t="shared" si="244"/>
        <v>0</v>
      </c>
      <c r="AF394" s="29">
        <f t="shared" si="244"/>
        <v>0</v>
      </c>
      <c r="AG394" s="29">
        <f t="shared" si="244"/>
        <v>0</v>
      </c>
      <c r="AH394" s="29">
        <f t="shared" si="244"/>
        <v>0</v>
      </c>
      <c r="AI394" s="29"/>
      <c r="AJ394" s="30"/>
      <c r="AK394" s="29">
        <f t="shared" ref="AK394:AQ394" si="245">SUBTOTAL(9,AK386:AK393)</f>
        <v>0</v>
      </c>
      <c r="AL394" s="29">
        <f t="shared" si="245"/>
        <v>0</v>
      </c>
      <c r="AM394" s="29">
        <f t="shared" si="245"/>
        <v>0</v>
      </c>
      <c r="AN394" s="29">
        <f t="shared" si="245"/>
        <v>0</v>
      </c>
      <c r="AO394" s="29">
        <f t="shared" si="245"/>
        <v>0</v>
      </c>
      <c r="AP394" s="29">
        <f t="shared" si="245"/>
        <v>0</v>
      </c>
      <c r="AQ394" s="29">
        <f t="shared" si="245"/>
        <v>0</v>
      </c>
    </row>
    <row r="395" spans="1:43" hidden="1" outlineLevel="2">
      <c r="A395" s="20" t="s">
        <v>667</v>
      </c>
      <c r="B395" s="20" t="s">
        <v>163</v>
      </c>
      <c r="C395" s="20" t="s">
        <v>101</v>
      </c>
      <c r="D395" s="20" t="s">
        <v>407</v>
      </c>
      <c r="E395" s="16" t="s">
        <v>650</v>
      </c>
      <c r="F395" s="16" t="s">
        <v>650</v>
      </c>
      <c r="G395" s="17" t="str">
        <f>IF(OR(N395="1",O395="1",P395="1",Q395="1",R395="1"),"○","")</f>
        <v>○</v>
      </c>
      <c r="H395" s="18" t="str">
        <f>IF(OR(N395="2",O395="2",P395="2",Q395="2",R395="2"),"○","")</f>
        <v/>
      </c>
      <c r="I395" s="18" t="str">
        <f>IF(OR(N395="3",O395="3",P395="3",Q395="3",R395="3"),"○","")</f>
        <v/>
      </c>
      <c r="J395" s="18" t="str">
        <f>IF(OR(N395="4",O395="4",P395="4",Q395="4",R395="4"),"○","")</f>
        <v>○</v>
      </c>
      <c r="K395" s="18" t="str">
        <f>IF(OR(N395="5",O395="5",P395="5",Q395="5",R395="5"),"○","")</f>
        <v>○</v>
      </c>
      <c r="L395" s="18" t="str">
        <f>IF(OR(N395="6",O395="6",P395="6",Q395="6",R395="6"),"○","")</f>
        <v/>
      </c>
      <c r="M395" s="19" t="str">
        <f>IF(OR(N395="7",O395="7",P395="7",Q395="7",R395="7"),"○","")</f>
        <v/>
      </c>
      <c r="N395" s="16" t="s">
        <v>640</v>
      </c>
      <c r="O395" s="16" t="s">
        <v>643</v>
      </c>
      <c r="P395" s="16" t="s">
        <v>642</v>
      </c>
      <c r="Q395" s="16" t="s">
        <v>173</v>
      </c>
      <c r="R395" s="16" t="s">
        <v>173</v>
      </c>
      <c r="S395" s="16">
        <v>8</v>
      </c>
      <c r="T395" s="16">
        <v>8</v>
      </c>
      <c r="U395" s="16">
        <v>0</v>
      </c>
      <c r="V395" s="16">
        <v>11</v>
      </c>
      <c r="W395" s="16">
        <v>11</v>
      </c>
      <c r="X395" s="16"/>
      <c r="Y395" s="16">
        <v>8</v>
      </c>
      <c r="Z395" s="16">
        <v>8</v>
      </c>
      <c r="AA395" s="16"/>
      <c r="AB395" s="23">
        <v>8</v>
      </c>
      <c r="AC395" s="23">
        <v>3</v>
      </c>
      <c r="AD395" s="23">
        <v>8</v>
      </c>
      <c r="AE395" s="23"/>
      <c r="AF395" s="23">
        <v>34</v>
      </c>
      <c r="AG395" s="23"/>
      <c r="AH395" s="23"/>
      <c r="AI395" s="23" t="s">
        <v>641</v>
      </c>
      <c r="AJ395" s="24" t="str">
        <f>IF(AI395="1","○","")</f>
        <v/>
      </c>
      <c r="AK395" s="23"/>
      <c r="AL395" s="23">
        <v>34</v>
      </c>
      <c r="AM395" s="23"/>
      <c r="AN395" s="23"/>
      <c r="AO395" s="23"/>
      <c r="AP395" s="23">
        <v>3</v>
      </c>
      <c r="AQ395" s="23"/>
    </row>
    <row r="396" spans="1:43" s="31" customFormat="1" hidden="1" outlineLevel="1">
      <c r="A396" s="33"/>
      <c r="B396" s="33"/>
      <c r="C396" s="34" t="s">
        <v>717</v>
      </c>
      <c r="D396" s="33"/>
      <c r="E396" s="25"/>
      <c r="F396" s="25"/>
      <c r="G396" s="26"/>
      <c r="H396" s="27"/>
      <c r="I396" s="27"/>
      <c r="J396" s="27"/>
      <c r="K396" s="27"/>
      <c r="L396" s="27"/>
      <c r="M396" s="28"/>
      <c r="N396" s="25"/>
      <c r="O396" s="25"/>
      <c r="P396" s="25"/>
      <c r="Q396" s="25"/>
      <c r="R396" s="25"/>
      <c r="S396" s="25">
        <f t="shared" ref="S396:AH396" si="246">SUBTOTAL(9,S395:S395)</f>
        <v>0</v>
      </c>
      <c r="T396" s="25">
        <f t="shared" si="246"/>
        <v>0</v>
      </c>
      <c r="U396" s="25">
        <f t="shared" si="246"/>
        <v>0</v>
      </c>
      <c r="V396" s="25">
        <f t="shared" si="246"/>
        <v>0</v>
      </c>
      <c r="W396" s="25">
        <f t="shared" si="246"/>
        <v>0</v>
      </c>
      <c r="X396" s="25">
        <f t="shared" si="246"/>
        <v>0</v>
      </c>
      <c r="Y396" s="25">
        <f t="shared" si="246"/>
        <v>0</v>
      </c>
      <c r="Z396" s="25">
        <f t="shared" si="246"/>
        <v>0</v>
      </c>
      <c r="AA396" s="25">
        <f t="shared" si="246"/>
        <v>0</v>
      </c>
      <c r="AB396" s="29">
        <f t="shared" si="246"/>
        <v>0</v>
      </c>
      <c r="AC396" s="29">
        <f t="shared" si="246"/>
        <v>0</v>
      </c>
      <c r="AD396" s="29">
        <f t="shared" si="246"/>
        <v>0</v>
      </c>
      <c r="AE396" s="29">
        <f t="shared" si="246"/>
        <v>0</v>
      </c>
      <c r="AF396" s="29">
        <f t="shared" si="246"/>
        <v>0</v>
      </c>
      <c r="AG396" s="29">
        <f t="shared" si="246"/>
        <v>0</v>
      </c>
      <c r="AH396" s="29">
        <f t="shared" si="246"/>
        <v>0</v>
      </c>
      <c r="AI396" s="29"/>
      <c r="AJ396" s="30"/>
      <c r="AK396" s="29">
        <f t="shared" ref="AK396:AQ396" si="247">SUBTOTAL(9,AK395:AK395)</f>
        <v>0</v>
      </c>
      <c r="AL396" s="29">
        <f t="shared" si="247"/>
        <v>0</v>
      </c>
      <c r="AM396" s="29">
        <f t="shared" si="247"/>
        <v>0</v>
      </c>
      <c r="AN396" s="29">
        <f t="shared" si="247"/>
        <v>0</v>
      </c>
      <c r="AO396" s="29">
        <f t="shared" si="247"/>
        <v>0</v>
      </c>
      <c r="AP396" s="29">
        <f t="shared" si="247"/>
        <v>0</v>
      </c>
      <c r="AQ396" s="29">
        <f t="shared" si="247"/>
        <v>0</v>
      </c>
    </row>
    <row r="397" spans="1:43" hidden="1" outlineLevel="2">
      <c r="A397" s="20" t="s">
        <v>667</v>
      </c>
      <c r="B397" s="20" t="s">
        <v>155</v>
      </c>
      <c r="C397" s="20" t="s">
        <v>93</v>
      </c>
      <c r="D397" s="20" t="s">
        <v>349</v>
      </c>
      <c r="E397" s="16" t="s">
        <v>648</v>
      </c>
      <c r="F397" s="16" t="s">
        <v>651</v>
      </c>
      <c r="G397" s="17" t="str">
        <f>IF(OR(N397="1",O397="1",P397="1",Q397="1",R397="1"),"○","")</f>
        <v>○</v>
      </c>
      <c r="H397" s="18" t="str">
        <f>IF(OR(N397="2",O397="2",P397="2",Q397="2",R397="2"),"○","")</f>
        <v/>
      </c>
      <c r="I397" s="18" t="str">
        <f>IF(OR(N397="3",O397="3",P397="3",Q397="3",R397="3"),"○","")</f>
        <v>○</v>
      </c>
      <c r="J397" s="18" t="str">
        <f>IF(OR(N397="4",O397="4",P397="4",Q397="4",R397="4"),"○","")</f>
        <v/>
      </c>
      <c r="K397" s="18" t="str">
        <f>IF(OR(N397="5",O397="5",P397="5",Q397="5",R397="5"),"○","")</f>
        <v/>
      </c>
      <c r="L397" s="18" t="str">
        <f>IF(OR(N397="6",O397="6",P397="6",Q397="6",R397="6"),"○","")</f>
        <v/>
      </c>
      <c r="M397" s="19" t="str">
        <f>IF(OR(N397="7",O397="7",P397="7",Q397="7",R397="7"),"○","")</f>
        <v/>
      </c>
      <c r="N397" s="16" t="s">
        <v>640</v>
      </c>
      <c r="O397" s="16" t="s">
        <v>644</v>
      </c>
      <c r="P397" s="16" t="s">
        <v>173</v>
      </c>
      <c r="Q397" s="16" t="s">
        <v>173</v>
      </c>
      <c r="R397" s="16" t="s">
        <v>173</v>
      </c>
      <c r="S397" s="16">
        <v>14</v>
      </c>
      <c r="T397" s="16">
        <v>10</v>
      </c>
      <c r="U397" s="16">
        <v>4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23">
        <v>14</v>
      </c>
      <c r="AC397" s="23"/>
      <c r="AD397" s="23"/>
      <c r="AE397" s="23">
        <v>0</v>
      </c>
      <c r="AF397" s="23">
        <v>94</v>
      </c>
      <c r="AG397" s="23"/>
      <c r="AH397" s="23"/>
      <c r="AI397" s="23" t="s">
        <v>641</v>
      </c>
      <c r="AJ397" s="24" t="str">
        <f>IF(AI397="1","○","")</f>
        <v/>
      </c>
      <c r="AK397" s="23">
        <v>0</v>
      </c>
      <c r="AL397" s="23">
        <v>0</v>
      </c>
      <c r="AM397" s="23">
        <v>0</v>
      </c>
      <c r="AN397" s="23"/>
      <c r="AO397" s="23"/>
      <c r="AP397" s="23">
        <v>0</v>
      </c>
      <c r="AQ397" s="23">
        <v>0</v>
      </c>
    </row>
    <row r="398" spans="1:43" hidden="1" outlineLevel="2">
      <c r="A398" s="20" t="s">
        <v>667</v>
      </c>
      <c r="B398" s="20" t="s">
        <v>155</v>
      </c>
      <c r="C398" s="20" t="s">
        <v>93</v>
      </c>
      <c r="D398" s="20" t="s">
        <v>473</v>
      </c>
      <c r="E398" s="16" t="s">
        <v>648</v>
      </c>
      <c r="F398" s="16" t="s">
        <v>648</v>
      </c>
      <c r="G398" s="17" t="str">
        <f>IF(OR(N398="1",O398="1",P398="1",Q398="1",R398="1"),"○","")</f>
        <v>○</v>
      </c>
      <c r="H398" s="18" t="str">
        <f>IF(OR(N398="2",O398="2",P398="2",Q398="2",R398="2"),"○","")</f>
        <v/>
      </c>
      <c r="I398" s="18" t="str">
        <f>IF(OR(N398="3",O398="3",P398="3",Q398="3",R398="3"),"○","")</f>
        <v>○</v>
      </c>
      <c r="J398" s="18" t="str">
        <f>IF(OR(N398="4",O398="4",P398="4",Q398="4",R398="4"),"○","")</f>
        <v>○</v>
      </c>
      <c r="K398" s="18" t="str">
        <f>IF(OR(N398="5",O398="5",P398="5",Q398="5",R398="5"),"○","")</f>
        <v/>
      </c>
      <c r="L398" s="18" t="str">
        <f>IF(OR(N398="6",O398="6",P398="6",Q398="6",R398="6"),"○","")</f>
        <v/>
      </c>
      <c r="M398" s="19" t="str">
        <f>IF(OR(N398="7",O398="7",P398="7",Q398="7",R398="7"),"○","")</f>
        <v/>
      </c>
      <c r="N398" s="16" t="s">
        <v>640</v>
      </c>
      <c r="O398" s="16" t="s">
        <v>644</v>
      </c>
      <c r="P398" s="16" t="s">
        <v>643</v>
      </c>
      <c r="Q398" s="16" t="s">
        <v>173</v>
      </c>
      <c r="R398" s="16" t="s">
        <v>173</v>
      </c>
      <c r="S398" s="16">
        <v>9</v>
      </c>
      <c r="T398" s="16">
        <v>9</v>
      </c>
      <c r="U398" s="16">
        <v>0</v>
      </c>
      <c r="V398" s="16">
        <v>6</v>
      </c>
      <c r="W398" s="16">
        <v>1</v>
      </c>
      <c r="X398" s="16">
        <v>5</v>
      </c>
      <c r="Y398" s="16">
        <v>0</v>
      </c>
      <c r="Z398" s="16">
        <v>0</v>
      </c>
      <c r="AA398" s="16">
        <v>0</v>
      </c>
      <c r="AB398" s="23">
        <v>9</v>
      </c>
      <c r="AC398" s="23">
        <v>6</v>
      </c>
      <c r="AD398" s="23">
        <v>0</v>
      </c>
      <c r="AE398" s="23"/>
      <c r="AF398" s="23">
        <v>66</v>
      </c>
      <c r="AG398" s="23">
        <v>2</v>
      </c>
      <c r="AH398" s="23">
        <v>0</v>
      </c>
      <c r="AI398" s="23" t="s">
        <v>640</v>
      </c>
      <c r="AJ398" s="24" t="str">
        <f>IF(AI398="1","○","")</f>
        <v>○</v>
      </c>
      <c r="AK398" s="23">
        <v>2</v>
      </c>
      <c r="AL398" s="23">
        <v>85</v>
      </c>
      <c r="AM398" s="23">
        <v>4</v>
      </c>
      <c r="AN398" s="23">
        <v>4</v>
      </c>
      <c r="AO398" s="23">
        <v>0</v>
      </c>
      <c r="AP398" s="23">
        <v>0</v>
      </c>
      <c r="AQ398" s="23"/>
    </row>
    <row r="399" spans="1:43" hidden="1" outlineLevel="2">
      <c r="A399" s="20" t="s">
        <v>667</v>
      </c>
      <c r="B399" s="20" t="s">
        <v>155</v>
      </c>
      <c r="C399" s="20" t="s">
        <v>93</v>
      </c>
      <c r="D399" s="20" t="s">
        <v>481</v>
      </c>
      <c r="E399" s="16" t="s">
        <v>650</v>
      </c>
      <c r="F399" s="16" t="s">
        <v>653</v>
      </c>
      <c r="G399" s="17" t="str">
        <f>IF(OR(N399="1",O399="1",P399="1",Q399="1",R399="1"),"○","")</f>
        <v/>
      </c>
      <c r="H399" s="18" t="str">
        <f>IF(OR(N399="2",O399="2",P399="2",Q399="2",R399="2"),"○","")</f>
        <v/>
      </c>
      <c r="I399" s="18" t="str">
        <f>IF(OR(N399="3",O399="3",P399="3",Q399="3",R399="3"),"○","")</f>
        <v/>
      </c>
      <c r="J399" s="18" t="str">
        <f>IF(OR(N399="4",O399="4",P399="4",Q399="4",R399="4"),"○","")</f>
        <v>○</v>
      </c>
      <c r="K399" s="18" t="str">
        <f>IF(OR(N399="5",O399="5",P399="5",Q399="5",R399="5"),"○","")</f>
        <v/>
      </c>
      <c r="L399" s="18" t="str">
        <f>IF(OR(N399="6",O399="6",P399="6",Q399="6",R399="6"),"○","")</f>
        <v/>
      </c>
      <c r="M399" s="19" t="str">
        <f>IF(OR(N399="7",O399="7",P399="7",Q399="7",R399="7"),"○","")</f>
        <v/>
      </c>
      <c r="N399" s="16" t="s">
        <v>643</v>
      </c>
      <c r="O399" s="16" t="s">
        <v>173</v>
      </c>
      <c r="P399" s="16" t="s">
        <v>173</v>
      </c>
      <c r="Q399" s="16" t="s">
        <v>173</v>
      </c>
      <c r="R399" s="16" t="s">
        <v>173</v>
      </c>
      <c r="S399" s="16">
        <v>12</v>
      </c>
      <c r="T399" s="16">
        <v>0</v>
      </c>
      <c r="U399" s="16">
        <v>12</v>
      </c>
      <c r="V399" s="16">
        <v>6</v>
      </c>
      <c r="W399" s="16">
        <v>0</v>
      </c>
      <c r="X399" s="16">
        <v>6</v>
      </c>
      <c r="Y399" s="16">
        <v>6</v>
      </c>
      <c r="Z399" s="16">
        <v>0</v>
      </c>
      <c r="AA399" s="16">
        <v>6</v>
      </c>
      <c r="AB399" s="23"/>
      <c r="AC399" s="23"/>
      <c r="AD399" s="23"/>
      <c r="AE399" s="23">
        <v>18</v>
      </c>
      <c r="AF399" s="23">
        <v>0</v>
      </c>
      <c r="AG399" s="23">
        <v>0</v>
      </c>
      <c r="AH399" s="23">
        <v>0</v>
      </c>
      <c r="AI399" s="23" t="s">
        <v>640</v>
      </c>
      <c r="AJ399" s="24" t="str">
        <f>IF(AI399="1","○","")</f>
        <v>○</v>
      </c>
      <c r="AK399" s="23">
        <v>12</v>
      </c>
      <c r="AL399" s="23">
        <v>30</v>
      </c>
      <c r="AM399" s="23">
        <v>0</v>
      </c>
      <c r="AN399" s="23"/>
      <c r="AO399" s="23"/>
      <c r="AP399" s="23">
        <v>0</v>
      </c>
      <c r="AQ399" s="23"/>
    </row>
    <row r="400" spans="1:43" s="31" customFormat="1" hidden="1" outlineLevel="1">
      <c r="A400" s="33"/>
      <c r="B400" s="33"/>
      <c r="C400" s="34" t="s">
        <v>718</v>
      </c>
      <c r="D400" s="33"/>
      <c r="E400" s="25"/>
      <c r="F400" s="25"/>
      <c r="G400" s="26"/>
      <c r="H400" s="27"/>
      <c r="I400" s="27"/>
      <c r="J400" s="27"/>
      <c r="K400" s="27"/>
      <c r="L400" s="27"/>
      <c r="M400" s="28"/>
      <c r="N400" s="25"/>
      <c r="O400" s="25"/>
      <c r="P400" s="25"/>
      <c r="Q400" s="25"/>
      <c r="R400" s="25"/>
      <c r="S400" s="25">
        <f t="shared" ref="S400:AH400" si="248">SUBTOTAL(9,S397:S399)</f>
        <v>0</v>
      </c>
      <c r="T400" s="25">
        <f t="shared" si="248"/>
        <v>0</v>
      </c>
      <c r="U400" s="25">
        <f t="shared" si="248"/>
        <v>0</v>
      </c>
      <c r="V400" s="25">
        <f t="shared" si="248"/>
        <v>0</v>
      </c>
      <c r="W400" s="25">
        <f t="shared" si="248"/>
        <v>0</v>
      </c>
      <c r="X400" s="25">
        <f t="shared" si="248"/>
        <v>0</v>
      </c>
      <c r="Y400" s="25">
        <f t="shared" si="248"/>
        <v>0</v>
      </c>
      <c r="Z400" s="25">
        <f t="shared" si="248"/>
        <v>0</v>
      </c>
      <c r="AA400" s="25">
        <f t="shared" si="248"/>
        <v>0</v>
      </c>
      <c r="AB400" s="29">
        <f t="shared" si="248"/>
        <v>0</v>
      </c>
      <c r="AC400" s="29">
        <f t="shared" si="248"/>
        <v>0</v>
      </c>
      <c r="AD400" s="29">
        <f t="shared" si="248"/>
        <v>0</v>
      </c>
      <c r="AE400" s="29">
        <f t="shared" si="248"/>
        <v>0</v>
      </c>
      <c r="AF400" s="29">
        <f t="shared" si="248"/>
        <v>0</v>
      </c>
      <c r="AG400" s="29">
        <f t="shared" si="248"/>
        <v>0</v>
      </c>
      <c r="AH400" s="29">
        <f t="shared" si="248"/>
        <v>0</v>
      </c>
      <c r="AI400" s="29"/>
      <c r="AJ400" s="30"/>
      <c r="AK400" s="29">
        <f t="shared" ref="AK400:AQ400" si="249">SUBTOTAL(9,AK397:AK399)</f>
        <v>0</v>
      </c>
      <c r="AL400" s="29">
        <f t="shared" si="249"/>
        <v>0</v>
      </c>
      <c r="AM400" s="29">
        <f t="shared" si="249"/>
        <v>0</v>
      </c>
      <c r="AN400" s="29">
        <f t="shared" si="249"/>
        <v>0</v>
      </c>
      <c r="AO400" s="29">
        <f t="shared" si="249"/>
        <v>0</v>
      </c>
      <c r="AP400" s="29">
        <f t="shared" si="249"/>
        <v>0</v>
      </c>
      <c r="AQ400" s="29">
        <f t="shared" si="249"/>
        <v>0</v>
      </c>
    </row>
    <row r="401" spans="1:43" hidden="1" outlineLevel="2">
      <c r="A401" s="20" t="s">
        <v>667</v>
      </c>
      <c r="B401" s="20" t="s">
        <v>151</v>
      </c>
      <c r="C401" s="20" t="s">
        <v>89</v>
      </c>
      <c r="D401" s="20" t="s">
        <v>297</v>
      </c>
      <c r="E401" s="16" t="s">
        <v>648</v>
      </c>
      <c r="F401" s="16" t="s">
        <v>648</v>
      </c>
      <c r="G401" s="17" t="str">
        <f>IF(OR(N401="1",O401="1",P401="1",Q401="1",R401="1"),"○","")</f>
        <v>○</v>
      </c>
      <c r="H401" s="18" t="str">
        <f>IF(OR(N401="2",O401="2",P401="2",Q401="2",R401="2"),"○","")</f>
        <v>○</v>
      </c>
      <c r="I401" s="18" t="str">
        <f>IF(OR(N401="3",O401="3",P401="3",Q401="3",R401="3"),"○","")</f>
        <v>○</v>
      </c>
      <c r="J401" s="18" t="str">
        <f>IF(OR(N401="4",O401="4",P401="4",Q401="4",R401="4"),"○","")</f>
        <v>○</v>
      </c>
      <c r="K401" s="18" t="str">
        <f>IF(OR(N401="5",O401="5",P401="5",Q401="5",R401="5"),"○","")</f>
        <v/>
      </c>
      <c r="L401" s="18" t="str">
        <f>IF(OR(N401="6",O401="6",P401="6",Q401="6",R401="6"),"○","")</f>
        <v/>
      </c>
      <c r="M401" s="19" t="str">
        <f>IF(OR(N401="7",O401="7",P401="7",Q401="7",R401="7"),"○","")</f>
        <v/>
      </c>
      <c r="N401" s="16" t="s">
        <v>640</v>
      </c>
      <c r="O401" s="16" t="s">
        <v>641</v>
      </c>
      <c r="P401" s="16" t="s">
        <v>644</v>
      </c>
      <c r="Q401" s="16" t="s">
        <v>643</v>
      </c>
      <c r="R401" s="16" t="s">
        <v>173</v>
      </c>
      <c r="S401" s="16">
        <v>19</v>
      </c>
      <c r="T401" s="16">
        <v>19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23">
        <v>19</v>
      </c>
      <c r="AC401" s="23"/>
      <c r="AD401" s="23"/>
      <c r="AE401" s="23">
        <v>0</v>
      </c>
      <c r="AF401" s="23">
        <v>200</v>
      </c>
      <c r="AG401" s="23"/>
      <c r="AH401" s="23"/>
      <c r="AI401" s="23" t="s">
        <v>173</v>
      </c>
      <c r="AJ401" s="24" t="str">
        <f>IF(AI401="1","○","")</f>
        <v/>
      </c>
      <c r="AK401" s="23"/>
      <c r="AL401" s="23"/>
      <c r="AM401" s="23">
        <v>0</v>
      </c>
      <c r="AN401" s="23"/>
      <c r="AO401" s="23"/>
      <c r="AP401" s="23">
        <v>0</v>
      </c>
      <c r="AQ401" s="23"/>
    </row>
    <row r="402" spans="1:43" s="31" customFormat="1" hidden="1" outlineLevel="1">
      <c r="A402" s="33"/>
      <c r="B402" s="33"/>
      <c r="C402" s="34" t="s">
        <v>719</v>
      </c>
      <c r="D402" s="33"/>
      <c r="E402" s="25"/>
      <c r="F402" s="25"/>
      <c r="G402" s="26"/>
      <c r="H402" s="27"/>
      <c r="I402" s="27"/>
      <c r="J402" s="27"/>
      <c r="K402" s="27"/>
      <c r="L402" s="27"/>
      <c r="M402" s="28"/>
      <c r="N402" s="25"/>
      <c r="O402" s="25"/>
      <c r="P402" s="25"/>
      <c r="Q402" s="25"/>
      <c r="R402" s="25"/>
      <c r="S402" s="25">
        <f t="shared" ref="S402:AH402" si="250">SUBTOTAL(9,S401:S401)</f>
        <v>0</v>
      </c>
      <c r="T402" s="25">
        <f t="shared" si="250"/>
        <v>0</v>
      </c>
      <c r="U402" s="25">
        <f t="shared" si="250"/>
        <v>0</v>
      </c>
      <c r="V402" s="25">
        <f t="shared" si="250"/>
        <v>0</v>
      </c>
      <c r="W402" s="25">
        <f t="shared" si="250"/>
        <v>0</v>
      </c>
      <c r="X402" s="25">
        <f t="shared" si="250"/>
        <v>0</v>
      </c>
      <c r="Y402" s="25">
        <f t="shared" si="250"/>
        <v>0</v>
      </c>
      <c r="Z402" s="25">
        <f t="shared" si="250"/>
        <v>0</v>
      </c>
      <c r="AA402" s="25">
        <f t="shared" si="250"/>
        <v>0</v>
      </c>
      <c r="AB402" s="29">
        <f t="shared" si="250"/>
        <v>0</v>
      </c>
      <c r="AC402" s="29">
        <f t="shared" si="250"/>
        <v>0</v>
      </c>
      <c r="AD402" s="29">
        <f t="shared" si="250"/>
        <v>0</v>
      </c>
      <c r="AE402" s="29">
        <f t="shared" si="250"/>
        <v>0</v>
      </c>
      <c r="AF402" s="29">
        <f t="shared" si="250"/>
        <v>0</v>
      </c>
      <c r="AG402" s="29">
        <f t="shared" si="250"/>
        <v>0</v>
      </c>
      <c r="AH402" s="29">
        <f t="shared" si="250"/>
        <v>0</v>
      </c>
      <c r="AI402" s="29"/>
      <c r="AJ402" s="30"/>
      <c r="AK402" s="29">
        <f t="shared" ref="AK402:AQ402" si="251">SUBTOTAL(9,AK401:AK401)</f>
        <v>0</v>
      </c>
      <c r="AL402" s="29">
        <f t="shared" si="251"/>
        <v>0</v>
      </c>
      <c r="AM402" s="29">
        <f t="shared" si="251"/>
        <v>0</v>
      </c>
      <c r="AN402" s="29">
        <f t="shared" si="251"/>
        <v>0</v>
      </c>
      <c r="AO402" s="29">
        <f t="shared" si="251"/>
        <v>0</v>
      </c>
      <c r="AP402" s="29">
        <f t="shared" si="251"/>
        <v>0</v>
      </c>
      <c r="AQ402" s="29">
        <f t="shared" si="251"/>
        <v>0</v>
      </c>
    </row>
    <row r="403" spans="1:43" hidden="1" outlineLevel="2">
      <c r="A403" s="20" t="s">
        <v>667</v>
      </c>
      <c r="B403" s="20" t="s">
        <v>154</v>
      </c>
      <c r="C403" s="20" t="s">
        <v>92</v>
      </c>
      <c r="D403" s="20" t="s">
        <v>314</v>
      </c>
      <c r="E403" s="16" t="s">
        <v>649</v>
      </c>
      <c r="F403" s="16" t="s">
        <v>649</v>
      </c>
      <c r="G403" s="17" t="str">
        <f>IF(OR(N403="1",O403="1",P403="1",Q403="1",R403="1"),"○","")</f>
        <v>○</v>
      </c>
      <c r="H403" s="18" t="str">
        <f>IF(OR(N403="2",O403="2",P403="2",Q403="2",R403="2"),"○","")</f>
        <v>○</v>
      </c>
      <c r="I403" s="18" t="str">
        <f>IF(OR(N403="3",O403="3",P403="3",Q403="3",R403="3"),"○","")</f>
        <v/>
      </c>
      <c r="J403" s="18" t="str">
        <f>IF(OR(N403="4",O403="4",P403="4",Q403="4",R403="4"),"○","")</f>
        <v>○</v>
      </c>
      <c r="K403" s="18" t="str">
        <f>IF(OR(N403="5",O403="5",P403="5",Q403="5",R403="5"),"○","")</f>
        <v>○</v>
      </c>
      <c r="L403" s="18" t="str">
        <f>IF(OR(N403="6",O403="6",P403="6",Q403="6",R403="6"),"○","")</f>
        <v/>
      </c>
      <c r="M403" s="19" t="str">
        <f>IF(OR(N403="7",O403="7",P403="7",Q403="7",R403="7"),"○","")</f>
        <v/>
      </c>
      <c r="N403" s="16" t="s">
        <v>640</v>
      </c>
      <c r="O403" s="16" t="s">
        <v>641</v>
      </c>
      <c r="P403" s="16" t="s">
        <v>643</v>
      </c>
      <c r="Q403" s="16" t="s">
        <v>642</v>
      </c>
      <c r="R403" s="16" t="s">
        <v>173</v>
      </c>
      <c r="S403" s="16">
        <v>19</v>
      </c>
      <c r="T403" s="16">
        <v>19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23">
        <v>19</v>
      </c>
      <c r="AC403" s="23"/>
      <c r="AD403" s="23"/>
      <c r="AE403" s="23">
        <v>0</v>
      </c>
      <c r="AF403" s="23">
        <v>213</v>
      </c>
      <c r="AG403" s="23"/>
      <c r="AH403" s="23"/>
      <c r="AI403" s="23" t="s">
        <v>173</v>
      </c>
      <c r="AJ403" s="24" t="str">
        <f>IF(AI403="1","○","")</f>
        <v/>
      </c>
      <c r="AK403" s="23"/>
      <c r="AL403" s="23"/>
      <c r="AM403" s="23">
        <v>0</v>
      </c>
      <c r="AN403" s="23"/>
      <c r="AO403" s="23"/>
      <c r="AP403" s="23">
        <v>0</v>
      </c>
      <c r="AQ403" s="23"/>
    </row>
    <row r="404" spans="1:43" s="31" customFormat="1" hidden="1" outlineLevel="1">
      <c r="A404" s="33"/>
      <c r="B404" s="33"/>
      <c r="C404" s="34" t="s">
        <v>720</v>
      </c>
      <c r="D404" s="33"/>
      <c r="E404" s="25"/>
      <c r="F404" s="25"/>
      <c r="G404" s="26"/>
      <c r="H404" s="27"/>
      <c r="I404" s="27"/>
      <c r="J404" s="27"/>
      <c r="K404" s="27"/>
      <c r="L404" s="27"/>
      <c r="M404" s="28"/>
      <c r="N404" s="25"/>
      <c r="O404" s="25"/>
      <c r="P404" s="25"/>
      <c r="Q404" s="25"/>
      <c r="R404" s="25"/>
      <c r="S404" s="25">
        <f t="shared" ref="S404:AH404" si="252">SUBTOTAL(9,S403:S403)</f>
        <v>0</v>
      </c>
      <c r="T404" s="25">
        <f t="shared" si="252"/>
        <v>0</v>
      </c>
      <c r="U404" s="25">
        <f t="shared" si="252"/>
        <v>0</v>
      </c>
      <c r="V404" s="25">
        <f t="shared" si="252"/>
        <v>0</v>
      </c>
      <c r="W404" s="25">
        <f t="shared" si="252"/>
        <v>0</v>
      </c>
      <c r="X404" s="25">
        <f t="shared" si="252"/>
        <v>0</v>
      </c>
      <c r="Y404" s="25">
        <f t="shared" si="252"/>
        <v>0</v>
      </c>
      <c r="Z404" s="25">
        <f t="shared" si="252"/>
        <v>0</v>
      </c>
      <c r="AA404" s="25">
        <f t="shared" si="252"/>
        <v>0</v>
      </c>
      <c r="AB404" s="29">
        <f t="shared" si="252"/>
        <v>0</v>
      </c>
      <c r="AC404" s="29">
        <f t="shared" si="252"/>
        <v>0</v>
      </c>
      <c r="AD404" s="29">
        <f t="shared" si="252"/>
        <v>0</v>
      </c>
      <c r="AE404" s="29">
        <f t="shared" si="252"/>
        <v>0</v>
      </c>
      <c r="AF404" s="29">
        <f t="shared" si="252"/>
        <v>0</v>
      </c>
      <c r="AG404" s="29">
        <f t="shared" si="252"/>
        <v>0</v>
      </c>
      <c r="AH404" s="29">
        <f t="shared" si="252"/>
        <v>0</v>
      </c>
      <c r="AI404" s="29"/>
      <c r="AJ404" s="30"/>
      <c r="AK404" s="29">
        <f t="shared" ref="AK404:AQ404" si="253">SUBTOTAL(9,AK403:AK403)</f>
        <v>0</v>
      </c>
      <c r="AL404" s="29">
        <f t="shared" si="253"/>
        <v>0</v>
      </c>
      <c r="AM404" s="29">
        <f t="shared" si="253"/>
        <v>0</v>
      </c>
      <c r="AN404" s="29">
        <f t="shared" si="253"/>
        <v>0</v>
      </c>
      <c r="AO404" s="29">
        <f t="shared" si="253"/>
        <v>0</v>
      </c>
      <c r="AP404" s="29">
        <f t="shared" si="253"/>
        <v>0</v>
      </c>
      <c r="AQ404" s="29">
        <f t="shared" si="253"/>
        <v>0</v>
      </c>
    </row>
    <row r="405" spans="1:43" hidden="1" outlineLevel="2">
      <c r="A405" s="20" t="s">
        <v>667</v>
      </c>
      <c r="B405" s="20" t="s">
        <v>138</v>
      </c>
      <c r="C405" s="20" t="s">
        <v>76</v>
      </c>
      <c r="D405" s="20" t="s">
        <v>231</v>
      </c>
      <c r="E405" s="16" t="s">
        <v>650</v>
      </c>
      <c r="F405" s="16" t="s">
        <v>650</v>
      </c>
      <c r="G405" s="17" t="str">
        <f>IF(OR(N405="1",O405="1",P405="1",Q405="1",R405="1"),"○","")</f>
        <v/>
      </c>
      <c r="H405" s="18" t="str">
        <f>IF(OR(N405="2",O405="2",P405="2",Q405="2",R405="2"),"○","")</f>
        <v/>
      </c>
      <c r="I405" s="18" t="str">
        <f>IF(OR(N405="3",O405="3",P405="3",Q405="3",R405="3"),"○","")</f>
        <v/>
      </c>
      <c r="J405" s="18" t="str">
        <f>IF(OR(N405="4",O405="4",P405="4",Q405="4",R405="4"),"○","")</f>
        <v/>
      </c>
      <c r="K405" s="18" t="str">
        <f>IF(OR(N405="5",O405="5",P405="5",Q405="5",R405="5"),"○","")</f>
        <v/>
      </c>
      <c r="L405" s="18" t="str">
        <f>IF(OR(N405="6",O405="6",P405="6",Q405="6",R405="6"),"○","")</f>
        <v/>
      </c>
      <c r="M405" s="19" t="str">
        <f>IF(OR(N405="7",O405="7",P405="7",Q405="7",R405="7"),"○","")</f>
        <v>○</v>
      </c>
      <c r="N405" s="16" t="s">
        <v>646</v>
      </c>
      <c r="O405" s="16" t="s">
        <v>173</v>
      </c>
      <c r="P405" s="16" t="s">
        <v>173</v>
      </c>
      <c r="Q405" s="16" t="s">
        <v>173</v>
      </c>
      <c r="R405" s="16" t="s">
        <v>173</v>
      </c>
      <c r="S405" s="16">
        <v>7</v>
      </c>
      <c r="T405" s="16">
        <v>0</v>
      </c>
      <c r="U405" s="16">
        <v>7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23">
        <v>0</v>
      </c>
      <c r="AC405" s="23"/>
      <c r="AD405" s="23"/>
      <c r="AE405" s="23">
        <v>7</v>
      </c>
      <c r="AF405" s="23"/>
      <c r="AG405" s="23"/>
      <c r="AH405" s="23"/>
      <c r="AI405" s="23" t="s">
        <v>640</v>
      </c>
      <c r="AJ405" s="24" t="str">
        <f>IF(AI405="1","○","")</f>
        <v>○</v>
      </c>
      <c r="AK405" s="23">
        <v>1</v>
      </c>
      <c r="AL405" s="23">
        <v>51</v>
      </c>
      <c r="AM405" s="23">
        <v>0</v>
      </c>
      <c r="AN405" s="23">
        <v>0</v>
      </c>
      <c r="AO405" s="23">
        <v>0</v>
      </c>
      <c r="AP405" s="23">
        <v>1</v>
      </c>
      <c r="AQ405" s="23">
        <v>0</v>
      </c>
    </row>
    <row r="406" spans="1:43" hidden="1" outlineLevel="2">
      <c r="A406" s="20" t="s">
        <v>667</v>
      </c>
      <c r="B406" s="20" t="s">
        <v>138</v>
      </c>
      <c r="C406" s="20" t="s">
        <v>76</v>
      </c>
      <c r="D406" s="20" t="s">
        <v>433</v>
      </c>
      <c r="E406" s="16" t="s">
        <v>651</v>
      </c>
      <c r="F406" s="16" t="s">
        <v>651</v>
      </c>
      <c r="G406" s="17" t="str">
        <f>IF(OR(N406="1",O406="1",P406="1",Q406="1",R406="1"),"○","")</f>
        <v/>
      </c>
      <c r="H406" s="18" t="str">
        <f>IF(OR(N406="2",O406="2",P406="2",Q406="2",R406="2"),"○","")</f>
        <v/>
      </c>
      <c r="I406" s="18" t="str">
        <f>IF(OR(N406="3",O406="3",P406="3",Q406="3",R406="3"),"○","")</f>
        <v/>
      </c>
      <c r="J406" s="18" t="str">
        <f>IF(OR(N406="4",O406="4",P406="4",Q406="4",R406="4"),"○","")</f>
        <v/>
      </c>
      <c r="K406" s="18" t="str">
        <f>IF(OR(N406="5",O406="5",P406="5",Q406="5",R406="5"),"○","")</f>
        <v/>
      </c>
      <c r="L406" s="18" t="str">
        <f>IF(OR(N406="6",O406="6",P406="6",Q406="6",R406="6"),"○","")</f>
        <v/>
      </c>
      <c r="M406" s="19" t="str">
        <f>IF(OR(N406="7",O406="7",P406="7",Q406="7",R406="7"),"○","")</f>
        <v>○</v>
      </c>
      <c r="N406" s="16" t="s">
        <v>646</v>
      </c>
      <c r="O406" s="16" t="s">
        <v>173</v>
      </c>
      <c r="P406" s="16" t="s">
        <v>173</v>
      </c>
      <c r="Q406" s="16" t="s">
        <v>173</v>
      </c>
      <c r="R406" s="16" t="s">
        <v>173</v>
      </c>
      <c r="S406" s="16">
        <v>13</v>
      </c>
      <c r="T406" s="16">
        <v>0</v>
      </c>
      <c r="U406" s="16">
        <v>13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23">
        <v>0</v>
      </c>
      <c r="AC406" s="23">
        <v>0</v>
      </c>
      <c r="AD406" s="23">
        <v>0</v>
      </c>
      <c r="AE406" s="23">
        <v>13</v>
      </c>
      <c r="AF406" s="23"/>
      <c r="AG406" s="23"/>
      <c r="AH406" s="23"/>
      <c r="AI406" s="23" t="s">
        <v>641</v>
      </c>
      <c r="AJ406" s="24" t="str">
        <f>IF(AI406="1","○","")</f>
        <v/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</row>
    <row r="407" spans="1:43" hidden="1" outlineLevel="2">
      <c r="A407" s="20" t="s">
        <v>667</v>
      </c>
      <c r="B407" s="20" t="s">
        <v>138</v>
      </c>
      <c r="C407" s="20" t="s">
        <v>76</v>
      </c>
      <c r="D407" s="20" t="s">
        <v>468</v>
      </c>
      <c r="E407" s="16" t="s">
        <v>650</v>
      </c>
      <c r="F407" s="16" t="s">
        <v>650</v>
      </c>
      <c r="G407" s="17" t="str">
        <f>IF(OR(N407="1",O407="1",P407="1",Q407="1",R407="1"),"○","")</f>
        <v>○</v>
      </c>
      <c r="H407" s="18" t="str">
        <f>IF(OR(N407="2",O407="2",P407="2",Q407="2",R407="2"),"○","")</f>
        <v/>
      </c>
      <c r="I407" s="18" t="str">
        <f>IF(OR(N407="3",O407="3",P407="3",Q407="3",R407="3"),"○","")</f>
        <v>○</v>
      </c>
      <c r="J407" s="18" t="str">
        <f>IF(OR(N407="4",O407="4",P407="4",Q407="4",R407="4"),"○","")</f>
        <v>○</v>
      </c>
      <c r="K407" s="18" t="str">
        <f>IF(OR(N407="5",O407="5",P407="5",Q407="5",R407="5"),"○","")</f>
        <v/>
      </c>
      <c r="L407" s="18" t="str">
        <f>IF(OR(N407="6",O407="6",P407="6",Q407="6",R407="6"),"○","")</f>
        <v/>
      </c>
      <c r="M407" s="19" t="str">
        <f>IF(OR(N407="7",O407="7",P407="7",Q407="7",R407="7"),"○","")</f>
        <v/>
      </c>
      <c r="N407" s="16" t="s">
        <v>640</v>
      </c>
      <c r="O407" s="16" t="s">
        <v>644</v>
      </c>
      <c r="P407" s="16" t="s">
        <v>643</v>
      </c>
      <c r="Q407" s="16" t="s">
        <v>173</v>
      </c>
      <c r="R407" s="16" t="s">
        <v>173</v>
      </c>
      <c r="S407" s="16">
        <v>15</v>
      </c>
      <c r="T407" s="16">
        <v>15</v>
      </c>
      <c r="U407" s="16">
        <v>0</v>
      </c>
      <c r="V407" s="16">
        <v>4</v>
      </c>
      <c r="W407" s="16">
        <v>0</v>
      </c>
      <c r="X407" s="16">
        <v>4</v>
      </c>
      <c r="Y407" s="16">
        <v>0</v>
      </c>
      <c r="Z407" s="16">
        <v>0</v>
      </c>
      <c r="AA407" s="16">
        <v>0</v>
      </c>
      <c r="AB407" s="23">
        <v>15</v>
      </c>
      <c r="AC407" s="23">
        <v>4</v>
      </c>
      <c r="AD407" s="23"/>
      <c r="AE407" s="23">
        <v>0</v>
      </c>
      <c r="AF407" s="23">
        <v>116</v>
      </c>
      <c r="AG407" s="23">
        <v>0</v>
      </c>
      <c r="AH407" s="23">
        <v>9.5</v>
      </c>
      <c r="AI407" s="23" t="s">
        <v>641</v>
      </c>
      <c r="AJ407" s="24" t="str">
        <f>IF(AI407="1","○","")</f>
        <v/>
      </c>
      <c r="AK407" s="23"/>
      <c r="AL407" s="23"/>
      <c r="AM407" s="23">
        <v>3</v>
      </c>
      <c r="AN407" s="23">
        <v>0</v>
      </c>
      <c r="AO407" s="23">
        <v>3</v>
      </c>
      <c r="AP407" s="23">
        <v>0</v>
      </c>
      <c r="AQ407" s="23"/>
    </row>
    <row r="408" spans="1:43" hidden="1" outlineLevel="2">
      <c r="A408" s="20" t="s">
        <v>667</v>
      </c>
      <c r="B408" s="20" t="s">
        <v>138</v>
      </c>
      <c r="C408" s="20" t="s">
        <v>76</v>
      </c>
      <c r="D408" s="20" t="s">
        <v>606</v>
      </c>
      <c r="E408" s="16" t="s">
        <v>651</v>
      </c>
      <c r="F408" s="16" t="s">
        <v>651</v>
      </c>
      <c r="G408" s="17" t="str">
        <f>IF(OR(N408="1",O408="1",P408="1",Q408="1",R408="1"),"○","")</f>
        <v/>
      </c>
      <c r="H408" s="18" t="str">
        <f>IF(OR(N408="2",O408="2",P408="2",Q408="2",R408="2"),"○","")</f>
        <v/>
      </c>
      <c r="I408" s="18" t="str">
        <f>IF(OR(N408="3",O408="3",P408="3",Q408="3",R408="3"),"○","")</f>
        <v/>
      </c>
      <c r="J408" s="18" t="str">
        <f>IF(OR(N408="4",O408="4",P408="4",Q408="4",R408="4"),"○","")</f>
        <v/>
      </c>
      <c r="K408" s="18" t="str">
        <f>IF(OR(N408="5",O408="5",P408="5",Q408="5",R408="5"),"○","")</f>
        <v/>
      </c>
      <c r="L408" s="18" t="str">
        <f>IF(OR(N408="6",O408="6",P408="6",Q408="6",R408="6"),"○","")</f>
        <v/>
      </c>
      <c r="M408" s="19" t="str">
        <f>IF(OR(N408="7",O408="7",P408="7",Q408="7",R408="7"),"○","")</f>
        <v>○</v>
      </c>
      <c r="N408" s="16" t="s">
        <v>646</v>
      </c>
      <c r="O408" s="16" t="s">
        <v>173</v>
      </c>
      <c r="P408" s="16" t="s">
        <v>173</v>
      </c>
      <c r="Q408" s="16" t="s">
        <v>173</v>
      </c>
      <c r="R408" s="16" t="s">
        <v>173</v>
      </c>
      <c r="S408" s="16">
        <v>19</v>
      </c>
      <c r="T408" s="16"/>
      <c r="U408" s="16">
        <v>19</v>
      </c>
      <c r="V408" s="16"/>
      <c r="W408" s="16"/>
      <c r="X408" s="16"/>
      <c r="Y408" s="16"/>
      <c r="Z408" s="16"/>
      <c r="AA408" s="16"/>
      <c r="AB408" s="23">
        <v>19</v>
      </c>
      <c r="AC408" s="23"/>
      <c r="AD408" s="23"/>
      <c r="AE408" s="23"/>
      <c r="AF408" s="23"/>
      <c r="AG408" s="23"/>
      <c r="AH408" s="23"/>
      <c r="AI408" s="23" t="s">
        <v>641</v>
      </c>
      <c r="AJ408" s="24" t="str">
        <f>IF(AI408="1","○","")</f>
        <v/>
      </c>
      <c r="AK408" s="23">
        <v>0</v>
      </c>
      <c r="AL408" s="23">
        <v>0</v>
      </c>
      <c r="AM408" s="23">
        <v>0</v>
      </c>
      <c r="AN408" s="23"/>
      <c r="AO408" s="23"/>
      <c r="AP408" s="23">
        <v>0</v>
      </c>
      <c r="AQ408" s="23">
        <v>0</v>
      </c>
    </row>
    <row r="409" spans="1:43" s="31" customFormat="1" hidden="1" outlineLevel="1">
      <c r="A409" s="33"/>
      <c r="B409" s="33"/>
      <c r="C409" s="34" t="s">
        <v>721</v>
      </c>
      <c r="D409" s="33"/>
      <c r="E409" s="25"/>
      <c r="F409" s="25"/>
      <c r="G409" s="26"/>
      <c r="H409" s="27"/>
      <c r="I409" s="27"/>
      <c r="J409" s="27"/>
      <c r="K409" s="27"/>
      <c r="L409" s="27"/>
      <c r="M409" s="28"/>
      <c r="N409" s="25"/>
      <c r="O409" s="25"/>
      <c r="P409" s="25"/>
      <c r="Q409" s="25"/>
      <c r="R409" s="25"/>
      <c r="S409" s="25">
        <f t="shared" ref="S409:AH409" si="254">SUBTOTAL(9,S405:S408)</f>
        <v>0</v>
      </c>
      <c r="T409" s="25">
        <f t="shared" si="254"/>
        <v>0</v>
      </c>
      <c r="U409" s="25">
        <f t="shared" si="254"/>
        <v>0</v>
      </c>
      <c r="V409" s="25">
        <f t="shared" si="254"/>
        <v>0</v>
      </c>
      <c r="W409" s="25">
        <f t="shared" si="254"/>
        <v>0</v>
      </c>
      <c r="X409" s="25">
        <f t="shared" si="254"/>
        <v>0</v>
      </c>
      <c r="Y409" s="25">
        <f t="shared" si="254"/>
        <v>0</v>
      </c>
      <c r="Z409" s="25">
        <f t="shared" si="254"/>
        <v>0</v>
      </c>
      <c r="AA409" s="25">
        <f t="shared" si="254"/>
        <v>0</v>
      </c>
      <c r="AB409" s="29">
        <f t="shared" si="254"/>
        <v>0</v>
      </c>
      <c r="AC409" s="29">
        <f t="shared" si="254"/>
        <v>0</v>
      </c>
      <c r="AD409" s="29">
        <f t="shared" si="254"/>
        <v>0</v>
      </c>
      <c r="AE409" s="29">
        <f t="shared" si="254"/>
        <v>0</v>
      </c>
      <c r="AF409" s="29">
        <f t="shared" si="254"/>
        <v>0</v>
      </c>
      <c r="AG409" s="29">
        <f t="shared" si="254"/>
        <v>0</v>
      </c>
      <c r="AH409" s="29">
        <f t="shared" si="254"/>
        <v>0</v>
      </c>
      <c r="AI409" s="29"/>
      <c r="AJ409" s="30"/>
      <c r="AK409" s="29">
        <f t="shared" ref="AK409:AQ409" si="255">SUBTOTAL(9,AK405:AK408)</f>
        <v>0</v>
      </c>
      <c r="AL409" s="29">
        <f t="shared" si="255"/>
        <v>0</v>
      </c>
      <c r="AM409" s="29">
        <f t="shared" si="255"/>
        <v>0</v>
      </c>
      <c r="AN409" s="29">
        <f t="shared" si="255"/>
        <v>0</v>
      </c>
      <c r="AO409" s="29">
        <f t="shared" si="255"/>
        <v>0</v>
      </c>
      <c r="AP409" s="29">
        <f t="shared" si="255"/>
        <v>0</v>
      </c>
      <c r="AQ409" s="29">
        <f t="shared" si="255"/>
        <v>0</v>
      </c>
    </row>
    <row r="410" spans="1:43" hidden="1" outlineLevel="2">
      <c r="A410" s="20" t="s">
        <v>672</v>
      </c>
      <c r="B410" s="20" t="s">
        <v>117</v>
      </c>
      <c r="C410" s="20" t="s">
        <v>55</v>
      </c>
      <c r="D410" s="20" t="s">
        <v>187</v>
      </c>
      <c r="E410" s="16" t="s">
        <v>650</v>
      </c>
      <c r="F410" s="16" t="s">
        <v>650</v>
      </c>
      <c r="G410" s="17" t="str">
        <f t="shared" ref="G410:G421" si="256">IF(OR(N410="1",O410="1",P410="1",Q410="1",R410="1"),"○","")</f>
        <v>○</v>
      </c>
      <c r="H410" s="18" t="str">
        <f t="shared" ref="H410:H421" si="257">IF(OR(N410="2",O410="2",P410="2",Q410="2",R410="2"),"○","")</f>
        <v/>
      </c>
      <c r="I410" s="18" t="str">
        <f t="shared" ref="I410:I421" si="258">IF(OR(N410="3",O410="3",P410="3",Q410="3",R410="3"),"○","")</f>
        <v>○</v>
      </c>
      <c r="J410" s="18" t="str">
        <f t="shared" ref="J410:J421" si="259">IF(OR(N410="4",O410="4",P410="4",Q410="4",R410="4"),"○","")</f>
        <v>○</v>
      </c>
      <c r="K410" s="18" t="str">
        <f t="shared" ref="K410:K421" si="260">IF(OR(N410="5",O410="5",P410="5",Q410="5",R410="5"),"○","")</f>
        <v>○</v>
      </c>
      <c r="L410" s="18" t="str">
        <f t="shared" ref="L410:L421" si="261">IF(OR(N410="6",O410="6",P410="6",Q410="6",R410="6"),"○","")</f>
        <v/>
      </c>
      <c r="M410" s="19" t="str">
        <f t="shared" ref="M410:M421" si="262">IF(OR(N410="7",O410="7",P410="7",Q410="7",R410="7"),"○","")</f>
        <v/>
      </c>
      <c r="N410" s="16" t="s">
        <v>640</v>
      </c>
      <c r="O410" s="16" t="s">
        <v>644</v>
      </c>
      <c r="P410" s="16" t="s">
        <v>643</v>
      </c>
      <c r="Q410" s="16" t="s">
        <v>642</v>
      </c>
      <c r="R410" s="16" t="s">
        <v>173</v>
      </c>
      <c r="S410" s="16">
        <v>19</v>
      </c>
      <c r="T410" s="16">
        <v>19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23">
        <v>19</v>
      </c>
      <c r="AC410" s="23"/>
      <c r="AD410" s="23"/>
      <c r="AE410" s="23">
        <v>0</v>
      </c>
      <c r="AF410" s="23">
        <v>72</v>
      </c>
      <c r="AG410" s="23"/>
      <c r="AH410" s="23"/>
      <c r="AI410" s="23" t="s">
        <v>173</v>
      </c>
      <c r="AJ410" s="24" t="str">
        <f t="shared" ref="AJ410:AJ421" si="263">IF(AI410="1","○","")</f>
        <v/>
      </c>
      <c r="AK410" s="23"/>
      <c r="AL410" s="23"/>
      <c r="AM410" s="23">
        <v>0</v>
      </c>
      <c r="AN410" s="23"/>
      <c r="AO410" s="23"/>
      <c r="AP410" s="23">
        <v>0</v>
      </c>
      <c r="AQ410" s="23"/>
    </row>
    <row r="411" spans="1:43" hidden="1" outlineLevel="2">
      <c r="A411" s="20" t="s">
        <v>672</v>
      </c>
      <c r="B411" s="20" t="s">
        <v>117</v>
      </c>
      <c r="C411" s="20" t="s">
        <v>55</v>
      </c>
      <c r="D411" s="20" t="s">
        <v>253</v>
      </c>
      <c r="E411" s="16" t="s">
        <v>648</v>
      </c>
      <c r="F411" s="16" t="s">
        <v>648</v>
      </c>
      <c r="G411" s="17" t="str">
        <f t="shared" si="256"/>
        <v/>
      </c>
      <c r="H411" s="18" t="str">
        <f t="shared" si="257"/>
        <v>○</v>
      </c>
      <c r="I411" s="18" t="str">
        <f t="shared" si="258"/>
        <v/>
      </c>
      <c r="J411" s="18" t="str">
        <f t="shared" si="259"/>
        <v/>
      </c>
      <c r="K411" s="18" t="str">
        <f t="shared" si="260"/>
        <v/>
      </c>
      <c r="L411" s="18" t="str">
        <f t="shared" si="261"/>
        <v/>
      </c>
      <c r="M411" s="19" t="str">
        <f t="shared" si="262"/>
        <v/>
      </c>
      <c r="N411" s="16" t="s">
        <v>641</v>
      </c>
      <c r="O411" s="16" t="s">
        <v>173</v>
      </c>
      <c r="P411" s="16" t="s">
        <v>173</v>
      </c>
      <c r="Q411" s="16" t="s">
        <v>173</v>
      </c>
      <c r="R411" s="16" t="s">
        <v>173</v>
      </c>
      <c r="S411" s="16">
        <v>3</v>
      </c>
      <c r="T411" s="16">
        <v>3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23">
        <v>3</v>
      </c>
      <c r="AC411" s="23"/>
      <c r="AD411" s="23"/>
      <c r="AE411" s="23">
        <v>0</v>
      </c>
      <c r="AF411" s="23">
        <v>77</v>
      </c>
      <c r="AG411" s="23">
        <v>0</v>
      </c>
      <c r="AH411" s="23">
        <v>0</v>
      </c>
      <c r="AI411" s="23" t="s">
        <v>641</v>
      </c>
      <c r="AJ411" s="24" t="str">
        <f t="shared" si="263"/>
        <v/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</row>
    <row r="412" spans="1:43" hidden="1" outlineLevel="2">
      <c r="A412" s="20" t="s">
        <v>672</v>
      </c>
      <c r="B412" s="20" t="s">
        <v>117</v>
      </c>
      <c r="C412" s="20" t="s">
        <v>55</v>
      </c>
      <c r="D412" s="20" t="s">
        <v>325</v>
      </c>
      <c r="E412" s="16" t="s">
        <v>648</v>
      </c>
      <c r="F412" s="16" t="s">
        <v>649</v>
      </c>
      <c r="G412" s="17" t="str">
        <f t="shared" si="256"/>
        <v>○</v>
      </c>
      <c r="H412" s="18" t="str">
        <f t="shared" si="257"/>
        <v>○</v>
      </c>
      <c r="I412" s="18" t="str">
        <f t="shared" si="258"/>
        <v>○</v>
      </c>
      <c r="J412" s="18" t="str">
        <f t="shared" si="259"/>
        <v/>
      </c>
      <c r="K412" s="18" t="str">
        <f t="shared" si="260"/>
        <v/>
      </c>
      <c r="L412" s="18" t="str">
        <f t="shared" si="261"/>
        <v/>
      </c>
      <c r="M412" s="19" t="str">
        <f t="shared" si="262"/>
        <v/>
      </c>
      <c r="N412" s="16" t="s">
        <v>640</v>
      </c>
      <c r="O412" s="16" t="s">
        <v>641</v>
      </c>
      <c r="P412" s="16" t="s">
        <v>644</v>
      </c>
      <c r="Q412" s="16" t="s">
        <v>173</v>
      </c>
      <c r="R412" s="16" t="s">
        <v>173</v>
      </c>
      <c r="S412" s="16">
        <v>19</v>
      </c>
      <c r="T412" s="16">
        <v>19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23">
        <v>19</v>
      </c>
      <c r="AC412" s="23"/>
      <c r="AD412" s="23"/>
      <c r="AE412" s="23">
        <v>0</v>
      </c>
      <c r="AF412" s="23">
        <v>312</v>
      </c>
      <c r="AG412" s="23"/>
      <c r="AH412" s="23"/>
      <c r="AI412" s="23" t="s">
        <v>641</v>
      </c>
      <c r="AJ412" s="24" t="str">
        <f t="shared" si="263"/>
        <v/>
      </c>
      <c r="AK412" s="23">
        <v>6</v>
      </c>
      <c r="AL412" s="23">
        <v>116</v>
      </c>
      <c r="AM412" s="23">
        <v>2</v>
      </c>
      <c r="AN412" s="23">
        <v>0</v>
      </c>
      <c r="AO412" s="23">
        <v>2</v>
      </c>
      <c r="AP412" s="23">
        <v>0</v>
      </c>
      <c r="AQ412" s="23">
        <v>0</v>
      </c>
    </row>
    <row r="413" spans="1:43" hidden="1" outlineLevel="2">
      <c r="A413" s="20" t="s">
        <v>672</v>
      </c>
      <c r="B413" s="20" t="s">
        <v>117</v>
      </c>
      <c r="C413" s="20" t="s">
        <v>55</v>
      </c>
      <c r="D413" s="20" t="s">
        <v>339</v>
      </c>
      <c r="E413" s="16" t="s">
        <v>648</v>
      </c>
      <c r="F413" s="16" t="s">
        <v>648</v>
      </c>
      <c r="G413" s="17" t="str">
        <f t="shared" si="256"/>
        <v/>
      </c>
      <c r="H413" s="18" t="str">
        <f t="shared" si="257"/>
        <v>○</v>
      </c>
      <c r="I413" s="18" t="str">
        <f t="shared" si="258"/>
        <v>○</v>
      </c>
      <c r="J413" s="18" t="str">
        <f t="shared" si="259"/>
        <v/>
      </c>
      <c r="K413" s="18" t="str">
        <f t="shared" si="260"/>
        <v/>
      </c>
      <c r="L413" s="18" t="str">
        <f t="shared" si="261"/>
        <v/>
      </c>
      <c r="M413" s="19" t="str">
        <f t="shared" si="262"/>
        <v/>
      </c>
      <c r="N413" s="16" t="s">
        <v>641</v>
      </c>
      <c r="O413" s="16" t="s">
        <v>644</v>
      </c>
      <c r="P413" s="16" t="s">
        <v>173</v>
      </c>
      <c r="Q413" s="16" t="s">
        <v>173</v>
      </c>
      <c r="R413" s="16" t="s">
        <v>173</v>
      </c>
      <c r="S413" s="16">
        <v>11</v>
      </c>
      <c r="T413" s="16">
        <v>11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23">
        <v>11</v>
      </c>
      <c r="AC413" s="23"/>
      <c r="AD413" s="23"/>
      <c r="AE413" s="23">
        <v>0</v>
      </c>
      <c r="AF413" s="23">
        <v>634</v>
      </c>
      <c r="AG413" s="23">
        <v>0</v>
      </c>
      <c r="AH413" s="23">
        <v>0</v>
      </c>
      <c r="AI413" s="23" t="s">
        <v>641</v>
      </c>
      <c r="AJ413" s="24" t="str">
        <f t="shared" si="263"/>
        <v/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32</v>
      </c>
    </row>
    <row r="414" spans="1:43" hidden="1" outlineLevel="2">
      <c r="A414" s="20" t="s">
        <v>672</v>
      </c>
      <c r="B414" s="20" t="s">
        <v>117</v>
      </c>
      <c r="C414" s="20" t="s">
        <v>55</v>
      </c>
      <c r="D414" s="20" t="s">
        <v>340</v>
      </c>
      <c r="E414" s="16" t="s">
        <v>648</v>
      </c>
      <c r="F414" s="16" t="s">
        <v>648</v>
      </c>
      <c r="G414" s="17" t="str">
        <f t="shared" si="256"/>
        <v/>
      </c>
      <c r="H414" s="18" t="str">
        <f t="shared" si="257"/>
        <v>○</v>
      </c>
      <c r="I414" s="18" t="str">
        <f t="shared" si="258"/>
        <v/>
      </c>
      <c r="J414" s="18" t="str">
        <f t="shared" si="259"/>
        <v/>
      </c>
      <c r="K414" s="18" t="str">
        <f t="shared" si="260"/>
        <v/>
      </c>
      <c r="L414" s="18" t="str">
        <f t="shared" si="261"/>
        <v/>
      </c>
      <c r="M414" s="19" t="str">
        <f t="shared" si="262"/>
        <v/>
      </c>
      <c r="N414" s="16" t="s">
        <v>641</v>
      </c>
      <c r="O414" s="16" t="s">
        <v>173</v>
      </c>
      <c r="P414" s="16" t="s">
        <v>173</v>
      </c>
      <c r="Q414" s="16" t="s">
        <v>173</v>
      </c>
      <c r="R414" s="16" t="s">
        <v>173</v>
      </c>
      <c r="S414" s="16">
        <v>6</v>
      </c>
      <c r="T414" s="16">
        <v>6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23">
        <v>6</v>
      </c>
      <c r="AC414" s="23"/>
      <c r="AD414" s="23"/>
      <c r="AE414" s="23">
        <v>0</v>
      </c>
      <c r="AF414" s="23">
        <v>86</v>
      </c>
      <c r="AG414" s="23"/>
      <c r="AH414" s="23"/>
      <c r="AI414" s="23" t="s">
        <v>173</v>
      </c>
      <c r="AJ414" s="24" t="str">
        <f t="shared" si="263"/>
        <v/>
      </c>
      <c r="AK414" s="23"/>
      <c r="AL414" s="23"/>
      <c r="AM414" s="23">
        <v>0</v>
      </c>
      <c r="AN414" s="23"/>
      <c r="AO414" s="23"/>
      <c r="AP414" s="23">
        <v>0</v>
      </c>
      <c r="AQ414" s="23"/>
    </row>
    <row r="415" spans="1:43" s="46" customFormat="1" hidden="1" outlineLevel="2">
      <c r="A415" s="39" t="s">
        <v>672</v>
      </c>
      <c r="B415" s="39" t="s">
        <v>117</v>
      </c>
      <c r="C415" s="39" t="s">
        <v>55</v>
      </c>
      <c r="D415" s="39" t="s">
        <v>411</v>
      </c>
      <c r="E415" s="40" t="s">
        <v>173</v>
      </c>
      <c r="F415" s="40" t="s">
        <v>173</v>
      </c>
      <c r="G415" s="41" t="str">
        <f t="shared" si="256"/>
        <v>○</v>
      </c>
      <c r="H415" s="42" t="str">
        <f t="shared" si="257"/>
        <v>○</v>
      </c>
      <c r="I415" s="42" t="str">
        <f t="shared" si="258"/>
        <v>○</v>
      </c>
      <c r="J415" s="42" t="str">
        <f t="shared" si="259"/>
        <v/>
      </c>
      <c r="K415" s="42" t="str">
        <f t="shared" si="260"/>
        <v/>
      </c>
      <c r="L415" s="42" t="str">
        <f t="shared" si="261"/>
        <v/>
      </c>
      <c r="M415" s="43" t="str">
        <f t="shared" si="262"/>
        <v/>
      </c>
      <c r="N415" s="40" t="s">
        <v>640</v>
      </c>
      <c r="O415" s="40" t="s">
        <v>641</v>
      </c>
      <c r="P415" s="40" t="s">
        <v>644</v>
      </c>
      <c r="Q415" s="40" t="s">
        <v>173</v>
      </c>
      <c r="R415" s="40" t="s">
        <v>173</v>
      </c>
      <c r="S415" s="40">
        <v>11</v>
      </c>
      <c r="T415" s="40">
        <v>0</v>
      </c>
      <c r="U415" s="40"/>
      <c r="V415" s="40"/>
      <c r="W415" s="40">
        <v>0</v>
      </c>
      <c r="X415" s="40"/>
      <c r="Y415" s="40">
        <v>0</v>
      </c>
      <c r="Z415" s="40">
        <v>0</v>
      </c>
      <c r="AA415" s="40">
        <v>0</v>
      </c>
      <c r="AB415" s="44"/>
      <c r="AC415" s="44"/>
      <c r="AD415" s="44"/>
      <c r="AE415" s="44">
        <v>0</v>
      </c>
      <c r="AF415" s="44">
        <v>17</v>
      </c>
      <c r="AG415" s="44"/>
      <c r="AH415" s="44"/>
      <c r="AI415" s="44" t="s">
        <v>173</v>
      </c>
      <c r="AJ415" s="45" t="str">
        <f t="shared" si="263"/>
        <v/>
      </c>
      <c r="AK415" s="44"/>
      <c r="AL415" s="44"/>
      <c r="AM415" s="44">
        <v>0</v>
      </c>
      <c r="AN415" s="44"/>
      <c r="AO415" s="44"/>
      <c r="AP415" s="44">
        <v>0</v>
      </c>
      <c r="AQ415" s="44"/>
    </row>
    <row r="416" spans="1:43" hidden="1" outlineLevel="2">
      <c r="A416" s="20" t="s">
        <v>672</v>
      </c>
      <c r="B416" s="20" t="s">
        <v>117</v>
      </c>
      <c r="C416" s="20" t="s">
        <v>55</v>
      </c>
      <c r="D416" s="20" t="s">
        <v>466</v>
      </c>
      <c r="E416" s="16" t="s">
        <v>649</v>
      </c>
      <c r="F416" s="16" t="s">
        <v>649</v>
      </c>
      <c r="G416" s="17" t="str">
        <f t="shared" si="256"/>
        <v>○</v>
      </c>
      <c r="H416" s="18" t="str">
        <f t="shared" si="257"/>
        <v>○</v>
      </c>
      <c r="I416" s="18" t="str">
        <f t="shared" si="258"/>
        <v>○</v>
      </c>
      <c r="J416" s="18" t="str">
        <f t="shared" si="259"/>
        <v>○</v>
      </c>
      <c r="K416" s="18" t="str">
        <f t="shared" si="260"/>
        <v/>
      </c>
      <c r="L416" s="18" t="str">
        <f t="shared" si="261"/>
        <v/>
      </c>
      <c r="M416" s="19" t="str">
        <f t="shared" si="262"/>
        <v/>
      </c>
      <c r="N416" s="16" t="s">
        <v>640</v>
      </c>
      <c r="O416" s="16" t="s">
        <v>641</v>
      </c>
      <c r="P416" s="16" t="s">
        <v>644</v>
      </c>
      <c r="Q416" s="16" t="s">
        <v>643</v>
      </c>
      <c r="R416" s="16" t="s">
        <v>173</v>
      </c>
      <c r="S416" s="16">
        <v>7</v>
      </c>
      <c r="T416" s="16">
        <v>7</v>
      </c>
      <c r="U416" s="16">
        <v>0</v>
      </c>
      <c r="V416" s="16">
        <v>12</v>
      </c>
      <c r="W416" s="16">
        <v>12</v>
      </c>
      <c r="X416" s="16">
        <v>0</v>
      </c>
      <c r="Y416" s="16">
        <v>0</v>
      </c>
      <c r="Z416" s="16">
        <v>0</v>
      </c>
      <c r="AA416" s="16">
        <v>0</v>
      </c>
      <c r="AB416" s="23">
        <v>7</v>
      </c>
      <c r="AC416" s="23">
        <v>12</v>
      </c>
      <c r="AD416" s="23">
        <v>0</v>
      </c>
      <c r="AE416" s="23">
        <v>0</v>
      </c>
      <c r="AF416" s="23">
        <v>120</v>
      </c>
      <c r="AG416" s="23"/>
      <c r="AH416" s="23"/>
      <c r="AI416" s="23" t="s">
        <v>640</v>
      </c>
      <c r="AJ416" s="24" t="str">
        <f t="shared" si="263"/>
        <v>○</v>
      </c>
      <c r="AK416" s="23">
        <v>0</v>
      </c>
      <c r="AL416" s="23">
        <v>0</v>
      </c>
      <c r="AM416" s="23">
        <v>0</v>
      </c>
      <c r="AN416" s="23"/>
      <c r="AO416" s="23"/>
      <c r="AP416" s="23">
        <v>0</v>
      </c>
      <c r="AQ416" s="23"/>
    </row>
    <row r="417" spans="1:43" hidden="1" outlineLevel="2">
      <c r="A417" s="20" t="s">
        <v>672</v>
      </c>
      <c r="B417" s="20" t="s">
        <v>117</v>
      </c>
      <c r="C417" s="20" t="s">
        <v>55</v>
      </c>
      <c r="D417" s="20" t="s">
        <v>500</v>
      </c>
      <c r="E417" s="16" t="s">
        <v>649</v>
      </c>
      <c r="F417" s="16" t="s">
        <v>649</v>
      </c>
      <c r="G417" s="17" t="str">
        <f t="shared" si="256"/>
        <v>○</v>
      </c>
      <c r="H417" s="18" t="str">
        <f t="shared" si="257"/>
        <v/>
      </c>
      <c r="I417" s="18" t="str">
        <f t="shared" si="258"/>
        <v>○</v>
      </c>
      <c r="J417" s="18" t="str">
        <f t="shared" si="259"/>
        <v>○</v>
      </c>
      <c r="K417" s="18" t="str">
        <f t="shared" si="260"/>
        <v>○</v>
      </c>
      <c r="L417" s="18" t="str">
        <f t="shared" si="261"/>
        <v/>
      </c>
      <c r="M417" s="19" t="str">
        <f t="shared" si="262"/>
        <v/>
      </c>
      <c r="N417" s="16" t="s">
        <v>640</v>
      </c>
      <c r="O417" s="16" t="s">
        <v>644</v>
      </c>
      <c r="P417" s="16" t="s">
        <v>643</v>
      </c>
      <c r="Q417" s="16" t="s">
        <v>642</v>
      </c>
      <c r="R417" s="16" t="s">
        <v>173</v>
      </c>
      <c r="S417" s="16">
        <v>9</v>
      </c>
      <c r="T417" s="16">
        <v>9</v>
      </c>
      <c r="U417" s="16">
        <v>0</v>
      </c>
      <c r="V417" s="16">
        <v>9</v>
      </c>
      <c r="W417" s="16">
        <v>9</v>
      </c>
      <c r="X417" s="16">
        <v>0</v>
      </c>
      <c r="Y417" s="16">
        <v>9</v>
      </c>
      <c r="Z417" s="16">
        <v>9</v>
      </c>
      <c r="AA417" s="16">
        <v>0</v>
      </c>
      <c r="AB417" s="23">
        <v>9</v>
      </c>
      <c r="AC417" s="23">
        <v>0</v>
      </c>
      <c r="AD417" s="23">
        <v>9</v>
      </c>
      <c r="AE417" s="23">
        <v>0</v>
      </c>
      <c r="AF417" s="23">
        <v>33</v>
      </c>
      <c r="AG417" s="23"/>
      <c r="AH417" s="23"/>
      <c r="AI417" s="23" t="s">
        <v>173</v>
      </c>
      <c r="AJ417" s="24" t="str">
        <f t="shared" si="263"/>
        <v/>
      </c>
      <c r="AK417" s="23"/>
      <c r="AL417" s="23"/>
      <c r="AM417" s="23"/>
      <c r="AN417" s="23"/>
      <c r="AO417" s="23"/>
      <c r="AP417" s="23"/>
      <c r="AQ417" s="23"/>
    </row>
    <row r="418" spans="1:43" hidden="1" outlineLevel="2">
      <c r="A418" s="20" t="s">
        <v>672</v>
      </c>
      <c r="B418" s="20" t="s">
        <v>117</v>
      </c>
      <c r="C418" s="20" t="s">
        <v>55</v>
      </c>
      <c r="D418" s="20" t="s">
        <v>509</v>
      </c>
      <c r="E418" s="16" t="s">
        <v>650</v>
      </c>
      <c r="F418" s="16" t="s">
        <v>650</v>
      </c>
      <c r="G418" s="17" t="str">
        <f t="shared" si="256"/>
        <v>○</v>
      </c>
      <c r="H418" s="18" t="str">
        <f t="shared" si="257"/>
        <v>○</v>
      </c>
      <c r="I418" s="18" t="str">
        <f t="shared" si="258"/>
        <v>○</v>
      </c>
      <c r="J418" s="18" t="str">
        <f t="shared" si="259"/>
        <v>○</v>
      </c>
      <c r="K418" s="18" t="str">
        <f t="shared" si="260"/>
        <v>○</v>
      </c>
      <c r="L418" s="18" t="str">
        <f t="shared" si="261"/>
        <v/>
      </c>
      <c r="M418" s="19" t="str">
        <f t="shared" si="262"/>
        <v/>
      </c>
      <c r="N418" s="16" t="s">
        <v>640</v>
      </c>
      <c r="O418" s="16" t="s">
        <v>641</v>
      </c>
      <c r="P418" s="16" t="s">
        <v>644</v>
      </c>
      <c r="Q418" s="16" t="s">
        <v>643</v>
      </c>
      <c r="R418" s="16" t="s">
        <v>642</v>
      </c>
      <c r="S418" s="16">
        <v>10</v>
      </c>
      <c r="T418" s="16">
        <v>10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23">
        <v>10</v>
      </c>
      <c r="AC418" s="23">
        <v>0</v>
      </c>
      <c r="AD418" s="23">
        <v>0</v>
      </c>
      <c r="AE418" s="23"/>
      <c r="AF418" s="23">
        <v>20</v>
      </c>
      <c r="AG418" s="23">
        <v>8</v>
      </c>
      <c r="AH418" s="23">
        <v>60</v>
      </c>
      <c r="AI418" s="23" t="s">
        <v>640</v>
      </c>
      <c r="AJ418" s="24" t="str">
        <f t="shared" si="263"/>
        <v>○</v>
      </c>
      <c r="AK418" s="23">
        <v>0</v>
      </c>
      <c r="AL418" s="23">
        <v>2</v>
      </c>
      <c r="AM418" s="23">
        <v>0</v>
      </c>
      <c r="AN418" s="23">
        <v>0</v>
      </c>
      <c r="AO418" s="23">
        <v>0</v>
      </c>
      <c r="AP418" s="23">
        <v>4</v>
      </c>
      <c r="AQ418" s="23">
        <v>0</v>
      </c>
    </row>
    <row r="419" spans="1:43" hidden="1" outlineLevel="2">
      <c r="A419" s="20" t="s">
        <v>672</v>
      </c>
      <c r="B419" s="20" t="s">
        <v>117</v>
      </c>
      <c r="C419" s="20" t="s">
        <v>55</v>
      </c>
      <c r="D419" s="20" t="s">
        <v>561</v>
      </c>
      <c r="E419" s="16" t="s">
        <v>648</v>
      </c>
      <c r="F419" s="16" t="s">
        <v>648</v>
      </c>
      <c r="G419" s="17" t="str">
        <f t="shared" si="256"/>
        <v>○</v>
      </c>
      <c r="H419" s="18" t="str">
        <f t="shared" si="257"/>
        <v>○</v>
      </c>
      <c r="I419" s="18" t="str">
        <f t="shared" si="258"/>
        <v>○</v>
      </c>
      <c r="J419" s="18" t="str">
        <f t="shared" si="259"/>
        <v/>
      </c>
      <c r="K419" s="18" t="str">
        <f t="shared" si="260"/>
        <v/>
      </c>
      <c r="L419" s="18" t="str">
        <f t="shared" si="261"/>
        <v/>
      </c>
      <c r="M419" s="19" t="str">
        <f t="shared" si="262"/>
        <v/>
      </c>
      <c r="N419" s="16" t="s">
        <v>640</v>
      </c>
      <c r="O419" s="16" t="s">
        <v>641</v>
      </c>
      <c r="P419" s="16" t="s">
        <v>644</v>
      </c>
      <c r="Q419" s="16" t="s">
        <v>173</v>
      </c>
      <c r="R419" s="16" t="s">
        <v>173</v>
      </c>
      <c r="S419" s="16">
        <v>19</v>
      </c>
      <c r="T419" s="16">
        <v>19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23">
        <v>19</v>
      </c>
      <c r="AC419" s="23">
        <v>0</v>
      </c>
      <c r="AD419" s="23">
        <v>0</v>
      </c>
      <c r="AE419" s="23">
        <v>0</v>
      </c>
      <c r="AF419" s="23">
        <v>313</v>
      </c>
      <c r="AG419" s="23"/>
      <c r="AH419" s="23"/>
      <c r="AI419" s="23" t="s">
        <v>641</v>
      </c>
      <c r="AJ419" s="24" t="str">
        <f t="shared" si="263"/>
        <v/>
      </c>
      <c r="AK419" s="23">
        <v>0</v>
      </c>
      <c r="AL419" s="23">
        <v>0</v>
      </c>
      <c r="AM419" s="23">
        <v>0</v>
      </c>
      <c r="AN419" s="23"/>
      <c r="AO419" s="23"/>
      <c r="AP419" s="23">
        <v>0</v>
      </c>
      <c r="AQ419" s="23">
        <v>15</v>
      </c>
    </row>
    <row r="420" spans="1:43" hidden="1" outlineLevel="2">
      <c r="A420" s="20" t="s">
        <v>672</v>
      </c>
      <c r="B420" s="20" t="s">
        <v>117</v>
      </c>
      <c r="C420" s="20" t="s">
        <v>55</v>
      </c>
      <c r="D420" s="20" t="s">
        <v>602</v>
      </c>
      <c r="E420" s="16" t="s">
        <v>649</v>
      </c>
      <c r="F420" s="16" t="s">
        <v>649</v>
      </c>
      <c r="G420" s="17" t="str">
        <f t="shared" si="256"/>
        <v>○</v>
      </c>
      <c r="H420" s="18" t="str">
        <f t="shared" si="257"/>
        <v>○</v>
      </c>
      <c r="I420" s="18" t="str">
        <f t="shared" si="258"/>
        <v>○</v>
      </c>
      <c r="J420" s="18" t="str">
        <f t="shared" si="259"/>
        <v/>
      </c>
      <c r="K420" s="18" t="str">
        <f t="shared" si="260"/>
        <v/>
      </c>
      <c r="L420" s="18" t="str">
        <f t="shared" si="261"/>
        <v/>
      </c>
      <c r="M420" s="19" t="str">
        <f t="shared" si="262"/>
        <v/>
      </c>
      <c r="N420" s="16" t="s">
        <v>640</v>
      </c>
      <c r="O420" s="16" t="s">
        <v>641</v>
      </c>
      <c r="P420" s="16" t="s">
        <v>644</v>
      </c>
      <c r="Q420" s="16" t="s">
        <v>173</v>
      </c>
      <c r="R420" s="16" t="s">
        <v>173</v>
      </c>
      <c r="S420" s="16">
        <v>0</v>
      </c>
      <c r="T420" s="16">
        <v>0</v>
      </c>
      <c r="U420" s="16">
        <v>0</v>
      </c>
      <c r="V420" s="16">
        <v>19</v>
      </c>
      <c r="W420" s="16">
        <v>19</v>
      </c>
      <c r="X420" s="16">
        <v>0</v>
      </c>
      <c r="Y420" s="16">
        <v>0</v>
      </c>
      <c r="Z420" s="16">
        <v>0</v>
      </c>
      <c r="AA420" s="16">
        <v>0</v>
      </c>
      <c r="AB420" s="23">
        <v>0</v>
      </c>
      <c r="AC420" s="23">
        <v>19</v>
      </c>
      <c r="AD420" s="23">
        <v>0</v>
      </c>
      <c r="AE420" s="23">
        <v>0</v>
      </c>
      <c r="AF420" s="23">
        <v>139</v>
      </c>
      <c r="AG420" s="23">
        <v>0</v>
      </c>
      <c r="AH420" s="23">
        <v>8</v>
      </c>
      <c r="AI420" s="23" t="s">
        <v>640</v>
      </c>
      <c r="AJ420" s="24" t="str">
        <f t="shared" si="263"/>
        <v>○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</row>
    <row r="421" spans="1:43" hidden="1" outlineLevel="2">
      <c r="A421" s="20" t="s">
        <v>672</v>
      </c>
      <c r="B421" s="20" t="s">
        <v>117</v>
      </c>
      <c r="C421" s="20" t="s">
        <v>55</v>
      </c>
      <c r="D421" s="20" t="s">
        <v>610</v>
      </c>
      <c r="E421" s="16" t="s">
        <v>649</v>
      </c>
      <c r="F421" s="16" t="s">
        <v>649</v>
      </c>
      <c r="G421" s="17" t="str">
        <f t="shared" si="256"/>
        <v>○</v>
      </c>
      <c r="H421" s="18" t="str">
        <f t="shared" si="257"/>
        <v/>
      </c>
      <c r="I421" s="18" t="str">
        <f t="shared" si="258"/>
        <v>○</v>
      </c>
      <c r="J421" s="18" t="str">
        <f t="shared" si="259"/>
        <v/>
      </c>
      <c r="K421" s="18" t="str">
        <f t="shared" si="260"/>
        <v/>
      </c>
      <c r="L421" s="18" t="str">
        <f t="shared" si="261"/>
        <v/>
      </c>
      <c r="M421" s="19" t="str">
        <f t="shared" si="262"/>
        <v/>
      </c>
      <c r="N421" s="16" t="s">
        <v>640</v>
      </c>
      <c r="O421" s="16" t="s">
        <v>644</v>
      </c>
      <c r="P421" s="16" t="s">
        <v>173</v>
      </c>
      <c r="Q421" s="16" t="s">
        <v>173</v>
      </c>
      <c r="R421" s="16" t="s">
        <v>173</v>
      </c>
      <c r="S421" s="16">
        <v>10</v>
      </c>
      <c r="T421" s="16">
        <v>10</v>
      </c>
      <c r="U421" s="16">
        <v>0</v>
      </c>
      <c r="V421" s="16">
        <v>9</v>
      </c>
      <c r="W421" s="16">
        <v>4</v>
      </c>
      <c r="X421" s="16">
        <v>5</v>
      </c>
      <c r="Y421" s="16">
        <v>4</v>
      </c>
      <c r="Z421" s="16">
        <v>0</v>
      </c>
      <c r="AA421" s="16">
        <v>4</v>
      </c>
      <c r="AB421" s="23">
        <v>10</v>
      </c>
      <c r="AC421" s="23">
        <v>5</v>
      </c>
      <c r="AD421" s="23">
        <v>4</v>
      </c>
      <c r="AE421" s="23">
        <v>0</v>
      </c>
      <c r="AF421" s="23">
        <v>73</v>
      </c>
      <c r="AG421" s="23">
        <v>41</v>
      </c>
      <c r="AH421" s="23">
        <v>0</v>
      </c>
      <c r="AI421" s="23" t="s">
        <v>640</v>
      </c>
      <c r="AJ421" s="24" t="str">
        <f t="shared" si="263"/>
        <v>○</v>
      </c>
      <c r="AK421" s="23">
        <v>1</v>
      </c>
      <c r="AL421" s="23">
        <v>23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</row>
    <row r="422" spans="1:43" s="31" customFormat="1" hidden="1" outlineLevel="1">
      <c r="A422" s="33"/>
      <c r="B422" s="33"/>
      <c r="C422" s="34" t="s">
        <v>722</v>
      </c>
      <c r="D422" s="33"/>
      <c r="E422" s="25"/>
      <c r="F422" s="25"/>
      <c r="G422" s="26"/>
      <c r="H422" s="27"/>
      <c r="I422" s="27"/>
      <c r="J422" s="27"/>
      <c r="K422" s="27"/>
      <c r="L422" s="27"/>
      <c r="M422" s="28"/>
      <c r="N422" s="25"/>
      <c r="O422" s="25"/>
      <c r="P422" s="25"/>
      <c r="Q422" s="25"/>
      <c r="R422" s="25"/>
      <c r="S422" s="25">
        <f t="shared" ref="S422:AH422" si="264">SUBTOTAL(9,S410:S421)</f>
        <v>0</v>
      </c>
      <c r="T422" s="25">
        <f t="shared" si="264"/>
        <v>0</v>
      </c>
      <c r="U422" s="25">
        <f t="shared" si="264"/>
        <v>0</v>
      </c>
      <c r="V422" s="25">
        <f t="shared" si="264"/>
        <v>0</v>
      </c>
      <c r="W422" s="25">
        <f t="shared" si="264"/>
        <v>0</v>
      </c>
      <c r="X422" s="25">
        <f t="shared" si="264"/>
        <v>0</v>
      </c>
      <c r="Y422" s="25">
        <f t="shared" si="264"/>
        <v>0</v>
      </c>
      <c r="Z422" s="25">
        <f t="shared" si="264"/>
        <v>0</v>
      </c>
      <c r="AA422" s="25">
        <f t="shared" si="264"/>
        <v>0</v>
      </c>
      <c r="AB422" s="29">
        <f t="shared" si="264"/>
        <v>0</v>
      </c>
      <c r="AC422" s="29">
        <f t="shared" si="264"/>
        <v>0</v>
      </c>
      <c r="AD422" s="29">
        <f t="shared" si="264"/>
        <v>0</v>
      </c>
      <c r="AE422" s="29">
        <f t="shared" si="264"/>
        <v>0</v>
      </c>
      <c r="AF422" s="29">
        <f t="shared" si="264"/>
        <v>0</v>
      </c>
      <c r="AG422" s="29">
        <f t="shared" si="264"/>
        <v>0</v>
      </c>
      <c r="AH422" s="29">
        <f t="shared" si="264"/>
        <v>0</v>
      </c>
      <c r="AI422" s="29"/>
      <c r="AJ422" s="30"/>
      <c r="AK422" s="29">
        <f t="shared" ref="AK422:AQ422" si="265">SUBTOTAL(9,AK410:AK421)</f>
        <v>0</v>
      </c>
      <c r="AL422" s="29">
        <f t="shared" si="265"/>
        <v>0</v>
      </c>
      <c r="AM422" s="29">
        <f t="shared" si="265"/>
        <v>0</v>
      </c>
      <c r="AN422" s="29">
        <f t="shared" si="265"/>
        <v>0</v>
      </c>
      <c r="AO422" s="29">
        <f t="shared" si="265"/>
        <v>0</v>
      </c>
      <c r="AP422" s="29">
        <f t="shared" si="265"/>
        <v>0</v>
      </c>
      <c r="AQ422" s="29">
        <f t="shared" si="265"/>
        <v>0</v>
      </c>
    </row>
    <row r="423" spans="1:43" hidden="1" outlineLevel="2">
      <c r="A423" s="20" t="s">
        <v>672</v>
      </c>
      <c r="B423" s="20" t="s">
        <v>148</v>
      </c>
      <c r="C423" s="20" t="s">
        <v>86</v>
      </c>
      <c r="D423" s="20" t="s">
        <v>270</v>
      </c>
      <c r="E423" s="16" t="s">
        <v>648</v>
      </c>
      <c r="F423" s="16" t="s">
        <v>648</v>
      </c>
      <c r="G423" s="17" t="str">
        <f>IF(OR(N423="1",O423="1",P423="1",Q423="1",R423="1"),"○","")</f>
        <v>○</v>
      </c>
      <c r="H423" s="18" t="str">
        <f>IF(OR(N423="2",O423="2",P423="2",Q423="2",R423="2"),"○","")</f>
        <v/>
      </c>
      <c r="I423" s="18" t="str">
        <f>IF(OR(N423="3",O423="3",P423="3",Q423="3",R423="3"),"○","")</f>
        <v>○</v>
      </c>
      <c r="J423" s="18" t="str">
        <f>IF(OR(N423="4",O423="4",P423="4",Q423="4",R423="4"),"○","")</f>
        <v/>
      </c>
      <c r="K423" s="18" t="str">
        <f>IF(OR(N423="5",O423="5",P423="5",Q423="5",R423="5"),"○","")</f>
        <v/>
      </c>
      <c r="L423" s="18" t="str">
        <f>IF(OR(N423="6",O423="6",P423="6",Q423="6",R423="6"),"○","")</f>
        <v/>
      </c>
      <c r="M423" s="19" t="str">
        <f>IF(OR(N423="7",O423="7",P423="7",Q423="7",R423="7"),"○","")</f>
        <v/>
      </c>
      <c r="N423" s="16" t="s">
        <v>640</v>
      </c>
      <c r="O423" s="16" t="s">
        <v>644</v>
      </c>
      <c r="P423" s="16" t="s">
        <v>173</v>
      </c>
      <c r="Q423" s="16" t="s">
        <v>173</v>
      </c>
      <c r="R423" s="16" t="s">
        <v>173</v>
      </c>
      <c r="S423" s="16">
        <v>19</v>
      </c>
      <c r="T423" s="16">
        <v>18</v>
      </c>
      <c r="U423" s="16">
        <v>1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23">
        <v>19</v>
      </c>
      <c r="AC423" s="23">
        <v>0</v>
      </c>
      <c r="AD423" s="23">
        <v>0</v>
      </c>
      <c r="AE423" s="23">
        <v>0</v>
      </c>
      <c r="AF423" s="23">
        <v>141</v>
      </c>
      <c r="AG423" s="23">
        <v>0</v>
      </c>
      <c r="AH423" s="23">
        <v>0</v>
      </c>
      <c r="AI423" s="23" t="s">
        <v>641</v>
      </c>
      <c r="AJ423" s="24" t="str">
        <f>IF(AI423="1","○","")</f>
        <v/>
      </c>
      <c r="AK423" s="23">
        <v>6</v>
      </c>
      <c r="AL423" s="23">
        <v>5</v>
      </c>
      <c r="AM423" s="23">
        <v>0</v>
      </c>
      <c r="AN423" s="23">
        <v>0</v>
      </c>
      <c r="AO423" s="23">
        <v>0</v>
      </c>
      <c r="AP423" s="23">
        <v>0</v>
      </c>
      <c r="AQ423" s="23"/>
    </row>
    <row r="424" spans="1:43" hidden="1" outlineLevel="2">
      <c r="A424" s="20" t="s">
        <v>672</v>
      </c>
      <c r="B424" s="20" t="s">
        <v>148</v>
      </c>
      <c r="C424" s="20" t="s">
        <v>86</v>
      </c>
      <c r="D424" s="20" t="s">
        <v>321</v>
      </c>
      <c r="E424" s="16" t="s">
        <v>648</v>
      </c>
      <c r="F424" s="16" t="s">
        <v>648</v>
      </c>
      <c r="G424" s="17" t="str">
        <f>IF(OR(N424="1",O424="1",P424="1",Q424="1",R424="1"),"○","")</f>
        <v>○</v>
      </c>
      <c r="H424" s="18" t="str">
        <f>IF(OR(N424="2",O424="2",P424="2",Q424="2",R424="2"),"○","")</f>
        <v>○</v>
      </c>
      <c r="I424" s="18" t="str">
        <f>IF(OR(N424="3",O424="3",P424="3",Q424="3",R424="3"),"○","")</f>
        <v>○</v>
      </c>
      <c r="J424" s="18" t="str">
        <f>IF(OR(N424="4",O424="4",P424="4",Q424="4",R424="4"),"○","")</f>
        <v>○</v>
      </c>
      <c r="K424" s="18" t="str">
        <f>IF(OR(N424="5",O424="5",P424="5",Q424="5",R424="5"),"○","")</f>
        <v>○</v>
      </c>
      <c r="L424" s="18" t="str">
        <f>IF(OR(N424="6",O424="6",P424="6",Q424="6",R424="6"),"○","")</f>
        <v/>
      </c>
      <c r="M424" s="19" t="str">
        <f>IF(OR(N424="7",O424="7",P424="7",Q424="7",R424="7"),"○","")</f>
        <v/>
      </c>
      <c r="N424" s="16" t="s">
        <v>640</v>
      </c>
      <c r="O424" s="16" t="s">
        <v>641</v>
      </c>
      <c r="P424" s="16" t="s">
        <v>644</v>
      </c>
      <c r="Q424" s="16" t="s">
        <v>643</v>
      </c>
      <c r="R424" s="16" t="s">
        <v>642</v>
      </c>
      <c r="S424" s="16">
        <v>13</v>
      </c>
      <c r="T424" s="16">
        <v>12</v>
      </c>
      <c r="U424" s="16">
        <v>1</v>
      </c>
      <c r="V424" s="16">
        <v>2</v>
      </c>
      <c r="W424" s="16">
        <v>0</v>
      </c>
      <c r="X424" s="16">
        <v>2</v>
      </c>
      <c r="Y424" s="16">
        <v>0</v>
      </c>
      <c r="Z424" s="16">
        <v>0</v>
      </c>
      <c r="AA424" s="16">
        <v>0</v>
      </c>
      <c r="AB424" s="23"/>
      <c r="AC424" s="23"/>
      <c r="AD424" s="23"/>
      <c r="AE424" s="23"/>
      <c r="AF424" s="23">
        <v>96</v>
      </c>
      <c r="AG424" s="23"/>
      <c r="AH424" s="23"/>
      <c r="AI424" s="23" t="s">
        <v>173</v>
      </c>
      <c r="AJ424" s="24" t="str">
        <f>IF(AI424="1","○","")</f>
        <v/>
      </c>
      <c r="AK424" s="23"/>
      <c r="AL424" s="23"/>
      <c r="AM424" s="23"/>
      <c r="AN424" s="23"/>
      <c r="AO424" s="23"/>
      <c r="AP424" s="23"/>
      <c r="AQ424" s="23"/>
    </row>
    <row r="425" spans="1:43" hidden="1" outlineLevel="2">
      <c r="A425" s="20" t="s">
        <v>672</v>
      </c>
      <c r="B425" s="20" t="s">
        <v>148</v>
      </c>
      <c r="C425" s="20" t="s">
        <v>86</v>
      </c>
      <c r="D425" s="20" t="s">
        <v>414</v>
      </c>
      <c r="E425" s="16" t="s">
        <v>651</v>
      </c>
      <c r="F425" s="16" t="s">
        <v>649</v>
      </c>
      <c r="G425" s="17" t="str">
        <f>IF(OR(N425="1",O425="1",P425="1",Q425="1",R425="1"),"○","")</f>
        <v/>
      </c>
      <c r="H425" s="18" t="str">
        <f>IF(OR(N425="2",O425="2",P425="2",Q425="2",R425="2"),"○","")</f>
        <v/>
      </c>
      <c r="I425" s="18" t="str">
        <f>IF(OR(N425="3",O425="3",P425="3",Q425="3",R425="3"),"○","")</f>
        <v/>
      </c>
      <c r="J425" s="18" t="str">
        <f>IF(OR(N425="4",O425="4",P425="4",Q425="4",R425="4"),"○","")</f>
        <v/>
      </c>
      <c r="K425" s="18" t="str">
        <f>IF(OR(N425="5",O425="5",P425="5",Q425="5",R425="5"),"○","")</f>
        <v/>
      </c>
      <c r="L425" s="18" t="str">
        <f>IF(OR(N425="6",O425="6",P425="6",Q425="6",R425="6"),"○","")</f>
        <v/>
      </c>
      <c r="M425" s="19" t="str">
        <f>IF(OR(N425="7",O425="7",P425="7",Q425="7",R425="7"),"○","")</f>
        <v>○</v>
      </c>
      <c r="N425" s="16" t="s">
        <v>646</v>
      </c>
      <c r="O425" s="16" t="s">
        <v>173</v>
      </c>
      <c r="P425" s="16" t="s">
        <v>173</v>
      </c>
      <c r="Q425" s="16" t="s">
        <v>173</v>
      </c>
      <c r="R425" s="16" t="s">
        <v>173</v>
      </c>
      <c r="S425" s="16">
        <v>19</v>
      </c>
      <c r="T425" s="16">
        <v>0</v>
      </c>
      <c r="U425" s="16">
        <v>19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23">
        <v>0</v>
      </c>
      <c r="AC425" s="23"/>
      <c r="AD425" s="23"/>
      <c r="AE425" s="23">
        <v>19</v>
      </c>
      <c r="AF425" s="23"/>
      <c r="AG425" s="23"/>
      <c r="AH425" s="23"/>
      <c r="AI425" s="23" t="s">
        <v>641</v>
      </c>
      <c r="AJ425" s="24" t="str">
        <f>IF(AI425="1","○","")</f>
        <v/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</row>
    <row r="426" spans="1:43" hidden="1" outlineLevel="2">
      <c r="A426" s="20" t="s">
        <v>672</v>
      </c>
      <c r="B426" s="20" t="s">
        <v>148</v>
      </c>
      <c r="C426" s="20" t="s">
        <v>86</v>
      </c>
      <c r="D426" s="20" t="s">
        <v>566</v>
      </c>
      <c r="E426" s="16" t="s">
        <v>648</v>
      </c>
      <c r="F426" s="16" t="s">
        <v>648</v>
      </c>
      <c r="G426" s="17" t="str">
        <f>IF(OR(N426="1",O426="1",P426="1",Q426="1",R426="1"),"○","")</f>
        <v/>
      </c>
      <c r="H426" s="18" t="str">
        <f>IF(OR(N426="2",O426="2",P426="2",Q426="2",R426="2"),"○","")</f>
        <v>○</v>
      </c>
      <c r="I426" s="18" t="str">
        <f>IF(OR(N426="3",O426="3",P426="3",Q426="3",R426="3"),"○","")</f>
        <v/>
      </c>
      <c r="J426" s="18" t="str">
        <f>IF(OR(N426="4",O426="4",P426="4",Q426="4",R426="4"),"○","")</f>
        <v/>
      </c>
      <c r="K426" s="18" t="str">
        <f>IF(OR(N426="5",O426="5",P426="5",Q426="5",R426="5"),"○","")</f>
        <v/>
      </c>
      <c r="L426" s="18" t="str">
        <f>IF(OR(N426="6",O426="6",P426="6",Q426="6",R426="6"),"○","")</f>
        <v/>
      </c>
      <c r="M426" s="19" t="str">
        <f>IF(OR(N426="7",O426="7",P426="7",Q426="7",R426="7"),"○","")</f>
        <v/>
      </c>
      <c r="N426" s="16" t="s">
        <v>641</v>
      </c>
      <c r="O426" s="16" t="s">
        <v>173</v>
      </c>
      <c r="P426" s="16" t="s">
        <v>173</v>
      </c>
      <c r="Q426" s="16" t="s">
        <v>173</v>
      </c>
      <c r="R426" s="16" t="s">
        <v>173</v>
      </c>
      <c r="S426" s="16">
        <v>3</v>
      </c>
      <c r="T426" s="16">
        <v>3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23">
        <v>3</v>
      </c>
      <c r="AC426" s="23">
        <v>0</v>
      </c>
      <c r="AD426" s="23">
        <v>0</v>
      </c>
      <c r="AE426" s="23">
        <v>0</v>
      </c>
      <c r="AF426" s="23">
        <v>180</v>
      </c>
      <c r="AG426" s="23">
        <v>0</v>
      </c>
      <c r="AH426" s="23">
        <v>0</v>
      </c>
      <c r="AI426" s="23" t="s">
        <v>641</v>
      </c>
      <c r="AJ426" s="24" t="str">
        <f>IF(AI426="1","○","")</f>
        <v/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</row>
    <row r="427" spans="1:43" hidden="1" outlineLevel="2">
      <c r="A427" s="20" t="s">
        <v>672</v>
      </c>
      <c r="B427" s="20" t="s">
        <v>148</v>
      </c>
      <c r="C427" s="20" t="s">
        <v>86</v>
      </c>
      <c r="D427" s="20" t="s">
        <v>628</v>
      </c>
      <c r="E427" s="16" t="s">
        <v>648</v>
      </c>
      <c r="F427" s="16" t="s">
        <v>648</v>
      </c>
      <c r="G427" s="17" t="str">
        <f>IF(OR(N427="1",O427="1",P427="1",Q427="1",R427="1"),"○","")</f>
        <v/>
      </c>
      <c r="H427" s="18" t="str">
        <f>IF(OR(N427="2",O427="2",P427="2",Q427="2",R427="2"),"○","")</f>
        <v>○</v>
      </c>
      <c r="I427" s="18" t="str">
        <f>IF(OR(N427="3",O427="3",P427="3",Q427="3",R427="3"),"○","")</f>
        <v>○</v>
      </c>
      <c r="J427" s="18" t="str">
        <f>IF(OR(N427="4",O427="4",P427="4",Q427="4",R427="4"),"○","")</f>
        <v/>
      </c>
      <c r="K427" s="18" t="str">
        <f>IF(OR(N427="5",O427="5",P427="5",Q427="5",R427="5"),"○","")</f>
        <v/>
      </c>
      <c r="L427" s="18" t="str">
        <f>IF(OR(N427="6",O427="6",P427="6",Q427="6",R427="6"),"○","")</f>
        <v/>
      </c>
      <c r="M427" s="19" t="str">
        <f>IF(OR(N427="7",O427="7",P427="7",Q427="7",R427="7"),"○","")</f>
        <v/>
      </c>
      <c r="N427" s="16" t="s">
        <v>641</v>
      </c>
      <c r="O427" s="16" t="s">
        <v>644</v>
      </c>
      <c r="P427" s="16" t="s">
        <v>173</v>
      </c>
      <c r="Q427" s="16" t="s">
        <v>173</v>
      </c>
      <c r="R427" s="16" t="s">
        <v>173</v>
      </c>
      <c r="S427" s="16">
        <v>16</v>
      </c>
      <c r="T427" s="16">
        <v>16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23">
        <v>16</v>
      </c>
      <c r="AC427" s="23">
        <v>0</v>
      </c>
      <c r="AD427" s="23">
        <v>0</v>
      </c>
      <c r="AE427" s="23">
        <v>0</v>
      </c>
      <c r="AF427" s="23">
        <v>495</v>
      </c>
      <c r="AG427" s="23"/>
      <c r="AH427" s="23"/>
      <c r="AI427" s="23" t="s">
        <v>641</v>
      </c>
      <c r="AJ427" s="24" t="str">
        <f>IF(AI427="1","○","")</f>
        <v/>
      </c>
      <c r="AK427" s="23"/>
      <c r="AL427" s="23"/>
      <c r="AM427" s="23">
        <v>0</v>
      </c>
      <c r="AN427" s="23"/>
      <c r="AO427" s="23"/>
      <c r="AP427" s="23">
        <v>0</v>
      </c>
      <c r="AQ427" s="23">
        <v>32</v>
      </c>
    </row>
    <row r="428" spans="1:43" s="31" customFormat="1" hidden="1" outlineLevel="1">
      <c r="A428" s="33"/>
      <c r="B428" s="33"/>
      <c r="C428" s="34" t="s">
        <v>723</v>
      </c>
      <c r="D428" s="33"/>
      <c r="E428" s="25"/>
      <c r="F428" s="25"/>
      <c r="G428" s="26"/>
      <c r="H428" s="27"/>
      <c r="I428" s="27"/>
      <c r="J428" s="27"/>
      <c r="K428" s="27"/>
      <c r="L428" s="27"/>
      <c r="M428" s="28"/>
      <c r="N428" s="25"/>
      <c r="O428" s="25"/>
      <c r="P428" s="25"/>
      <c r="Q428" s="25"/>
      <c r="R428" s="25"/>
      <c r="S428" s="25">
        <f t="shared" ref="S428:AH428" si="266">SUBTOTAL(9,S423:S427)</f>
        <v>0</v>
      </c>
      <c r="T428" s="25">
        <f t="shared" si="266"/>
        <v>0</v>
      </c>
      <c r="U428" s="25">
        <f t="shared" si="266"/>
        <v>0</v>
      </c>
      <c r="V428" s="25">
        <f t="shared" si="266"/>
        <v>0</v>
      </c>
      <c r="W428" s="25">
        <f t="shared" si="266"/>
        <v>0</v>
      </c>
      <c r="X428" s="25">
        <f t="shared" si="266"/>
        <v>0</v>
      </c>
      <c r="Y428" s="25">
        <f t="shared" si="266"/>
        <v>0</v>
      </c>
      <c r="Z428" s="25">
        <f t="shared" si="266"/>
        <v>0</v>
      </c>
      <c r="AA428" s="25">
        <f t="shared" si="266"/>
        <v>0</v>
      </c>
      <c r="AB428" s="29">
        <f t="shared" si="266"/>
        <v>0</v>
      </c>
      <c r="AC428" s="29">
        <f t="shared" si="266"/>
        <v>0</v>
      </c>
      <c r="AD428" s="29">
        <f t="shared" si="266"/>
        <v>0</v>
      </c>
      <c r="AE428" s="29">
        <f t="shared" si="266"/>
        <v>0</v>
      </c>
      <c r="AF428" s="29">
        <f t="shared" si="266"/>
        <v>0</v>
      </c>
      <c r="AG428" s="29">
        <f t="shared" si="266"/>
        <v>0</v>
      </c>
      <c r="AH428" s="29">
        <f t="shared" si="266"/>
        <v>0</v>
      </c>
      <c r="AI428" s="29"/>
      <c r="AJ428" s="30"/>
      <c r="AK428" s="29">
        <f t="shared" ref="AK428:AQ428" si="267">SUBTOTAL(9,AK423:AK427)</f>
        <v>0</v>
      </c>
      <c r="AL428" s="29">
        <f t="shared" si="267"/>
        <v>0</v>
      </c>
      <c r="AM428" s="29">
        <f t="shared" si="267"/>
        <v>0</v>
      </c>
      <c r="AN428" s="29">
        <f t="shared" si="267"/>
        <v>0</v>
      </c>
      <c r="AO428" s="29">
        <f t="shared" si="267"/>
        <v>0</v>
      </c>
      <c r="AP428" s="29">
        <f t="shared" si="267"/>
        <v>0</v>
      </c>
      <c r="AQ428" s="29">
        <f t="shared" si="267"/>
        <v>0</v>
      </c>
    </row>
    <row r="429" spans="1:43" hidden="1" outlineLevel="2">
      <c r="A429" s="20" t="s">
        <v>672</v>
      </c>
      <c r="B429" s="20" t="s">
        <v>125</v>
      </c>
      <c r="C429" s="20" t="s">
        <v>63</v>
      </c>
      <c r="D429" s="20" t="s">
        <v>204</v>
      </c>
      <c r="E429" s="16" t="s">
        <v>648</v>
      </c>
      <c r="F429" s="16" t="s">
        <v>648</v>
      </c>
      <c r="G429" s="17" t="str">
        <f>IF(OR(N429="1",O429="1",P429="1",Q429="1",R429="1"),"○","")</f>
        <v/>
      </c>
      <c r="H429" s="18" t="str">
        <f>IF(OR(N429="2",O429="2",P429="2",Q429="2",R429="2"),"○","")</f>
        <v>○</v>
      </c>
      <c r="I429" s="18" t="str">
        <f>IF(OR(N429="3",O429="3",P429="3",Q429="3",R429="3"),"○","")</f>
        <v/>
      </c>
      <c r="J429" s="18" t="str">
        <f>IF(OR(N429="4",O429="4",P429="4",Q429="4",R429="4"),"○","")</f>
        <v/>
      </c>
      <c r="K429" s="18" t="str">
        <f>IF(OR(N429="5",O429="5",P429="5",Q429="5",R429="5"),"○","")</f>
        <v/>
      </c>
      <c r="L429" s="18" t="str">
        <f>IF(OR(N429="6",O429="6",P429="6",Q429="6",R429="6"),"○","")</f>
        <v/>
      </c>
      <c r="M429" s="19" t="str">
        <f>IF(OR(N429="7",O429="7",P429="7",Q429="7",R429="7"),"○","")</f>
        <v/>
      </c>
      <c r="N429" s="16" t="s">
        <v>641</v>
      </c>
      <c r="O429" s="16" t="s">
        <v>173</v>
      </c>
      <c r="P429" s="16" t="s">
        <v>173</v>
      </c>
      <c r="Q429" s="16" t="s">
        <v>173</v>
      </c>
      <c r="R429" s="16" t="s">
        <v>173</v>
      </c>
      <c r="S429" s="16">
        <v>19</v>
      </c>
      <c r="T429" s="16">
        <v>19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23">
        <v>19</v>
      </c>
      <c r="AC429" s="23"/>
      <c r="AD429" s="23"/>
      <c r="AE429" s="23">
        <v>0</v>
      </c>
      <c r="AF429" s="23">
        <v>483</v>
      </c>
      <c r="AG429" s="23">
        <v>0</v>
      </c>
      <c r="AH429" s="23">
        <v>0</v>
      </c>
      <c r="AI429" s="23" t="s">
        <v>641</v>
      </c>
      <c r="AJ429" s="24" t="str">
        <f>IF(AI429="1","○","")</f>
        <v/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</row>
    <row r="430" spans="1:43" hidden="1" outlineLevel="2">
      <c r="A430" s="20" t="s">
        <v>672</v>
      </c>
      <c r="B430" s="20" t="s">
        <v>125</v>
      </c>
      <c r="C430" s="20" t="s">
        <v>63</v>
      </c>
      <c r="D430" s="20" t="s">
        <v>245</v>
      </c>
      <c r="E430" s="16" t="s">
        <v>648</v>
      </c>
      <c r="F430" s="16" t="s">
        <v>648</v>
      </c>
      <c r="G430" s="17" t="str">
        <f>IF(OR(N430="1",O430="1",P430="1",Q430="1",R430="1"),"○","")</f>
        <v/>
      </c>
      <c r="H430" s="18" t="str">
        <f>IF(OR(N430="2",O430="2",P430="2",Q430="2",R430="2"),"○","")</f>
        <v/>
      </c>
      <c r="I430" s="18" t="str">
        <f>IF(OR(N430="3",O430="3",P430="3",Q430="3",R430="3"),"○","")</f>
        <v>○</v>
      </c>
      <c r="J430" s="18" t="str">
        <f>IF(OR(N430="4",O430="4",P430="4",Q430="4",R430="4"),"○","")</f>
        <v/>
      </c>
      <c r="K430" s="18" t="str">
        <f>IF(OR(N430="5",O430="5",P430="5",Q430="5",R430="5"),"○","")</f>
        <v/>
      </c>
      <c r="L430" s="18" t="str">
        <f>IF(OR(N430="6",O430="6",P430="6",Q430="6",R430="6"),"○","")</f>
        <v/>
      </c>
      <c r="M430" s="19" t="str">
        <f>IF(OR(N430="7",O430="7",P430="7",Q430="7",R430="7"),"○","")</f>
        <v/>
      </c>
      <c r="N430" s="16" t="s">
        <v>173</v>
      </c>
      <c r="O430" s="16" t="s">
        <v>173</v>
      </c>
      <c r="P430" s="16" t="s">
        <v>173</v>
      </c>
      <c r="Q430" s="16" t="s">
        <v>173</v>
      </c>
      <c r="R430" s="16" t="s">
        <v>644</v>
      </c>
      <c r="S430" s="16">
        <v>13</v>
      </c>
      <c r="T430" s="16">
        <v>13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23">
        <v>13</v>
      </c>
      <c r="AC430" s="23">
        <v>0</v>
      </c>
      <c r="AD430" s="23">
        <v>0</v>
      </c>
      <c r="AE430" s="23">
        <v>0</v>
      </c>
      <c r="AF430" s="23">
        <v>387</v>
      </c>
      <c r="AG430" s="23">
        <v>0</v>
      </c>
      <c r="AH430" s="23"/>
      <c r="AI430" s="23" t="s">
        <v>641</v>
      </c>
      <c r="AJ430" s="24" t="str">
        <f>IF(AI430="1","○","")</f>
        <v/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35</v>
      </c>
    </row>
    <row r="431" spans="1:43" hidden="1" outlineLevel="2">
      <c r="A431" s="20" t="s">
        <v>672</v>
      </c>
      <c r="B431" s="20" t="s">
        <v>125</v>
      </c>
      <c r="C431" s="20" t="s">
        <v>63</v>
      </c>
      <c r="D431" s="20" t="s">
        <v>323</v>
      </c>
      <c r="E431" s="16" t="s">
        <v>651</v>
      </c>
      <c r="F431" s="16" t="s">
        <v>648</v>
      </c>
      <c r="G431" s="17" t="str">
        <f>IF(OR(N431="1",O431="1",P431="1",Q431="1",R431="1"),"○","")</f>
        <v/>
      </c>
      <c r="H431" s="18" t="str">
        <f>IF(OR(N431="2",O431="2",P431="2",Q431="2",R431="2"),"○","")</f>
        <v/>
      </c>
      <c r="I431" s="18" t="str">
        <f>IF(OR(N431="3",O431="3",P431="3",Q431="3",R431="3"),"○","")</f>
        <v/>
      </c>
      <c r="J431" s="18" t="str">
        <f>IF(OR(N431="4",O431="4",P431="4",Q431="4",R431="4"),"○","")</f>
        <v/>
      </c>
      <c r="K431" s="18" t="str">
        <f>IF(OR(N431="5",O431="5",P431="5",Q431="5",R431="5"),"○","")</f>
        <v/>
      </c>
      <c r="L431" s="18" t="str">
        <f>IF(OR(N431="6",O431="6",P431="6",Q431="6",R431="6"),"○","")</f>
        <v/>
      </c>
      <c r="M431" s="19" t="str">
        <f>IF(OR(N431="7",O431="7",P431="7",Q431="7",R431="7"),"○","")</f>
        <v>○</v>
      </c>
      <c r="N431" s="16" t="s">
        <v>646</v>
      </c>
      <c r="O431" s="16" t="s">
        <v>173</v>
      </c>
      <c r="P431" s="16" t="s">
        <v>173</v>
      </c>
      <c r="Q431" s="16" t="s">
        <v>173</v>
      </c>
      <c r="R431" s="16" t="s">
        <v>173</v>
      </c>
      <c r="S431" s="16">
        <v>19</v>
      </c>
      <c r="T431" s="16">
        <v>0</v>
      </c>
      <c r="U431" s="16">
        <v>19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23">
        <v>0</v>
      </c>
      <c r="AC431" s="23"/>
      <c r="AD431" s="23"/>
      <c r="AE431" s="23">
        <v>19</v>
      </c>
      <c r="AF431" s="23"/>
      <c r="AG431" s="23"/>
      <c r="AH431" s="23"/>
      <c r="AI431" s="23" t="s">
        <v>640</v>
      </c>
      <c r="AJ431" s="24" t="str">
        <f>IF(AI431="1","○","")</f>
        <v>○</v>
      </c>
      <c r="AK431" s="23">
        <v>0</v>
      </c>
      <c r="AL431" s="23">
        <v>17</v>
      </c>
      <c r="AM431" s="23">
        <v>2</v>
      </c>
      <c r="AN431" s="23">
        <v>2</v>
      </c>
      <c r="AO431" s="23">
        <v>0</v>
      </c>
      <c r="AP431" s="23">
        <v>1</v>
      </c>
      <c r="AQ431" s="23">
        <v>0</v>
      </c>
    </row>
    <row r="432" spans="1:43" hidden="1" outlineLevel="2">
      <c r="A432" s="20" t="s">
        <v>672</v>
      </c>
      <c r="B432" s="20" t="s">
        <v>125</v>
      </c>
      <c r="C432" s="20" t="s">
        <v>63</v>
      </c>
      <c r="D432" s="20" t="s">
        <v>331</v>
      </c>
      <c r="E432" s="16" t="s">
        <v>650</v>
      </c>
      <c r="F432" s="16" t="s">
        <v>650</v>
      </c>
      <c r="G432" s="17" t="str">
        <f>IF(OR(N432="1",O432="1",P432="1",Q432="1",R432="1"),"○","")</f>
        <v>○</v>
      </c>
      <c r="H432" s="18" t="str">
        <f>IF(OR(N432="2",O432="2",P432="2",Q432="2",R432="2"),"○","")</f>
        <v/>
      </c>
      <c r="I432" s="18" t="str">
        <f>IF(OR(N432="3",O432="3",P432="3",Q432="3",R432="3"),"○","")</f>
        <v/>
      </c>
      <c r="J432" s="18" t="str">
        <f>IF(OR(N432="4",O432="4",P432="4",Q432="4",R432="4"),"○","")</f>
        <v>○</v>
      </c>
      <c r="K432" s="18" t="str">
        <f>IF(OR(N432="5",O432="5",P432="5",Q432="5",R432="5"),"○","")</f>
        <v>○</v>
      </c>
      <c r="L432" s="18" t="str">
        <f>IF(OR(N432="6",O432="6",P432="6",Q432="6",R432="6"),"○","")</f>
        <v/>
      </c>
      <c r="M432" s="19" t="str">
        <f>IF(OR(N432="7",O432="7",P432="7",Q432="7",R432="7"),"○","")</f>
        <v/>
      </c>
      <c r="N432" s="16" t="s">
        <v>640</v>
      </c>
      <c r="O432" s="16" t="s">
        <v>643</v>
      </c>
      <c r="P432" s="16" t="s">
        <v>642</v>
      </c>
      <c r="Q432" s="16" t="s">
        <v>173</v>
      </c>
      <c r="R432" s="16" t="s">
        <v>173</v>
      </c>
      <c r="S432" s="16">
        <v>19</v>
      </c>
      <c r="T432" s="16">
        <v>19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23">
        <v>19</v>
      </c>
      <c r="AC432" s="23"/>
      <c r="AD432" s="23"/>
      <c r="AE432" s="23">
        <v>0</v>
      </c>
      <c r="AF432" s="23">
        <v>96</v>
      </c>
      <c r="AG432" s="23">
        <v>0</v>
      </c>
      <c r="AH432" s="23">
        <v>0</v>
      </c>
      <c r="AI432" s="23" t="s">
        <v>641</v>
      </c>
      <c r="AJ432" s="24" t="str">
        <f>IF(AI432="1","○","")</f>
        <v/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</row>
    <row r="433" spans="1:43" hidden="1" outlineLevel="2">
      <c r="A433" s="20" t="s">
        <v>672</v>
      </c>
      <c r="B433" s="20" t="s">
        <v>125</v>
      </c>
      <c r="C433" s="20" t="s">
        <v>63</v>
      </c>
      <c r="D433" s="20" t="s">
        <v>623</v>
      </c>
      <c r="E433" s="16" t="s">
        <v>648</v>
      </c>
      <c r="F433" s="16" t="s">
        <v>648</v>
      </c>
      <c r="G433" s="17" t="str">
        <f>IF(OR(N433="1",O433="1",P433="1",Q433="1",R433="1"),"○","")</f>
        <v>○</v>
      </c>
      <c r="H433" s="18" t="str">
        <f>IF(OR(N433="2",O433="2",P433="2",Q433="2",R433="2"),"○","")</f>
        <v>○</v>
      </c>
      <c r="I433" s="18" t="str">
        <f>IF(OR(N433="3",O433="3",P433="3",Q433="3",R433="3"),"○","")</f>
        <v/>
      </c>
      <c r="J433" s="18" t="str">
        <f>IF(OR(N433="4",O433="4",P433="4",Q433="4",R433="4"),"○","")</f>
        <v/>
      </c>
      <c r="K433" s="18" t="str">
        <f>IF(OR(N433="5",O433="5",P433="5",Q433="5",R433="5"),"○","")</f>
        <v/>
      </c>
      <c r="L433" s="18" t="str">
        <f>IF(OR(N433="6",O433="6",P433="6",Q433="6",R433="6"),"○","")</f>
        <v/>
      </c>
      <c r="M433" s="19" t="str">
        <f>IF(OR(N433="7",O433="7",P433="7",Q433="7",R433="7"),"○","")</f>
        <v/>
      </c>
      <c r="N433" s="16" t="s">
        <v>640</v>
      </c>
      <c r="O433" s="16" t="s">
        <v>641</v>
      </c>
      <c r="P433" s="16" t="s">
        <v>173</v>
      </c>
      <c r="Q433" s="16" t="s">
        <v>173</v>
      </c>
      <c r="R433" s="16" t="s">
        <v>173</v>
      </c>
      <c r="S433" s="16">
        <v>17</v>
      </c>
      <c r="T433" s="16">
        <v>13</v>
      </c>
      <c r="U433" s="16">
        <v>4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23">
        <v>17</v>
      </c>
      <c r="AC433" s="23"/>
      <c r="AD433" s="23"/>
      <c r="AE433" s="23">
        <v>0</v>
      </c>
      <c r="AF433" s="23">
        <v>42</v>
      </c>
      <c r="AG433" s="23">
        <v>14</v>
      </c>
      <c r="AH433" s="23">
        <v>16.7</v>
      </c>
      <c r="AI433" s="23" t="s">
        <v>641</v>
      </c>
      <c r="AJ433" s="24" t="str">
        <f>IF(AI433="1","○","")</f>
        <v/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</row>
    <row r="434" spans="1:43" s="31" customFormat="1" hidden="1" outlineLevel="1">
      <c r="A434" s="33"/>
      <c r="B434" s="33"/>
      <c r="C434" s="34" t="s">
        <v>724</v>
      </c>
      <c r="D434" s="33"/>
      <c r="E434" s="25"/>
      <c r="F434" s="25"/>
      <c r="G434" s="26"/>
      <c r="H434" s="27"/>
      <c r="I434" s="27"/>
      <c r="J434" s="27"/>
      <c r="K434" s="27"/>
      <c r="L434" s="27"/>
      <c r="M434" s="28"/>
      <c r="N434" s="25"/>
      <c r="O434" s="25"/>
      <c r="P434" s="25"/>
      <c r="Q434" s="25"/>
      <c r="R434" s="25"/>
      <c r="S434" s="25">
        <f t="shared" ref="S434:AH434" si="268">SUBTOTAL(9,S429:S433)</f>
        <v>0</v>
      </c>
      <c r="T434" s="25">
        <f t="shared" si="268"/>
        <v>0</v>
      </c>
      <c r="U434" s="25">
        <f t="shared" si="268"/>
        <v>0</v>
      </c>
      <c r="V434" s="25">
        <f t="shared" si="268"/>
        <v>0</v>
      </c>
      <c r="W434" s="25">
        <f t="shared" si="268"/>
        <v>0</v>
      </c>
      <c r="X434" s="25">
        <f t="shared" si="268"/>
        <v>0</v>
      </c>
      <c r="Y434" s="25">
        <f t="shared" si="268"/>
        <v>0</v>
      </c>
      <c r="Z434" s="25">
        <f t="shared" si="268"/>
        <v>0</v>
      </c>
      <c r="AA434" s="25">
        <f t="shared" si="268"/>
        <v>0</v>
      </c>
      <c r="AB434" s="29">
        <f t="shared" si="268"/>
        <v>0</v>
      </c>
      <c r="AC434" s="29">
        <f t="shared" si="268"/>
        <v>0</v>
      </c>
      <c r="AD434" s="29">
        <f t="shared" si="268"/>
        <v>0</v>
      </c>
      <c r="AE434" s="29">
        <f t="shared" si="268"/>
        <v>0</v>
      </c>
      <c r="AF434" s="29">
        <f t="shared" si="268"/>
        <v>0</v>
      </c>
      <c r="AG434" s="29">
        <f t="shared" si="268"/>
        <v>0</v>
      </c>
      <c r="AH434" s="29">
        <f t="shared" si="268"/>
        <v>0</v>
      </c>
      <c r="AI434" s="29"/>
      <c r="AJ434" s="30"/>
      <c r="AK434" s="29">
        <f t="shared" ref="AK434:AQ434" si="269">SUBTOTAL(9,AK429:AK433)</f>
        <v>0</v>
      </c>
      <c r="AL434" s="29">
        <f t="shared" si="269"/>
        <v>0</v>
      </c>
      <c r="AM434" s="29">
        <f t="shared" si="269"/>
        <v>0</v>
      </c>
      <c r="AN434" s="29">
        <f t="shared" si="269"/>
        <v>0</v>
      </c>
      <c r="AO434" s="29">
        <f t="shared" si="269"/>
        <v>0</v>
      </c>
      <c r="AP434" s="29">
        <f t="shared" si="269"/>
        <v>0</v>
      </c>
      <c r="AQ434" s="29">
        <f t="shared" si="269"/>
        <v>0</v>
      </c>
    </row>
    <row r="435" spans="1:43" hidden="1" outlineLevel="2">
      <c r="A435" s="20" t="s">
        <v>672</v>
      </c>
      <c r="B435" s="20" t="s">
        <v>108</v>
      </c>
      <c r="C435" s="20" t="s">
        <v>46</v>
      </c>
      <c r="D435" s="20" t="s">
        <v>170</v>
      </c>
      <c r="E435" s="16" t="s">
        <v>651</v>
      </c>
      <c r="F435" s="16" t="s">
        <v>651</v>
      </c>
      <c r="G435" s="17" t="str">
        <f t="shared" ref="G435:G451" si="270">IF(OR(N435="1",O435="1",P435="1",Q435="1",R435="1"),"○","")</f>
        <v/>
      </c>
      <c r="H435" s="18" t="str">
        <f t="shared" ref="H435:H451" si="271">IF(OR(N435="2",O435="2",P435="2",Q435="2",R435="2"),"○","")</f>
        <v/>
      </c>
      <c r="I435" s="18" t="str">
        <f t="shared" ref="I435:I451" si="272">IF(OR(N435="3",O435="3",P435="3",Q435="3",R435="3"),"○","")</f>
        <v/>
      </c>
      <c r="J435" s="18" t="str">
        <f t="shared" ref="J435:J451" si="273">IF(OR(N435="4",O435="4",P435="4",Q435="4",R435="4"),"○","")</f>
        <v/>
      </c>
      <c r="K435" s="18" t="str">
        <f t="shared" ref="K435:K451" si="274">IF(OR(N435="5",O435="5",P435="5",Q435="5",R435="5"),"○","")</f>
        <v/>
      </c>
      <c r="L435" s="18" t="str">
        <f t="shared" ref="L435:L451" si="275">IF(OR(N435="6",O435="6",P435="6",Q435="6",R435="6"),"○","")</f>
        <v/>
      </c>
      <c r="M435" s="19" t="str">
        <f t="shared" ref="M435:M451" si="276">IF(OR(N435="7",O435="7",P435="7",Q435="7",R435="7"),"○","")</f>
        <v>○</v>
      </c>
      <c r="N435" s="16" t="s">
        <v>646</v>
      </c>
      <c r="O435" s="16" t="s">
        <v>173</v>
      </c>
      <c r="P435" s="16" t="s">
        <v>173</v>
      </c>
      <c r="Q435" s="16" t="s">
        <v>173</v>
      </c>
      <c r="R435" s="16" t="s">
        <v>173</v>
      </c>
      <c r="S435" s="16">
        <v>6</v>
      </c>
      <c r="T435" s="16">
        <v>0</v>
      </c>
      <c r="U435" s="16">
        <v>6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23">
        <v>6</v>
      </c>
      <c r="AC435" s="23"/>
      <c r="AD435" s="23"/>
      <c r="AE435" s="23">
        <v>0</v>
      </c>
      <c r="AF435" s="23">
        <v>0</v>
      </c>
      <c r="AG435" s="23">
        <v>0</v>
      </c>
      <c r="AH435" s="23">
        <v>0</v>
      </c>
      <c r="AI435" s="23" t="s">
        <v>641</v>
      </c>
      <c r="AJ435" s="24" t="str">
        <f t="shared" ref="AJ435:AJ451" si="277">IF(AI435="1","○","")</f>
        <v/>
      </c>
      <c r="AK435" s="23">
        <v>2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</row>
    <row r="436" spans="1:43" hidden="1" outlineLevel="2">
      <c r="A436" s="20" t="s">
        <v>672</v>
      </c>
      <c r="B436" s="20" t="s">
        <v>108</v>
      </c>
      <c r="C436" s="20" t="s">
        <v>46</v>
      </c>
      <c r="D436" s="20" t="s">
        <v>172</v>
      </c>
      <c r="E436" s="16" t="s">
        <v>650</v>
      </c>
      <c r="F436" s="16" t="s">
        <v>650</v>
      </c>
      <c r="G436" s="17" t="str">
        <f t="shared" si="270"/>
        <v>○</v>
      </c>
      <c r="H436" s="18" t="str">
        <f t="shared" si="271"/>
        <v/>
      </c>
      <c r="I436" s="18" t="str">
        <f t="shared" si="272"/>
        <v/>
      </c>
      <c r="J436" s="18" t="str">
        <f t="shared" si="273"/>
        <v/>
      </c>
      <c r="K436" s="18" t="str">
        <f t="shared" si="274"/>
        <v/>
      </c>
      <c r="L436" s="18" t="str">
        <f t="shared" si="275"/>
        <v/>
      </c>
      <c r="M436" s="19" t="str">
        <f t="shared" si="276"/>
        <v/>
      </c>
      <c r="N436" s="16" t="s">
        <v>640</v>
      </c>
      <c r="O436" s="16" t="s">
        <v>173</v>
      </c>
      <c r="P436" s="16" t="s">
        <v>173</v>
      </c>
      <c r="Q436" s="16" t="s">
        <v>173</v>
      </c>
      <c r="R436" s="16" t="s">
        <v>173</v>
      </c>
      <c r="S436" s="16">
        <v>10</v>
      </c>
      <c r="T436" s="16">
        <v>10</v>
      </c>
      <c r="U436" s="16">
        <v>0</v>
      </c>
      <c r="V436" s="16">
        <v>9</v>
      </c>
      <c r="W436" s="16">
        <v>9</v>
      </c>
      <c r="X436" s="16">
        <v>0</v>
      </c>
      <c r="Y436" s="16">
        <v>0</v>
      </c>
      <c r="Z436" s="16">
        <v>0</v>
      </c>
      <c r="AA436" s="16">
        <v>0</v>
      </c>
      <c r="AB436" s="23">
        <v>10</v>
      </c>
      <c r="AC436" s="23">
        <v>9</v>
      </c>
      <c r="AD436" s="23">
        <v>0</v>
      </c>
      <c r="AE436" s="23">
        <v>0</v>
      </c>
      <c r="AF436" s="23">
        <v>21</v>
      </c>
      <c r="AG436" s="23">
        <v>0</v>
      </c>
      <c r="AH436" s="23">
        <v>0</v>
      </c>
      <c r="AI436" s="23" t="s">
        <v>640</v>
      </c>
      <c r="AJ436" s="24" t="str">
        <f t="shared" si="277"/>
        <v>○</v>
      </c>
      <c r="AK436" s="23">
        <v>1</v>
      </c>
      <c r="AL436" s="23">
        <v>57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</row>
    <row r="437" spans="1:43" hidden="1" outlineLevel="2">
      <c r="A437" s="20" t="s">
        <v>672</v>
      </c>
      <c r="B437" s="20" t="s">
        <v>108</v>
      </c>
      <c r="C437" s="20" t="s">
        <v>46</v>
      </c>
      <c r="D437" s="20" t="s">
        <v>181</v>
      </c>
      <c r="E437" s="16" t="s">
        <v>648</v>
      </c>
      <c r="F437" s="16" t="s">
        <v>648</v>
      </c>
      <c r="G437" s="17" t="str">
        <f t="shared" si="270"/>
        <v/>
      </c>
      <c r="H437" s="18" t="str">
        <f t="shared" si="271"/>
        <v/>
      </c>
      <c r="I437" s="18" t="str">
        <f t="shared" si="272"/>
        <v>○</v>
      </c>
      <c r="J437" s="18" t="str">
        <f t="shared" si="273"/>
        <v/>
      </c>
      <c r="K437" s="18" t="str">
        <f t="shared" si="274"/>
        <v/>
      </c>
      <c r="L437" s="18" t="str">
        <f t="shared" si="275"/>
        <v/>
      </c>
      <c r="M437" s="19" t="str">
        <f t="shared" si="276"/>
        <v/>
      </c>
      <c r="N437" s="16" t="s">
        <v>644</v>
      </c>
      <c r="O437" s="16" t="s">
        <v>173</v>
      </c>
      <c r="P437" s="16" t="s">
        <v>173</v>
      </c>
      <c r="Q437" s="16" t="s">
        <v>173</v>
      </c>
      <c r="R437" s="16" t="s">
        <v>173</v>
      </c>
      <c r="S437" s="16">
        <v>19</v>
      </c>
      <c r="T437" s="16">
        <v>19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23">
        <v>19</v>
      </c>
      <c r="AC437" s="23">
        <v>0</v>
      </c>
      <c r="AD437" s="23">
        <v>0</v>
      </c>
      <c r="AE437" s="23">
        <v>0</v>
      </c>
      <c r="AF437" s="23">
        <v>695</v>
      </c>
      <c r="AG437" s="23"/>
      <c r="AH437" s="23"/>
      <c r="AI437" s="23" t="s">
        <v>173</v>
      </c>
      <c r="AJ437" s="24" t="str">
        <f t="shared" si="277"/>
        <v/>
      </c>
      <c r="AK437" s="23"/>
      <c r="AL437" s="23"/>
      <c r="AM437" s="23"/>
      <c r="AN437" s="23"/>
      <c r="AO437" s="23"/>
      <c r="AP437" s="23"/>
      <c r="AQ437" s="23"/>
    </row>
    <row r="438" spans="1:43" hidden="1" outlineLevel="2">
      <c r="A438" s="20" t="s">
        <v>672</v>
      </c>
      <c r="B438" s="20" t="s">
        <v>108</v>
      </c>
      <c r="C438" s="20" t="s">
        <v>46</v>
      </c>
      <c r="D438" s="20" t="s">
        <v>218</v>
      </c>
      <c r="E438" s="16" t="s">
        <v>648</v>
      </c>
      <c r="F438" s="16" t="s">
        <v>648</v>
      </c>
      <c r="G438" s="17" t="str">
        <f t="shared" si="270"/>
        <v/>
      </c>
      <c r="H438" s="18" t="str">
        <f t="shared" si="271"/>
        <v>○</v>
      </c>
      <c r="I438" s="18" t="str">
        <f t="shared" si="272"/>
        <v>○</v>
      </c>
      <c r="J438" s="18" t="str">
        <f t="shared" si="273"/>
        <v/>
      </c>
      <c r="K438" s="18" t="str">
        <f t="shared" si="274"/>
        <v/>
      </c>
      <c r="L438" s="18" t="str">
        <f t="shared" si="275"/>
        <v/>
      </c>
      <c r="M438" s="19" t="str">
        <f t="shared" si="276"/>
        <v/>
      </c>
      <c r="N438" s="16" t="s">
        <v>641</v>
      </c>
      <c r="O438" s="16" t="s">
        <v>644</v>
      </c>
      <c r="P438" s="16" t="s">
        <v>173</v>
      </c>
      <c r="Q438" s="16" t="s">
        <v>173</v>
      </c>
      <c r="R438" s="16" t="s">
        <v>173</v>
      </c>
      <c r="S438" s="16">
        <v>7</v>
      </c>
      <c r="T438" s="16">
        <v>7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23">
        <v>7</v>
      </c>
      <c r="AC438" s="23">
        <v>0</v>
      </c>
      <c r="AD438" s="23">
        <v>0</v>
      </c>
      <c r="AE438" s="23">
        <v>0</v>
      </c>
      <c r="AF438" s="23">
        <v>225</v>
      </c>
      <c r="AG438" s="23">
        <v>0</v>
      </c>
      <c r="AH438" s="23">
        <v>0</v>
      </c>
      <c r="AI438" s="23" t="s">
        <v>641</v>
      </c>
      <c r="AJ438" s="24" t="str">
        <f t="shared" si="277"/>
        <v/>
      </c>
      <c r="AK438" s="23">
        <v>14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</row>
    <row r="439" spans="1:43" hidden="1" outlineLevel="2">
      <c r="A439" s="20" t="s">
        <v>672</v>
      </c>
      <c r="B439" s="20" t="s">
        <v>108</v>
      </c>
      <c r="C439" s="20" t="s">
        <v>46</v>
      </c>
      <c r="D439" s="20" t="s">
        <v>230</v>
      </c>
      <c r="E439" s="16" t="s">
        <v>648</v>
      </c>
      <c r="F439" s="16" t="s">
        <v>648</v>
      </c>
      <c r="G439" s="17" t="str">
        <f t="shared" si="270"/>
        <v/>
      </c>
      <c r="H439" s="18" t="str">
        <f t="shared" si="271"/>
        <v>○</v>
      </c>
      <c r="I439" s="18" t="str">
        <f t="shared" si="272"/>
        <v/>
      </c>
      <c r="J439" s="18" t="str">
        <f t="shared" si="273"/>
        <v/>
      </c>
      <c r="K439" s="18" t="str">
        <f t="shared" si="274"/>
        <v/>
      </c>
      <c r="L439" s="18" t="str">
        <f t="shared" si="275"/>
        <v/>
      </c>
      <c r="M439" s="19" t="str">
        <f t="shared" si="276"/>
        <v/>
      </c>
      <c r="N439" s="16" t="s">
        <v>641</v>
      </c>
      <c r="O439" s="16" t="s">
        <v>173</v>
      </c>
      <c r="P439" s="16" t="s">
        <v>173</v>
      </c>
      <c r="Q439" s="16" t="s">
        <v>173</v>
      </c>
      <c r="R439" s="16" t="s">
        <v>173</v>
      </c>
      <c r="S439" s="16">
        <v>3</v>
      </c>
      <c r="T439" s="16">
        <v>0</v>
      </c>
      <c r="U439" s="16">
        <v>3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23">
        <v>0</v>
      </c>
      <c r="AC439" s="23"/>
      <c r="AD439" s="23"/>
      <c r="AE439" s="23">
        <v>3</v>
      </c>
      <c r="AF439" s="23"/>
      <c r="AG439" s="23"/>
      <c r="AH439" s="23"/>
      <c r="AI439" s="23" t="s">
        <v>173</v>
      </c>
      <c r="AJ439" s="24" t="str">
        <f t="shared" si="277"/>
        <v/>
      </c>
      <c r="AK439" s="23"/>
      <c r="AL439" s="23"/>
      <c r="AM439" s="23">
        <v>0</v>
      </c>
      <c r="AN439" s="23"/>
      <c r="AO439" s="23"/>
      <c r="AP439" s="23">
        <v>0</v>
      </c>
      <c r="AQ439" s="23"/>
    </row>
    <row r="440" spans="1:43" hidden="1" outlineLevel="2">
      <c r="A440" s="20" t="s">
        <v>672</v>
      </c>
      <c r="B440" s="20" t="s">
        <v>108</v>
      </c>
      <c r="C440" s="20" t="s">
        <v>46</v>
      </c>
      <c r="D440" s="20" t="s">
        <v>265</v>
      </c>
      <c r="E440" s="16" t="s">
        <v>650</v>
      </c>
      <c r="F440" s="16" t="s">
        <v>650</v>
      </c>
      <c r="G440" s="17" t="str">
        <f t="shared" si="270"/>
        <v>○</v>
      </c>
      <c r="H440" s="18" t="str">
        <f t="shared" si="271"/>
        <v/>
      </c>
      <c r="I440" s="18" t="str">
        <f t="shared" si="272"/>
        <v/>
      </c>
      <c r="J440" s="18" t="str">
        <f t="shared" si="273"/>
        <v/>
      </c>
      <c r="K440" s="18" t="str">
        <f t="shared" si="274"/>
        <v/>
      </c>
      <c r="L440" s="18" t="str">
        <f t="shared" si="275"/>
        <v/>
      </c>
      <c r="M440" s="19" t="str">
        <f t="shared" si="276"/>
        <v/>
      </c>
      <c r="N440" s="16" t="s">
        <v>640</v>
      </c>
      <c r="O440" s="16" t="s">
        <v>173</v>
      </c>
      <c r="P440" s="16" t="s">
        <v>173</v>
      </c>
      <c r="Q440" s="16" t="s">
        <v>173</v>
      </c>
      <c r="R440" s="16" t="s">
        <v>173</v>
      </c>
      <c r="S440" s="16">
        <v>19</v>
      </c>
      <c r="T440" s="16">
        <v>19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23">
        <v>19</v>
      </c>
      <c r="AC440" s="23">
        <v>0</v>
      </c>
      <c r="AD440" s="23">
        <v>0</v>
      </c>
      <c r="AE440" s="23">
        <v>0</v>
      </c>
      <c r="AF440" s="23">
        <v>147</v>
      </c>
      <c r="AG440" s="23">
        <v>24</v>
      </c>
      <c r="AH440" s="23">
        <v>0</v>
      </c>
      <c r="AI440" s="23" t="s">
        <v>640</v>
      </c>
      <c r="AJ440" s="24" t="str">
        <f t="shared" si="277"/>
        <v>○</v>
      </c>
      <c r="AK440" s="23">
        <v>1</v>
      </c>
      <c r="AL440" s="23">
        <v>1468</v>
      </c>
      <c r="AM440" s="23">
        <v>0</v>
      </c>
      <c r="AN440" s="23">
        <v>0</v>
      </c>
      <c r="AO440" s="23">
        <v>0</v>
      </c>
      <c r="AP440" s="23">
        <v>44</v>
      </c>
      <c r="AQ440" s="23">
        <v>0</v>
      </c>
    </row>
    <row r="441" spans="1:43" hidden="1" outlineLevel="2">
      <c r="A441" s="20" t="s">
        <v>672</v>
      </c>
      <c r="B441" s="20" t="s">
        <v>108</v>
      </c>
      <c r="C441" s="20" t="s">
        <v>46</v>
      </c>
      <c r="D441" s="20" t="s">
        <v>283</v>
      </c>
      <c r="E441" s="16" t="s">
        <v>648</v>
      </c>
      <c r="F441" s="16" t="s">
        <v>648</v>
      </c>
      <c r="G441" s="17" t="str">
        <f t="shared" si="270"/>
        <v/>
      </c>
      <c r="H441" s="18" t="str">
        <f t="shared" si="271"/>
        <v>○</v>
      </c>
      <c r="I441" s="18" t="str">
        <f t="shared" si="272"/>
        <v/>
      </c>
      <c r="J441" s="18" t="str">
        <f t="shared" si="273"/>
        <v/>
      </c>
      <c r="K441" s="18" t="str">
        <f t="shared" si="274"/>
        <v/>
      </c>
      <c r="L441" s="18" t="str">
        <f t="shared" si="275"/>
        <v/>
      </c>
      <c r="M441" s="19" t="str">
        <f t="shared" si="276"/>
        <v/>
      </c>
      <c r="N441" s="16" t="s">
        <v>641</v>
      </c>
      <c r="O441" s="16" t="s">
        <v>173</v>
      </c>
      <c r="P441" s="16" t="s">
        <v>173</v>
      </c>
      <c r="Q441" s="16" t="s">
        <v>173</v>
      </c>
      <c r="R441" s="16" t="s">
        <v>173</v>
      </c>
      <c r="S441" s="16">
        <v>4</v>
      </c>
      <c r="T441" s="16">
        <v>4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23">
        <v>4</v>
      </c>
      <c r="AC441" s="23"/>
      <c r="AD441" s="23"/>
      <c r="AE441" s="23">
        <v>0</v>
      </c>
      <c r="AF441" s="23">
        <v>210</v>
      </c>
      <c r="AG441" s="23">
        <v>0</v>
      </c>
      <c r="AH441" s="23">
        <v>0</v>
      </c>
      <c r="AI441" s="23" t="s">
        <v>641</v>
      </c>
      <c r="AJ441" s="24" t="str">
        <f t="shared" si="277"/>
        <v/>
      </c>
      <c r="AK441" s="23">
        <v>1</v>
      </c>
      <c r="AL441" s="23">
        <v>0</v>
      </c>
      <c r="AM441" s="23">
        <v>0</v>
      </c>
      <c r="AN441" s="23"/>
      <c r="AO441" s="23"/>
      <c r="AP441" s="23">
        <v>0</v>
      </c>
      <c r="AQ441" s="23">
        <v>0</v>
      </c>
    </row>
    <row r="442" spans="1:43" hidden="1" outlineLevel="2">
      <c r="A442" s="20" t="s">
        <v>672</v>
      </c>
      <c r="B442" s="20" t="s">
        <v>108</v>
      </c>
      <c r="C442" s="20" t="s">
        <v>46</v>
      </c>
      <c r="D442" s="20" t="s">
        <v>284</v>
      </c>
      <c r="E442" s="16" t="s">
        <v>656</v>
      </c>
      <c r="F442" s="16" t="s">
        <v>648</v>
      </c>
      <c r="G442" s="17" t="str">
        <f t="shared" si="270"/>
        <v/>
      </c>
      <c r="H442" s="18" t="str">
        <f t="shared" si="271"/>
        <v>○</v>
      </c>
      <c r="I442" s="18" t="str">
        <f t="shared" si="272"/>
        <v>○</v>
      </c>
      <c r="J442" s="18" t="str">
        <f t="shared" si="273"/>
        <v/>
      </c>
      <c r="K442" s="18" t="str">
        <f t="shared" si="274"/>
        <v/>
      </c>
      <c r="L442" s="18" t="str">
        <f t="shared" si="275"/>
        <v/>
      </c>
      <c r="M442" s="19" t="str">
        <f t="shared" si="276"/>
        <v/>
      </c>
      <c r="N442" s="16" t="s">
        <v>641</v>
      </c>
      <c r="O442" s="16" t="s">
        <v>644</v>
      </c>
      <c r="P442" s="16" t="s">
        <v>173</v>
      </c>
      <c r="Q442" s="16" t="s">
        <v>173</v>
      </c>
      <c r="R442" s="16" t="s">
        <v>173</v>
      </c>
      <c r="S442" s="16">
        <v>18</v>
      </c>
      <c r="T442" s="16">
        <v>18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23">
        <v>18</v>
      </c>
      <c r="AC442" s="23"/>
      <c r="AD442" s="23"/>
      <c r="AE442" s="23">
        <v>0</v>
      </c>
      <c r="AF442" s="23">
        <v>1105</v>
      </c>
      <c r="AG442" s="23">
        <v>15</v>
      </c>
      <c r="AH442" s="23">
        <v>0</v>
      </c>
      <c r="AI442" s="23" t="s">
        <v>641</v>
      </c>
      <c r="AJ442" s="24" t="str">
        <f t="shared" si="277"/>
        <v/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40</v>
      </c>
    </row>
    <row r="443" spans="1:43" hidden="1" outlineLevel="2">
      <c r="A443" s="20" t="s">
        <v>672</v>
      </c>
      <c r="B443" s="20" t="s">
        <v>108</v>
      </c>
      <c r="C443" s="20" t="s">
        <v>46</v>
      </c>
      <c r="D443" s="20" t="s">
        <v>286</v>
      </c>
      <c r="E443" s="16" t="s">
        <v>651</v>
      </c>
      <c r="F443" s="16" t="s">
        <v>651</v>
      </c>
      <c r="G443" s="17" t="str">
        <f t="shared" si="270"/>
        <v/>
      </c>
      <c r="H443" s="18" t="str">
        <f t="shared" si="271"/>
        <v/>
      </c>
      <c r="I443" s="18" t="str">
        <f t="shared" si="272"/>
        <v/>
      </c>
      <c r="J443" s="18" t="str">
        <f t="shared" si="273"/>
        <v/>
      </c>
      <c r="K443" s="18" t="str">
        <f t="shared" si="274"/>
        <v/>
      </c>
      <c r="L443" s="18" t="str">
        <f t="shared" si="275"/>
        <v>○</v>
      </c>
      <c r="M443" s="19" t="str">
        <f t="shared" si="276"/>
        <v/>
      </c>
      <c r="N443" s="16" t="s">
        <v>645</v>
      </c>
      <c r="O443" s="16" t="s">
        <v>173</v>
      </c>
      <c r="P443" s="16" t="s">
        <v>173</v>
      </c>
      <c r="Q443" s="16" t="s">
        <v>173</v>
      </c>
      <c r="R443" s="16" t="s">
        <v>173</v>
      </c>
      <c r="S443" s="16">
        <v>5</v>
      </c>
      <c r="T443" s="16">
        <v>0</v>
      </c>
      <c r="U443" s="16">
        <v>5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23">
        <v>0</v>
      </c>
      <c r="AC443" s="23"/>
      <c r="AD443" s="23"/>
      <c r="AE443" s="23">
        <v>5</v>
      </c>
      <c r="AF443" s="23"/>
      <c r="AG443" s="23"/>
      <c r="AH443" s="23"/>
      <c r="AI443" s="23" t="s">
        <v>640</v>
      </c>
      <c r="AJ443" s="24" t="str">
        <f t="shared" si="277"/>
        <v>○</v>
      </c>
      <c r="AK443" s="23">
        <v>0</v>
      </c>
      <c r="AL443" s="23">
        <v>12</v>
      </c>
      <c r="AM443" s="23">
        <v>0</v>
      </c>
      <c r="AN443" s="23"/>
      <c r="AO443" s="23"/>
      <c r="AP443" s="23">
        <v>0</v>
      </c>
      <c r="AQ443" s="23">
        <v>0</v>
      </c>
    </row>
    <row r="444" spans="1:43" hidden="1" outlineLevel="2">
      <c r="A444" s="20" t="s">
        <v>672</v>
      </c>
      <c r="B444" s="20" t="s">
        <v>108</v>
      </c>
      <c r="C444" s="20" t="s">
        <v>46</v>
      </c>
      <c r="D444" s="20" t="s">
        <v>300</v>
      </c>
      <c r="E444" s="16" t="s">
        <v>650</v>
      </c>
      <c r="F444" s="16" t="s">
        <v>650</v>
      </c>
      <c r="G444" s="17" t="str">
        <f t="shared" si="270"/>
        <v>○</v>
      </c>
      <c r="H444" s="18" t="str">
        <f t="shared" si="271"/>
        <v/>
      </c>
      <c r="I444" s="18" t="str">
        <f t="shared" si="272"/>
        <v/>
      </c>
      <c r="J444" s="18" t="str">
        <f t="shared" si="273"/>
        <v>○</v>
      </c>
      <c r="K444" s="18" t="str">
        <f t="shared" si="274"/>
        <v/>
      </c>
      <c r="L444" s="18" t="str">
        <f t="shared" si="275"/>
        <v/>
      </c>
      <c r="M444" s="19" t="str">
        <f t="shared" si="276"/>
        <v/>
      </c>
      <c r="N444" s="16" t="s">
        <v>640</v>
      </c>
      <c r="O444" s="16" t="s">
        <v>643</v>
      </c>
      <c r="P444" s="16" t="s">
        <v>173</v>
      </c>
      <c r="Q444" s="16" t="s">
        <v>173</v>
      </c>
      <c r="R444" s="16" t="s">
        <v>173</v>
      </c>
      <c r="S444" s="16">
        <v>7</v>
      </c>
      <c r="T444" s="16">
        <v>7</v>
      </c>
      <c r="U444" s="16">
        <v>0</v>
      </c>
      <c r="V444" s="16">
        <v>5</v>
      </c>
      <c r="W444" s="16">
        <v>5</v>
      </c>
      <c r="X444" s="16">
        <v>0</v>
      </c>
      <c r="Y444" s="16">
        <v>0</v>
      </c>
      <c r="Z444" s="16">
        <v>0</v>
      </c>
      <c r="AA444" s="16">
        <v>0</v>
      </c>
      <c r="AB444" s="23">
        <v>7</v>
      </c>
      <c r="AC444" s="23">
        <v>5</v>
      </c>
      <c r="AD444" s="23">
        <v>0</v>
      </c>
      <c r="AE444" s="23">
        <v>0</v>
      </c>
      <c r="AF444" s="23">
        <v>13</v>
      </c>
      <c r="AG444" s="23">
        <v>0</v>
      </c>
      <c r="AH444" s="23">
        <v>0</v>
      </c>
      <c r="AI444" s="23" t="s">
        <v>640</v>
      </c>
      <c r="AJ444" s="24" t="str">
        <f t="shared" si="277"/>
        <v>○</v>
      </c>
      <c r="AK444" s="23">
        <v>3</v>
      </c>
      <c r="AL444" s="23">
        <v>787</v>
      </c>
      <c r="AM444" s="23">
        <v>0</v>
      </c>
      <c r="AN444" s="23">
        <v>0</v>
      </c>
      <c r="AO444" s="23">
        <v>0</v>
      </c>
      <c r="AP444" s="23">
        <v>2</v>
      </c>
      <c r="AQ444" s="23"/>
    </row>
    <row r="445" spans="1:43" hidden="1" outlineLevel="2">
      <c r="A445" s="20" t="s">
        <v>672</v>
      </c>
      <c r="B445" s="20" t="s">
        <v>108</v>
      </c>
      <c r="C445" s="20" t="s">
        <v>46</v>
      </c>
      <c r="D445" s="20" t="s">
        <v>310</v>
      </c>
      <c r="E445" s="16" t="s">
        <v>648</v>
      </c>
      <c r="F445" s="16" t="s">
        <v>648</v>
      </c>
      <c r="G445" s="17" t="str">
        <f t="shared" si="270"/>
        <v/>
      </c>
      <c r="H445" s="18" t="str">
        <f t="shared" si="271"/>
        <v>○</v>
      </c>
      <c r="I445" s="18" t="str">
        <f t="shared" si="272"/>
        <v/>
      </c>
      <c r="J445" s="18" t="str">
        <f t="shared" si="273"/>
        <v/>
      </c>
      <c r="K445" s="18" t="str">
        <f t="shared" si="274"/>
        <v/>
      </c>
      <c r="L445" s="18" t="str">
        <f t="shared" si="275"/>
        <v/>
      </c>
      <c r="M445" s="19" t="str">
        <f t="shared" si="276"/>
        <v/>
      </c>
      <c r="N445" s="16" t="s">
        <v>641</v>
      </c>
      <c r="O445" s="16" t="s">
        <v>173</v>
      </c>
      <c r="P445" s="16" t="s">
        <v>173</v>
      </c>
      <c r="Q445" s="16" t="s">
        <v>173</v>
      </c>
      <c r="R445" s="16" t="s">
        <v>173</v>
      </c>
      <c r="S445" s="16">
        <v>19</v>
      </c>
      <c r="T445" s="16">
        <v>19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23">
        <v>19</v>
      </c>
      <c r="AC445" s="23"/>
      <c r="AD445" s="23"/>
      <c r="AE445" s="23">
        <v>0</v>
      </c>
      <c r="AF445" s="23">
        <v>470</v>
      </c>
      <c r="AG445" s="23"/>
      <c r="AH445" s="23"/>
      <c r="AI445" s="23" t="s">
        <v>173</v>
      </c>
      <c r="AJ445" s="24" t="str">
        <f t="shared" si="277"/>
        <v/>
      </c>
      <c r="AK445" s="23"/>
      <c r="AL445" s="23"/>
      <c r="AM445" s="23">
        <v>0</v>
      </c>
      <c r="AN445" s="23"/>
      <c r="AO445" s="23"/>
      <c r="AP445" s="23">
        <v>0</v>
      </c>
      <c r="AQ445" s="23"/>
    </row>
    <row r="446" spans="1:43" hidden="1" outlineLevel="2">
      <c r="A446" s="20" t="s">
        <v>672</v>
      </c>
      <c r="B446" s="20" t="s">
        <v>108</v>
      </c>
      <c r="C446" s="20" t="s">
        <v>46</v>
      </c>
      <c r="D446" s="20" t="s">
        <v>417</v>
      </c>
      <c r="E446" s="16" t="s">
        <v>648</v>
      </c>
      <c r="F446" s="16" t="s">
        <v>648</v>
      </c>
      <c r="G446" s="17" t="str">
        <f t="shared" si="270"/>
        <v/>
      </c>
      <c r="H446" s="18" t="str">
        <f t="shared" si="271"/>
        <v>○</v>
      </c>
      <c r="I446" s="18" t="str">
        <f t="shared" si="272"/>
        <v/>
      </c>
      <c r="J446" s="18" t="str">
        <f t="shared" si="273"/>
        <v/>
      </c>
      <c r="K446" s="18" t="str">
        <f t="shared" si="274"/>
        <v/>
      </c>
      <c r="L446" s="18" t="str">
        <f t="shared" si="275"/>
        <v/>
      </c>
      <c r="M446" s="19" t="str">
        <f t="shared" si="276"/>
        <v/>
      </c>
      <c r="N446" s="16" t="s">
        <v>641</v>
      </c>
      <c r="O446" s="16" t="s">
        <v>173</v>
      </c>
      <c r="P446" s="16" t="s">
        <v>173</v>
      </c>
      <c r="Q446" s="16" t="s">
        <v>173</v>
      </c>
      <c r="R446" s="16" t="s">
        <v>173</v>
      </c>
      <c r="S446" s="16">
        <v>5</v>
      </c>
      <c r="T446" s="16">
        <v>0</v>
      </c>
      <c r="U446" s="16">
        <v>5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23">
        <v>0</v>
      </c>
      <c r="AC446" s="23"/>
      <c r="AD446" s="23"/>
      <c r="AE446" s="23">
        <v>5</v>
      </c>
      <c r="AF446" s="23">
        <v>0</v>
      </c>
      <c r="AG446" s="23">
        <v>0</v>
      </c>
      <c r="AH446" s="23">
        <v>0</v>
      </c>
      <c r="AI446" s="23" t="s">
        <v>641</v>
      </c>
      <c r="AJ446" s="24" t="str">
        <f t="shared" si="277"/>
        <v/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</row>
    <row r="447" spans="1:43" hidden="1" outlineLevel="2">
      <c r="A447" s="20" t="s">
        <v>672</v>
      </c>
      <c r="B447" s="20" t="s">
        <v>108</v>
      </c>
      <c r="C447" s="20" t="s">
        <v>46</v>
      </c>
      <c r="D447" s="20" t="s">
        <v>434</v>
      </c>
      <c r="E447" s="16" t="s">
        <v>648</v>
      </c>
      <c r="F447" s="16" t="s">
        <v>648</v>
      </c>
      <c r="G447" s="17" t="str">
        <f t="shared" si="270"/>
        <v/>
      </c>
      <c r="H447" s="18" t="str">
        <f t="shared" si="271"/>
        <v>○</v>
      </c>
      <c r="I447" s="18" t="str">
        <f t="shared" si="272"/>
        <v>○</v>
      </c>
      <c r="J447" s="18" t="str">
        <f t="shared" si="273"/>
        <v/>
      </c>
      <c r="K447" s="18" t="str">
        <f t="shared" si="274"/>
        <v/>
      </c>
      <c r="L447" s="18" t="str">
        <f t="shared" si="275"/>
        <v/>
      </c>
      <c r="M447" s="19" t="str">
        <f t="shared" si="276"/>
        <v/>
      </c>
      <c r="N447" s="16" t="s">
        <v>641</v>
      </c>
      <c r="O447" s="16" t="s">
        <v>644</v>
      </c>
      <c r="P447" s="16" t="s">
        <v>173</v>
      </c>
      <c r="Q447" s="16" t="s">
        <v>173</v>
      </c>
      <c r="R447" s="16" t="s">
        <v>173</v>
      </c>
      <c r="S447" s="16">
        <v>2</v>
      </c>
      <c r="T447" s="16">
        <v>2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23">
        <v>2</v>
      </c>
      <c r="AC447" s="23">
        <v>0</v>
      </c>
      <c r="AD447" s="23">
        <v>0</v>
      </c>
      <c r="AE447" s="23">
        <v>0</v>
      </c>
      <c r="AF447" s="23">
        <v>521</v>
      </c>
      <c r="AG447" s="23">
        <v>0</v>
      </c>
      <c r="AH447" s="23">
        <v>0</v>
      </c>
      <c r="AI447" s="23" t="s">
        <v>641</v>
      </c>
      <c r="AJ447" s="24" t="str">
        <f t="shared" si="277"/>
        <v/>
      </c>
      <c r="AK447" s="23"/>
      <c r="AL447" s="23"/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</row>
    <row r="448" spans="1:43" hidden="1" outlineLevel="2">
      <c r="A448" s="20" t="s">
        <v>672</v>
      </c>
      <c r="B448" s="20" t="s">
        <v>108</v>
      </c>
      <c r="C448" s="20" t="s">
        <v>46</v>
      </c>
      <c r="D448" s="20" t="s">
        <v>494</v>
      </c>
      <c r="E448" s="16" t="s">
        <v>651</v>
      </c>
      <c r="F448" s="16" t="s">
        <v>651</v>
      </c>
      <c r="G448" s="17" t="str">
        <f t="shared" si="270"/>
        <v/>
      </c>
      <c r="H448" s="18" t="str">
        <f t="shared" si="271"/>
        <v/>
      </c>
      <c r="I448" s="18" t="str">
        <f t="shared" si="272"/>
        <v/>
      </c>
      <c r="J448" s="18" t="str">
        <f t="shared" si="273"/>
        <v/>
      </c>
      <c r="K448" s="18" t="str">
        <f t="shared" si="274"/>
        <v/>
      </c>
      <c r="L448" s="18" t="str">
        <f t="shared" si="275"/>
        <v/>
      </c>
      <c r="M448" s="19" t="str">
        <f t="shared" si="276"/>
        <v>○</v>
      </c>
      <c r="N448" s="16" t="s">
        <v>646</v>
      </c>
      <c r="O448" s="16" t="s">
        <v>173</v>
      </c>
      <c r="P448" s="16" t="s">
        <v>173</v>
      </c>
      <c r="Q448" s="16" t="s">
        <v>173</v>
      </c>
      <c r="R448" s="16" t="s">
        <v>173</v>
      </c>
      <c r="S448" s="16">
        <v>13</v>
      </c>
      <c r="T448" s="16">
        <v>0</v>
      </c>
      <c r="U448" s="16">
        <v>13</v>
      </c>
      <c r="V448" s="16">
        <v>6</v>
      </c>
      <c r="W448" s="16">
        <v>0</v>
      </c>
      <c r="X448" s="16">
        <v>6</v>
      </c>
      <c r="Y448" s="16">
        <v>0</v>
      </c>
      <c r="Z448" s="16">
        <v>0</v>
      </c>
      <c r="AA448" s="16">
        <v>0</v>
      </c>
      <c r="AB448" s="23">
        <v>0</v>
      </c>
      <c r="AC448" s="23">
        <v>0</v>
      </c>
      <c r="AD448" s="23">
        <v>0</v>
      </c>
      <c r="AE448" s="23">
        <v>19</v>
      </c>
      <c r="AF448" s="23">
        <v>0</v>
      </c>
      <c r="AG448" s="23">
        <v>0</v>
      </c>
      <c r="AH448" s="23">
        <v>0</v>
      </c>
      <c r="AI448" s="23" t="s">
        <v>640</v>
      </c>
      <c r="AJ448" s="24" t="str">
        <f t="shared" si="277"/>
        <v>○</v>
      </c>
      <c r="AK448" s="23">
        <v>6</v>
      </c>
      <c r="AL448" s="23">
        <v>48</v>
      </c>
      <c r="AM448" s="23">
        <v>3</v>
      </c>
      <c r="AN448" s="23">
        <v>1</v>
      </c>
      <c r="AO448" s="23">
        <v>2</v>
      </c>
      <c r="AP448" s="23">
        <v>0</v>
      </c>
      <c r="AQ448" s="23"/>
    </row>
    <row r="449" spans="1:43" hidden="1" outlineLevel="2">
      <c r="A449" s="20" t="s">
        <v>672</v>
      </c>
      <c r="B449" s="20" t="s">
        <v>108</v>
      </c>
      <c r="C449" s="20" t="s">
        <v>46</v>
      </c>
      <c r="D449" s="20" t="s">
        <v>499</v>
      </c>
      <c r="E449" s="16" t="s">
        <v>648</v>
      </c>
      <c r="F449" s="16" t="s">
        <v>648</v>
      </c>
      <c r="G449" s="17" t="str">
        <f t="shared" si="270"/>
        <v>○</v>
      </c>
      <c r="H449" s="18" t="str">
        <f t="shared" si="271"/>
        <v>○</v>
      </c>
      <c r="I449" s="18" t="str">
        <f t="shared" si="272"/>
        <v>○</v>
      </c>
      <c r="J449" s="18" t="str">
        <f t="shared" si="273"/>
        <v/>
      </c>
      <c r="K449" s="18" t="str">
        <f t="shared" si="274"/>
        <v/>
      </c>
      <c r="L449" s="18" t="str">
        <f t="shared" si="275"/>
        <v/>
      </c>
      <c r="M449" s="19" t="str">
        <f t="shared" si="276"/>
        <v/>
      </c>
      <c r="N449" s="16" t="s">
        <v>640</v>
      </c>
      <c r="O449" s="16" t="s">
        <v>641</v>
      </c>
      <c r="P449" s="16" t="s">
        <v>644</v>
      </c>
      <c r="Q449" s="16" t="s">
        <v>173</v>
      </c>
      <c r="R449" s="16" t="s">
        <v>173</v>
      </c>
      <c r="S449" s="16">
        <v>5</v>
      </c>
      <c r="T449" s="16">
        <v>2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23"/>
      <c r="AC449" s="23"/>
      <c r="AD449" s="23"/>
      <c r="AE449" s="23"/>
      <c r="AF449" s="23">
        <v>16</v>
      </c>
      <c r="AG449" s="23">
        <v>0</v>
      </c>
      <c r="AH449" s="23">
        <v>0</v>
      </c>
      <c r="AI449" s="23" t="s">
        <v>641</v>
      </c>
      <c r="AJ449" s="24" t="str">
        <f t="shared" si="277"/>
        <v/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1</v>
      </c>
    </row>
    <row r="450" spans="1:43" hidden="1" outlineLevel="2">
      <c r="A450" s="20" t="s">
        <v>672</v>
      </c>
      <c r="B450" s="20" t="s">
        <v>108</v>
      </c>
      <c r="C450" s="20" t="s">
        <v>46</v>
      </c>
      <c r="D450" s="20" t="s">
        <v>593</v>
      </c>
      <c r="E450" s="16" t="s">
        <v>650</v>
      </c>
      <c r="F450" s="16" t="s">
        <v>650</v>
      </c>
      <c r="G450" s="17" t="str">
        <f t="shared" si="270"/>
        <v/>
      </c>
      <c r="H450" s="18" t="str">
        <f t="shared" si="271"/>
        <v/>
      </c>
      <c r="I450" s="18" t="str">
        <f t="shared" si="272"/>
        <v>○</v>
      </c>
      <c r="J450" s="18" t="str">
        <f t="shared" si="273"/>
        <v/>
      </c>
      <c r="K450" s="18" t="str">
        <f t="shared" si="274"/>
        <v>○</v>
      </c>
      <c r="L450" s="18" t="str">
        <f t="shared" si="275"/>
        <v/>
      </c>
      <c r="M450" s="19" t="str">
        <f t="shared" si="276"/>
        <v/>
      </c>
      <c r="N450" s="16" t="s">
        <v>642</v>
      </c>
      <c r="O450" s="16" t="s">
        <v>644</v>
      </c>
      <c r="P450" s="16" t="s">
        <v>173</v>
      </c>
      <c r="Q450" s="16" t="s">
        <v>173</v>
      </c>
      <c r="R450" s="16" t="s">
        <v>173</v>
      </c>
      <c r="S450" s="16">
        <v>18</v>
      </c>
      <c r="T450" s="16">
        <v>10</v>
      </c>
      <c r="U450" s="16">
        <v>1</v>
      </c>
      <c r="V450" s="16"/>
      <c r="W450" s="16"/>
      <c r="X450" s="16"/>
      <c r="Y450" s="16"/>
      <c r="Z450" s="16"/>
      <c r="AA450" s="16"/>
      <c r="AB450" s="23">
        <v>7</v>
      </c>
      <c r="AC450" s="23"/>
      <c r="AD450" s="23"/>
      <c r="AE450" s="23"/>
      <c r="AF450" s="23">
        <v>12</v>
      </c>
      <c r="AG450" s="23"/>
      <c r="AH450" s="23"/>
      <c r="AI450" s="23" t="s">
        <v>641</v>
      </c>
      <c r="AJ450" s="24" t="str">
        <f t="shared" si="277"/>
        <v/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</row>
    <row r="451" spans="1:43" hidden="1" outlineLevel="2">
      <c r="A451" s="20" t="s">
        <v>672</v>
      </c>
      <c r="B451" s="20" t="s">
        <v>108</v>
      </c>
      <c r="C451" s="20" t="s">
        <v>46</v>
      </c>
      <c r="D451" s="20" t="s">
        <v>604</v>
      </c>
      <c r="E451" s="16" t="s">
        <v>651</v>
      </c>
      <c r="F451" s="16" t="s">
        <v>651</v>
      </c>
      <c r="G451" s="17" t="str">
        <f t="shared" si="270"/>
        <v/>
      </c>
      <c r="H451" s="18" t="str">
        <f t="shared" si="271"/>
        <v/>
      </c>
      <c r="I451" s="18" t="str">
        <f t="shared" si="272"/>
        <v/>
      </c>
      <c r="J451" s="18" t="str">
        <f t="shared" si="273"/>
        <v/>
      </c>
      <c r="K451" s="18" t="str">
        <f t="shared" si="274"/>
        <v/>
      </c>
      <c r="L451" s="18" t="str">
        <f t="shared" si="275"/>
        <v/>
      </c>
      <c r="M451" s="19" t="str">
        <f t="shared" si="276"/>
        <v>○</v>
      </c>
      <c r="N451" s="16" t="s">
        <v>646</v>
      </c>
      <c r="O451" s="16" t="s">
        <v>173</v>
      </c>
      <c r="P451" s="16" t="s">
        <v>173</v>
      </c>
      <c r="Q451" s="16" t="s">
        <v>173</v>
      </c>
      <c r="R451" s="16" t="s">
        <v>173</v>
      </c>
      <c r="S451" s="16">
        <v>14</v>
      </c>
      <c r="T451" s="16"/>
      <c r="U451" s="16"/>
      <c r="V451" s="16"/>
      <c r="W451" s="16"/>
      <c r="X451" s="16"/>
      <c r="Y451" s="16"/>
      <c r="Z451" s="16"/>
      <c r="AA451" s="16"/>
      <c r="AB451" s="23"/>
      <c r="AC451" s="23"/>
      <c r="AD451" s="23"/>
      <c r="AE451" s="23"/>
      <c r="AF451" s="23"/>
      <c r="AG451" s="23"/>
      <c r="AH451" s="23"/>
      <c r="AI451" s="23" t="s">
        <v>640</v>
      </c>
      <c r="AJ451" s="24" t="str">
        <f t="shared" si="277"/>
        <v>○</v>
      </c>
      <c r="AK451" s="23">
        <v>3</v>
      </c>
      <c r="AL451" s="23">
        <v>5</v>
      </c>
      <c r="AM451" s="23"/>
      <c r="AN451" s="23"/>
      <c r="AO451" s="23"/>
      <c r="AP451" s="23"/>
      <c r="AQ451" s="23"/>
    </row>
    <row r="452" spans="1:43" s="31" customFormat="1" hidden="1" outlineLevel="1">
      <c r="A452" s="33"/>
      <c r="B452" s="33"/>
      <c r="C452" s="34" t="s">
        <v>725</v>
      </c>
      <c r="D452" s="33"/>
      <c r="E452" s="25"/>
      <c r="F452" s="25"/>
      <c r="G452" s="26"/>
      <c r="H452" s="27"/>
      <c r="I452" s="27"/>
      <c r="J452" s="27"/>
      <c r="K452" s="27"/>
      <c r="L452" s="27"/>
      <c r="M452" s="28"/>
      <c r="N452" s="25"/>
      <c r="O452" s="25"/>
      <c r="P452" s="25"/>
      <c r="Q452" s="25"/>
      <c r="R452" s="25"/>
      <c r="S452" s="25">
        <f t="shared" ref="S452:AH452" si="278">SUBTOTAL(9,S435:S451)</f>
        <v>0</v>
      </c>
      <c r="T452" s="25">
        <f t="shared" si="278"/>
        <v>0</v>
      </c>
      <c r="U452" s="25">
        <f t="shared" si="278"/>
        <v>0</v>
      </c>
      <c r="V452" s="25">
        <f t="shared" si="278"/>
        <v>0</v>
      </c>
      <c r="W452" s="25">
        <f t="shared" si="278"/>
        <v>0</v>
      </c>
      <c r="X452" s="25">
        <f t="shared" si="278"/>
        <v>0</v>
      </c>
      <c r="Y452" s="25">
        <f t="shared" si="278"/>
        <v>0</v>
      </c>
      <c r="Z452" s="25">
        <f t="shared" si="278"/>
        <v>0</v>
      </c>
      <c r="AA452" s="25">
        <f t="shared" si="278"/>
        <v>0</v>
      </c>
      <c r="AB452" s="29">
        <f t="shared" si="278"/>
        <v>0</v>
      </c>
      <c r="AC452" s="29">
        <f t="shared" si="278"/>
        <v>0</v>
      </c>
      <c r="AD452" s="29">
        <f t="shared" si="278"/>
        <v>0</v>
      </c>
      <c r="AE452" s="29">
        <f t="shared" si="278"/>
        <v>0</v>
      </c>
      <c r="AF452" s="29">
        <f t="shared" si="278"/>
        <v>0</v>
      </c>
      <c r="AG452" s="29">
        <f t="shared" si="278"/>
        <v>0</v>
      </c>
      <c r="AH452" s="29">
        <f t="shared" si="278"/>
        <v>0</v>
      </c>
      <c r="AI452" s="29"/>
      <c r="AJ452" s="30"/>
      <c r="AK452" s="29">
        <f t="shared" ref="AK452:AQ452" si="279">SUBTOTAL(9,AK435:AK451)</f>
        <v>0</v>
      </c>
      <c r="AL452" s="29">
        <f t="shared" si="279"/>
        <v>0</v>
      </c>
      <c r="AM452" s="29">
        <f t="shared" si="279"/>
        <v>0</v>
      </c>
      <c r="AN452" s="29">
        <f t="shared" si="279"/>
        <v>0</v>
      </c>
      <c r="AO452" s="29">
        <f t="shared" si="279"/>
        <v>0</v>
      </c>
      <c r="AP452" s="29">
        <f t="shared" si="279"/>
        <v>0</v>
      </c>
      <c r="AQ452" s="29">
        <f t="shared" si="279"/>
        <v>0</v>
      </c>
    </row>
    <row r="453" spans="1:43" hidden="1" outlineLevel="2">
      <c r="A453" s="20" t="s">
        <v>672</v>
      </c>
      <c r="B453" s="20" t="s">
        <v>134</v>
      </c>
      <c r="C453" s="20" t="s">
        <v>72</v>
      </c>
      <c r="D453" s="20" t="s">
        <v>220</v>
      </c>
      <c r="E453" s="16" t="s">
        <v>648</v>
      </c>
      <c r="F453" s="16" t="s">
        <v>648</v>
      </c>
      <c r="G453" s="17" t="str">
        <f t="shared" ref="G453:G471" si="280">IF(OR(N453="1",O453="1",P453="1",Q453="1",R453="1"),"○","")</f>
        <v>○</v>
      </c>
      <c r="H453" s="18" t="str">
        <f t="shared" ref="H453:H471" si="281">IF(OR(N453="2",O453="2",P453="2",Q453="2",R453="2"),"○","")</f>
        <v>○</v>
      </c>
      <c r="I453" s="18" t="str">
        <f t="shared" ref="I453:I471" si="282">IF(OR(N453="3",O453="3",P453="3",Q453="3",R453="3"),"○","")</f>
        <v>○</v>
      </c>
      <c r="J453" s="18" t="str">
        <f t="shared" ref="J453:J471" si="283">IF(OR(N453="4",O453="4",P453="4",Q453="4",R453="4"),"○","")</f>
        <v>○</v>
      </c>
      <c r="K453" s="18" t="str">
        <f t="shared" ref="K453:K471" si="284">IF(OR(N453="5",O453="5",P453="5",Q453="5",R453="5"),"○","")</f>
        <v>○</v>
      </c>
      <c r="L453" s="18" t="str">
        <f t="shared" ref="L453:L471" si="285">IF(OR(N453="6",O453="6",P453="6",Q453="6",R453="6"),"○","")</f>
        <v/>
      </c>
      <c r="M453" s="19" t="str">
        <f t="shared" ref="M453:M471" si="286">IF(OR(N453="7",O453="7",P453="7",Q453="7",R453="7"),"○","")</f>
        <v/>
      </c>
      <c r="N453" s="16" t="s">
        <v>640</v>
      </c>
      <c r="O453" s="16" t="s">
        <v>641</v>
      </c>
      <c r="P453" s="16" t="s">
        <v>644</v>
      </c>
      <c r="Q453" s="16" t="s">
        <v>643</v>
      </c>
      <c r="R453" s="16" t="s">
        <v>642</v>
      </c>
      <c r="S453" s="16">
        <v>19</v>
      </c>
      <c r="T453" s="16">
        <v>19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23">
        <v>19</v>
      </c>
      <c r="AC453" s="23"/>
      <c r="AD453" s="23"/>
      <c r="AE453" s="23">
        <v>0</v>
      </c>
      <c r="AF453" s="23">
        <v>431</v>
      </c>
      <c r="AG453" s="23">
        <v>0</v>
      </c>
      <c r="AH453" s="23">
        <v>2.7</v>
      </c>
      <c r="AI453" s="23" t="s">
        <v>640</v>
      </c>
      <c r="AJ453" s="24" t="str">
        <f t="shared" ref="AJ453:AJ471" si="287">IF(AI453="1","○","")</f>
        <v>○</v>
      </c>
      <c r="AK453" s="23">
        <v>0</v>
      </c>
      <c r="AL453" s="23">
        <v>110</v>
      </c>
      <c r="AM453" s="23">
        <v>0</v>
      </c>
      <c r="AN453" s="23">
        <v>0</v>
      </c>
      <c r="AO453" s="23">
        <v>0</v>
      </c>
      <c r="AP453" s="23">
        <v>4</v>
      </c>
      <c r="AQ453" s="23">
        <v>0</v>
      </c>
    </row>
    <row r="454" spans="1:43" hidden="1" outlineLevel="2">
      <c r="A454" s="20" t="s">
        <v>672</v>
      </c>
      <c r="B454" s="20" t="s">
        <v>134</v>
      </c>
      <c r="C454" s="20" t="s">
        <v>72</v>
      </c>
      <c r="D454" s="20" t="s">
        <v>309</v>
      </c>
      <c r="E454" s="16" t="s">
        <v>648</v>
      </c>
      <c r="F454" s="16" t="s">
        <v>648</v>
      </c>
      <c r="G454" s="17" t="str">
        <f t="shared" si="280"/>
        <v/>
      </c>
      <c r="H454" s="18" t="str">
        <f t="shared" si="281"/>
        <v/>
      </c>
      <c r="I454" s="18" t="str">
        <f t="shared" si="282"/>
        <v/>
      </c>
      <c r="J454" s="18" t="str">
        <f t="shared" si="283"/>
        <v/>
      </c>
      <c r="K454" s="18" t="str">
        <f t="shared" si="284"/>
        <v/>
      </c>
      <c r="L454" s="18" t="str">
        <f t="shared" si="285"/>
        <v>○</v>
      </c>
      <c r="M454" s="19" t="str">
        <f t="shared" si="286"/>
        <v/>
      </c>
      <c r="N454" s="16" t="s">
        <v>645</v>
      </c>
      <c r="O454" s="16" t="s">
        <v>173</v>
      </c>
      <c r="P454" s="16" t="s">
        <v>173</v>
      </c>
      <c r="Q454" s="16" t="s">
        <v>173</v>
      </c>
      <c r="R454" s="16" t="s">
        <v>173</v>
      </c>
      <c r="S454" s="16">
        <v>12</v>
      </c>
      <c r="T454" s="16">
        <v>12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23">
        <v>12</v>
      </c>
      <c r="AC454" s="23"/>
      <c r="AD454" s="23"/>
      <c r="AE454" s="23">
        <v>0</v>
      </c>
      <c r="AF454" s="23">
        <v>852</v>
      </c>
      <c r="AG454" s="23"/>
      <c r="AH454" s="23"/>
      <c r="AI454" s="23" t="s">
        <v>173</v>
      </c>
      <c r="AJ454" s="24" t="str">
        <f t="shared" si="287"/>
        <v/>
      </c>
      <c r="AK454" s="23"/>
      <c r="AL454" s="23"/>
      <c r="AM454" s="23">
        <v>0</v>
      </c>
      <c r="AN454" s="23"/>
      <c r="AO454" s="23"/>
      <c r="AP454" s="23">
        <v>0</v>
      </c>
      <c r="AQ454" s="23"/>
    </row>
    <row r="455" spans="1:43" hidden="1" outlineLevel="2">
      <c r="A455" s="20" t="s">
        <v>672</v>
      </c>
      <c r="B455" s="20" t="s">
        <v>134</v>
      </c>
      <c r="C455" s="20" t="s">
        <v>72</v>
      </c>
      <c r="D455" s="20" t="s">
        <v>317</v>
      </c>
      <c r="E455" s="16" t="s">
        <v>648</v>
      </c>
      <c r="F455" s="16" t="s">
        <v>648</v>
      </c>
      <c r="G455" s="17" t="str">
        <f t="shared" si="280"/>
        <v/>
      </c>
      <c r="H455" s="18" t="str">
        <f t="shared" si="281"/>
        <v>○</v>
      </c>
      <c r="I455" s="18" t="str">
        <f t="shared" si="282"/>
        <v/>
      </c>
      <c r="J455" s="18" t="str">
        <f t="shared" si="283"/>
        <v/>
      </c>
      <c r="K455" s="18" t="str">
        <f t="shared" si="284"/>
        <v/>
      </c>
      <c r="L455" s="18" t="str">
        <f t="shared" si="285"/>
        <v/>
      </c>
      <c r="M455" s="19" t="str">
        <f t="shared" si="286"/>
        <v/>
      </c>
      <c r="N455" s="16" t="s">
        <v>641</v>
      </c>
      <c r="O455" s="16" t="s">
        <v>173</v>
      </c>
      <c r="P455" s="16" t="s">
        <v>173</v>
      </c>
      <c r="Q455" s="16" t="s">
        <v>173</v>
      </c>
      <c r="R455" s="16" t="s">
        <v>173</v>
      </c>
      <c r="S455" s="16">
        <v>10</v>
      </c>
      <c r="T455" s="16">
        <v>1</v>
      </c>
      <c r="U455" s="16">
        <v>9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23"/>
      <c r="AC455" s="23"/>
      <c r="AD455" s="23"/>
      <c r="AE455" s="23"/>
      <c r="AF455" s="23">
        <v>10</v>
      </c>
      <c r="AG455" s="23"/>
      <c r="AH455" s="23"/>
      <c r="AI455" s="23" t="s">
        <v>173</v>
      </c>
      <c r="AJ455" s="24" t="str">
        <f t="shared" si="287"/>
        <v/>
      </c>
      <c r="AK455" s="23"/>
      <c r="AL455" s="23"/>
      <c r="AM455" s="23"/>
      <c r="AN455" s="23"/>
      <c r="AO455" s="23"/>
      <c r="AP455" s="23"/>
      <c r="AQ455" s="23"/>
    </row>
    <row r="456" spans="1:43" hidden="1" outlineLevel="2">
      <c r="A456" s="20" t="s">
        <v>672</v>
      </c>
      <c r="B456" s="20" t="s">
        <v>134</v>
      </c>
      <c r="C456" s="20" t="s">
        <v>72</v>
      </c>
      <c r="D456" s="20" t="s">
        <v>346</v>
      </c>
      <c r="E456" s="16" t="s">
        <v>648</v>
      </c>
      <c r="F456" s="16" t="s">
        <v>648</v>
      </c>
      <c r="G456" s="17" t="str">
        <f t="shared" si="280"/>
        <v/>
      </c>
      <c r="H456" s="18" t="str">
        <f t="shared" si="281"/>
        <v/>
      </c>
      <c r="I456" s="18" t="str">
        <f t="shared" si="282"/>
        <v>○</v>
      </c>
      <c r="J456" s="18" t="str">
        <f t="shared" si="283"/>
        <v/>
      </c>
      <c r="K456" s="18" t="str">
        <f t="shared" si="284"/>
        <v/>
      </c>
      <c r="L456" s="18" t="str">
        <f t="shared" si="285"/>
        <v/>
      </c>
      <c r="M456" s="19" t="str">
        <f t="shared" si="286"/>
        <v/>
      </c>
      <c r="N456" s="16" t="s">
        <v>644</v>
      </c>
      <c r="O456" s="16" t="s">
        <v>173</v>
      </c>
      <c r="P456" s="16" t="s">
        <v>173</v>
      </c>
      <c r="Q456" s="16" t="s">
        <v>173</v>
      </c>
      <c r="R456" s="16" t="s">
        <v>173</v>
      </c>
      <c r="S456" s="16">
        <v>11</v>
      </c>
      <c r="T456" s="16">
        <v>11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23">
        <v>11</v>
      </c>
      <c r="AC456" s="23"/>
      <c r="AD456" s="23"/>
      <c r="AE456" s="23">
        <v>0</v>
      </c>
      <c r="AF456" s="23">
        <v>630</v>
      </c>
      <c r="AG456" s="23">
        <v>630</v>
      </c>
      <c r="AH456" s="23">
        <v>0</v>
      </c>
      <c r="AI456" s="23" t="s">
        <v>641</v>
      </c>
      <c r="AJ456" s="24" t="str">
        <f t="shared" si="287"/>
        <v/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25</v>
      </c>
    </row>
    <row r="457" spans="1:43" hidden="1" outlineLevel="2">
      <c r="A457" s="20" t="s">
        <v>672</v>
      </c>
      <c r="B457" s="20" t="s">
        <v>134</v>
      </c>
      <c r="C457" s="20" t="s">
        <v>72</v>
      </c>
      <c r="D457" s="20" t="s">
        <v>354</v>
      </c>
      <c r="E457" s="16" t="s">
        <v>648</v>
      </c>
      <c r="F457" s="16" t="s">
        <v>648</v>
      </c>
      <c r="G457" s="17" t="str">
        <f t="shared" si="280"/>
        <v/>
      </c>
      <c r="H457" s="18" t="str">
        <f t="shared" si="281"/>
        <v>○</v>
      </c>
      <c r="I457" s="18" t="str">
        <f t="shared" si="282"/>
        <v/>
      </c>
      <c r="J457" s="18" t="str">
        <f t="shared" si="283"/>
        <v/>
      </c>
      <c r="K457" s="18" t="str">
        <f t="shared" si="284"/>
        <v/>
      </c>
      <c r="L457" s="18" t="str">
        <f t="shared" si="285"/>
        <v/>
      </c>
      <c r="M457" s="19" t="str">
        <f t="shared" si="286"/>
        <v/>
      </c>
      <c r="N457" s="16" t="s">
        <v>641</v>
      </c>
      <c r="O457" s="16" t="s">
        <v>173</v>
      </c>
      <c r="P457" s="16" t="s">
        <v>173</v>
      </c>
      <c r="Q457" s="16" t="s">
        <v>173</v>
      </c>
      <c r="R457" s="16" t="s">
        <v>173</v>
      </c>
      <c r="S457" s="16">
        <v>4</v>
      </c>
      <c r="T457" s="16">
        <v>1</v>
      </c>
      <c r="U457" s="16">
        <v>3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23">
        <v>4</v>
      </c>
      <c r="AC457" s="23"/>
      <c r="AD457" s="23"/>
      <c r="AE457" s="23">
        <v>0</v>
      </c>
      <c r="AF457" s="23">
        <v>11</v>
      </c>
      <c r="AG457" s="23"/>
      <c r="AH457" s="23"/>
      <c r="AI457" s="23" t="s">
        <v>173</v>
      </c>
      <c r="AJ457" s="24" t="str">
        <f t="shared" si="287"/>
        <v/>
      </c>
      <c r="AK457" s="23"/>
      <c r="AL457" s="23"/>
      <c r="AM457" s="23">
        <v>0</v>
      </c>
      <c r="AN457" s="23"/>
      <c r="AO457" s="23"/>
      <c r="AP457" s="23">
        <v>0</v>
      </c>
      <c r="AQ457" s="23">
        <v>1</v>
      </c>
    </row>
    <row r="458" spans="1:43" hidden="1" outlineLevel="2">
      <c r="A458" s="20" t="s">
        <v>672</v>
      </c>
      <c r="B458" s="20" t="s">
        <v>134</v>
      </c>
      <c r="C458" s="20" t="s">
        <v>72</v>
      </c>
      <c r="D458" s="20" t="s">
        <v>363</v>
      </c>
      <c r="E458" s="16" t="s">
        <v>648</v>
      </c>
      <c r="F458" s="16" t="s">
        <v>648</v>
      </c>
      <c r="G458" s="17" t="str">
        <f t="shared" si="280"/>
        <v>○</v>
      </c>
      <c r="H458" s="18" t="str">
        <f t="shared" si="281"/>
        <v>○</v>
      </c>
      <c r="I458" s="18" t="str">
        <f t="shared" si="282"/>
        <v>○</v>
      </c>
      <c r="J458" s="18" t="str">
        <f t="shared" si="283"/>
        <v>○</v>
      </c>
      <c r="K458" s="18" t="str">
        <f t="shared" si="284"/>
        <v>○</v>
      </c>
      <c r="L458" s="18" t="str">
        <f t="shared" si="285"/>
        <v/>
      </c>
      <c r="M458" s="19" t="str">
        <f t="shared" si="286"/>
        <v/>
      </c>
      <c r="N458" s="16" t="s">
        <v>640</v>
      </c>
      <c r="O458" s="16" t="s">
        <v>641</v>
      </c>
      <c r="P458" s="16" t="s">
        <v>644</v>
      </c>
      <c r="Q458" s="16" t="s">
        <v>643</v>
      </c>
      <c r="R458" s="16" t="s">
        <v>642</v>
      </c>
      <c r="S458" s="16">
        <v>19</v>
      </c>
      <c r="T458" s="16">
        <v>19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23">
        <v>19</v>
      </c>
      <c r="AC458" s="23"/>
      <c r="AD458" s="23"/>
      <c r="AE458" s="23">
        <v>0</v>
      </c>
      <c r="AF458" s="23">
        <v>53</v>
      </c>
      <c r="AG458" s="23">
        <v>0</v>
      </c>
      <c r="AH458" s="23">
        <v>0.2</v>
      </c>
      <c r="AI458" s="23" t="s">
        <v>640</v>
      </c>
      <c r="AJ458" s="24" t="str">
        <f t="shared" si="287"/>
        <v>○</v>
      </c>
      <c r="AK458" s="23">
        <v>0</v>
      </c>
      <c r="AL458" s="23">
        <v>9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</row>
    <row r="459" spans="1:43" hidden="1" outlineLevel="2">
      <c r="A459" s="20" t="s">
        <v>672</v>
      </c>
      <c r="B459" s="20" t="s">
        <v>134</v>
      </c>
      <c r="C459" s="20" t="s">
        <v>72</v>
      </c>
      <c r="D459" s="20" t="s">
        <v>372</v>
      </c>
      <c r="E459" s="16" t="s">
        <v>649</v>
      </c>
      <c r="F459" s="16" t="s">
        <v>649</v>
      </c>
      <c r="G459" s="17" t="str">
        <f t="shared" si="280"/>
        <v/>
      </c>
      <c r="H459" s="18" t="str">
        <f t="shared" si="281"/>
        <v/>
      </c>
      <c r="I459" s="18" t="str">
        <f t="shared" si="282"/>
        <v/>
      </c>
      <c r="J459" s="18" t="str">
        <f t="shared" si="283"/>
        <v/>
      </c>
      <c r="K459" s="18" t="str">
        <f t="shared" si="284"/>
        <v/>
      </c>
      <c r="L459" s="18" t="str">
        <f t="shared" si="285"/>
        <v>○</v>
      </c>
      <c r="M459" s="19" t="str">
        <f t="shared" si="286"/>
        <v/>
      </c>
      <c r="N459" s="16" t="s">
        <v>645</v>
      </c>
      <c r="O459" s="16" t="s">
        <v>173</v>
      </c>
      <c r="P459" s="16" t="s">
        <v>173</v>
      </c>
      <c r="Q459" s="16" t="s">
        <v>173</v>
      </c>
      <c r="R459" s="16" t="s">
        <v>173</v>
      </c>
      <c r="S459" s="16">
        <v>4</v>
      </c>
      <c r="T459" s="16">
        <v>0</v>
      </c>
      <c r="U459" s="16">
        <v>4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23">
        <v>4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 t="s">
        <v>641</v>
      </c>
      <c r="AJ459" s="24" t="str">
        <f t="shared" si="287"/>
        <v/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</row>
    <row r="460" spans="1:43" hidden="1" outlineLevel="2">
      <c r="A460" s="20" t="s">
        <v>672</v>
      </c>
      <c r="B460" s="20" t="s">
        <v>134</v>
      </c>
      <c r="C460" s="20" t="s">
        <v>72</v>
      </c>
      <c r="D460" s="20" t="s">
        <v>382</v>
      </c>
      <c r="E460" s="16" t="s">
        <v>648</v>
      </c>
      <c r="F460" s="16" t="s">
        <v>648</v>
      </c>
      <c r="G460" s="17" t="str">
        <f t="shared" si="280"/>
        <v>○</v>
      </c>
      <c r="H460" s="18" t="str">
        <f t="shared" si="281"/>
        <v>○</v>
      </c>
      <c r="I460" s="18" t="str">
        <f t="shared" si="282"/>
        <v>○</v>
      </c>
      <c r="J460" s="18" t="str">
        <f t="shared" si="283"/>
        <v/>
      </c>
      <c r="K460" s="18" t="str">
        <f t="shared" si="284"/>
        <v/>
      </c>
      <c r="L460" s="18" t="str">
        <f t="shared" si="285"/>
        <v/>
      </c>
      <c r="M460" s="19" t="str">
        <f t="shared" si="286"/>
        <v/>
      </c>
      <c r="N460" s="16" t="s">
        <v>640</v>
      </c>
      <c r="O460" s="16" t="s">
        <v>641</v>
      </c>
      <c r="P460" s="16" t="s">
        <v>644</v>
      </c>
      <c r="Q460" s="16" t="s">
        <v>173</v>
      </c>
      <c r="R460" s="16" t="s">
        <v>173</v>
      </c>
      <c r="S460" s="16">
        <v>10</v>
      </c>
      <c r="T460" s="16">
        <v>10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23">
        <v>10</v>
      </c>
      <c r="AC460" s="23"/>
      <c r="AD460" s="23"/>
      <c r="AE460" s="23">
        <v>0</v>
      </c>
      <c r="AF460" s="23">
        <v>553</v>
      </c>
      <c r="AG460" s="23">
        <v>2</v>
      </c>
      <c r="AH460" s="23">
        <v>0</v>
      </c>
      <c r="AI460" s="23" t="s">
        <v>641</v>
      </c>
      <c r="AJ460" s="24" t="str">
        <f t="shared" si="287"/>
        <v/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</row>
    <row r="461" spans="1:43" hidden="1" outlineLevel="2">
      <c r="A461" s="20" t="s">
        <v>672</v>
      </c>
      <c r="B461" s="20" t="s">
        <v>134</v>
      </c>
      <c r="C461" s="20" t="s">
        <v>72</v>
      </c>
      <c r="D461" s="20" t="s">
        <v>421</v>
      </c>
      <c r="E461" s="16" t="s">
        <v>649</v>
      </c>
      <c r="F461" s="16" t="s">
        <v>653</v>
      </c>
      <c r="G461" s="17" t="str">
        <f t="shared" si="280"/>
        <v>○</v>
      </c>
      <c r="H461" s="18" t="str">
        <f t="shared" si="281"/>
        <v/>
      </c>
      <c r="I461" s="18" t="str">
        <f t="shared" si="282"/>
        <v>○</v>
      </c>
      <c r="J461" s="18" t="str">
        <f t="shared" si="283"/>
        <v/>
      </c>
      <c r="K461" s="18" t="str">
        <f t="shared" si="284"/>
        <v>○</v>
      </c>
      <c r="L461" s="18" t="str">
        <f t="shared" si="285"/>
        <v/>
      </c>
      <c r="M461" s="19" t="str">
        <f t="shared" si="286"/>
        <v/>
      </c>
      <c r="N461" s="16" t="s">
        <v>640</v>
      </c>
      <c r="O461" s="16" t="s">
        <v>644</v>
      </c>
      <c r="P461" s="16" t="s">
        <v>642</v>
      </c>
      <c r="Q461" s="16" t="s">
        <v>173</v>
      </c>
      <c r="R461" s="16" t="s">
        <v>173</v>
      </c>
      <c r="S461" s="16">
        <v>1</v>
      </c>
      <c r="T461" s="16">
        <v>1</v>
      </c>
      <c r="U461" s="16">
        <v>0</v>
      </c>
      <c r="V461" s="16">
        <v>18</v>
      </c>
      <c r="W461" s="16">
        <v>18</v>
      </c>
      <c r="X461" s="16">
        <v>0</v>
      </c>
      <c r="Y461" s="16">
        <v>0</v>
      </c>
      <c r="Z461" s="16">
        <v>0</v>
      </c>
      <c r="AA461" s="16">
        <v>0</v>
      </c>
      <c r="AB461" s="23"/>
      <c r="AC461" s="23"/>
      <c r="AD461" s="23"/>
      <c r="AE461" s="23">
        <v>19</v>
      </c>
      <c r="AF461" s="23">
        <v>6</v>
      </c>
      <c r="AG461" s="23"/>
      <c r="AH461" s="23"/>
      <c r="AI461" s="23" t="s">
        <v>173</v>
      </c>
      <c r="AJ461" s="24" t="str">
        <f t="shared" si="287"/>
        <v/>
      </c>
      <c r="AK461" s="23"/>
      <c r="AL461" s="23"/>
      <c r="AM461" s="23">
        <v>0</v>
      </c>
      <c r="AN461" s="23"/>
      <c r="AO461" s="23"/>
      <c r="AP461" s="23">
        <v>0</v>
      </c>
      <c r="AQ461" s="23"/>
    </row>
    <row r="462" spans="1:43" hidden="1" outlineLevel="2">
      <c r="A462" s="20" t="s">
        <v>672</v>
      </c>
      <c r="B462" s="20" t="s">
        <v>134</v>
      </c>
      <c r="C462" s="20" t="s">
        <v>72</v>
      </c>
      <c r="D462" s="20" t="s">
        <v>453</v>
      </c>
      <c r="E462" s="16" t="s">
        <v>650</v>
      </c>
      <c r="F462" s="16" t="s">
        <v>650</v>
      </c>
      <c r="G462" s="17" t="str">
        <f t="shared" si="280"/>
        <v/>
      </c>
      <c r="H462" s="18" t="str">
        <f t="shared" si="281"/>
        <v/>
      </c>
      <c r="I462" s="18" t="str">
        <f t="shared" si="282"/>
        <v/>
      </c>
      <c r="J462" s="18" t="str">
        <f t="shared" si="283"/>
        <v/>
      </c>
      <c r="K462" s="18" t="str">
        <f t="shared" si="284"/>
        <v/>
      </c>
      <c r="L462" s="18" t="str">
        <f t="shared" si="285"/>
        <v>○</v>
      </c>
      <c r="M462" s="19" t="str">
        <f t="shared" si="286"/>
        <v/>
      </c>
      <c r="N462" s="16" t="s">
        <v>645</v>
      </c>
      <c r="O462" s="16" t="s">
        <v>173</v>
      </c>
      <c r="P462" s="16" t="s">
        <v>173</v>
      </c>
      <c r="Q462" s="16" t="s">
        <v>173</v>
      </c>
      <c r="R462" s="16" t="s">
        <v>173</v>
      </c>
      <c r="S462" s="16">
        <v>0</v>
      </c>
      <c r="T462" s="16">
        <v>0</v>
      </c>
      <c r="U462" s="16">
        <v>0</v>
      </c>
      <c r="V462" s="16">
        <v>19</v>
      </c>
      <c r="W462" s="16">
        <v>16</v>
      </c>
      <c r="X462" s="16">
        <v>3</v>
      </c>
      <c r="Y462" s="16">
        <v>3</v>
      </c>
      <c r="Z462" s="16">
        <v>0</v>
      </c>
      <c r="AA462" s="16">
        <v>3</v>
      </c>
      <c r="AB462" s="23"/>
      <c r="AC462" s="23">
        <v>16</v>
      </c>
      <c r="AD462" s="23">
        <v>0</v>
      </c>
      <c r="AE462" s="23">
        <v>3</v>
      </c>
      <c r="AF462" s="23">
        <v>52</v>
      </c>
      <c r="AG462" s="23">
        <v>0</v>
      </c>
      <c r="AH462" s="23">
        <v>0</v>
      </c>
      <c r="AI462" s="23" t="s">
        <v>641</v>
      </c>
      <c r="AJ462" s="24" t="str">
        <f t="shared" si="287"/>
        <v/>
      </c>
      <c r="AK462" s="23"/>
      <c r="AL462" s="23"/>
      <c r="AM462" s="23">
        <v>0</v>
      </c>
      <c r="AN462" s="23"/>
      <c r="AO462" s="23"/>
      <c r="AP462" s="23">
        <v>0</v>
      </c>
      <c r="AQ462" s="23"/>
    </row>
    <row r="463" spans="1:43" hidden="1" outlineLevel="2">
      <c r="A463" s="20" t="s">
        <v>672</v>
      </c>
      <c r="B463" s="20" t="s">
        <v>134</v>
      </c>
      <c r="C463" s="20" t="s">
        <v>72</v>
      </c>
      <c r="D463" s="20" t="s">
        <v>454</v>
      </c>
      <c r="E463" s="16" t="s">
        <v>648</v>
      </c>
      <c r="F463" s="16" t="s">
        <v>648</v>
      </c>
      <c r="G463" s="17" t="str">
        <f t="shared" si="280"/>
        <v/>
      </c>
      <c r="H463" s="18" t="str">
        <f t="shared" si="281"/>
        <v>○</v>
      </c>
      <c r="I463" s="18" t="str">
        <f t="shared" si="282"/>
        <v>○</v>
      </c>
      <c r="J463" s="18" t="str">
        <f t="shared" si="283"/>
        <v/>
      </c>
      <c r="K463" s="18" t="str">
        <f t="shared" si="284"/>
        <v/>
      </c>
      <c r="L463" s="18" t="str">
        <f t="shared" si="285"/>
        <v/>
      </c>
      <c r="M463" s="19" t="str">
        <f t="shared" si="286"/>
        <v/>
      </c>
      <c r="N463" s="16" t="s">
        <v>641</v>
      </c>
      <c r="O463" s="16" t="s">
        <v>644</v>
      </c>
      <c r="P463" s="16" t="s">
        <v>173</v>
      </c>
      <c r="Q463" s="16" t="s">
        <v>173</v>
      </c>
      <c r="R463" s="16" t="s">
        <v>173</v>
      </c>
      <c r="S463" s="16">
        <v>7</v>
      </c>
      <c r="T463" s="16">
        <v>7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23">
        <v>7</v>
      </c>
      <c r="AC463" s="23"/>
      <c r="AD463" s="23"/>
      <c r="AE463" s="23">
        <v>0</v>
      </c>
      <c r="AF463" s="23">
        <v>185</v>
      </c>
      <c r="AG463" s="23">
        <v>0</v>
      </c>
      <c r="AH463" s="23">
        <v>0</v>
      </c>
      <c r="AI463" s="23" t="s">
        <v>641</v>
      </c>
      <c r="AJ463" s="24" t="str">
        <f t="shared" si="287"/>
        <v/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</row>
    <row r="464" spans="1:43" hidden="1" outlineLevel="2">
      <c r="A464" s="20" t="s">
        <v>672</v>
      </c>
      <c r="B464" s="20" t="s">
        <v>134</v>
      </c>
      <c r="C464" s="20" t="s">
        <v>72</v>
      </c>
      <c r="D464" s="20" t="s">
        <v>476</v>
      </c>
      <c r="E464" s="16" t="s">
        <v>649</v>
      </c>
      <c r="F464" s="16" t="s">
        <v>649</v>
      </c>
      <c r="G464" s="17" t="str">
        <f t="shared" si="280"/>
        <v/>
      </c>
      <c r="H464" s="18" t="str">
        <f t="shared" si="281"/>
        <v>○</v>
      </c>
      <c r="I464" s="18" t="str">
        <f t="shared" si="282"/>
        <v/>
      </c>
      <c r="J464" s="18" t="str">
        <f t="shared" si="283"/>
        <v/>
      </c>
      <c r="K464" s="18" t="str">
        <f t="shared" si="284"/>
        <v/>
      </c>
      <c r="L464" s="18" t="str">
        <f t="shared" si="285"/>
        <v/>
      </c>
      <c r="M464" s="19" t="str">
        <f t="shared" si="286"/>
        <v/>
      </c>
      <c r="N464" s="16" t="s">
        <v>641</v>
      </c>
      <c r="O464" s="16" t="s">
        <v>173</v>
      </c>
      <c r="P464" s="16" t="s">
        <v>173</v>
      </c>
      <c r="Q464" s="16" t="s">
        <v>173</v>
      </c>
      <c r="R464" s="16" t="s">
        <v>173</v>
      </c>
      <c r="S464" s="16">
        <v>3</v>
      </c>
      <c r="T464" s="16">
        <v>3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23">
        <v>3</v>
      </c>
      <c r="AC464" s="23">
        <v>0</v>
      </c>
      <c r="AD464" s="23">
        <v>0</v>
      </c>
      <c r="AE464" s="23">
        <v>0</v>
      </c>
      <c r="AF464" s="23">
        <v>10</v>
      </c>
      <c r="AG464" s="23">
        <v>0</v>
      </c>
      <c r="AH464" s="23">
        <v>0</v>
      </c>
      <c r="AI464" s="23" t="s">
        <v>641</v>
      </c>
      <c r="AJ464" s="24" t="str">
        <f t="shared" si="287"/>
        <v/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</row>
    <row r="465" spans="1:43" hidden="1" outlineLevel="2">
      <c r="A465" s="20" t="s">
        <v>672</v>
      </c>
      <c r="B465" s="20" t="s">
        <v>134</v>
      </c>
      <c r="C465" s="20" t="s">
        <v>72</v>
      </c>
      <c r="D465" s="20" t="s">
        <v>480</v>
      </c>
      <c r="E465" s="16" t="s">
        <v>648</v>
      </c>
      <c r="F465" s="16" t="s">
        <v>648</v>
      </c>
      <c r="G465" s="17" t="str">
        <f t="shared" si="280"/>
        <v/>
      </c>
      <c r="H465" s="18" t="str">
        <f t="shared" si="281"/>
        <v/>
      </c>
      <c r="I465" s="18" t="str">
        <f t="shared" si="282"/>
        <v/>
      </c>
      <c r="J465" s="18" t="str">
        <f t="shared" si="283"/>
        <v/>
      </c>
      <c r="K465" s="18" t="str">
        <f t="shared" si="284"/>
        <v/>
      </c>
      <c r="L465" s="18" t="str">
        <f t="shared" si="285"/>
        <v/>
      </c>
      <c r="M465" s="19" t="str">
        <f t="shared" si="286"/>
        <v>○</v>
      </c>
      <c r="N465" s="16" t="s">
        <v>646</v>
      </c>
      <c r="O465" s="16" t="s">
        <v>173</v>
      </c>
      <c r="P465" s="16" t="s">
        <v>173</v>
      </c>
      <c r="Q465" s="16" t="s">
        <v>173</v>
      </c>
      <c r="R465" s="16" t="s">
        <v>173</v>
      </c>
      <c r="S465" s="16">
        <v>9</v>
      </c>
      <c r="T465" s="16">
        <v>0</v>
      </c>
      <c r="U465" s="16">
        <v>9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23">
        <v>0</v>
      </c>
      <c r="AC465" s="23"/>
      <c r="AD465" s="23"/>
      <c r="AE465" s="23">
        <v>9</v>
      </c>
      <c r="AF465" s="23">
        <v>0</v>
      </c>
      <c r="AG465" s="23"/>
      <c r="AH465" s="23"/>
      <c r="AI465" s="23" t="s">
        <v>641</v>
      </c>
      <c r="AJ465" s="24" t="str">
        <f t="shared" si="287"/>
        <v/>
      </c>
      <c r="AK465" s="23"/>
      <c r="AL465" s="23"/>
      <c r="AM465" s="23">
        <v>0</v>
      </c>
      <c r="AN465" s="23"/>
      <c r="AO465" s="23"/>
      <c r="AP465" s="23">
        <v>0</v>
      </c>
      <c r="AQ465" s="23">
        <v>0</v>
      </c>
    </row>
    <row r="466" spans="1:43" hidden="1" outlineLevel="2">
      <c r="A466" s="20" t="s">
        <v>672</v>
      </c>
      <c r="B466" s="20" t="s">
        <v>134</v>
      </c>
      <c r="C466" s="20" t="s">
        <v>72</v>
      </c>
      <c r="D466" s="20" t="s">
        <v>488</v>
      </c>
      <c r="E466" s="16" t="s">
        <v>649</v>
      </c>
      <c r="F466" s="16" t="s">
        <v>649</v>
      </c>
      <c r="G466" s="17" t="str">
        <f t="shared" si="280"/>
        <v>○</v>
      </c>
      <c r="H466" s="18" t="str">
        <f t="shared" si="281"/>
        <v>○</v>
      </c>
      <c r="I466" s="18" t="str">
        <f t="shared" si="282"/>
        <v/>
      </c>
      <c r="J466" s="18" t="str">
        <f t="shared" si="283"/>
        <v>○</v>
      </c>
      <c r="K466" s="18" t="str">
        <f t="shared" si="284"/>
        <v/>
      </c>
      <c r="L466" s="18" t="str">
        <f t="shared" si="285"/>
        <v/>
      </c>
      <c r="M466" s="19" t="str">
        <f t="shared" si="286"/>
        <v/>
      </c>
      <c r="N466" s="16" t="s">
        <v>640</v>
      </c>
      <c r="O466" s="16" t="s">
        <v>641</v>
      </c>
      <c r="P466" s="16" t="s">
        <v>643</v>
      </c>
      <c r="Q466" s="16" t="s">
        <v>173</v>
      </c>
      <c r="R466" s="16" t="s">
        <v>173</v>
      </c>
      <c r="S466" s="16">
        <v>2</v>
      </c>
      <c r="T466" s="16">
        <v>0</v>
      </c>
      <c r="U466" s="16">
        <v>2</v>
      </c>
      <c r="V466" s="16">
        <v>4</v>
      </c>
      <c r="W466" s="16">
        <v>0</v>
      </c>
      <c r="X466" s="16">
        <v>4</v>
      </c>
      <c r="Y466" s="16">
        <v>0</v>
      </c>
      <c r="Z466" s="16">
        <v>0</v>
      </c>
      <c r="AA466" s="16">
        <v>0</v>
      </c>
      <c r="AB466" s="23"/>
      <c r="AC466" s="23"/>
      <c r="AD466" s="23"/>
      <c r="AE466" s="23">
        <v>6</v>
      </c>
      <c r="AF466" s="23">
        <v>0</v>
      </c>
      <c r="AG466" s="23"/>
      <c r="AH466" s="23"/>
      <c r="AI466" s="23" t="s">
        <v>641</v>
      </c>
      <c r="AJ466" s="24" t="str">
        <f t="shared" si="287"/>
        <v/>
      </c>
      <c r="AK466" s="23">
        <v>0</v>
      </c>
      <c r="AL466" s="23">
        <v>0</v>
      </c>
      <c r="AM466" s="23">
        <v>0</v>
      </c>
      <c r="AN466" s="23"/>
      <c r="AO466" s="23"/>
      <c r="AP466" s="23">
        <v>0</v>
      </c>
      <c r="AQ466" s="23">
        <v>0</v>
      </c>
    </row>
    <row r="467" spans="1:43" hidden="1" outlineLevel="2">
      <c r="A467" s="20" t="s">
        <v>672</v>
      </c>
      <c r="B467" s="20" t="s">
        <v>134</v>
      </c>
      <c r="C467" s="20" t="s">
        <v>72</v>
      </c>
      <c r="D467" s="20" t="s">
        <v>515</v>
      </c>
      <c r="E467" s="16" t="s">
        <v>648</v>
      </c>
      <c r="F467" s="16" t="s">
        <v>648</v>
      </c>
      <c r="G467" s="17" t="str">
        <f t="shared" si="280"/>
        <v/>
      </c>
      <c r="H467" s="18" t="str">
        <f t="shared" si="281"/>
        <v>○</v>
      </c>
      <c r="I467" s="18" t="str">
        <f t="shared" si="282"/>
        <v>○</v>
      </c>
      <c r="J467" s="18" t="str">
        <f t="shared" si="283"/>
        <v/>
      </c>
      <c r="K467" s="18" t="str">
        <f t="shared" si="284"/>
        <v/>
      </c>
      <c r="L467" s="18" t="str">
        <f t="shared" si="285"/>
        <v/>
      </c>
      <c r="M467" s="19" t="str">
        <f t="shared" si="286"/>
        <v/>
      </c>
      <c r="N467" s="16" t="s">
        <v>641</v>
      </c>
      <c r="O467" s="16" t="s">
        <v>644</v>
      </c>
      <c r="P467" s="16" t="s">
        <v>173</v>
      </c>
      <c r="Q467" s="16" t="s">
        <v>173</v>
      </c>
      <c r="R467" s="16" t="s">
        <v>173</v>
      </c>
      <c r="S467" s="16">
        <v>12</v>
      </c>
      <c r="T467" s="16">
        <v>12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23">
        <v>12</v>
      </c>
      <c r="AC467" s="23"/>
      <c r="AD467" s="23"/>
      <c r="AE467" s="23">
        <v>0</v>
      </c>
      <c r="AF467" s="23">
        <v>253</v>
      </c>
      <c r="AG467" s="23">
        <v>0</v>
      </c>
      <c r="AH467" s="23">
        <v>0</v>
      </c>
      <c r="AI467" s="23" t="s">
        <v>641</v>
      </c>
      <c r="AJ467" s="24" t="str">
        <f t="shared" si="287"/>
        <v/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15</v>
      </c>
    </row>
    <row r="468" spans="1:43" hidden="1" outlineLevel="2">
      <c r="A468" s="20" t="s">
        <v>672</v>
      </c>
      <c r="B468" s="20" t="s">
        <v>134</v>
      </c>
      <c r="C468" s="20" t="s">
        <v>72</v>
      </c>
      <c r="D468" s="20" t="s">
        <v>541</v>
      </c>
      <c r="E468" s="16" t="s">
        <v>651</v>
      </c>
      <c r="F468" s="16" t="s">
        <v>651</v>
      </c>
      <c r="G468" s="17" t="str">
        <f t="shared" si="280"/>
        <v/>
      </c>
      <c r="H468" s="18" t="str">
        <f t="shared" si="281"/>
        <v>○</v>
      </c>
      <c r="I468" s="18" t="str">
        <f t="shared" si="282"/>
        <v/>
      </c>
      <c r="J468" s="18" t="str">
        <f t="shared" si="283"/>
        <v/>
      </c>
      <c r="K468" s="18" t="str">
        <f t="shared" si="284"/>
        <v/>
      </c>
      <c r="L468" s="18" t="str">
        <f t="shared" si="285"/>
        <v/>
      </c>
      <c r="M468" s="19" t="str">
        <f t="shared" si="286"/>
        <v/>
      </c>
      <c r="N468" s="16" t="s">
        <v>641</v>
      </c>
      <c r="O468" s="16" t="s">
        <v>173</v>
      </c>
      <c r="P468" s="16" t="s">
        <v>173</v>
      </c>
      <c r="Q468" s="16" t="s">
        <v>173</v>
      </c>
      <c r="R468" s="16" t="s">
        <v>173</v>
      </c>
      <c r="S468" s="16">
        <v>19</v>
      </c>
      <c r="T468" s="16">
        <v>19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23">
        <v>19</v>
      </c>
      <c r="AC468" s="23"/>
      <c r="AD468" s="23"/>
      <c r="AE468" s="23">
        <v>0</v>
      </c>
      <c r="AF468" s="23">
        <v>360</v>
      </c>
      <c r="AG468" s="23">
        <v>0</v>
      </c>
      <c r="AH468" s="23">
        <v>0</v>
      </c>
      <c r="AI468" s="23" t="s">
        <v>641</v>
      </c>
      <c r="AJ468" s="24" t="str">
        <f t="shared" si="287"/>
        <v/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</row>
    <row r="469" spans="1:43" hidden="1" outlineLevel="2">
      <c r="A469" s="20" t="s">
        <v>672</v>
      </c>
      <c r="B469" s="20" t="s">
        <v>134</v>
      </c>
      <c r="C469" s="20" t="s">
        <v>72</v>
      </c>
      <c r="D469" s="20" t="s">
        <v>558</v>
      </c>
      <c r="E469" s="16" t="s">
        <v>648</v>
      </c>
      <c r="F469" s="16" t="s">
        <v>648</v>
      </c>
      <c r="G469" s="17" t="str">
        <f t="shared" si="280"/>
        <v/>
      </c>
      <c r="H469" s="18" t="str">
        <f t="shared" si="281"/>
        <v/>
      </c>
      <c r="I469" s="18" t="str">
        <f t="shared" si="282"/>
        <v/>
      </c>
      <c r="J469" s="18" t="str">
        <f t="shared" si="283"/>
        <v/>
      </c>
      <c r="K469" s="18" t="str">
        <f t="shared" si="284"/>
        <v/>
      </c>
      <c r="L469" s="18" t="str">
        <f t="shared" si="285"/>
        <v>○</v>
      </c>
      <c r="M469" s="19" t="str">
        <f t="shared" si="286"/>
        <v/>
      </c>
      <c r="N469" s="16" t="s">
        <v>645</v>
      </c>
      <c r="O469" s="16" t="s">
        <v>173</v>
      </c>
      <c r="P469" s="16" t="s">
        <v>173</v>
      </c>
      <c r="Q469" s="16" t="s">
        <v>173</v>
      </c>
      <c r="R469" s="16" t="s">
        <v>173</v>
      </c>
      <c r="S469" s="16">
        <v>19</v>
      </c>
      <c r="T469" s="16">
        <v>19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420</v>
      </c>
      <c r="AG469" s="23"/>
      <c r="AH469" s="23"/>
      <c r="AI469" s="23" t="s">
        <v>641</v>
      </c>
      <c r="AJ469" s="24" t="str">
        <f t="shared" si="287"/>
        <v/>
      </c>
      <c r="AK469" s="23"/>
      <c r="AL469" s="23"/>
      <c r="AM469" s="23"/>
      <c r="AN469" s="23"/>
      <c r="AO469" s="23"/>
      <c r="AP469" s="23"/>
      <c r="AQ469" s="23">
        <v>36</v>
      </c>
    </row>
    <row r="470" spans="1:43" hidden="1" outlineLevel="2">
      <c r="A470" s="20" t="s">
        <v>672</v>
      </c>
      <c r="B470" s="20" t="s">
        <v>134</v>
      </c>
      <c r="C470" s="20" t="s">
        <v>72</v>
      </c>
      <c r="D470" s="20" t="s">
        <v>575</v>
      </c>
      <c r="E470" s="16" t="s">
        <v>650</v>
      </c>
      <c r="F470" s="16" t="s">
        <v>650</v>
      </c>
      <c r="G470" s="17" t="str">
        <f t="shared" si="280"/>
        <v>○</v>
      </c>
      <c r="H470" s="18" t="str">
        <f t="shared" si="281"/>
        <v/>
      </c>
      <c r="I470" s="18" t="str">
        <f t="shared" si="282"/>
        <v>○</v>
      </c>
      <c r="J470" s="18" t="str">
        <f t="shared" si="283"/>
        <v>○</v>
      </c>
      <c r="K470" s="18" t="str">
        <f t="shared" si="284"/>
        <v>○</v>
      </c>
      <c r="L470" s="18" t="str">
        <f t="shared" si="285"/>
        <v/>
      </c>
      <c r="M470" s="19" t="str">
        <f t="shared" si="286"/>
        <v/>
      </c>
      <c r="N470" s="16" t="s">
        <v>640</v>
      </c>
      <c r="O470" s="16" t="s">
        <v>644</v>
      </c>
      <c r="P470" s="16" t="s">
        <v>643</v>
      </c>
      <c r="Q470" s="16" t="s">
        <v>642</v>
      </c>
      <c r="R470" s="16" t="s">
        <v>173</v>
      </c>
      <c r="S470" s="16">
        <v>4</v>
      </c>
      <c r="T470" s="16">
        <v>4</v>
      </c>
      <c r="U470" s="16">
        <v>0</v>
      </c>
      <c r="V470" s="16">
        <v>15</v>
      </c>
      <c r="W470" s="16">
        <v>15</v>
      </c>
      <c r="X470" s="16">
        <v>0</v>
      </c>
      <c r="Y470" s="16">
        <v>8</v>
      </c>
      <c r="Z470" s="16">
        <v>8</v>
      </c>
      <c r="AA470" s="16">
        <v>0</v>
      </c>
      <c r="AB470" s="23">
        <v>4</v>
      </c>
      <c r="AC470" s="23">
        <v>7</v>
      </c>
      <c r="AD470" s="23">
        <v>8</v>
      </c>
      <c r="AE470" s="23">
        <v>0</v>
      </c>
      <c r="AF470" s="23">
        <v>17</v>
      </c>
      <c r="AG470" s="23">
        <v>0</v>
      </c>
      <c r="AH470" s="23">
        <v>0</v>
      </c>
      <c r="AI470" s="23" t="s">
        <v>640</v>
      </c>
      <c r="AJ470" s="24" t="str">
        <f t="shared" si="287"/>
        <v>○</v>
      </c>
      <c r="AK470" s="23">
        <v>0</v>
      </c>
      <c r="AL470" s="23">
        <v>80</v>
      </c>
      <c r="AM470" s="23">
        <v>2</v>
      </c>
      <c r="AN470" s="23">
        <v>2</v>
      </c>
      <c r="AO470" s="23">
        <v>0</v>
      </c>
      <c r="AP470" s="23">
        <v>1</v>
      </c>
      <c r="AQ470" s="23"/>
    </row>
    <row r="471" spans="1:43" hidden="1" outlineLevel="2">
      <c r="A471" s="20" t="s">
        <v>672</v>
      </c>
      <c r="B471" s="20" t="s">
        <v>134</v>
      </c>
      <c r="C471" s="20" t="s">
        <v>72</v>
      </c>
      <c r="D471" s="20" t="s">
        <v>583</v>
      </c>
      <c r="E471" s="16" t="s">
        <v>651</v>
      </c>
      <c r="F471" s="16" t="s">
        <v>650</v>
      </c>
      <c r="G471" s="17" t="str">
        <f t="shared" si="280"/>
        <v/>
      </c>
      <c r="H471" s="18" t="str">
        <f t="shared" si="281"/>
        <v/>
      </c>
      <c r="I471" s="18" t="str">
        <f t="shared" si="282"/>
        <v/>
      </c>
      <c r="J471" s="18" t="str">
        <f t="shared" si="283"/>
        <v/>
      </c>
      <c r="K471" s="18" t="str">
        <f t="shared" si="284"/>
        <v/>
      </c>
      <c r="L471" s="18" t="str">
        <f t="shared" si="285"/>
        <v/>
      </c>
      <c r="M471" s="19" t="str">
        <f t="shared" si="286"/>
        <v>○</v>
      </c>
      <c r="N471" s="16" t="s">
        <v>646</v>
      </c>
      <c r="O471" s="16" t="s">
        <v>173</v>
      </c>
      <c r="P471" s="16" t="s">
        <v>173</v>
      </c>
      <c r="Q471" s="16" t="s">
        <v>173</v>
      </c>
      <c r="R471" s="16" t="s">
        <v>173</v>
      </c>
      <c r="S471" s="16">
        <v>13</v>
      </c>
      <c r="T471" s="16">
        <v>0</v>
      </c>
      <c r="U471" s="16">
        <v>13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23">
        <v>13</v>
      </c>
      <c r="AC471" s="23"/>
      <c r="AD471" s="23"/>
      <c r="AE471" s="23">
        <v>0</v>
      </c>
      <c r="AF471" s="23">
        <v>0</v>
      </c>
      <c r="AG471" s="23">
        <v>0</v>
      </c>
      <c r="AH471" s="23">
        <v>0</v>
      </c>
      <c r="AI471" s="23" t="s">
        <v>641</v>
      </c>
      <c r="AJ471" s="24" t="str">
        <f t="shared" si="287"/>
        <v/>
      </c>
      <c r="AK471" s="23">
        <v>0</v>
      </c>
      <c r="AL471" s="23">
        <v>14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</row>
    <row r="472" spans="1:43" s="31" customFormat="1" hidden="1" outlineLevel="1">
      <c r="A472" s="33"/>
      <c r="B472" s="33"/>
      <c r="C472" s="34" t="s">
        <v>726</v>
      </c>
      <c r="D472" s="33"/>
      <c r="E472" s="25"/>
      <c r="F472" s="25"/>
      <c r="G472" s="26"/>
      <c r="H472" s="27"/>
      <c r="I472" s="27"/>
      <c r="J472" s="27"/>
      <c r="K472" s="27"/>
      <c r="L472" s="27"/>
      <c r="M472" s="28"/>
      <c r="N472" s="25"/>
      <c r="O472" s="25"/>
      <c r="P472" s="25"/>
      <c r="Q472" s="25"/>
      <c r="R472" s="25"/>
      <c r="S472" s="25">
        <f t="shared" ref="S472:AH472" si="288">SUBTOTAL(9,S453:S471)</f>
        <v>0</v>
      </c>
      <c r="T472" s="25">
        <f t="shared" si="288"/>
        <v>0</v>
      </c>
      <c r="U472" s="25">
        <f t="shared" si="288"/>
        <v>0</v>
      </c>
      <c r="V472" s="25">
        <f t="shared" si="288"/>
        <v>0</v>
      </c>
      <c r="W472" s="25">
        <f t="shared" si="288"/>
        <v>0</v>
      </c>
      <c r="X472" s="25">
        <f t="shared" si="288"/>
        <v>0</v>
      </c>
      <c r="Y472" s="25">
        <f t="shared" si="288"/>
        <v>0</v>
      </c>
      <c r="Z472" s="25">
        <f t="shared" si="288"/>
        <v>0</v>
      </c>
      <c r="AA472" s="25">
        <f t="shared" si="288"/>
        <v>0</v>
      </c>
      <c r="AB472" s="29">
        <f t="shared" si="288"/>
        <v>0</v>
      </c>
      <c r="AC472" s="29">
        <f t="shared" si="288"/>
        <v>0</v>
      </c>
      <c r="AD472" s="29">
        <f t="shared" si="288"/>
        <v>0</v>
      </c>
      <c r="AE472" s="29">
        <f t="shared" si="288"/>
        <v>0</v>
      </c>
      <c r="AF472" s="29">
        <f t="shared" si="288"/>
        <v>0</v>
      </c>
      <c r="AG472" s="29">
        <f t="shared" si="288"/>
        <v>0</v>
      </c>
      <c r="AH472" s="29">
        <f t="shared" si="288"/>
        <v>0</v>
      </c>
      <c r="AI472" s="29"/>
      <c r="AJ472" s="30"/>
      <c r="AK472" s="29">
        <f t="shared" ref="AK472:AQ472" si="289">SUBTOTAL(9,AK453:AK471)</f>
        <v>0</v>
      </c>
      <c r="AL472" s="29">
        <f t="shared" si="289"/>
        <v>0</v>
      </c>
      <c r="AM472" s="29">
        <f t="shared" si="289"/>
        <v>0</v>
      </c>
      <c r="AN472" s="29">
        <f t="shared" si="289"/>
        <v>0</v>
      </c>
      <c r="AO472" s="29">
        <f t="shared" si="289"/>
        <v>0</v>
      </c>
      <c r="AP472" s="29">
        <f t="shared" si="289"/>
        <v>0</v>
      </c>
      <c r="AQ472" s="29">
        <f t="shared" si="289"/>
        <v>0</v>
      </c>
    </row>
    <row r="473" spans="1:43" hidden="1" outlineLevel="2">
      <c r="A473" s="20" t="s">
        <v>672</v>
      </c>
      <c r="B473" s="20" t="s">
        <v>141</v>
      </c>
      <c r="C473" s="20" t="s">
        <v>79</v>
      </c>
      <c r="D473" s="20" t="s">
        <v>236</v>
      </c>
      <c r="E473" s="16" t="s">
        <v>650</v>
      </c>
      <c r="F473" s="16" t="s">
        <v>650</v>
      </c>
      <c r="G473" s="17" t="str">
        <f t="shared" ref="G473:G479" si="290">IF(OR(N473="1",O473="1",P473="1",Q473="1",R473="1"),"○","")</f>
        <v/>
      </c>
      <c r="H473" s="18" t="str">
        <f t="shared" ref="H473:H479" si="291">IF(OR(N473="2",O473="2",P473="2",Q473="2",R473="2"),"○","")</f>
        <v>○</v>
      </c>
      <c r="I473" s="18" t="str">
        <f t="shared" ref="I473:I479" si="292">IF(OR(N473="3",O473="3",P473="3",Q473="3",R473="3"),"○","")</f>
        <v>○</v>
      </c>
      <c r="J473" s="18" t="str">
        <f t="shared" ref="J473:J479" si="293">IF(OR(N473="4",O473="4",P473="4",Q473="4",R473="4"),"○","")</f>
        <v/>
      </c>
      <c r="K473" s="18" t="str">
        <f t="shared" ref="K473:K479" si="294">IF(OR(N473="5",O473="5",P473="5",Q473="5",R473="5"),"○","")</f>
        <v/>
      </c>
      <c r="L473" s="18" t="str">
        <f t="shared" ref="L473:L479" si="295">IF(OR(N473="6",O473="6",P473="6",Q473="6",R473="6"),"○","")</f>
        <v/>
      </c>
      <c r="M473" s="19" t="str">
        <f t="shared" ref="M473:M479" si="296">IF(OR(N473="7",O473="7",P473="7",Q473="7",R473="7"),"○","")</f>
        <v/>
      </c>
      <c r="N473" s="16" t="s">
        <v>641</v>
      </c>
      <c r="O473" s="16" t="s">
        <v>644</v>
      </c>
      <c r="P473" s="16" t="s">
        <v>173</v>
      </c>
      <c r="Q473" s="16" t="s">
        <v>173</v>
      </c>
      <c r="R473" s="16" t="s">
        <v>173</v>
      </c>
      <c r="S473" s="16">
        <v>19</v>
      </c>
      <c r="T473" s="16">
        <v>19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23">
        <v>19</v>
      </c>
      <c r="AC473" s="23"/>
      <c r="AD473" s="23"/>
      <c r="AE473" s="23">
        <v>0</v>
      </c>
      <c r="AF473" s="23">
        <v>65</v>
      </c>
      <c r="AG473" s="23">
        <v>11</v>
      </c>
      <c r="AH473" s="23">
        <v>0</v>
      </c>
      <c r="AI473" s="23" t="s">
        <v>641</v>
      </c>
      <c r="AJ473" s="24" t="str">
        <f t="shared" ref="AJ473:AJ479" si="297">IF(AI473="1","○","")</f>
        <v/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</row>
    <row r="474" spans="1:43" hidden="1" outlineLevel="2">
      <c r="A474" s="20" t="s">
        <v>672</v>
      </c>
      <c r="B474" s="20" t="s">
        <v>141</v>
      </c>
      <c r="C474" s="20" t="s">
        <v>79</v>
      </c>
      <c r="D474" s="20" t="s">
        <v>252</v>
      </c>
      <c r="E474" s="16" t="s">
        <v>649</v>
      </c>
      <c r="F474" s="16" t="s">
        <v>649</v>
      </c>
      <c r="G474" s="17" t="str">
        <f t="shared" si="290"/>
        <v>○</v>
      </c>
      <c r="H474" s="18" t="str">
        <f t="shared" si="291"/>
        <v>○</v>
      </c>
      <c r="I474" s="18" t="str">
        <f t="shared" si="292"/>
        <v/>
      </c>
      <c r="J474" s="18" t="str">
        <f t="shared" si="293"/>
        <v/>
      </c>
      <c r="K474" s="18" t="str">
        <f t="shared" si="294"/>
        <v/>
      </c>
      <c r="L474" s="18" t="str">
        <f t="shared" si="295"/>
        <v/>
      </c>
      <c r="M474" s="19" t="str">
        <f t="shared" si="296"/>
        <v/>
      </c>
      <c r="N474" s="16" t="s">
        <v>640</v>
      </c>
      <c r="O474" s="16" t="s">
        <v>641</v>
      </c>
      <c r="P474" s="16" t="s">
        <v>173</v>
      </c>
      <c r="Q474" s="16" t="s">
        <v>173</v>
      </c>
      <c r="R474" s="16" t="s">
        <v>173</v>
      </c>
      <c r="S474" s="16">
        <v>19</v>
      </c>
      <c r="T474" s="16">
        <v>19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23">
        <v>19</v>
      </c>
      <c r="AC474" s="23"/>
      <c r="AD474" s="23"/>
      <c r="AE474" s="23">
        <v>0</v>
      </c>
      <c r="AF474" s="23">
        <v>129</v>
      </c>
      <c r="AG474" s="23"/>
      <c r="AH474" s="23"/>
      <c r="AI474" s="23" t="s">
        <v>641</v>
      </c>
      <c r="AJ474" s="24" t="str">
        <f t="shared" si="297"/>
        <v/>
      </c>
      <c r="AK474" s="23"/>
      <c r="AL474" s="23"/>
      <c r="AM474" s="23">
        <v>0</v>
      </c>
      <c r="AN474" s="23"/>
      <c r="AO474" s="23"/>
      <c r="AP474" s="23">
        <v>0</v>
      </c>
      <c r="AQ474" s="23"/>
    </row>
    <row r="475" spans="1:43" hidden="1" outlineLevel="2">
      <c r="A475" s="20" t="s">
        <v>672</v>
      </c>
      <c r="B475" s="20" t="s">
        <v>141</v>
      </c>
      <c r="C475" s="20" t="s">
        <v>79</v>
      </c>
      <c r="D475" s="20" t="s">
        <v>290</v>
      </c>
      <c r="E475" s="16" t="s">
        <v>650</v>
      </c>
      <c r="F475" s="16" t="s">
        <v>650</v>
      </c>
      <c r="G475" s="17" t="str">
        <f t="shared" si="290"/>
        <v>○</v>
      </c>
      <c r="H475" s="18" t="str">
        <f t="shared" si="291"/>
        <v/>
      </c>
      <c r="I475" s="18" t="str">
        <f t="shared" si="292"/>
        <v>○</v>
      </c>
      <c r="J475" s="18" t="str">
        <f t="shared" si="293"/>
        <v>○</v>
      </c>
      <c r="K475" s="18" t="str">
        <f t="shared" si="294"/>
        <v/>
      </c>
      <c r="L475" s="18" t="str">
        <f t="shared" si="295"/>
        <v/>
      </c>
      <c r="M475" s="19" t="str">
        <f t="shared" si="296"/>
        <v/>
      </c>
      <c r="N475" s="16" t="s">
        <v>640</v>
      </c>
      <c r="O475" s="16" t="s">
        <v>644</v>
      </c>
      <c r="P475" s="16" t="s">
        <v>643</v>
      </c>
      <c r="Q475" s="16" t="s">
        <v>173</v>
      </c>
      <c r="R475" s="16" t="s">
        <v>173</v>
      </c>
      <c r="S475" s="16">
        <v>13</v>
      </c>
      <c r="T475" s="16">
        <v>10</v>
      </c>
      <c r="U475" s="16">
        <v>3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23">
        <v>13</v>
      </c>
      <c r="AC475" s="23">
        <v>0</v>
      </c>
      <c r="AD475" s="23">
        <v>0</v>
      </c>
      <c r="AE475" s="23">
        <v>0</v>
      </c>
      <c r="AF475" s="23">
        <v>12</v>
      </c>
      <c r="AG475" s="23">
        <v>12</v>
      </c>
      <c r="AH475" s="23"/>
      <c r="AI475" s="23" t="s">
        <v>641</v>
      </c>
      <c r="AJ475" s="24" t="str">
        <f t="shared" si="297"/>
        <v/>
      </c>
      <c r="AK475" s="23">
        <v>0</v>
      </c>
      <c r="AL475" s="23">
        <v>0</v>
      </c>
      <c r="AM475" s="23">
        <v>2</v>
      </c>
      <c r="AN475" s="23">
        <v>0</v>
      </c>
      <c r="AO475" s="23">
        <v>2</v>
      </c>
      <c r="AP475" s="23">
        <v>2</v>
      </c>
      <c r="AQ475" s="23">
        <v>0</v>
      </c>
    </row>
    <row r="476" spans="1:43" hidden="1" outlineLevel="2">
      <c r="A476" s="20" t="s">
        <v>672</v>
      </c>
      <c r="B476" s="20" t="s">
        <v>141</v>
      </c>
      <c r="C476" s="20" t="s">
        <v>79</v>
      </c>
      <c r="D476" s="20" t="s">
        <v>322</v>
      </c>
      <c r="E476" s="16" t="s">
        <v>648</v>
      </c>
      <c r="F476" s="16" t="s">
        <v>649</v>
      </c>
      <c r="G476" s="17" t="str">
        <f t="shared" si="290"/>
        <v>○</v>
      </c>
      <c r="H476" s="18" t="str">
        <f t="shared" si="291"/>
        <v>○</v>
      </c>
      <c r="I476" s="18" t="str">
        <f t="shared" si="292"/>
        <v/>
      </c>
      <c r="J476" s="18" t="str">
        <f t="shared" si="293"/>
        <v>○</v>
      </c>
      <c r="K476" s="18" t="str">
        <f t="shared" si="294"/>
        <v>○</v>
      </c>
      <c r="L476" s="18" t="str">
        <f t="shared" si="295"/>
        <v/>
      </c>
      <c r="M476" s="19" t="str">
        <f t="shared" si="296"/>
        <v>○</v>
      </c>
      <c r="N476" s="16" t="s">
        <v>640</v>
      </c>
      <c r="O476" s="16" t="s">
        <v>641</v>
      </c>
      <c r="P476" s="16" t="s">
        <v>643</v>
      </c>
      <c r="Q476" s="16" t="s">
        <v>642</v>
      </c>
      <c r="R476" s="16" t="s">
        <v>646</v>
      </c>
      <c r="S476" s="16">
        <v>9</v>
      </c>
      <c r="T476" s="16">
        <v>0</v>
      </c>
      <c r="U476" s="16">
        <v>9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23">
        <v>9</v>
      </c>
      <c r="AC476" s="23"/>
      <c r="AD476" s="23"/>
      <c r="AE476" s="23"/>
      <c r="AF476" s="23">
        <v>0</v>
      </c>
      <c r="AG476" s="23">
        <v>6</v>
      </c>
      <c r="AH476" s="23"/>
      <c r="AI476" s="23" t="s">
        <v>640</v>
      </c>
      <c r="AJ476" s="24" t="str">
        <f t="shared" si="297"/>
        <v>○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1</v>
      </c>
      <c r="AQ476" s="23">
        <v>0</v>
      </c>
    </row>
    <row r="477" spans="1:43" hidden="1" outlineLevel="2">
      <c r="A477" s="20" t="s">
        <v>672</v>
      </c>
      <c r="B477" s="20" t="s">
        <v>141</v>
      </c>
      <c r="C477" s="20" t="s">
        <v>79</v>
      </c>
      <c r="D477" s="20" t="s">
        <v>373</v>
      </c>
      <c r="E477" s="16" t="s">
        <v>650</v>
      </c>
      <c r="F477" s="16" t="s">
        <v>650</v>
      </c>
      <c r="G477" s="17" t="str">
        <f t="shared" si="290"/>
        <v>○</v>
      </c>
      <c r="H477" s="18" t="str">
        <f t="shared" si="291"/>
        <v>○</v>
      </c>
      <c r="I477" s="18" t="str">
        <f t="shared" si="292"/>
        <v>○</v>
      </c>
      <c r="J477" s="18" t="str">
        <f t="shared" si="293"/>
        <v/>
      </c>
      <c r="K477" s="18" t="str">
        <f t="shared" si="294"/>
        <v>○</v>
      </c>
      <c r="L477" s="18" t="str">
        <f t="shared" si="295"/>
        <v/>
      </c>
      <c r="M477" s="19" t="str">
        <f t="shared" si="296"/>
        <v/>
      </c>
      <c r="N477" s="16" t="s">
        <v>640</v>
      </c>
      <c r="O477" s="16" t="s">
        <v>641</v>
      </c>
      <c r="P477" s="16" t="s">
        <v>644</v>
      </c>
      <c r="Q477" s="16" t="s">
        <v>642</v>
      </c>
      <c r="R477" s="16" t="s">
        <v>173</v>
      </c>
      <c r="S477" s="16">
        <v>2</v>
      </c>
      <c r="T477" s="16">
        <v>2</v>
      </c>
      <c r="U477" s="16">
        <v>0</v>
      </c>
      <c r="V477" s="16">
        <v>10</v>
      </c>
      <c r="W477" s="16">
        <v>10</v>
      </c>
      <c r="X477" s="16">
        <v>0</v>
      </c>
      <c r="Y477" s="16">
        <v>0</v>
      </c>
      <c r="Z477" s="16">
        <v>0</v>
      </c>
      <c r="AA477" s="16">
        <v>0</v>
      </c>
      <c r="AB477" s="23">
        <v>2</v>
      </c>
      <c r="AC477" s="23">
        <v>10</v>
      </c>
      <c r="AD477" s="23">
        <v>0</v>
      </c>
      <c r="AE477" s="23">
        <v>0</v>
      </c>
      <c r="AF477" s="23">
        <v>37</v>
      </c>
      <c r="AG477" s="23"/>
      <c r="AH477" s="23"/>
      <c r="AI477" s="23" t="s">
        <v>173</v>
      </c>
      <c r="AJ477" s="24" t="str">
        <f t="shared" si="297"/>
        <v/>
      </c>
      <c r="AK477" s="23"/>
      <c r="AL477" s="23"/>
      <c r="AM477" s="23">
        <v>0</v>
      </c>
      <c r="AN477" s="23"/>
      <c r="AO477" s="23"/>
      <c r="AP477" s="23">
        <v>0</v>
      </c>
      <c r="AQ477" s="23"/>
    </row>
    <row r="478" spans="1:43" hidden="1" outlineLevel="2">
      <c r="A478" s="20" t="s">
        <v>672</v>
      </c>
      <c r="B478" s="20" t="s">
        <v>141</v>
      </c>
      <c r="C478" s="20" t="s">
        <v>79</v>
      </c>
      <c r="D478" s="20" t="s">
        <v>438</v>
      </c>
      <c r="E478" s="16" t="s">
        <v>648</v>
      </c>
      <c r="F478" s="16" t="s">
        <v>648</v>
      </c>
      <c r="G478" s="17" t="str">
        <f t="shared" si="290"/>
        <v/>
      </c>
      <c r="H478" s="18" t="str">
        <f t="shared" si="291"/>
        <v>○</v>
      </c>
      <c r="I478" s="18" t="str">
        <f t="shared" si="292"/>
        <v>○</v>
      </c>
      <c r="J478" s="18" t="str">
        <f t="shared" si="293"/>
        <v/>
      </c>
      <c r="K478" s="18" t="str">
        <f t="shared" si="294"/>
        <v/>
      </c>
      <c r="L478" s="18" t="str">
        <f t="shared" si="295"/>
        <v/>
      </c>
      <c r="M478" s="19" t="str">
        <f t="shared" si="296"/>
        <v/>
      </c>
      <c r="N478" s="16" t="s">
        <v>641</v>
      </c>
      <c r="O478" s="16" t="s">
        <v>644</v>
      </c>
      <c r="P478" s="16" t="s">
        <v>173</v>
      </c>
      <c r="Q478" s="16" t="s">
        <v>173</v>
      </c>
      <c r="R478" s="16" t="s">
        <v>173</v>
      </c>
      <c r="S478" s="16">
        <v>8</v>
      </c>
      <c r="T478" s="16">
        <v>8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23">
        <v>8</v>
      </c>
      <c r="AC478" s="23">
        <v>0</v>
      </c>
      <c r="AD478" s="23">
        <v>0</v>
      </c>
      <c r="AE478" s="23">
        <v>0</v>
      </c>
      <c r="AF478" s="23">
        <v>434</v>
      </c>
      <c r="AG478" s="23">
        <v>17</v>
      </c>
      <c r="AH478" s="23">
        <v>0</v>
      </c>
      <c r="AI478" s="23" t="s">
        <v>641</v>
      </c>
      <c r="AJ478" s="24" t="str">
        <f t="shared" si="297"/>
        <v/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15</v>
      </c>
    </row>
    <row r="479" spans="1:43" hidden="1" outlineLevel="2">
      <c r="A479" s="20" t="s">
        <v>672</v>
      </c>
      <c r="B479" s="20" t="s">
        <v>141</v>
      </c>
      <c r="C479" s="20" t="s">
        <v>79</v>
      </c>
      <c r="D479" s="20" t="s">
        <v>489</v>
      </c>
      <c r="E479" s="16" t="s">
        <v>651</v>
      </c>
      <c r="F479" s="16" t="s">
        <v>651</v>
      </c>
      <c r="G479" s="17" t="str">
        <f t="shared" si="290"/>
        <v/>
      </c>
      <c r="H479" s="18" t="str">
        <f t="shared" si="291"/>
        <v/>
      </c>
      <c r="I479" s="18" t="str">
        <f t="shared" si="292"/>
        <v/>
      </c>
      <c r="J479" s="18" t="str">
        <f t="shared" si="293"/>
        <v/>
      </c>
      <c r="K479" s="18" t="str">
        <f t="shared" si="294"/>
        <v/>
      </c>
      <c r="L479" s="18" t="str">
        <f t="shared" si="295"/>
        <v/>
      </c>
      <c r="M479" s="19" t="str">
        <f t="shared" si="296"/>
        <v>○</v>
      </c>
      <c r="N479" s="16" t="s">
        <v>646</v>
      </c>
      <c r="O479" s="16" t="s">
        <v>646</v>
      </c>
      <c r="P479" s="16" t="s">
        <v>646</v>
      </c>
      <c r="Q479" s="16" t="s">
        <v>173</v>
      </c>
      <c r="R479" s="16" t="s">
        <v>173</v>
      </c>
      <c r="S479" s="16">
        <v>9</v>
      </c>
      <c r="T479" s="16">
        <v>0</v>
      </c>
      <c r="U479" s="16">
        <v>9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23">
        <v>0</v>
      </c>
      <c r="AC479" s="23"/>
      <c r="AD479" s="23"/>
      <c r="AE479" s="23">
        <v>9</v>
      </c>
      <c r="AF479" s="23"/>
      <c r="AG479" s="23"/>
      <c r="AH479" s="23"/>
      <c r="AI479" s="23" t="s">
        <v>640</v>
      </c>
      <c r="AJ479" s="24" t="str">
        <f t="shared" si="297"/>
        <v>○</v>
      </c>
      <c r="AK479" s="23">
        <v>0</v>
      </c>
      <c r="AL479" s="23">
        <v>1</v>
      </c>
      <c r="AM479" s="23">
        <v>0</v>
      </c>
      <c r="AN479" s="23"/>
      <c r="AO479" s="23"/>
      <c r="AP479" s="23">
        <v>0</v>
      </c>
      <c r="AQ479" s="23">
        <v>0</v>
      </c>
    </row>
    <row r="480" spans="1:43" s="31" customFormat="1" hidden="1" outlineLevel="1">
      <c r="A480" s="33"/>
      <c r="B480" s="33"/>
      <c r="C480" s="34" t="s">
        <v>727</v>
      </c>
      <c r="D480" s="33"/>
      <c r="E480" s="25"/>
      <c r="F480" s="25"/>
      <c r="G480" s="26"/>
      <c r="H480" s="27"/>
      <c r="I480" s="27"/>
      <c r="J480" s="27"/>
      <c r="K480" s="27"/>
      <c r="L480" s="27"/>
      <c r="M480" s="28"/>
      <c r="N480" s="25"/>
      <c r="O480" s="25"/>
      <c r="P480" s="25"/>
      <c r="Q480" s="25"/>
      <c r="R480" s="25"/>
      <c r="S480" s="25">
        <f t="shared" ref="S480:AH480" si="298">SUBTOTAL(9,S473:S479)</f>
        <v>0</v>
      </c>
      <c r="T480" s="25">
        <f t="shared" si="298"/>
        <v>0</v>
      </c>
      <c r="U480" s="25">
        <f t="shared" si="298"/>
        <v>0</v>
      </c>
      <c r="V480" s="25">
        <f t="shared" si="298"/>
        <v>0</v>
      </c>
      <c r="W480" s="25">
        <f t="shared" si="298"/>
        <v>0</v>
      </c>
      <c r="X480" s="25">
        <f t="shared" si="298"/>
        <v>0</v>
      </c>
      <c r="Y480" s="25">
        <f t="shared" si="298"/>
        <v>0</v>
      </c>
      <c r="Z480" s="25">
        <f t="shared" si="298"/>
        <v>0</v>
      </c>
      <c r="AA480" s="25">
        <f t="shared" si="298"/>
        <v>0</v>
      </c>
      <c r="AB480" s="29">
        <f t="shared" si="298"/>
        <v>0</v>
      </c>
      <c r="AC480" s="29">
        <f t="shared" si="298"/>
        <v>0</v>
      </c>
      <c r="AD480" s="29">
        <f t="shared" si="298"/>
        <v>0</v>
      </c>
      <c r="AE480" s="29">
        <f t="shared" si="298"/>
        <v>0</v>
      </c>
      <c r="AF480" s="29">
        <f t="shared" si="298"/>
        <v>0</v>
      </c>
      <c r="AG480" s="29">
        <f t="shared" si="298"/>
        <v>0</v>
      </c>
      <c r="AH480" s="29">
        <f t="shared" si="298"/>
        <v>0</v>
      </c>
      <c r="AI480" s="29"/>
      <c r="AJ480" s="30"/>
      <c r="AK480" s="29">
        <f t="shared" ref="AK480:AQ480" si="299">SUBTOTAL(9,AK473:AK479)</f>
        <v>0</v>
      </c>
      <c r="AL480" s="29">
        <f t="shared" si="299"/>
        <v>0</v>
      </c>
      <c r="AM480" s="29">
        <f t="shared" si="299"/>
        <v>0</v>
      </c>
      <c r="AN480" s="29">
        <f t="shared" si="299"/>
        <v>0</v>
      </c>
      <c r="AO480" s="29">
        <f t="shared" si="299"/>
        <v>0</v>
      </c>
      <c r="AP480" s="29">
        <f t="shared" si="299"/>
        <v>0</v>
      </c>
      <c r="AQ480" s="29">
        <f t="shared" si="299"/>
        <v>0</v>
      </c>
    </row>
    <row r="481" spans="1:43" hidden="1" outlineLevel="2">
      <c r="A481" s="20" t="s">
        <v>672</v>
      </c>
      <c r="B481" s="20" t="s">
        <v>111</v>
      </c>
      <c r="C481" s="20" t="s">
        <v>49</v>
      </c>
      <c r="D481" s="20" t="s">
        <v>175</v>
      </c>
      <c r="E481" s="16" t="s">
        <v>649</v>
      </c>
      <c r="F481" s="16" t="s">
        <v>649</v>
      </c>
      <c r="G481" s="17" t="str">
        <f t="shared" ref="G481:G505" si="300">IF(OR(N481="1",O481="1",P481="1",Q481="1",R481="1"),"○","")</f>
        <v>○</v>
      </c>
      <c r="H481" s="18" t="str">
        <f t="shared" ref="H481:H505" si="301">IF(OR(N481="2",O481="2",P481="2",Q481="2",R481="2"),"○","")</f>
        <v>○</v>
      </c>
      <c r="I481" s="18" t="str">
        <f t="shared" ref="I481:I505" si="302">IF(OR(N481="3",O481="3",P481="3",Q481="3",R481="3"),"○","")</f>
        <v/>
      </c>
      <c r="J481" s="18" t="str">
        <f t="shared" ref="J481:J505" si="303">IF(OR(N481="4",O481="4",P481="4",Q481="4",R481="4"),"○","")</f>
        <v/>
      </c>
      <c r="K481" s="18" t="str">
        <f t="shared" ref="K481:K505" si="304">IF(OR(N481="5",O481="5",P481="5",Q481="5",R481="5"),"○","")</f>
        <v/>
      </c>
      <c r="L481" s="18" t="str">
        <f t="shared" ref="L481:L505" si="305">IF(OR(N481="6",O481="6",P481="6",Q481="6",R481="6"),"○","")</f>
        <v/>
      </c>
      <c r="M481" s="19" t="str">
        <f t="shared" ref="M481:M505" si="306">IF(OR(N481="7",O481="7",P481="7",Q481="7",R481="7"),"○","")</f>
        <v/>
      </c>
      <c r="N481" s="16" t="s">
        <v>640</v>
      </c>
      <c r="O481" s="16" t="s">
        <v>641</v>
      </c>
      <c r="P481" s="16" t="s">
        <v>173</v>
      </c>
      <c r="Q481" s="16" t="s">
        <v>173</v>
      </c>
      <c r="R481" s="16" t="s">
        <v>173</v>
      </c>
      <c r="S481" s="16">
        <v>19</v>
      </c>
      <c r="T481" s="16">
        <v>18</v>
      </c>
      <c r="U481" s="16">
        <v>1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23">
        <v>19</v>
      </c>
      <c r="AC481" s="23"/>
      <c r="AD481" s="23"/>
      <c r="AE481" s="23">
        <v>0</v>
      </c>
      <c r="AF481" s="23">
        <v>120</v>
      </c>
      <c r="AG481" s="23">
        <v>0</v>
      </c>
      <c r="AH481" s="23">
        <v>54.2</v>
      </c>
      <c r="AI481" s="23" t="s">
        <v>640</v>
      </c>
      <c r="AJ481" s="24" t="str">
        <f t="shared" ref="AJ481:AJ505" si="307">IF(AI481="1","○","")</f>
        <v>○</v>
      </c>
      <c r="AK481" s="23">
        <v>4</v>
      </c>
      <c r="AL481" s="23">
        <v>1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</row>
    <row r="482" spans="1:43" hidden="1" outlineLevel="2">
      <c r="A482" s="20" t="s">
        <v>672</v>
      </c>
      <c r="B482" s="20" t="s">
        <v>111</v>
      </c>
      <c r="C482" s="20" t="s">
        <v>49</v>
      </c>
      <c r="D482" s="20" t="s">
        <v>178</v>
      </c>
      <c r="E482" s="16" t="s">
        <v>649</v>
      </c>
      <c r="F482" s="16" t="s">
        <v>649</v>
      </c>
      <c r="G482" s="17" t="str">
        <f t="shared" si="300"/>
        <v/>
      </c>
      <c r="H482" s="18" t="str">
        <f t="shared" si="301"/>
        <v>○</v>
      </c>
      <c r="I482" s="18" t="str">
        <f t="shared" si="302"/>
        <v/>
      </c>
      <c r="J482" s="18" t="str">
        <f t="shared" si="303"/>
        <v/>
      </c>
      <c r="K482" s="18" t="str">
        <f t="shared" si="304"/>
        <v/>
      </c>
      <c r="L482" s="18" t="str">
        <f t="shared" si="305"/>
        <v/>
      </c>
      <c r="M482" s="19" t="str">
        <f t="shared" si="306"/>
        <v/>
      </c>
      <c r="N482" s="16" t="s">
        <v>641</v>
      </c>
      <c r="O482" s="16" t="s">
        <v>173</v>
      </c>
      <c r="P482" s="16" t="s">
        <v>173</v>
      </c>
      <c r="Q482" s="16" t="s">
        <v>173</v>
      </c>
      <c r="R482" s="16" t="s">
        <v>173</v>
      </c>
      <c r="S482" s="16">
        <v>9</v>
      </c>
      <c r="T482" s="16">
        <v>9</v>
      </c>
      <c r="U482" s="16">
        <v>0</v>
      </c>
      <c r="V482" s="16">
        <v>10</v>
      </c>
      <c r="W482" s="16">
        <v>10</v>
      </c>
      <c r="X482" s="16">
        <v>0</v>
      </c>
      <c r="Y482" s="16">
        <v>0</v>
      </c>
      <c r="Z482" s="16">
        <v>0</v>
      </c>
      <c r="AA482" s="16">
        <v>0</v>
      </c>
      <c r="AB482" s="23">
        <v>9</v>
      </c>
      <c r="AC482" s="23">
        <v>10</v>
      </c>
      <c r="AD482" s="23">
        <v>0</v>
      </c>
      <c r="AE482" s="23">
        <v>0</v>
      </c>
      <c r="AF482" s="23">
        <v>152</v>
      </c>
      <c r="AG482" s="23">
        <v>0</v>
      </c>
      <c r="AH482" s="23">
        <v>0</v>
      </c>
      <c r="AI482" s="23" t="s">
        <v>641</v>
      </c>
      <c r="AJ482" s="24" t="str">
        <f t="shared" si="307"/>
        <v/>
      </c>
      <c r="AK482" s="23">
        <v>0</v>
      </c>
      <c r="AL482" s="23">
        <v>7</v>
      </c>
      <c r="AM482" s="23">
        <v>0</v>
      </c>
      <c r="AN482" s="23"/>
      <c r="AO482" s="23"/>
      <c r="AP482" s="23">
        <v>0</v>
      </c>
      <c r="AQ482" s="23"/>
    </row>
    <row r="483" spans="1:43" hidden="1" outlineLevel="2">
      <c r="A483" s="20" t="s">
        <v>672</v>
      </c>
      <c r="B483" s="20" t="s">
        <v>111</v>
      </c>
      <c r="C483" s="20" t="s">
        <v>49</v>
      </c>
      <c r="D483" s="20" t="s">
        <v>180</v>
      </c>
      <c r="E483" s="16" t="s">
        <v>650</v>
      </c>
      <c r="F483" s="16" t="s">
        <v>650</v>
      </c>
      <c r="G483" s="17" t="str">
        <f t="shared" si="300"/>
        <v/>
      </c>
      <c r="H483" s="18" t="str">
        <f t="shared" si="301"/>
        <v>○</v>
      </c>
      <c r="I483" s="18" t="str">
        <f t="shared" si="302"/>
        <v>○</v>
      </c>
      <c r="J483" s="18" t="str">
        <f t="shared" si="303"/>
        <v/>
      </c>
      <c r="K483" s="18" t="str">
        <f t="shared" si="304"/>
        <v>○</v>
      </c>
      <c r="L483" s="18" t="str">
        <f t="shared" si="305"/>
        <v/>
      </c>
      <c r="M483" s="19" t="str">
        <f t="shared" si="306"/>
        <v/>
      </c>
      <c r="N483" s="16" t="s">
        <v>641</v>
      </c>
      <c r="O483" s="16" t="s">
        <v>644</v>
      </c>
      <c r="P483" s="16" t="s">
        <v>642</v>
      </c>
      <c r="Q483" s="16" t="s">
        <v>173</v>
      </c>
      <c r="R483" s="16" t="s">
        <v>173</v>
      </c>
      <c r="S483" s="16">
        <v>19</v>
      </c>
      <c r="T483" s="16">
        <v>19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23">
        <v>19</v>
      </c>
      <c r="AC483" s="23">
        <v>0</v>
      </c>
      <c r="AD483" s="23">
        <v>0</v>
      </c>
      <c r="AE483" s="23">
        <v>0</v>
      </c>
      <c r="AF483" s="23">
        <v>70</v>
      </c>
      <c r="AG483" s="23">
        <v>29</v>
      </c>
      <c r="AH483" s="23">
        <v>0</v>
      </c>
      <c r="AI483" s="23" t="s">
        <v>641</v>
      </c>
      <c r="AJ483" s="24" t="str">
        <f t="shared" si="307"/>
        <v/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</row>
    <row r="484" spans="1:43" hidden="1" outlineLevel="2">
      <c r="A484" s="20" t="s">
        <v>672</v>
      </c>
      <c r="B484" s="20" t="s">
        <v>111</v>
      </c>
      <c r="C484" s="20" t="s">
        <v>49</v>
      </c>
      <c r="D484" s="20" t="s">
        <v>185</v>
      </c>
      <c r="E484" s="16" t="s">
        <v>648</v>
      </c>
      <c r="F484" s="16" t="s">
        <v>648</v>
      </c>
      <c r="G484" s="17" t="str">
        <f t="shared" si="300"/>
        <v/>
      </c>
      <c r="H484" s="18" t="str">
        <f t="shared" si="301"/>
        <v>○</v>
      </c>
      <c r="I484" s="18" t="str">
        <f t="shared" si="302"/>
        <v>○</v>
      </c>
      <c r="J484" s="18" t="str">
        <f t="shared" si="303"/>
        <v/>
      </c>
      <c r="K484" s="18" t="str">
        <f t="shared" si="304"/>
        <v/>
      </c>
      <c r="L484" s="18" t="str">
        <f t="shared" si="305"/>
        <v/>
      </c>
      <c r="M484" s="19" t="str">
        <f t="shared" si="306"/>
        <v/>
      </c>
      <c r="N484" s="16" t="s">
        <v>641</v>
      </c>
      <c r="O484" s="16" t="s">
        <v>644</v>
      </c>
      <c r="P484" s="16" t="s">
        <v>173</v>
      </c>
      <c r="Q484" s="16" t="s">
        <v>173</v>
      </c>
      <c r="R484" s="16" t="s">
        <v>173</v>
      </c>
      <c r="S484" s="16">
        <v>14</v>
      </c>
      <c r="T484" s="16">
        <v>14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23">
        <v>14</v>
      </c>
      <c r="AC484" s="23"/>
      <c r="AD484" s="23"/>
      <c r="AE484" s="23">
        <v>0</v>
      </c>
      <c r="AF484" s="23">
        <v>480</v>
      </c>
      <c r="AG484" s="23">
        <v>480</v>
      </c>
      <c r="AH484" s="23">
        <v>100</v>
      </c>
      <c r="AI484" s="23" t="s">
        <v>641</v>
      </c>
      <c r="AJ484" s="24" t="str">
        <f t="shared" si="307"/>
        <v/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</row>
    <row r="485" spans="1:43" hidden="1" outlineLevel="2">
      <c r="A485" s="20" t="s">
        <v>672</v>
      </c>
      <c r="B485" s="20" t="s">
        <v>111</v>
      </c>
      <c r="C485" s="20" t="s">
        <v>49</v>
      </c>
      <c r="D485" s="20" t="s">
        <v>195</v>
      </c>
      <c r="E485" s="16" t="s">
        <v>648</v>
      </c>
      <c r="F485" s="16" t="s">
        <v>648</v>
      </c>
      <c r="G485" s="17" t="str">
        <f t="shared" si="300"/>
        <v/>
      </c>
      <c r="H485" s="18" t="str">
        <f t="shared" si="301"/>
        <v/>
      </c>
      <c r="I485" s="18" t="str">
        <f t="shared" si="302"/>
        <v/>
      </c>
      <c r="J485" s="18" t="str">
        <f t="shared" si="303"/>
        <v/>
      </c>
      <c r="K485" s="18" t="str">
        <f t="shared" si="304"/>
        <v/>
      </c>
      <c r="L485" s="18" t="str">
        <f t="shared" si="305"/>
        <v/>
      </c>
      <c r="M485" s="19" t="str">
        <f t="shared" si="306"/>
        <v>○</v>
      </c>
      <c r="N485" s="16" t="s">
        <v>646</v>
      </c>
      <c r="O485" s="16" t="s">
        <v>173</v>
      </c>
      <c r="P485" s="16" t="s">
        <v>173</v>
      </c>
      <c r="Q485" s="16" t="s">
        <v>173</v>
      </c>
      <c r="R485" s="16" t="s">
        <v>173</v>
      </c>
      <c r="S485" s="16">
        <v>19</v>
      </c>
      <c r="T485" s="16">
        <v>0</v>
      </c>
      <c r="U485" s="16">
        <v>19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23"/>
      <c r="AC485" s="23"/>
      <c r="AD485" s="23"/>
      <c r="AE485" s="23">
        <v>19</v>
      </c>
      <c r="AF485" s="23"/>
      <c r="AG485" s="23"/>
      <c r="AH485" s="23"/>
      <c r="AI485" s="23" t="s">
        <v>641</v>
      </c>
      <c r="AJ485" s="24" t="str">
        <f t="shared" si="307"/>
        <v/>
      </c>
      <c r="AK485" s="23">
        <v>0</v>
      </c>
      <c r="AL485" s="23">
        <v>0</v>
      </c>
      <c r="AM485" s="23">
        <v>0</v>
      </c>
      <c r="AN485" s="23"/>
      <c r="AO485" s="23"/>
      <c r="AP485" s="23">
        <v>0</v>
      </c>
      <c r="AQ485" s="23">
        <v>0</v>
      </c>
    </row>
    <row r="486" spans="1:43" hidden="1" outlineLevel="2">
      <c r="A486" s="20" t="s">
        <v>672</v>
      </c>
      <c r="B486" s="20" t="s">
        <v>111</v>
      </c>
      <c r="C486" s="20" t="s">
        <v>49</v>
      </c>
      <c r="D486" s="20" t="s">
        <v>197</v>
      </c>
      <c r="E486" s="16" t="s">
        <v>650</v>
      </c>
      <c r="F486" s="16" t="s">
        <v>650</v>
      </c>
      <c r="G486" s="17" t="str">
        <f t="shared" si="300"/>
        <v>○</v>
      </c>
      <c r="H486" s="18" t="str">
        <f t="shared" si="301"/>
        <v>○</v>
      </c>
      <c r="I486" s="18" t="str">
        <f t="shared" si="302"/>
        <v>○</v>
      </c>
      <c r="J486" s="18" t="str">
        <f t="shared" si="303"/>
        <v>○</v>
      </c>
      <c r="K486" s="18" t="str">
        <f t="shared" si="304"/>
        <v/>
      </c>
      <c r="L486" s="18" t="str">
        <f t="shared" si="305"/>
        <v/>
      </c>
      <c r="M486" s="19" t="str">
        <f t="shared" si="306"/>
        <v/>
      </c>
      <c r="N486" s="16" t="s">
        <v>640</v>
      </c>
      <c r="O486" s="16" t="s">
        <v>641</v>
      </c>
      <c r="P486" s="16" t="s">
        <v>644</v>
      </c>
      <c r="Q486" s="16" t="s">
        <v>643</v>
      </c>
      <c r="R486" s="16" t="s">
        <v>173</v>
      </c>
      <c r="S486" s="16">
        <v>14</v>
      </c>
      <c r="T486" s="16">
        <v>14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23">
        <v>14</v>
      </c>
      <c r="AC486" s="23"/>
      <c r="AD486" s="23"/>
      <c r="AE486" s="23">
        <v>0</v>
      </c>
      <c r="AF486" s="23">
        <v>59</v>
      </c>
      <c r="AG486" s="23">
        <v>2</v>
      </c>
      <c r="AH486" s="23">
        <v>1.7</v>
      </c>
      <c r="AI486" s="23" t="s">
        <v>640</v>
      </c>
      <c r="AJ486" s="24" t="str">
        <f t="shared" si="307"/>
        <v>○</v>
      </c>
      <c r="AK486" s="23">
        <v>7</v>
      </c>
      <c r="AL486" s="23">
        <v>78</v>
      </c>
      <c r="AM486" s="23">
        <v>4</v>
      </c>
      <c r="AN486" s="23">
        <v>1</v>
      </c>
      <c r="AO486" s="23">
        <v>3</v>
      </c>
      <c r="AP486" s="23">
        <v>3</v>
      </c>
      <c r="AQ486" s="23"/>
    </row>
    <row r="487" spans="1:43" hidden="1" outlineLevel="2">
      <c r="A487" s="20" t="s">
        <v>672</v>
      </c>
      <c r="B487" s="20" t="s">
        <v>111</v>
      </c>
      <c r="C487" s="20" t="s">
        <v>49</v>
      </c>
      <c r="D487" s="20" t="s">
        <v>203</v>
      </c>
      <c r="E487" s="16" t="s">
        <v>651</v>
      </c>
      <c r="F487" s="16" t="s">
        <v>651</v>
      </c>
      <c r="G487" s="17" t="str">
        <f t="shared" si="300"/>
        <v/>
      </c>
      <c r="H487" s="18" t="str">
        <f t="shared" si="301"/>
        <v/>
      </c>
      <c r="I487" s="18" t="str">
        <f t="shared" si="302"/>
        <v/>
      </c>
      <c r="J487" s="18" t="str">
        <f t="shared" si="303"/>
        <v/>
      </c>
      <c r="K487" s="18" t="str">
        <f t="shared" si="304"/>
        <v/>
      </c>
      <c r="L487" s="18" t="str">
        <f t="shared" si="305"/>
        <v/>
      </c>
      <c r="M487" s="19" t="str">
        <f t="shared" si="306"/>
        <v>○</v>
      </c>
      <c r="N487" s="16" t="s">
        <v>173</v>
      </c>
      <c r="O487" s="16" t="s">
        <v>173</v>
      </c>
      <c r="P487" s="16" t="s">
        <v>173</v>
      </c>
      <c r="Q487" s="16" t="s">
        <v>173</v>
      </c>
      <c r="R487" s="16" t="s">
        <v>646</v>
      </c>
      <c r="S487" s="16">
        <v>19</v>
      </c>
      <c r="T487" s="16">
        <v>0</v>
      </c>
      <c r="U487" s="16">
        <v>19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23">
        <v>0</v>
      </c>
      <c r="AC487" s="23">
        <v>0</v>
      </c>
      <c r="AD487" s="23">
        <v>0</v>
      </c>
      <c r="AE487" s="23">
        <v>19</v>
      </c>
      <c r="AF487" s="23"/>
      <c r="AG487" s="23"/>
      <c r="AH487" s="23"/>
      <c r="AI487" s="23" t="s">
        <v>173</v>
      </c>
      <c r="AJ487" s="24" t="str">
        <f t="shared" si="307"/>
        <v/>
      </c>
      <c r="AK487" s="23"/>
      <c r="AL487" s="23"/>
      <c r="AM487" s="23">
        <v>0</v>
      </c>
      <c r="AN487" s="23"/>
      <c r="AO487" s="23"/>
      <c r="AP487" s="23">
        <v>0</v>
      </c>
      <c r="AQ487" s="23"/>
    </row>
    <row r="488" spans="1:43" hidden="1" outlineLevel="2">
      <c r="A488" s="20" t="s">
        <v>672</v>
      </c>
      <c r="B488" s="20" t="s">
        <v>111</v>
      </c>
      <c r="C488" s="20" t="s">
        <v>49</v>
      </c>
      <c r="D488" s="20" t="s">
        <v>207</v>
      </c>
      <c r="E488" s="16" t="s">
        <v>648</v>
      </c>
      <c r="F488" s="16" t="s">
        <v>648</v>
      </c>
      <c r="G488" s="17" t="str">
        <f t="shared" si="300"/>
        <v/>
      </c>
      <c r="H488" s="18" t="str">
        <f t="shared" si="301"/>
        <v>○</v>
      </c>
      <c r="I488" s="18" t="str">
        <f t="shared" si="302"/>
        <v>○</v>
      </c>
      <c r="J488" s="18" t="str">
        <f t="shared" si="303"/>
        <v/>
      </c>
      <c r="K488" s="18" t="str">
        <f t="shared" si="304"/>
        <v/>
      </c>
      <c r="L488" s="18" t="str">
        <f t="shared" si="305"/>
        <v/>
      </c>
      <c r="M488" s="19" t="str">
        <f t="shared" si="306"/>
        <v/>
      </c>
      <c r="N488" s="16" t="s">
        <v>641</v>
      </c>
      <c r="O488" s="16" t="s">
        <v>644</v>
      </c>
      <c r="P488" s="16" t="s">
        <v>173</v>
      </c>
      <c r="Q488" s="16" t="s">
        <v>173</v>
      </c>
      <c r="R488" s="16" t="s">
        <v>173</v>
      </c>
      <c r="S488" s="16">
        <v>13</v>
      </c>
      <c r="T488" s="16">
        <v>13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23">
        <v>13</v>
      </c>
      <c r="AC488" s="23"/>
      <c r="AD488" s="23"/>
      <c r="AE488" s="23">
        <v>0</v>
      </c>
      <c r="AF488" s="23">
        <v>642</v>
      </c>
      <c r="AG488" s="23">
        <v>642</v>
      </c>
      <c r="AH488" s="23">
        <v>0</v>
      </c>
      <c r="AI488" s="23" t="s">
        <v>641</v>
      </c>
      <c r="AJ488" s="24" t="str">
        <f t="shared" si="307"/>
        <v/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23</v>
      </c>
    </row>
    <row r="489" spans="1:43" hidden="1" outlineLevel="2">
      <c r="A489" s="20" t="s">
        <v>672</v>
      </c>
      <c r="B489" s="20" t="s">
        <v>111</v>
      </c>
      <c r="C489" s="20" t="s">
        <v>49</v>
      </c>
      <c r="D489" s="20" t="s">
        <v>240</v>
      </c>
      <c r="E489" s="16" t="s">
        <v>649</v>
      </c>
      <c r="F489" s="16" t="s">
        <v>649</v>
      </c>
      <c r="G489" s="17" t="str">
        <f t="shared" si="300"/>
        <v/>
      </c>
      <c r="H489" s="18" t="str">
        <f t="shared" si="301"/>
        <v>○</v>
      </c>
      <c r="I489" s="18" t="str">
        <f t="shared" si="302"/>
        <v/>
      </c>
      <c r="J489" s="18" t="str">
        <f t="shared" si="303"/>
        <v/>
      </c>
      <c r="K489" s="18" t="str">
        <f t="shared" si="304"/>
        <v/>
      </c>
      <c r="L489" s="18" t="str">
        <f t="shared" si="305"/>
        <v/>
      </c>
      <c r="M489" s="19" t="str">
        <f t="shared" si="306"/>
        <v/>
      </c>
      <c r="N489" s="16" t="s">
        <v>641</v>
      </c>
      <c r="O489" s="16" t="s">
        <v>173</v>
      </c>
      <c r="P489" s="16" t="s">
        <v>173</v>
      </c>
      <c r="Q489" s="16" t="s">
        <v>173</v>
      </c>
      <c r="R489" s="16" t="s">
        <v>173</v>
      </c>
      <c r="S489" s="16">
        <v>19</v>
      </c>
      <c r="T489" s="16">
        <v>19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23">
        <v>19</v>
      </c>
      <c r="AC489" s="23">
        <v>0</v>
      </c>
      <c r="AD489" s="23">
        <v>0</v>
      </c>
      <c r="AE489" s="23">
        <v>0</v>
      </c>
      <c r="AF489" s="23">
        <v>165</v>
      </c>
      <c r="AG489" s="23">
        <v>0</v>
      </c>
      <c r="AH489" s="23">
        <v>0</v>
      </c>
      <c r="AI489" s="23" t="s">
        <v>641</v>
      </c>
      <c r="AJ489" s="24" t="str">
        <f t="shared" si="307"/>
        <v/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</row>
    <row r="490" spans="1:43" hidden="1" outlineLevel="2">
      <c r="A490" s="20" t="s">
        <v>672</v>
      </c>
      <c r="B490" s="20" t="s">
        <v>111</v>
      </c>
      <c r="C490" s="20" t="s">
        <v>49</v>
      </c>
      <c r="D490" s="20" t="s">
        <v>263</v>
      </c>
      <c r="E490" s="16" t="s">
        <v>648</v>
      </c>
      <c r="F490" s="16" t="s">
        <v>648</v>
      </c>
      <c r="G490" s="17" t="str">
        <f t="shared" si="300"/>
        <v/>
      </c>
      <c r="H490" s="18" t="str">
        <f t="shared" si="301"/>
        <v>○</v>
      </c>
      <c r="I490" s="18" t="str">
        <f t="shared" si="302"/>
        <v/>
      </c>
      <c r="J490" s="18" t="str">
        <f t="shared" si="303"/>
        <v/>
      </c>
      <c r="K490" s="18" t="str">
        <f t="shared" si="304"/>
        <v/>
      </c>
      <c r="L490" s="18" t="str">
        <f t="shared" si="305"/>
        <v/>
      </c>
      <c r="M490" s="19" t="str">
        <f t="shared" si="306"/>
        <v/>
      </c>
      <c r="N490" s="16" t="s">
        <v>641</v>
      </c>
      <c r="O490" s="16" t="s">
        <v>173</v>
      </c>
      <c r="P490" s="16" t="s">
        <v>173</v>
      </c>
      <c r="Q490" s="16" t="s">
        <v>173</v>
      </c>
      <c r="R490" s="16" t="s">
        <v>173</v>
      </c>
      <c r="S490" s="16">
        <v>16</v>
      </c>
      <c r="T490" s="16">
        <v>16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23">
        <v>16</v>
      </c>
      <c r="AC490" s="23"/>
      <c r="AD490" s="23"/>
      <c r="AE490" s="23">
        <v>0</v>
      </c>
      <c r="AF490" s="23">
        <v>1055</v>
      </c>
      <c r="AG490" s="23">
        <v>1</v>
      </c>
      <c r="AH490" s="23">
        <v>0</v>
      </c>
      <c r="AI490" s="23" t="s">
        <v>641</v>
      </c>
      <c r="AJ490" s="24" t="str">
        <f t="shared" si="307"/>
        <v/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1</v>
      </c>
      <c r="AQ490" s="23">
        <v>0</v>
      </c>
    </row>
    <row r="491" spans="1:43" hidden="1" outlineLevel="2">
      <c r="A491" s="20" t="s">
        <v>672</v>
      </c>
      <c r="B491" s="20" t="s">
        <v>111</v>
      </c>
      <c r="C491" s="20" t="s">
        <v>49</v>
      </c>
      <c r="D491" s="20" t="s">
        <v>281</v>
      </c>
      <c r="E491" s="16" t="s">
        <v>648</v>
      </c>
      <c r="F491" s="16" t="s">
        <v>648</v>
      </c>
      <c r="G491" s="17" t="str">
        <f t="shared" si="300"/>
        <v>○</v>
      </c>
      <c r="H491" s="18" t="str">
        <f t="shared" si="301"/>
        <v>○</v>
      </c>
      <c r="I491" s="18" t="str">
        <f t="shared" si="302"/>
        <v>○</v>
      </c>
      <c r="J491" s="18" t="str">
        <f t="shared" si="303"/>
        <v>○</v>
      </c>
      <c r="K491" s="18" t="str">
        <f t="shared" si="304"/>
        <v>○</v>
      </c>
      <c r="L491" s="18" t="str">
        <f t="shared" si="305"/>
        <v/>
      </c>
      <c r="M491" s="19" t="str">
        <f t="shared" si="306"/>
        <v/>
      </c>
      <c r="N491" s="16" t="s">
        <v>640</v>
      </c>
      <c r="O491" s="16" t="s">
        <v>644</v>
      </c>
      <c r="P491" s="16" t="s">
        <v>643</v>
      </c>
      <c r="Q491" s="16" t="s">
        <v>642</v>
      </c>
      <c r="R491" s="16" t="s">
        <v>641</v>
      </c>
      <c r="S491" s="16">
        <v>14</v>
      </c>
      <c r="T491" s="16">
        <v>14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23">
        <v>14</v>
      </c>
      <c r="AC491" s="23"/>
      <c r="AD491" s="23"/>
      <c r="AE491" s="23">
        <v>0</v>
      </c>
      <c r="AF491" s="23">
        <v>144</v>
      </c>
      <c r="AG491" s="23">
        <v>85</v>
      </c>
      <c r="AH491" s="23">
        <v>8</v>
      </c>
      <c r="AI491" s="23" t="s">
        <v>640</v>
      </c>
      <c r="AJ491" s="24" t="str">
        <f t="shared" si="307"/>
        <v>○</v>
      </c>
      <c r="AK491" s="23">
        <v>0</v>
      </c>
      <c r="AL491" s="23">
        <v>4</v>
      </c>
      <c r="AM491" s="23">
        <v>0</v>
      </c>
      <c r="AN491" s="23">
        <v>0</v>
      </c>
      <c r="AO491" s="23">
        <v>0</v>
      </c>
      <c r="AP491" s="23">
        <v>10</v>
      </c>
      <c r="AQ491" s="23">
        <v>0</v>
      </c>
    </row>
    <row r="492" spans="1:43" hidden="1" outlineLevel="2">
      <c r="A492" s="20" t="s">
        <v>672</v>
      </c>
      <c r="B492" s="20" t="s">
        <v>111</v>
      </c>
      <c r="C492" s="20" t="s">
        <v>49</v>
      </c>
      <c r="D492" s="20" t="s">
        <v>285</v>
      </c>
      <c r="E492" s="16" t="s">
        <v>648</v>
      </c>
      <c r="F492" s="16" t="s">
        <v>648</v>
      </c>
      <c r="G492" s="17" t="str">
        <f t="shared" si="300"/>
        <v>○</v>
      </c>
      <c r="H492" s="18" t="str">
        <f t="shared" si="301"/>
        <v/>
      </c>
      <c r="I492" s="18" t="str">
        <f t="shared" si="302"/>
        <v>○</v>
      </c>
      <c r="J492" s="18" t="str">
        <f t="shared" si="303"/>
        <v/>
      </c>
      <c r="K492" s="18" t="str">
        <f t="shared" si="304"/>
        <v/>
      </c>
      <c r="L492" s="18" t="str">
        <f t="shared" si="305"/>
        <v/>
      </c>
      <c r="M492" s="19" t="str">
        <f t="shared" si="306"/>
        <v/>
      </c>
      <c r="N492" s="16" t="s">
        <v>644</v>
      </c>
      <c r="O492" s="16" t="s">
        <v>640</v>
      </c>
      <c r="P492" s="16" t="s">
        <v>173</v>
      </c>
      <c r="Q492" s="16" t="s">
        <v>173</v>
      </c>
      <c r="R492" s="16" t="s">
        <v>173</v>
      </c>
      <c r="S492" s="16">
        <v>19</v>
      </c>
      <c r="T492" s="16">
        <v>19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23">
        <v>19</v>
      </c>
      <c r="AC492" s="23"/>
      <c r="AD492" s="23"/>
      <c r="AE492" s="23">
        <v>0</v>
      </c>
      <c r="AF492" s="23">
        <v>160</v>
      </c>
      <c r="AG492" s="23"/>
      <c r="AH492" s="23"/>
      <c r="AI492" s="23" t="s">
        <v>641</v>
      </c>
      <c r="AJ492" s="24" t="str">
        <f t="shared" si="307"/>
        <v/>
      </c>
      <c r="AK492" s="23">
        <v>0</v>
      </c>
      <c r="AL492" s="23">
        <v>0</v>
      </c>
      <c r="AM492" s="23">
        <v>0</v>
      </c>
      <c r="AN492" s="23"/>
      <c r="AO492" s="23"/>
      <c r="AP492" s="23">
        <v>0</v>
      </c>
      <c r="AQ492" s="23">
        <v>0</v>
      </c>
    </row>
    <row r="493" spans="1:43" hidden="1" outlineLevel="2">
      <c r="A493" s="20" t="s">
        <v>672</v>
      </c>
      <c r="B493" s="20" t="s">
        <v>111</v>
      </c>
      <c r="C493" s="20" t="s">
        <v>49</v>
      </c>
      <c r="D493" s="20" t="s">
        <v>288</v>
      </c>
      <c r="E493" s="16" t="s">
        <v>650</v>
      </c>
      <c r="F493" s="16" t="s">
        <v>650</v>
      </c>
      <c r="G493" s="17" t="str">
        <f t="shared" si="300"/>
        <v>○</v>
      </c>
      <c r="H493" s="18" t="str">
        <f t="shared" si="301"/>
        <v>○</v>
      </c>
      <c r="I493" s="18" t="str">
        <f t="shared" si="302"/>
        <v>○</v>
      </c>
      <c r="J493" s="18" t="str">
        <f t="shared" si="303"/>
        <v>○</v>
      </c>
      <c r="K493" s="18" t="str">
        <f t="shared" si="304"/>
        <v>○</v>
      </c>
      <c r="L493" s="18" t="str">
        <f t="shared" si="305"/>
        <v/>
      </c>
      <c r="M493" s="19" t="str">
        <f t="shared" si="306"/>
        <v/>
      </c>
      <c r="N493" s="16" t="s">
        <v>640</v>
      </c>
      <c r="O493" s="16" t="s">
        <v>641</v>
      </c>
      <c r="P493" s="16" t="s">
        <v>644</v>
      </c>
      <c r="Q493" s="16" t="s">
        <v>643</v>
      </c>
      <c r="R493" s="16" t="s">
        <v>642</v>
      </c>
      <c r="S493" s="16">
        <v>19</v>
      </c>
      <c r="T493" s="16">
        <v>19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16">
        <v>0</v>
      </c>
      <c r="AB493" s="23"/>
      <c r="AC493" s="23"/>
      <c r="AD493" s="23"/>
      <c r="AE493" s="23">
        <v>19</v>
      </c>
      <c r="AF493" s="23">
        <v>73</v>
      </c>
      <c r="AG493" s="23">
        <v>5</v>
      </c>
      <c r="AH493" s="23">
        <v>40</v>
      </c>
      <c r="AI493" s="23" t="s">
        <v>640</v>
      </c>
      <c r="AJ493" s="24" t="str">
        <f t="shared" si="307"/>
        <v>○</v>
      </c>
      <c r="AK493" s="23">
        <v>5</v>
      </c>
      <c r="AL493" s="23">
        <v>131</v>
      </c>
      <c r="AM493" s="23">
        <v>4</v>
      </c>
      <c r="AN493" s="23">
        <v>1</v>
      </c>
      <c r="AO493" s="23">
        <v>3</v>
      </c>
      <c r="AP493" s="23">
        <v>2</v>
      </c>
      <c r="AQ493" s="23">
        <v>0</v>
      </c>
    </row>
    <row r="494" spans="1:43" hidden="1" outlineLevel="2">
      <c r="A494" s="20" t="s">
        <v>672</v>
      </c>
      <c r="B494" s="20" t="s">
        <v>111</v>
      </c>
      <c r="C494" s="20" t="s">
        <v>49</v>
      </c>
      <c r="D494" s="20" t="s">
        <v>299</v>
      </c>
      <c r="E494" s="16" t="s">
        <v>648</v>
      </c>
      <c r="F494" s="16" t="s">
        <v>648</v>
      </c>
      <c r="G494" s="17" t="str">
        <f t="shared" si="300"/>
        <v/>
      </c>
      <c r="H494" s="18" t="str">
        <f t="shared" si="301"/>
        <v/>
      </c>
      <c r="I494" s="18" t="str">
        <f t="shared" si="302"/>
        <v/>
      </c>
      <c r="J494" s="18" t="str">
        <f t="shared" si="303"/>
        <v/>
      </c>
      <c r="K494" s="18" t="str">
        <f t="shared" si="304"/>
        <v/>
      </c>
      <c r="L494" s="18" t="str">
        <f t="shared" si="305"/>
        <v>○</v>
      </c>
      <c r="M494" s="19" t="str">
        <f t="shared" si="306"/>
        <v/>
      </c>
      <c r="N494" s="16" t="s">
        <v>645</v>
      </c>
      <c r="O494" s="16" t="s">
        <v>173</v>
      </c>
      <c r="P494" s="16" t="s">
        <v>173</v>
      </c>
      <c r="Q494" s="16" t="s">
        <v>173</v>
      </c>
      <c r="R494" s="16" t="s">
        <v>173</v>
      </c>
      <c r="S494" s="16">
        <v>19</v>
      </c>
      <c r="T494" s="16">
        <v>16</v>
      </c>
      <c r="U494" s="16">
        <v>3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23">
        <v>19</v>
      </c>
      <c r="AC494" s="23"/>
      <c r="AD494" s="23"/>
      <c r="AE494" s="23">
        <v>0</v>
      </c>
      <c r="AF494" s="23">
        <v>215</v>
      </c>
      <c r="AG494" s="23">
        <v>0</v>
      </c>
      <c r="AH494" s="23">
        <v>0</v>
      </c>
      <c r="AI494" s="23" t="s">
        <v>641</v>
      </c>
      <c r="AJ494" s="24" t="str">
        <f t="shared" si="307"/>
        <v/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</row>
    <row r="495" spans="1:43" hidden="1" outlineLevel="2">
      <c r="A495" s="20" t="s">
        <v>672</v>
      </c>
      <c r="B495" s="20" t="s">
        <v>111</v>
      </c>
      <c r="C495" s="20" t="s">
        <v>49</v>
      </c>
      <c r="D495" s="20" t="s">
        <v>308</v>
      </c>
      <c r="E495" s="16" t="s">
        <v>648</v>
      </c>
      <c r="F495" s="16" t="s">
        <v>648</v>
      </c>
      <c r="G495" s="17" t="str">
        <f t="shared" si="300"/>
        <v>○</v>
      </c>
      <c r="H495" s="18" t="str">
        <f t="shared" si="301"/>
        <v>○</v>
      </c>
      <c r="I495" s="18" t="str">
        <f t="shared" si="302"/>
        <v>○</v>
      </c>
      <c r="J495" s="18" t="str">
        <f t="shared" si="303"/>
        <v>○</v>
      </c>
      <c r="K495" s="18" t="str">
        <f t="shared" si="304"/>
        <v>○</v>
      </c>
      <c r="L495" s="18" t="str">
        <f t="shared" si="305"/>
        <v/>
      </c>
      <c r="M495" s="19" t="str">
        <f t="shared" si="306"/>
        <v/>
      </c>
      <c r="N495" s="16" t="s">
        <v>640</v>
      </c>
      <c r="O495" s="16" t="s">
        <v>641</v>
      </c>
      <c r="P495" s="16" t="s">
        <v>644</v>
      </c>
      <c r="Q495" s="16" t="s">
        <v>643</v>
      </c>
      <c r="R495" s="16" t="s">
        <v>642</v>
      </c>
      <c r="S495" s="16">
        <v>19</v>
      </c>
      <c r="T495" s="16">
        <v>19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23">
        <v>19</v>
      </c>
      <c r="AC495" s="23"/>
      <c r="AD495" s="23"/>
      <c r="AE495" s="23">
        <v>0</v>
      </c>
      <c r="AF495" s="23">
        <v>52</v>
      </c>
      <c r="AG495" s="23">
        <v>0</v>
      </c>
      <c r="AH495" s="23">
        <v>0</v>
      </c>
      <c r="AI495" s="23" t="s">
        <v>640</v>
      </c>
      <c r="AJ495" s="24" t="str">
        <f t="shared" si="307"/>
        <v>○</v>
      </c>
      <c r="AK495" s="23">
        <v>1</v>
      </c>
      <c r="AL495" s="23">
        <v>7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</row>
    <row r="496" spans="1:43" hidden="1" outlineLevel="2">
      <c r="A496" s="20" t="s">
        <v>672</v>
      </c>
      <c r="B496" s="20" t="s">
        <v>111</v>
      </c>
      <c r="C496" s="20" t="s">
        <v>49</v>
      </c>
      <c r="D496" s="20" t="s">
        <v>337</v>
      </c>
      <c r="E496" s="16" t="s">
        <v>649</v>
      </c>
      <c r="F496" s="16" t="s">
        <v>649</v>
      </c>
      <c r="G496" s="17" t="str">
        <f t="shared" si="300"/>
        <v>○</v>
      </c>
      <c r="H496" s="18" t="str">
        <f t="shared" si="301"/>
        <v>○</v>
      </c>
      <c r="I496" s="18" t="str">
        <f t="shared" si="302"/>
        <v>○</v>
      </c>
      <c r="J496" s="18" t="str">
        <f t="shared" si="303"/>
        <v>○</v>
      </c>
      <c r="K496" s="18" t="str">
        <f t="shared" si="304"/>
        <v>○</v>
      </c>
      <c r="L496" s="18" t="str">
        <f t="shared" si="305"/>
        <v/>
      </c>
      <c r="M496" s="19" t="str">
        <f t="shared" si="306"/>
        <v/>
      </c>
      <c r="N496" s="16" t="s">
        <v>640</v>
      </c>
      <c r="O496" s="16" t="s">
        <v>641</v>
      </c>
      <c r="P496" s="16" t="s">
        <v>644</v>
      </c>
      <c r="Q496" s="16" t="s">
        <v>643</v>
      </c>
      <c r="R496" s="16" t="s">
        <v>642</v>
      </c>
      <c r="S496" s="16">
        <v>19</v>
      </c>
      <c r="T496" s="16">
        <v>19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23">
        <v>19</v>
      </c>
      <c r="AC496" s="23"/>
      <c r="AD496" s="23"/>
      <c r="AE496" s="23">
        <v>0</v>
      </c>
      <c r="AF496" s="23">
        <v>103</v>
      </c>
      <c r="AG496" s="23"/>
      <c r="AH496" s="23"/>
      <c r="AI496" s="23" t="s">
        <v>173</v>
      </c>
      <c r="AJ496" s="24" t="str">
        <f t="shared" si="307"/>
        <v/>
      </c>
      <c r="AK496" s="23"/>
      <c r="AL496" s="23"/>
      <c r="AM496" s="23">
        <v>0</v>
      </c>
      <c r="AN496" s="23"/>
      <c r="AO496" s="23"/>
      <c r="AP496" s="23">
        <v>0</v>
      </c>
      <c r="AQ496" s="23"/>
    </row>
    <row r="497" spans="1:43" hidden="1" outlineLevel="2">
      <c r="A497" s="20" t="s">
        <v>672</v>
      </c>
      <c r="B497" s="20" t="s">
        <v>111</v>
      </c>
      <c r="C497" s="20" t="s">
        <v>49</v>
      </c>
      <c r="D497" s="20" t="s">
        <v>348</v>
      </c>
      <c r="E497" s="16" t="s">
        <v>648</v>
      </c>
      <c r="F497" s="16" t="s">
        <v>649</v>
      </c>
      <c r="G497" s="17" t="str">
        <f t="shared" si="300"/>
        <v>○</v>
      </c>
      <c r="H497" s="18" t="str">
        <f t="shared" si="301"/>
        <v/>
      </c>
      <c r="I497" s="18" t="str">
        <f t="shared" si="302"/>
        <v/>
      </c>
      <c r="J497" s="18" t="str">
        <f t="shared" si="303"/>
        <v>○</v>
      </c>
      <c r="K497" s="18" t="str">
        <f t="shared" si="304"/>
        <v/>
      </c>
      <c r="L497" s="18" t="str">
        <f t="shared" si="305"/>
        <v/>
      </c>
      <c r="M497" s="19" t="str">
        <f t="shared" si="306"/>
        <v/>
      </c>
      <c r="N497" s="16" t="s">
        <v>640</v>
      </c>
      <c r="O497" s="16" t="s">
        <v>643</v>
      </c>
      <c r="P497" s="16" t="s">
        <v>173</v>
      </c>
      <c r="Q497" s="16" t="s">
        <v>173</v>
      </c>
      <c r="R497" s="16" t="s">
        <v>173</v>
      </c>
      <c r="S497" s="16">
        <v>16</v>
      </c>
      <c r="T497" s="16">
        <v>6</v>
      </c>
      <c r="U497" s="16">
        <v>10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23">
        <v>16</v>
      </c>
      <c r="AC497" s="23"/>
      <c r="AD497" s="23"/>
      <c r="AE497" s="23">
        <v>0</v>
      </c>
      <c r="AF497" s="23">
        <v>28</v>
      </c>
      <c r="AG497" s="23">
        <v>2</v>
      </c>
      <c r="AH497" s="23">
        <v>0</v>
      </c>
      <c r="AI497" s="23" t="s">
        <v>640</v>
      </c>
      <c r="AJ497" s="24" t="str">
        <f t="shared" si="307"/>
        <v>○</v>
      </c>
      <c r="AK497" s="23">
        <v>3</v>
      </c>
      <c r="AL497" s="23">
        <v>5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</row>
    <row r="498" spans="1:43" hidden="1" outlineLevel="2">
      <c r="A498" s="20" t="s">
        <v>672</v>
      </c>
      <c r="B498" s="20" t="s">
        <v>111</v>
      </c>
      <c r="C498" s="20" t="s">
        <v>49</v>
      </c>
      <c r="D498" s="20" t="s">
        <v>378</v>
      </c>
      <c r="E498" s="16" t="s">
        <v>650</v>
      </c>
      <c r="F498" s="16" t="s">
        <v>650</v>
      </c>
      <c r="G498" s="17" t="str">
        <f t="shared" si="300"/>
        <v/>
      </c>
      <c r="H498" s="18" t="str">
        <f t="shared" si="301"/>
        <v/>
      </c>
      <c r="I498" s="18" t="str">
        <f t="shared" si="302"/>
        <v/>
      </c>
      <c r="J498" s="18" t="str">
        <f t="shared" si="303"/>
        <v>○</v>
      </c>
      <c r="K498" s="18" t="str">
        <f t="shared" si="304"/>
        <v>○</v>
      </c>
      <c r="L498" s="18" t="str">
        <f t="shared" si="305"/>
        <v/>
      </c>
      <c r="M498" s="19" t="str">
        <f t="shared" si="306"/>
        <v/>
      </c>
      <c r="N498" s="16" t="s">
        <v>173</v>
      </c>
      <c r="O498" s="16" t="s">
        <v>173</v>
      </c>
      <c r="P498" s="16" t="s">
        <v>173</v>
      </c>
      <c r="Q498" s="16" t="s">
        <v>642</v>
      </c>
      <c r="R498" s="16" t="s">
        <v>643</v>
      </c>
      <c r="S498" s="16">
        <v>1</v>
      </c>
      <c r="T498" s="16">
        <v>1</v>
      </c>
      <c r="U498" s="16">
        <v>0</v>
      </c>
      <c r="V498" s="16">
        <v>18</v>
      </c>
      <c r="W498" s="16">
        <v>18</v>
      </c>
      <c r="X498" s="16">
        <v>0</v>
      </c>
      <c r="Y498" s="16">
        <v>0</v>
      </c>
      <c r="Z498" s="16">
        <v>0</v>
      </c>
      <c r="AA498" s="16">
        <v>0</v>
      </c>
      <c r="AB498" s="23">
        <v>1</v>
      </c>
      <c r="AC498" s="23">
        <v>18</v>
      </c>
      <c r="AD498" s="23">
        <v>0</v>
      </c>
      <c r="AE498" s="23">
        <v>0</v>
      </c>
      <c r="AF498" s="23">
        <v>5</v>
      </c>
      <c r="AG498" s="23">
        <v>0</v>
      </c>
      <c r="AH498" s="23">
        <v>0</v>
      </c>
      <c r="AI498" s="23" t="s">
        <v>641</v>
      </c>
      <c r="AJ498" s="24" t="str">
        <f t="shared" si="307"/>
        <v/>
      </c>
      <c r="AK498" s="23">
        <v>1</v>
      </c>
      <c r="AL498" s="23">
        <v>10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</row>
    <row r="499" spans="1:43" hidden="1" outlineLevel="2">
      <c r="A499" s="20" t="s">
        <v>672</v>
      </c>
      <c r="B499" s="20" t="s">
        <v>111</v>
      </c>
      <c r="C499" s="20" t="s">
        <v>49</v>
      </c>
      <c r="D499" s="20" t="s">
        <v>413</v>
      </c>
      <c r="E499" s="16" t="s">
        <v>650</v>
      </c>
      <c r="F499" s="16" t="s">
        <v>653</v>
      </c>
      <c r="G499" s="17" t="str">
        <f t="shared" si="300"/>
        <v/>
      </c>
      <c r="H499" s="18" t="str">
        <f t="shared" si="301"/>
        <v/>
      </c>
      <c r="I499" s="18" t="str">
        <f t="shared" si="302"/>
        <v/>
      </c>
      <c r="J499" s="18" t="str">
        <f t="shared" si="303"/>
        <v/>
      </c>
      <c r="K499" s="18" t="str">
        <f t="shared" si="304"/>
        <v>○</v>
      </c>
      <c r="L499" s="18" t="str">
        <f t="shared" si="305"/>
        <v>○</v>
      </c>
      <c r="M499" s="19" t="str">
        <f t="shared" si="306"/>
        <v/>
      </c>
      <c r="N499" s="16" t="s">
        <v>645</v>
      </c>
      <c r="O499" s="16" t="s">
        <v>642</v>
      </c>
      <c r="P499" s="16" t="s">
        <v>173</v>
      </c>
      <c r="Q499" s="16" t="s">
        <v>173</v>
      </c>
      <c r="R499" s="16" t="s">
        <v>173</v>
      </c>
      <c r="S499" s="16">
        <v>1</v>
      </c>
      <c r="T499" s="16">
        <v>1</v>
      </c>
      <c r="U499" s="16"/>
      <c r="V499" s="16">
        <v>18</v>
      </c>
      <c r="W499" s="16">
        <v>18</v>
      </c>
      <c r="X499" s="16"/>
      <c r="Y499" s="16">
        <v>11</v>
      </c>
      <c r="Z499" s="16">
        <v>11</v>
      </c>
      <c r="AA499" s="16"/>
      <c r="AB499" s="23">
        <v>1</v>
      </c>
      <c r="AC499" s="23">
        <v>7</v>
      </c>
      <c r="AD499" s="23">
        <v>11</v>
      </c>
      <c r="AE499" s="23"/>
      <c r="AF499" s="23">
        <v>12</v>
      </c>
      <c r="AG499" s="23"/>
      <c r="AH499" s="23"/>
      <c r="AI499" s="23" t="s">
        <v>641</v>
      </c>
      <c r="AJ499" s="24" t="str">
        <f t="shared" si="307"/>
        <v/>
      </c>
      <c r="AK499" s="23"/>
      <c r="AL499" s="23"/>
      <c r="AM499" s="23">
        <v>0</v>
      </c>
      <c r="AN499" s="23">
        <v>0</v>
      </c>
      <c r="AO499" s="23">
        <v>0</v>
      </c>
      <c r="AP499" s="23">
        <v>0</v>
      </c>
      <c r="AQ499" s="23"/>
    </row>
    <row r="500" spans="1:43" hidden="1" outlineLevel="2">
      <c r="A500" s="20" t="s">
        <v>672</v>
      </c>
      <c r="B500" s="20" t="s">
        <v>111</v>
      </c>
      <c r="C500" s="20" t="s">
        <v>49</v>
      </c>
      <c r="D500" s="20" t="s">
        <v>416</v>
      </c>
      <c r="E500" s="16" t="s">
        <v>650</v>
      </c>
      <c r="F500" s="16" t="s">
        <v>653</v>
      </c>
      <c r="G500" s="17" t="str">
        <f t="shared" si="300"/>
        <v/>
      </c>
      <c r="H500" s="18" t="str">
        <f t="shared" si="301"/>
        <v/>
      </c>
      <c r="I500" s="18" t="str">
        <f t="shared" si="302"/>
        <v/>
      </c>
      <c r="J500" s="18" t="str">
        <f t="shared" si="303"/>
        <v/>
      </c>
      <c r="K500" s="18" t="str">
        <f t="shared" si="304"/>
        <v>○</v>
      </c>
      <c r="L500" s="18" t="str">
        <f t="shared" si="305"/>
        <v/>
      </c>
      <c r="M500" s="19" t="str">
        <f t="shared" si="306"/>
        <v/>
      </c>
      <c r="N500" s="16" t="s">
        <v>642</v>
      </c>
      <c r="O500" s="16" t="s">
        <v>173</v>
      </c>
      <c r="P500" s="16" t="s">
        <v>173</v>
      </c>
      <c r="Q500" s="16" t="s">
        <v>173</v>
      </c>
      <c r="R500" s="16" t="s">
        <v>173</v>
      </c>
      <c r="S500" s="16">
        <v>2</v>
      </c>
      <c r="T500" s="16">
        <v>2</v>
      </c>
      <c r="U500" s="16">
        <v>0</v>
      </c>
      <c r="V500" s="16">
        <v>17</v>
      </c>
      <c r="W500" s="16">
        <v>17</v>
      </c>
      <c r="X500" s="16">
        <v>0</v>
      </c>
      <c r="Y500" s="16">
        <v>12</v>
      </c>
      <c r="Z500" s="16">
        <v>12</v>
      </c>
      <c r="AA500" s="16">
        <v>0</v>
      </c>
      <c r="AB500" s="23">
        <v>2</v>
      </c>
      <c r="AC500" s="23">
        <v>5</v>
      </c>
      <c r="AD500" s="23">
        <v>12</v>
      </c>
      <c r="AE500" s="23">
        <v>0</v>
      </c>
      <c r="AF500" s="23">
        <v>23</v>
      </c>
      <c r="AG500" s="23">
        <v>0</v>
      </c>
      <c r="AH500" s="23">
        <v>0</v>
      </c>
      <c r="AI500" s="23" t="s">
        <v>640</v>
      </c>
      <c r="AJ500" s="24" t="str">
        <f t="shared" si="307"/>
        <v>○</v>
      </c>
      <c r="AK500" s="23">
        <v>10</v>
      </c>
      <c r="AL500" s="23">
        <v>99</v>
      </c>
      <c r="AM500" s="23">
        <v>6</v>
      </c>
      <c r="AN500" s="23">
        <v>1</v>
      </c>
      <c r="AO500" s="23">
        <v>5</v>
      </c>
      <c r="AP500" s="23">
        <v>2</v>
      </c>
      <c r="AQ500" s="23">
        <v>0</v>
      </c>
    </row>
    <row r="501" spans="1:43" hidden="1" outlineLevel="2">
      <c r="A501" s="20" t="s">
        <v>672</v>
      </c>
      <c r="B501" s="20" t="s">
        <v>111</v>
      </c>
      <c r="C501" s="20" t="s">
        <v>49</v>
      </c>
      <c r="D501" s="20" t="s">
        <v>425</v>
      </c>
      <c r="E501" s="16" t="s">
        <v>650</v>
      </c>
      <c r="F501" s="16" t="s">
        <v>650</v>
      </c>
      <c r="G501" s="17" t="str">
        <f t="shared" si="300"/>
        <v/>
      </c>
      <c r="H501" s="18" t="str">
        <f t="shared" si="301"/>
        <v/>
      </c>
      <c r="I501" s="18" t="str">
        <f t="shared" si="302"/>
        <v/>
      </c>
      <c r="J501" s="18" t="str">
        <f t="shared" si="303"/>
        <v/>
      </c>
      <c r="K501" s="18" t="str">
        <f t="shared" si="304"/>
        <v/>
      </c>
      <c r="L501" s="18" t="str">
        <f t="shared" si="305"/>
        <v>○</v>
      </c>
      <c r="M501" s="19" t="str">
        <f t="shared" si="306"/>
        <v/>
      </c>
      <c r="N501" s="16" t="s">
        <v>645</v>
      </c>
      <c r="O501" s="16" t="s">
        <v>173</v>
      </c>
      <c r="P501" s="16" t="s">
        <v>173</v>
      </c>
      <c r="Q501" s="16" t="s">
        <v>173</v>
      </c>
      <c r="R501" s="16" t="s">
        <v>173</v>
      </c>
      <c r="S501" s="16">
        <v>19</v>
      </c>
      <c r="T501" s="16">
        <v>3</v>
      </c>
      <c r="U501" s="16">
        <v>16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23">
        <v>19</v>
      </c>
      <c r="AC501" s="23"/>
      <c r="AD501" s="23"/>
      <c r="AE501" s="23">
        <v>0</v>
      </c>
      <c r="AF501" s="23">
        <v>0</v>
      </c>
      <c r="AG501" s="23"/>
      <c r="AH501" s="23"/>
      <c r="AI501" s="23" t="s">
        <v>641</v>
      </c>
      <c r="AJ501" s="24" t="str">
        <f t="shared" si="307"/>
        <v/>
      </c>
      <c r="AK501" s="23">
        <v>0</v>
      </c>
      <c r="AL501" s="23">
        <v>0</v>
      </c>
      <c r="AM501" s="23">
        <v>0</v>
      </c>
      <c r="AN501" s="23"/>
      <c r="AO501" s="23"/>
      <c r="AP501" s="23">
        <v>0</v>
      </c>
      <c r="AQ501" s="23">
        <v>0</v>
      </c>
    </row>
    <row r="502" spans="1:43" hidden="1" outlineLevel="2">
      <c r="A502" s="20" t="s">
        <v>672</v>
      </c>
      <c r="B502" s="20" t="s">
        <v>111</v>
      </c>
      <c r="C502" s="20" t="s">
        <v>49</v>
      </c>
      <c r="D502" s="20" t="s">
        <v>447</v>
      </c>
      <c r="E502" s="16" t="s">
        <v>648</v>
      </c>
      <c r="F502" s="16" t="s">
        <v>648</v>
      </c>
      <c r="G502" s="17" t="str">
        <f t="shared" si="300"/>
        <v/>
      </c>
      <c r="H502" s="18" t="str">
        <f t="shared" si="301"/>
        <v/>
      </c>
      <c r="I502" s="18" t="str">
        <f t="shared" si="302"/>
        <v>○</v>
      </c>
      <c r="J502" s="18" t="str">
        <f t="shared" si="303"/>
        <v/>
      </c>
      <c r="K502" s="18" t="str">
        <f t="shared" si="304"/>
        <v/>
      </c>
      <c r="L502" s="18" t="str">
        <f t="shared" si="305"/>
        <v/>
      </c>
      <c r="M502" s="19" t="str">
        <f t="shared" si="306"/>
        <v/>
      </c>
      <c r="N502" s="16" t="s">
        <v>644</v>
      </c>
      <c r="O502" s="16" t="s">
        <v>173</v>
      </c>
      <c r="P502" s="16" t="s">
        <v>173</v>
      </c>
      <c r="Q502" s="16" t="s">
        <v>173</v>
      </c>
      <c r="R502" s="16" t="s">
        <v>173</v>
      </c>
      <c r="S502" s="16">
        <v>10</v>
      </c>
      <c r="T502" s="16">
        <v>6</v>
      </c>
      <c r="U502" s="16">
        <v>4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23">
        <v>10</v>
      </c>
      <c r="AC502" s="23"/>
      <c r="AD502" s="23"/>
      <c r="AE502" s="23">
        <v>0</v>
      </c>
      <c r="AF502" s="23">
        <v>188</v>
      </c>
      <c r="AG502" s="23">
        <v>63</v>
      </c>
      <c r="AH502" s="23">
        <v>0</v>
      </c>
      <c r="AI502" s="23" t="s">
        <v>641</v>
      </c>
      <c r="AJ502" s="24" t="str">
        <f t="shared" si="307"/>
        <v/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4</v>
      </c>
    </row>
    <row r="503" spans="1:43" hidden="1" outlineLevel="2">
      <c r="A503" s="20" t="s">
        <v>672</v>
      </c>
      <c r="B503" s="20" t="s">
        <v>111</v>
      </c>
      <c r="C503" s="20" t="s">
        <v>49</v>
      </c>
      <c r="D503" s="20" t="s">
        <v>477</v>
      </c>
      <c r="E503" s="16" t="s">
        <v>651</v>
      </c>
      <c r="F503" s="16" t="s">
        <v>651</v>
      </c>
      <c r="G503" s="17" t="str">
        <f t="shared" si="300"/>
        <v/>
      </c>
      <c r="H503" s="18" t="str">
        <f t="shared" si="301"/>
        <v/>
      </c>
      <c r="I503" s="18" t="str">
        <f t="shared" si="302"/>
        <v/>
      </c>
      <c r="J503" s="18" t="str">
        <f t="shared" si="303"/>
        <v/>
      </c>
      <c r="K503" s="18" t="str">
        <f t="shared" si="304"/>
        <v/>
      </c>
      <c r="L503" s="18" t="str">
        <f t="shared" si="305"/>
        <v/>
      </c>
      <c r="M503" s="19" t="str">
        <f t="shared" si="306"/>
        <v>○</v>
      </c>
      <c r="N503" s="16" t="s">
        <v>646</v>
      </c>
      <c r="O503" s="16" t="s">
        <v>173</v>
      </c>
      <c r="P503" s="16" t="s">
        <v>173</v>
      </c>
      <c r="Q503" s="16" t="s">
        <v>173</v>
      </c>
      <c r="R503" s="16" t="s">
        <v>173</v>
      </c>
      <c r="S503" s="16">
        <v>12</v>
      </c>
      <c r="T503" s="16">
        <v>0</v>
      </c>
      <c r="U503" s="16">
        <v>12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23"/>
      <c r="AC503" s="23"/>
      <c r="AD503" s="23"/>
      <c r="AE503" s="23"/>
      <c r="AF503" s="23">
        <v>0</v>
      </c>
      <c r="AG503" s="23"/>
      <c r="AH503" s="23"/>
      <c r="AI503" s="23" t="s">
        <v>641</v>
      </c>
      <c r="AJ503" s="24" t="str">
        <f t="shared" si="307"/>
        <v/>
      </c>
      <c r="AK503" s="23"/>
      <c r="AL503" s="23"/>
      <c r="AM503" s="23">
        <v>2</v>
      </c>
      <c r="AN503" s="23">
        <v>1</v>
      </c>
      <c r="AO503" s="23">
        <v>1</v>
      </c>
      <c r="AP503" s="23"/>
      <c r="AQ503" s="23">
        <v>0</v>
      </c>
    </row>
    <row r="504" spans="1:43" hidden="1" outlineLevel="2">
      <c r="A504" s="20" t="s">
        <v>672</v>
      </c>
      <c r="B504" s="20" t="s">
        <v>111</v>
      </c>
      <c r="C504" s="20" t="s">
        <v>49</v>
      </c>
      <c r="D504" s="20" t="s">
        <v>502</v>
      </c>
      <c r="E504" s="16" t="s">
        <v>648</v>
      </c>
      <c r="F504" s="16" t="s">
        <v>648</v>
      </c>
      <c r="G504" s="17" t="str">
        <f t="shared" si="300"/>
        <v/>
      </c>
      <c r="H504" s="18" t="str">
        <f t="shared" si="301"/>
        <v/>
      </c>
      <c r="I504" s="18" t="str">
        <f t="shared" si="302"/>
        <v/>
      </c>
      <c r="J504" s="18" t="str">
        <f t="shared" si="303"/>
        <v/>
      </c>
      <c r="K504" s="18" t="str">
        <f t="shared" si="304"/>
        <v/>
      </c>
      <c r="L504" s="18" t="str">
        <f t="shared" si="305"/>
        <v>○</v>
      </c>
      <c r="M504" s="19" t="str">
        <f t="shared" si="306"/>
        <v/>
      </c>
      <c r="N504" s="16" t="s">
        <v>645</v>
      </c>
      <c r="O504" s="16" t="s">
        <v>173</v>
      </c>
      <c r="P504" s="16" t="s">
        <v>173</v>
      </c>
      <c r="Q504" s="16" t="s">
        <v>173</v>
      </c>
      <c r="R504" s="16" t="s">
        <v>173</v>
      </c>
      <c r="S504" s="16">
        <v>10</v>
      </c>
      <c r="T504" s="16">
        <v>10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23">
        <v>10</v>
      </c>
      <c r="AC504" s="23">
        <v>0</v>
      </c>
      <c r="AD504" s="23">
        <v>0</v>
      </c>
      <c r="AE504" s="23"/>
      <c r="AF504" s="23">
        <v>462</v>
      </c>
      <c r="AG504" s="23"/>
      <c r="AH504" s="23"/>
      <c r="AI504" s="23" t="s">
        <v>173</v>
      </c>
      <c r="AJ504" s="24" t="str">
        <f t="shared" si="307"/>
        <v/>
      </c>
      <c r="AK504" s="23"/>
      <c r="AL504" s="23"/>
      <c r="AM504" s="23"/>
      <c r="AN504" s="23"/>
      <c r="AO504" s="23"/>
      <c r="AP504" s="23"/>
      <c r="AQ504" s="23">
        <v>27</v>
      </c>
    </row>
    <row r="505" spans="1:43" hidden="1" outlineLevel="2">
      <c r="A505" s="20" t="s">
        <v>672</v>
      </c>
      <c r="B505" s="20" t="s">
        <v>111</v>
      </c>
      <c r="C505" s="20" t="s">
        <v>49</v>
      </c>
      <c r="D505" s="20" t="s">
        <v>530</v>
      </c>
      <c r="E505" s="16" t="s">
        <v>648</v>
      </c>
      <c r="F505" s="16" t="s">
        <v>648</v>
      </c>
      <c r="G505" s="17" t="str">
        <f t="shared" si="300"/>
        <v/>
      </c>
      <c r="H505" s="18" t="str">
        <f t="shared" si="301"/>
        <v>○</v>
      </c>
      <c r="I505" s="18" t="str">
        <f t="shared" si="302"/>
        <v/>
      </c>
      <c r="J505" s="18" t="str">
        <f t="shared" si="303"/>
        <v/>
      </c>
      <c r="K505" s="18" t="str">
        <f t="shared" si="304"/>
        <v/>
      </c>
      <c r="L505" s="18" t="str">
        <f t="shared" si="305"/>
        <v/>
      </c>
      <c r="M505" s="19" t="str">
        <f t="shared" si="306"/>
        <v/>
      </c>
      <c r="N505" s="16" t="s">
        <v>641</v>
      </c>
      <c r="O505" s="16" t="s">
        <v>173</v>
      </c>
      <c r="P505" s="16" t="s">
        <v>173</v>
      </c>
      <c r="Q505" s="16" t="s">
        <v>173</v>
      </c>
      <c r="R505" s="16" t="s">
        <v>173</v>
      </c>
      <c r="S505" s="16">
        <v>18</v>
      </c>
      <c r="T505" s="16">
        <v>18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23">
        <v>18</v>
      </c>
      <c r="AC505" s="23">
        <v>0</v>
      </c>
      <c r="AD505" s="23">
        <v>0</v>
      </c>
      <c r="AE505" s="23">
        <v>0</v>
      </c>
      <c r="AF505" s="23">
        <v>1206</v>
      </c>
      <c r="AG505" s="23">
        <v>0</v>
      </c>
      <c r="AH505" s="23">
        <v>0</v>
      </c>
      <c r="AI505" s="23" t="s">
        <v>641</v>
      </c>
      <c r="AJ505" s="24" t="str">
        <f t="shared" si="307"/>
        <v/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50</v>
      </c>
    </row>
    <row r="506" spans="1:43" s="31" customFormat="1" hidden="1" outlineLevel="1">
      <c r="A506" s="33"/>
      <c r="B506" s="33"/>
      <c r="C506" s="34" t="s">
        <v>728</v>
      </c>
      <c r="D506" s="33"/>
      <c r="E506" s="25"/>
      <c r="F506" s="25"/>
      <c r="G506" s="26"/>
      <c r="H506" s="27"/>
      <c r="I506" s="27"/>
      <c r="J506" s="27"/>
      <c r="K506" s="27"/>
      <c r="L506" s="27"/>
      <c r="M506" s="28"/>
      <c r="N506" s="25"/>
      <c r="O506" s="25"/>
      <c r="P506" s="25"/>
      <c r="Q506" s="25"/>
      <c r="R506" s="25"/>
      <c r="S506" s="25">
        <f t="shared" ref="S506:AH506" si="308">SUBTOTAL(9,S481:S505)</f>
        <v>0</v>
      </c>
      <c r="T506" s="25">
        <f t="shared" si="308"/>
        <v>0</v>
      </c>
      <c r="U506" s="25">
        <f t="shared" si="308"/>
        <v>0</v>
      </c>
      <c r="V506" s="25">
        <f t="shared" si="308"/>
        <v>0</v>
      </c>
      <c r="W506" s="25">
        <f t="shared" si="308"/>
        <v>0</v>
      </c>
      <c r="X506" s="25">
        <f t="shared" si="308"/>
        <v>0</v>
      </c>
      <c r="Y506" s="25">
        <f t="shared" si="308"/>
        <v>0</v>
      </c>
      <c r="Z506" s="25">
        <f t="shared" si="308"/>
        <v>0</v>
      </c>
      <c r="AA506" s="25">
        <f t="shared" si="308"/>
        <v>0</v>
      </c>
      <c r="AB506" s="29">
        <f t="shared" si="308"/>
        <v>0</v>
      </c>
      <c r="AC506" s="29">
        <f t="shared" si="308"/>
        <v>0</v>
      </c>
      <c r="AD506" s="29">
        <f t="shared" si="308"/>
        <v>0</v>
      </c>
      <c r="AE506" s="29">
        <f t="shared" si="308"/>
        <v>0</v>
      </c>
      <c r="AF506" s="29">
        <f t="shared" si="308"/>
        <v>0</v>
      </c>
      <c r="AG506" s="29">
        <f t="shared" si="308"/>
        <v>0</v>
      </c>
      <c r="AH506" s="29">
        <f t="shared" si="308"/>
        <v>0</v>
      </c>
      <c r="AI506" s="29"/>
      <c r="AJ506" s="30"/>
      <c r="AK506" s="29">
        <f t="shared" ref="AK506:AQ506" si="309">SUBTOTAL(9,AK481:AK505)</f>
        <v>0</v>
      </c>
      <c r="AL506" s="29">
        <f t="shared" si="309"/>
        <v>0</v>
      </c>
      <c r="AM506" s="29">
        <f t="shared" si="309"/>
        <v>0</v>
      </c>
      <c r="AN506" s="29">
        <f t="shared" si="309"/>
        <v>0</v>
      </c>
      <c r="AO506" s="29">
        <f t="shared" si="309"/>
        <v>0</v>
      </c>
      <c r="AP506" s="29">
        <f t="shared" si="309"/>
        <v>0</v>
      </c>
      <c r="AQ506" s="29">
        <f t="shared" si="309"/>
        <v>0</v>
      </c>
    </row>
    <row r="507" spans="1:43" hidden="1" outlineLevel="2">
      <c r="A507" s="20" t="s">
        <v>672</v>
      </c>
      <c r="B507" s="20" t="s">
        <v>126</v>
      </c>
      <c r="C507" s="20" t="s">
        <v>64</v>
      </c>
      <c r="D507" s="20" t="s">
        <v>205</v>
      </c>
      <c r="E507" s="16" t="s">
        <v>649</v>
      </c>
      <c r="F507" s="16" t="s">
        <v>649</v>
      </c>
      <c r="G507" s="17" t="str">
        <f t="shared" ref="G507:G513" si="310">IF(OR(N507="1",O507="1",P507="1",Q507="1",R507="1"),"○","")</f>
        <v>○</v>
      </c>
      <c r="H507" s="18" t="str">
        <f t="shared" ref="H507:H513" si="311">IF(OR(N507="2",O507="2",P507="2",Q507="2",R507="2"),"○","")</f>
        <v/>
      </c>
      <c r="I507" s="18" t="str">
        <f t="shared" ref="I507:I513" si="312">IF(OR(N507="3",O507="3",P507="3",Q507="3",R507="3"),"○","")</f>
        <v>○</v>
      </c>
      <c r="J507" s="18" t="str">
        <f t="shared" ref="J507:J513" si="313">IF(OR(N507="4",O507="4",P507="4",Q507="4",R507="4"),"○","")</f>
        <v>○</v>
      </c>
      <c r="K507" s="18" t="str">
        <f t="shared" ref="K507:K513" si="314">IF(OR(N507="5",O507="5",P507="5",Q507="5",R507="5"),"○","")</f>
        <v>○</v>
      </c>
      <c r="L507" s="18" t="str">
        <f t="shared" ref="L507:L513" si="315">IF(OR(N507="6",O507="6",P507="6",Q507="6",R507="6"),"○","")</f>
        <v/>
      </c>
      <c r="M507" s="19" t="str">
        <f t="shared" ref="M507:M513" si="316">IF(OR(N507="7",O507="7",P507="7",Q507="7",R507="7"),"○","")</f>
        <v/>
      </c>
      <c r="N507" s="16" t="s">
        <v>640</v>
      </c>
      <c r="O507" s="16" t="s">
        <v>644</v>
      </c>
      <c r="P507" s="16" t="s">
        <v>643</v>
      </c>
      <c r="Q507" s="16" t="s">
        <v>642</v>
      </c>
      <c r="R507" s="16" t="s">
        <v>173</v>
      </c>
      <c r="S507" s="16">
        <v>19</v>
      </c>
      <c r="T507" s="16">
        <v>19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23">
        <v>19</v>
      </c>
      <c r="AC507" s="23"/>
      <c r="AD507" s="23"/>
      <c r="AE507" s="23">
        <v>0</v>
      </c>
      <c r="AF507" s="23">
        <v>32</v>
      </c>
      <c r="AG507" s="23">
        <v>9</v>
      </c>
      <c r="AH507" s="23">
        <v>17.600000000000001</v>
      </c>
      <c r="AI507" s="23" t="s">
        <v>641</v>
      </c>
      <c r="AJ507" s="24" t="str">
        <f t="shared" ref="AJ507:AJ513" si="317">IF(AI507="1","○","")</f>
        <v/>
      </c>
      <c r="AK507" s="23">
        <v>1</v>
      </c>
      <c r="AL507" s="23">
        <v>0</v>
      </c>
      <c r="AM507" s="23">
        <v>0</v>
      </c>
      <c r="AN507" s="23">
        <v>0</v>
      </c>
      <c r="AO507" s="23">
        <v>0</v>
      </c>
      <c r="AP507" s="23">
        <v>21</v>
      </c>
      <c r="AQ507" s="23">
        <v>0</v>
      </c>
    </row>
    <row r="508" spans="1:43" hidden="1" outlineLevel="2">
      <c r="A508" s="20" t="s">
        <v>672</v>
      </c>
      <c r="B508" s="20" t="s">
        <v>126</v>
      </c>
      <c r="C508" s="20" t="s">
        <v>64</v>
      </c>
      <c r="D508" s="20" t="s">
        <v>298</v>
      </c>
      <c r="E508" s="16" t="s">
        <v>648</v>
      </c>
      <c r="F508" s="16" t="s">
        <v>648</v>
      </c>
      <c r="G508" s="17" t="str">
        <f t="shared" si="310"/>
        <v/>
      </c>
      <c r="H508" s="18" t="str">
        <f t="shared" si="311"/>
        <v>○</v>
      </c>
      <c r="I508" s="18" t="str">
        <f t="shared" si="312"/>
        <v/>
      </c>
      <c r="J508" s="18" t="str">
        <f t="shared" si="313"/>
        <v/>
      </c>
      <c r="K508" s="18" t="str">
        <f t="shared" si="314"/>
        <v/>
      </c>
      <c r="L508" s="18" t="str">
        <f t="shared" si="315"/>
        <v/>
      </c>
      <c r="M508" s="19" t="str">
        <f t="shared" si="316"/>
        <v/>
      </c>
      <c r="N508" s="16" t="s">
        <v>641</v>
      </c>
      <c r="O508" s="16" t="s">
        <v>173</v>
      </c>
      <c r="P508" s="16" t="s">
        <v>173</v>
      </c>
      <c r="Q508" s="16" t="s">
        <v>173</v>
      </c>
      <c r="R508" s="16" t="s">
        <v>173</v>
      </c>
      <c r="S508" s="16">
        <v>19</v>
      </c>
      <c r="T508" s="16">
        <v>19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23">
        <v>19</v>
      </c>
      <c r="AC508" s="23">
        <v>0</v>
      </c>
      <c r="AD508" s="23">
        <v>0</v>
      </c>
      <c r="AE508" s="23">
        <v>0</v>
      </c>
      <c r="AF508" s="23">
        <v>222</v>
      </c>
      <c r="AG508" s="23"/>
      <c r="AH508" s="23"/>
      <c r="AI508" s="23" t="s">
        <v>173</v>
      </c>
      <c r="AJ508" s="24" t="str">
        <f t="shared" si="317"/>
        <v/>
      </c>
      <c r="AK508" s="23"/>
      <c r="AL508" s="23"/>
      <c r="AM508" s="23">
        <v>0</v>
      </c>
      <c r="AN508" s="23"/>
      <c r="AO508" s="23"/>
      <c r="AP508" s="23">
        <v>0</v>
      </c>
      <c r="AQ508" s="23"/>
    </row>
    <row r="509" spans="1:43" hidden="1" outlineLevel="2">
      <c r="A509" s="20" t="s">
        <v>672</v>
      </c>
      <c r="B509" s="20" t="s">
        <v>126</v>
      </c>
      <c r="C509" s="20" t="s">
        <v>64</v>
      </c>
      <c r="D509" s="20" t="s">
        <v>311</v>
      </c>
      <c r="E509" s="16" t="s">
        <v>648</v>
      </c>
      <c r="F509" s="16" t="s">
        <v>648</v>
      </c>
      <c r="G509" s="17" t="str">
        <f t="shared" si="310"/>
        <v>○</v>
      </c>
      <c r="H509" s="18" t="str">
        <f t="shared" si="311"/>
        <v/>
      </c>
      <c r="I509" s="18" t="str">
        <f t="shared" si="312"/>
        <v>○</v>
      </c>
      <c r="J509" s="18" t="str">
        <f t="shared" si="313"/>
        <v>○</v>
      </c>
      <c r="K509" s="18" t="str">
        <f t="shared" si="314"/>
        <v>○</v>
      </c>
      <c r="L509" s="18" t="str">
        <f t="shared" si="315"/>
        <v/>
      </c>
      <c r="M509" s="19" t="str">
        <f t="shared" si="316"/>
        <v/>
      </c>
      <c r="N509" s="16" t="s">
        <v>640</v>
      </c>
      <c r="O509" s="16" t="s">
        <v>644</v>
      </c>
      <c r="P509" s="16" t="s">
        <v>643</v>
      </c>
      <c r="Q509" s="16" t="s">
        <v>642</v>
      </c>
      <c r="R509" s="16" t="s">
        <v>173</v>
      </c>
      <c r="S509" s="16">
        <v>9</v>
      </c>
      <c r="T509" s="16">
        <v>0</v>
      </c>
      <c r="U509" s="16">
        <v>9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23">
        <v>9</v>
      </c>
      <c r="AC509" s="23"/>
      <c r="AD509" s="23"/>
      <c r="AE509" s="23">
        <v>0</v>
      </c>
      <c r="AF509" s="23">
        <v>0</v>
      </c>
      <c r="AG509" s="23"/>
      <c r="AH509" s="23"/>
      <c r="AI509" s="23" t="s">
        <v>641</v>
      </c>
      <c r="AJ509" s="24" t="str">
        <f t="shared" si="317"/>
        <v/>
      </c>
      <c r="AK509" s="23">
        <v>0</v>
      </c>
      <c r="AL509" s="23">
        <v>69</v>
      </c>
      <c r="AM509" s="23">
        <v>2</v>
      </c>
      <c r="AN509" s="23">
        <v>2</v>
      </c>
      <c r="AO509" s="23">
        <v>0</v>
      </c>
      <c r="AP509" s="23">
        <v>0</v>
      </c>
      <c r="AQ509" s="23">
        <v>0</v>
      </c>
    </row>
    <row r="510" spans="1:43" hidden="1" outlineLevel="2">
      <c r="A510" s="20" t="s">
        <v>672</v>
      </c>
      <c r="B510" s="20" t="s">
        <v>126</v>
      </c>
      <c r="C510" s="20" t="s">
        <v>64</v>
      </c>
      <c r="D510" s="20" t="s">
        <v>327</v>
      </c>
      <c r="E510" s="16" t="s">
        <v>650</v>
      </c>
      <c r="F510" s="16" t="s">
        <v>650</v>
      </c>
      <c r="G510" s="17" t="str">
        <f t="shared" si="310"/>
        <v/>
      </c>
      <c r="H510" s="18" t="str">
        <f t="shared" si="311"/>
        <v/>
      </c>
      <c r="I510" s="18" t="str">
        <f t="shared" si="312"/>
        <v/>
      </c>
      <c r="J510" s="18" t="str">
        <f t="shared" si="313"/>
        <v>○</v>
      </c>
      <c r="K510" s="18" t="str">
        <f t="shared" si="314"/>
        <v/>
      </c>
      <c r="L510" s="18" t="str">
        <f t="shared" si="315"/>
        <v/>
      </c>
      <c r="M510" s="19" t="str">
        <f t="shared" si="316"/>
        <v/>
      </c>
      <c r="N510" s="16" t="s">
        <v>643</v>
      </c>
      <c r="O510" s="16" t="s">
        <v>173</v>
      </c>
      <c r="P510" s="16" t="s">
        <v>173</v>
      </c>
      <c r="Q510" s="16" t="s">
        <v>173</v>
      </c>
      <c r="R510" s="16" t="s">
        <v>173</v>
      </c>
      <c r="S510" s="16">
        <v>9</v>
      </c>
      <c r="T510" s="16">
        <v>9</v>
      </c>
      <c r="U510" s="16">
        <v>0</v>
      </c>
      <c r="V510" s="16">
        <v>6</v>
      </c>
      <c r="W510" s="16">
        <v>6</v>
      </c>
      <c r="X510" s="16">
        <v>0</v>
      </c>
      <c r="Y510" s="16">
        <v>0</v>
      </c>
      <c r="Z510" s="16">
        <v>0</v>
      </c>
      <c r="AA510" s="16">
        <v>0</v>
      </c>
      <c r="AB510" s="23">
        <v>9</v>
      </c>
      <c r="AC510" s="23">
        <v>6</v>
      </c>
      <c r="AD510" s="23">
        <v>0</v>
      </c>
      <c r="AE510" s="23">
        <v>0</v>
      </c>
      <c r="AF510" s="23">
        <v>16</v>
      </c>
      <c r="AG510" s="23">
        <v>0</v>
      </c>
      <c r="AH510" s="23">
        <v>0</v>
      </c>
      <c r="AI510" s="23" t="s">
        <v>641</v>
      </c>
      <c r="AJ510" s="24" t="str">
        <f t="shared" si="317"/>
        <v/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</row>
    <row r="511" spans="1:43" hidden="1" outlineLevel="2">
      <c r="A511" s="20" t="s">
        <v>672</v>
      </c>
      <c r="B511" s="20" t="s">
        <v>126</v>
      </c>
      <c r="C511" s="20" t="s">
        <v>64</v>
      </c>
      <c r="D511" s="20" t="s">
        <v>430</v>
      </c>
      <c r="E511" s="16" t="s">
        <v>648</v>
      </c>
      <c r="F511" s="16" t="s">
        <v>648</v>
      </c>
      <c r="G511" s="17" t="str">
        <f t="shared" si="310"/>
        <v/>
      </c>
      <c r="H511" s="18" t="str">
        <f t="shared" si="311"/>
        <v>○</v>
      </c>
      <c r="I511" s="18" t="str">
        <f t="shared" si="312"/>
        <v>○</v>
      </c>
      <c r="J511" s="18" t="str">
        <f t="shared" si="313"/>
        <v/>
      </c>
      <c r="K511" s="18" t="str">
        <f t="shared" si="314"/>
        <v/>
      </c>
      <c r="L511" s="18" t="str">
        <f t="shared" si="315"/>
        <v/>
      </c>
      <c r="M511" s="19" t="str">
        <f t="shared" si="316"/>
        <v/>
      </c>
      <c r="N511" s="16" t="s">
        <v>641</v>
      </c>
      <c r="O511" s="16" t="s">
        <v>644</v>
      </c>
      <c r="P511" s="16" t="s">
        <v>173</v>
      </c>
      <c r="Q511" s="16" t="s">
        <v>173</v>
      </c>
      <c r="R511" s="16" t="s">
        <v>173</v>
      </c>
      <c r="S511" s="16">
        <v>13</v>
      </c>
      <c r="T511" s="16">
        <v>13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23">
        <v>13</v>
      </c>
      <c r="AC511" s="23"/>
      <c r="AD511" s="23"/>
      <c r="AE511" s="23">
        <v>0</v>
      </c>
      <c r="AF511" s="23">
        <v>327</v>
      </c>
      <c r="AG511" s="23">
        <v>327</v>
      </c>
      <c r="AH511" s="23">
        <v>0</v>
      </c>
      <c r="AI511" s="23" t="s">
        <v>641</v>
      </c>
      <c r="AJ511" s="24" t="str">
        <f t="shared" si="317"/>
        <v/>
      </c>
      <c r="AK511" s="23"/>
      <c r="AL511" s="23"/>
      <c r="AM511" s="23">
        <v>0</v>
      </c>
      <c r="AN511" s="23"/>
      <c r="AO511" s="23"/>
      <c r="AP511" s="23">
        <v>0</v>
      </c>
      <c r="AQ511" s="23">
        <v>23</v>
      </c>
    </row>
    <row r="512" spans="1:43" hidden="1" outlineLevel="2">
      <c r="A512" s="20" t="s">
        <v>672</v>
      </c>
      <c r="B512" s="20" t="s">
        <v>126</v>
      </c>
      <c r="C512" s="20" t="s">
        <v>64</v>
      </c>
      <c r="D512" s="20" t="s">
        <v>524</v>
      </c>
      <c r="E512" s="16" t="s">
        <v>651</v>
      </c>
      <c r="F512" s="16" t="s">
        <v>651</v>
      </c>
      <c r="G512" s="17" t="str">
        <f t="shared" si="310"/>
        <v/>
      </c>
      <c r="H512" s="18" t="str">
        <f t="shared" si="311"/>
        <v/>
      </c>
      <c r="I512" s="18" t="str">
        <f t="shared" si="312"/>
        <v/>
      </c>
      <c r="J512" s="18" t="str">
        <f t="shared" si="313"/>
        <v/>
      </c>
      <c r="K512" s="18" t="str">
        <f t="shared" si="314"/>
        <v/>
      </c>
      <c r="L512" s="18" t="str">
        <f t="shared" si="315"/>
        <v/>
      </c>
      <c r="M512" s="19" t="str">
        <f t="shared" si="316"/>
        <v>○</v>
      </c>
      <c r="N512" s="16" t="s">
        <v>646</v>
      </c>
      <c r="O512" s="16" t="s">
        <v>173</v>
      </c>
      <c r="P512" s="16" t="s">
        <v>173</v>
      </c>
      <c r="Q512" s="16" t="s">
        <v>173</v>
      </c>
      <c r="R512" s="16" t="s">
        <v>173</v>
      </c>
      <c r="S512" s="16">
        <v>18</v>
      </c>
      <c r="T512" s="16">
        <v>0</v>
      </c>
      <c r="U512" s="16">
        <v>18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23">
        <v>0</v>
      </c>
      <c r="AC512" s="23">
        <v>0</v>
      </c>
      <c r="AD512" s="23">
        <v>0</v>
      </c>
      <c r="AE512" s="23">
        <v>18</v>
      </c>
      <c r="AF512" s="23">
        <v>0</v>
      </c>
      <c r="AG512" s="23">
        <v>0</v>
      </c>
      <c r="AH512" s="23">
        <v>0</v>
      </c>
      <c r="AI512" s="23" t="s">
        <v>641</v>
      </c>
      <c r="AJ512" s="24" t="str">
        <f t="shared" si="317"/>
        <v/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</row>
    <row r="513" spans="1:43" hidden="1" outlineLevel="2">
      <c r="A513" s="20" t="s">
        <v>672</v>
      </c>
      <c r="B513" s="20" t="s">
        <v>126</v>
      </c>
      <c r="C513" s="20" t="s">
        <v>64</v>
      </c>
      <c r="D513" s="20" t="s">
        <v>570</v>
      </c>
      <c r="E513" s="16" t="s">
        <v>648</v>
      </c>
      <c r="F513" s="16" t="s">
        <v>648</v>
      </c>
      <c r="G513" s="17" t="str">
        <f t="shared" si="310"/>
        <v>○</v>
      </c>
      <c r="H513" s="18" t="str">
        <f t="shared" si="311"/>
        <v/>
      </c>
      <c r="I513" s="18" t="str">
        <f t="shared" si="312"/>
        <v>○</v>
      </c>
      <c r="J513" s="18" t="str">
        <f t="shared" si="313"/>
        <v>○</v>
      </c>
      <c r="K513" s="18" t="str">
        <f t="shared" si="314"/>
        <v>○</v>
      </c>
      <c r="L513" s="18" t="str">
        <f t="shared" si="315"/>
        <v/>
      </c>
      <c r="M513" s="19" t="str">
        <f t="shared" si="316"/>
        <v/>
      </c>
      <c r="N513" s="16" t="s">
        <v>640</v>
      </c>
      <c r="O513" s="16" t="s">
        <v>644</v>
      </c>
      <c r="P513" s="16" t="s">
        <v>643</v>
      </c>
      <c r="Q513" s="16" t="s">
        <v>642</v>
      </c>
      <c r="R513" s="16" t="s">
        <v>173</v>
      </c>
      <c r="S513" s="16">
        <v>8</v>
      </c>
      <c r="T513" s="16">
        <v>8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23">
        <v>8</v>
      </c>
      <c r="AC513" s="23">
        <v>0</v>
      </c>
      <c r="AD513" s="23">
        <v>0</v>
      </c>
      <c r="AE513" s="23">
        <v>0</v>
      </c>
      <c r="AF513" s="23">
        <v>54</v>
      </c>
      <c r="AG513" s="23"/>
      <c r="AH513" s="23"/>
      <c r="AI513" s="23" t="s">
        <v>173</v>
      </c>
      <c r="AJ513" s="24" t="str">
        <f t="shared" si="317"/>
        <v/>
      </c>
      <c r="AK513" s="23"/>
      <c r="AL513" s="23"/>
      <c r="AM513" s="23">
        <v>0</v>
      </c>
      <c r="AN513" s="23"/>
      <c r="AO513" s="23"/>
      <c r="AP513" s="23">
        <v>0</v>
      </c>
      <c r="AQ513" s="23"/>
    </row>
    <row r="514" spans="1:43" s="31" customFormat="1" hidden="1" outlineLevel="1">
      <c r="A514" s="33"/>
      <c r="B514" s="33"/>
      <c r="C514" s="34" t="s">
        <v>729</v>
      </c>
      <c r="D514" s="33"/>
      <c r="E514" s="25"/>
      <c r="F514" s="25"/>
      <c r="G514" s="26"/>
      <c r="H514" s="27"/>
      <c r="I514" s="27"/>
      <c r="J514" s="27"/>
      <c r="K514" s="27"/>
      <c r="L514" s="27"/>
      <c r="M514" s="28"/>
      <c r="N514" s="25"/>
      <c r="O514" s="25"/>
      <c r="P514" s="25"/>
      <c r="Q514" s="25"/>
      <c r="R514" s="25"/>
      <c r="S514" s="25">
        <f t="shared" ref="S514:AH514" si="318">SUBTOTAL(9,S507:S513)</f>
        <v>0</v>
      </c>
      <c r="T514" s="25">
        <f t="shared" si="318"/>
        <v>0</v>
      </c>
      <c r="U514" s="25">
        <f t="shared" si="318"/>
        <v>0</v>
      </c>
      <c r="V514" s="25">
        <f t="shared" si="318"/>
        <v>0</v>
      </c>
      <c r="W514" s="25">
        <f t="shared" si="318"/>
        <v>0</v>
      </c>
      <c r="X514" s="25">
        <f t="shared" si="318"/>
        <v>0</v>
      </c>
      <c r="Y514" s="25">
        <f t="shared" si="318"/>
        <v>0</v>
      </c>
      <c r="Z514" s="25">
        <f t="shared" si="318"/>
        <v>0</v>
      </c>
      <c r="AA514" s="25">
        <f t="shared" si="318"/>
        <v>0</v>
      </c>
      <c r="AB514" s="29">
        <f t="shared" si="318"/>
        <v>0</v>
      </c>
      <c r="AC514" s="29">
        <f t="shared" si="318"/>
        <v>0</v>
      </c>
      <c r="AD514" s="29">
        <f t="shared" si="318"/>
        <v>0</v>
      </c>
      <c r="AE514" s="29">
        <f t="shared" si="318"/>
        <v>0</v>
      </c>
      <c r="AF514" s="29">
        <f t="shared" si="318"/>
        <v>0</v>
      </c>
      <c r="AG514" s="29">
        <f t="shared" si="318"/>
        <v>0</v>
      </c>
      <c r="AH514" s="29">
        <f t="shared" si="318"/>
        <v>0</v>
      </c>
      <c r="AI514" s="29"/>
      <c r="AJ514" s="30"/>
      <c r="AK514" s="29">
        <f t="shared" ref="AK514:AQ514" si="319">SUBTOTAL(9,AK507:AK513)</f>
        <v>0</v>
      </c>
      <c r="AL514" s="29">
        <f t="shared" si="319"/>
        <v>0</v>
      </c>
      <c r="AM514" s="29">
        <f t="shared" si="319"/>
        <v>0</v>
      </c>
      <c r="AN514" s="29">
        <f t="shared" si="319"/>
        <v>0</v>
      </c>
      <c r="AO514" s="29">
        <f t="shared" si="319"/>
        <v>0</v>
      </c>
      <c r="AP514" s="29">
        <f t="shared" si="319"/>
        <v>0</v>
      </c>
      <c r="AQ514" s="29">
        <f t="shared" si="319"/>
        <v>0</v>
      </c>
    </row>
    <row r="515" spans="1:43" hidden="1" outlineLevel="2">
      <c r="A515" s="20" t="s">
        <v>672</v>
      </c>
      <c r="B515" s="20" t="s">
        <v>168</v>
      </c>
      <c r="C515" s="20" t="s">
        <v>106</v>
      </c>
      <c r="D515" s="20" t="s">
        <v>590</v>
      </c>
      <c r="E515" s="16" t="s">
        <v>648</v>
      </c>
      <c r="F515" s="16" t="s">
        <v>648</v>
      </c>
      <c r="G515" s="17" t="str">
        <f>IF(OR(N515="1",O515="1",P515="1",Q515="1",R515="1"),"○","")</f>
        <v/>
      </c>
      <c r="H515" s="18" t="str">
        <f>IF(OR(N515="2",O515="2",P515="2",Q515="2",R515="2"),"○","")</f>
        <v>○</v>
      </c>
      <c r="I515" s="18" t="str">
        <f>IF(OR(N515="3",O515="3",P515="3",Q515="3",R515="3"),"○","")</f>
        <v/>
      </c>
      <c r="J515" s="18" t="str">
        <f>IF(OR(N515="4",O515="4",P515="4",Q515="4",R515="4"),"○","")</f>
        <v/>
      </c>
      <c r="K515" s="18" t="str">
        <f>IF(OR(N515="5",O515="5",P515="5",Q515="5",R515="5"),"○","")</f>
        <v/>
      </c>
      <c r="L515" s="18" t="str">
        <f>IF(OR(N515="6",O515="6",P515="6",Q515="6",R515="6"),"○","")</f>
        <v/>
      </c>
      <c r="M515" s="19" t="str">
        <f>IF(OR(N515="7",O515="7",P515="7",Q515="7",R515="7"),"○","")</f>
        <v/>
      </c>
      <c r="N515" s="16" t="s">
        <v>641</v>
      </c>
      <c r="O515" s="16" t="s">
        <v>173</v>
      </c>
      <c r="P515" s="16" t="s">
        <v>173</v>
      </c>
      <c r="Q515" s="16" t="s">
        <v>173</v>
      </c>
      <c r="R515" s="16" t="s">
        <v>173</v>
      </c>
      <c r="S515" s="16">
        <v>2</v>
      </c>
      <c r="T515" s="16">
        <v>2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23">
        <v>2</v>
      </c>
      <c r="AC515" s="23">
        <v>0</v>
      </c>
      <c r="AD515" s="23">
        <v>0</v>
      </c>
      <c r="AE515" s="23">
        <v>0</v>
      </c>
      <c r="AF515" s="23">
        <v>27</v>
      </c>
      <c r="AG515" s="23">
        <v>0</v>
      </c>
      <c r="AH515" s="23">
        <v>0</v>
      </c>
      <c r="AI515" s="23" t="s">
        <v>173</v>
      </c>
      <c r="AJ515" s="24" t="str">
        <f>IF(AI515="1","○","")</f>
        <v/>
      </c>
      <c r="AK515" s="23">
        <v>22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2</v>
      </c>
    </row>
    <row r="516" spans="1:43" s="31" customFormat="1" hidden="1" outlineLevel="1">
      <c r="A516" s="33"/>
      <c r="B516" s="33"/>
      <c r="C516" s="34" t="s">
        <v>730</v>
      </c>
      <c r="D516" s="33"/>
      <c r="E516" s="25"/>
      <c r="F516" s="25"/>
      <c r="G516" s="26"/>
      <c r="H516" s="27"/>
      <c r="I516" s="27"/>
      <c r="J516" s="27"/>
      <c r="K516" s="27"/>
      <c r="L516" s="27"/>
      <c r="M516" s="28"/>
      <c r="N516" s="25"/>
      <c r="O516" s="25"/>
      <c r="P516" s="25"/>
      <c r="Q516" s="25"/>
      <c r="R516" s="25"/>
      <c r="S516" s="25">
        <f t="shared" ref="S516:AH516" si="320">SUBTOTAL(9,S515:S515)</f>
        <v>0</v>
      </c>
      <c r="T516" s="25">
        <f t="shared" si="320"/>
        <v>0</v>
      </c>
      <c r="U516" s="25">
        <f t="shared" si="320"/>
        <v>0</v>
      </c>
      <c r="V516" s="25">
        <f t="shared" si="320"/>
        <v>0</v>
      </c>
      <c r="W516" s="25">
        <f t="shared" si="320"/>
        <v>0</v>
      </c>
      <c r="X516" s="25">
        <f t="shared" si="320"/>
        <v>0</v>
      </c>
      <c r="Y516" s="25">
        <f t="shared" si="320"/>
        <v>0</v>
      </c>
      <c r="Z516" s="25">
        <f t="shared" si="320"/>
        <v>0</v>
      </c>
      <c r="AA516" s="25">
        <f t="shared" si="320"/>
        <v>0</v>
      </c>
      <c r="AB516" s="29">
        <f t="shared" si="320"/>
        <v>0</v>
      </c>
      <c r="AC516" s="29">
        <f t="shared" si="320"/>
        <v>0</v>
      </c>
      <c r="AD516" s="29">
        <f t="shared" si="320"/>
        <v>0</v>
      </c>
      <c r="AE516" s="29">
        <f t="shared" si="320"/>
        <v>0</v>
      </c>
      <c r="AF516" s="29">
        <f t="shared" si="320"/>
        <v>0</v>
      </c>
      <c r="AG516" s="29">
        <f t="shared" si="320"/>
        <v>0</v>
      </c>
      <c r="AH516" s="29">
        <f t="shared" si="320"/>
        <v>0</v>
      </c>
      <c r="AI516" s="29"/>
      <c r="AJ516" s="30"/>
      <c r="AK516" s="29">
        <f t="shared" ref="AK516:AQ516" si="321">SUBTOTAL(9,AK515:AK515)</f>
        <v>0</v>
      </c>
      <c r="AL516" s="29">
        <f t="shared" si="321"/>
        <v>0</v>
      </c>
      <c r="AM516" s="29">
        <f t="shared" si="321"/>
        <v>0</v>
      </c>
      <c r="AN516" s="29">
        <f t="shared" si="321"/>
        <v>0</v>
      </c>
      <c r="AO516" s="29">
        <f t="shared" si="321"/>
        <v>0</v>
      </c>
      <c r="AP516" s="29">
        <f t="shared" si="321"/>
        <v>0</v>
      </c>
      <c r="AQ516" s="29">
        <f t="shared" si="321"/>
        <v>0</v>
      </c>
    </row>
    <row r="517" spans="1:43" hidden="1" outlineLevel="2">
      <c r="A517" s="20" t="s">
        <v>672</v>
      </c>
      <c r="B517" s="20" t="s">
        <v>140</v>
      </c>
      <c r="C517" s="20" t="s">
        <v>78</v>
      </c>
      <c r="D517" s="20" t="s">
        <v>234</v>
      </c>
      <c r="E517" s="16" t="s">
        <v>650</v>
      </c>
      <c r="F517" s="16" t="s">
        <v>650</v>
      </c>
      <c r="G517" s="17" t="str">
        <f>IF(OR(N517="1",O517="1",P517="1",Q517="1",R517="1"),"○","")</f>
        <v>○</v>
      </c>
      <c r="H517" s="18" t="str">
        <f>IF(OR(N517="2",O517="2",P517="2",Q517="2",R517="2"),"○","")</f>
        <v/>
      </c>
      <c r="I517" s="18" t="str">
        <f>IF(OR(N517="3",O517="3",P517="3",Q517="3",R517="3"),"○","")</f>
        <v>○</v>
      </c>
      <c r="J517" s="18" t="str">
        <f>IF(OR(N517="4",O517="4",P517="4",Q517="4",R517="4"),"○","")</f>
        <v>○</v>
      </c>
      <c r="K517" s="18" t="str">
        <f>IF(OR(N517="5",O517="5",P517="5",Q517="5",R517="5"),"○","")</f>
        <v/>
      </c>
      <c r="L517" s="18" t="str">
        <f>IF(OR(N517="6",O517="6",P517="6",Q517="6",R517="6"),"○","")</f>
        <v/>
      </c>
      <c r="M517" s="19" t="str">
        <f>IF(OR(N517="7",O517="7",P517="7",Q517="7",R517="7"),"○","")</f>
        <v/>
      </c>
      <c r="N517" s="16" t="s">
        <v>640</v>
      </c>
      <c r="O517" s="16" t="s">
        <v>643</v>
      </c>
      <c r="P517" s="16" t="s">
        <v>644</v>
      </c>
      <c r="Q517" s="16" t="s">
        <v>173</v>
      </c>
      <c r="R517" s="16" t="s">
        <v>173</v>
      </c>
      <c r="S517" s="16">
        <v>1</v>
      </c>
      <c r="T517" s="16">
        <v>1</v>
      </c>
      <c r="U517" s="16">
        <v>0</v>
      </c>
      <c r="V517" s="16">
        <v>18</v>
      </c>
      <c r="W517" s="16">
        <v>18</v>
      </c>
      <c r="X517" s="16">
        <v>0</v>
      </c>
      <c r="Y517" s="16">
        <v>12</v>
      </c>
      <c r="Z517" s="16">
        <v>12</v>
      </c>
      <c r="AA517" s="16">
        <v>0</v>
      </c>
      <c r="AB517" s="23">
        <v>1</v>
      </c>
      <c r="AC517" s="23">
        <v>6</v>
      </c>
      <c r="AD517" s="23">
        <v>12</v>
      </c>
      <c r="AE517" s="23">
        <v>0</v>
      </c>
      <c r="AF517" s="23">
        <v>85</v>
      </c>
      <c r="AG517" s="23">
        <v>9</v>
      </c>
      <c r="AH517" s="23">
        <v>0.01</v>
      </c>
      <c r="AI517" s="23" t="s">
        <v>641</v>
      </c>
      <c r="AJ517" s="24" t="str">
        <f>IF(AI517="1","○","")</f>
        <v/>
      </c>
      <c r="AK517" s="23">
        <v>0</v>
      </c>
      <c r="AL517" s="23">
        <v>1</v>
      </c>
      <c r="AM517" s="23">
        <v>0</v>
      </c>
      <c r="AN517" s="23">
        <v>0</v>
      </c>
      <c r="AO517" s="23">
        <v>0</v>
      </c>
      <c r="AP517" s="23">
        <v>1</v>
      </c>
      <c r="AQ517" s="23">
        <v>0</v>
      </c>
    </row>
    <row r="518" spans="1:43" hidden="1" outlineLevel="2">
      <c r="A518" s="20" t="s">
        <v>672</v>
      </c>
      <c r="B518" s="20" t="s">
        <v>140</v>
      </c>
      <c r="C518" s="20" t="s">
        <v>78</v>
      </c>
      <c r="D518" s="20" t="s">
        <v>237</v>
      </c>
      <c r="E518" s="16" t="s">
        <v>650</v>
      </c>
      <c r="F518" s="16" t="s">
        <v>650</v>
      </c>
      <c r="G518" s="17" t="str">
        <f>IF(OR(N518="1",O518="1",P518="1",Q518="1",R518="1"),"○","")</f>
        <v>○</v>
      </c>
      <c r="H518" s="18" t="str">
        <f>IF(OR(N518="2",O518="2",P518="2",Q518="2",R518="2"),"○","")</f>
        <v>○</v>
      </c>
      <c r="I518" s="18" t="str">
        <f>IF(OR(N518="3",O518="3",P518="3",Q518="3",R518="3"),"○","")</f>
        <v>○</v>
      </c>
      <c r="J518" s="18" t="str">
        <f>IF(OR(N518="4",O518="4",P518="4",Q518="4",R518="4"),"○","")</f>
        <v>○</v>
      </c>
      <c r="K518" s="18" t="str">
        <f>IF(OR(N518="5",O518="5",P518="5",Q518="5",R518="5"),"○","")</f>
        <v>○</v>
      </c>
      <c r="L518" s="18" t="str">
        <f>IF(OR(N518="6",O518="6",P518="6",Q518="6",R518="6"),"○","")</f>
        <v/>
      </c>
      <c r="M518" s="19" t="str">
        <f>IF(OR(N518="7",O518="7",P518="7",Q518="7",R518="7"),"○","")</f>
        <v/>
      </c>
      <c r="N518" s="16" t="s">
        <v>640</v>
      </c>
      <c r="O518" s="16" t="s">
        <v>641</v>
      </c>
      <c r="P518" s="16" t="s">
        <v>644</v>
      </c>
      <c r="Q518" s="16" t="s">
        <v>643</v>
      </c>
      <c r="R518" s="16" t="s">
        <v>642</v>
      </c>
      <c r="S518" s="16">
        <v>1</v>
      </c>
      <c r="T518" s="16">
        <v>1</v>
      </c>
      <c r="U518" s="16">
        <v>0</v>
      </c>
      <c r="V518" s="16">
        <v>14</v>
      </c>
      <c r="W518" s="16">
        <v>14</v>
      </c>
      <c r="X518" s="16">
        <v>0</v>
      </c>
      <c r="Y518" s="16">
        <v>0</v>
      </c>
      <c r="Z518" s="16">
        <v>0</v>
      </c>
      <c r="AA518" s="16">
        <v>0</v>
      </c>
      <c r="AB518" s="23">
        <v>1</v>
      </c>
      <c r="AC518" s="23">
        <v>14</v>
      </c>
      <c r="AD518" s="23">
        <v>0</v>
      </c>
      <c r="AE518" s="23">
        <v>0</v>
      </c>
      <c r="AF518" s="23">
        <v>38</v>
      </c>
      <c r="AG518" s="23">
        <v>13</v>
      </c>
      <c r="AH518" s="23">
        <v>47.4</v>
      </c>
      <c r="AI518" s="23" t="s">
        <v>640</v>
      </c>
      <c r="AJ518" s="24" t="str">
        <f>IF(AI518="1","○","")</f>
        <v>○</v>
      </c>
      <c r="AK518" s="23">
        <v>0</v>
      </c>
      <c r="AL518" s="23">
        <v>1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</row>
    <row r="519" spans="1:43" hidden="1" outlineLevel="2">
      <c r="A519" s="20" t="s">
        <v>672</v>
      </c>
      <c r="B519" s="20" t="s">
        <v>140</v>
      </c>
      <c r="C519" s="20" t="s">
        <v>78</v>
      </c>
      <c r="D519" s="20" t="s">
        <v>301</v>
      </c>
      <c r="E519" s="16" t="s">
        <v>648</v>
      </c>
      <c r="F519" s="16" t="s">
        <v>648</v>
      </c>
      <c r="G519" s="17" t="str">
        <f>IF(OR(N519="1",O519="1",P519="1",Q519="1",R519="1"),"○","")</f>
        <v>○</v>
      </c>
      <c r="H519" s="18" t="str">
        <f>IF(OR(N519="2",O519="2",P519="2",Q519="2",R519="2"),"○","")</f>
        <v>○</v>
      </c>
      <c r="I519" s="18" t="str">
        <f>IF(OR(N519="3",O519="3",P519="3",Q519="3",R519="3"),"○","")</f>
        <v>○</v>
      </c>
      <c r="J519" s="18" t="str">
        <f>IF(OR(N519="4",O519="4",P519="4",Q519="4",R519="4"),"○","")</f>
        <v/>
      </c>
      <c r="K519" s="18" t="str">
        <f>IF(OR(N519="5",O519="5",P519="5",Q519="5",R519="5"),"○","")</f>
        <v/>
      </c>
      <c r="L519" s="18" t="str">
        <f>IF(OR(N519="6",O519="6",P519="6",Q519="6",R519="6"),"○","")</f>
        <v/>
      </c>
      <c r="M519" s="19" t="str">
        <f>IF(OR(N519="7",O519="7",P519="7",Q519="7",R519="7"),"○","")</f>
        <v/>
      </c>
      <c r="N519" s="16" t="s">
        <v>641</v>
      </c>
      <c r="O519" s="16" t="s">
        <v>644</v>
      </c>
      <c r="P519" s="16" t="s">
        <v>640</v>
      </c>
      <c r="Q519" s="16" t="s">
        <v>173</v>
      </c>
      <c r="R519" s="16" t="s">
        <v>173</v>
      </c>
      <c r="S519" s="16">
        <v>19</v>
      </c>
      <c r="T519" s="16">
        <v>19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23">
        <v>19</v>
      </c>
      <c r="AC519" s="23"/>
      <c r="AD519" s="23"/>
      <c r="AE519" s="23">
        <v>0</v>
      </c>
      <c r="AF519" s="23">
        <v>77</v>
      </c>
      <c r="AG519" s="23"/>
      <c r="AH519" s="23"/>
      <c r="AI519" s="23" t="s">
        <v>641</v>
      </c>
      <c r="AJ519" s="24" t="str">
        <f>IF(AI519="1","○","")</f>
        <v/>
      </c>
      <c r="AK519" s="23"/>
      <c r="AL519" s="23"/>
      <c r="AM519" s="23">
        <v>0</v>
      </c>
      <c r="AN519" s="23"/>
      <c r="AO519" s="23"/>
      <c r="AP519" s="23">
        <v>0</v>
      </c>
      <c r="AQ519" s="23"/>
    </row>
    <row r="520" spans="1:43" s="31" customFormat="1" hidden="1" outlineLevel="1">
      <c r="A520" s="33"/>
      <c r="B520" s="33"/>
      <c r="C520" s="34" t="s">
        <v>731</v>
      </c>
      <c r="D520" s="33"/>
      <c r="E520" s="25"/>
      <c r="F520" s="25"/>
      <c r="G520" s="26"/>
      <c r="H520" s="27"/>
      <c r="I520" s="27"/>
      <c r="J520" s="27"/>
      <c r="K520" s="27"/>
      <c r="L520" s="27"/>
      <c r="M520" s="28"/>
      <c r="N520" s="25"/>
      <c r="O520" s="25"/>
      <c r="P520" s="25"/>
      <c r="Q520" s="25"/>
      <c r="R520" s="25"/>
      <c r="S520" s="25">
        <f t="shared" ref="S520:AH520" si="322">SUBTOTAL(9,S517:S519)</f>
        <v>0</v>
      </c>
      <c r="T520" s="25">
        <f t="shared" si="322"/>
        <v>0</v>
      </c>
      <c r="U520" s="25">
        <f t="shared" si="322"/>
        <v>0</v>
      </c>
      <c r="V520" s="25">
        <f t="shared" si="322"/>
        <v>0</v>
      </c>
      <c r="W520" s="25">
        <f t="shared" si="322"/>
        <v>0</v>
      </c>
      <c r="X520" s="25">
        <f t="shared" si="322"/>
        <v>0</v>
      </c>
      <c r="Y520" s="25">
        <f t="shared" si="322"/>
        <v>0</v>
      </c>
      <c r="Z520" s="25">
        <f t="shared" si="322"/>
        <v>0</v>
      </c>
      <c r="AA520" s="25">
        <f t="shared" si="322"/>
        <v>0</v>
      </c>
      <c r="AB520" s="29">
        <f t="shared" si="322"/>
        <v>0</v>
      </c>
      <c r="AC520" s="29">
        <f t="shared" si="322"/>
        <v>0</v>
      </c>
      <c r="AD520" s="29">
        <f t="shared" si="322"/>
        <v>0</v>
      </c>
      <c r="AE520" s="29">
        <f t="shared" si="322"/>
        <v>0</v>
      </c>
      <c r="AF520" s="29">
        <f t="shared" si="322"/>
        <v>0</v>
      </c>
      <c r="AG520" s="29">
        <f t="shared" si="322"/>
        <v>0</v>
      </c>
      <c r="AH520" s="29">
        <f t="shared" si="322"/>
        <v>0</v>
      </c>
      <c r="AI520" s="29"/>
      <c r="AJ520" s="30"/>
      <c r="AK520" s="29">
        <f t="shared" ref="AK520:AQ520" si="323">SUBTOTAL(9,AK517:AK519)</f>
        <v>0</v>
      </c>
      <c r="AL520" s="29">
        <f t="shared" si="323"/>
        <v>0</v>
      </c>
      <c r="AM520" s="29">
        <f t="shared" si="323"/>
        <v>0</v>
      </c>
      <c r="AN520" s="29">
        <f t="shared" si="323"/>
        <v>0</v>
      </c>
      <c r="AO520" s="29">
        <f t="shared" si="323"/>
        <v>0</v>
      </c>
      <c r="AP520" s="29">
        <f t="shared" si="323"/>
        <v>0</v>
      </c>
      <c r="AQ520" s="29">
        <f t="shared" si="323"/>
        <v>0</v>
      </c>
    </row>
    <row r="521" spans="1:43" hidden="1" outlineLevel="2">
      <c r="A521" s="20" t="s">
        <v>662</v>
      </c>
      <c r="B521" s="20" t="s">
        <v>135</v>
      </c>
      <c r="C521" s="20" t="s">
        <v>73</v>
      </c>
      <c r="D521" s="20" t="s">
        <v>222</v>
      </c>
      <c r="E521" s="16" t="s">
        <v>648</v>
      </c>
      <c r="F521" s="16" t="s">
        <v>648</v>
      </c>
      <c r="G521" s="17" t="str">
        <f t="shared" ref="G521:G526" si="324">IF(OR(N521="1",O521="1",P521="1",Q521="1",R521="1"),"○","")</f>
        <v>○</v>
      </c>
      <c r="H521" s="18" t="str">
        <f t="shared" ref="H521:H526" si="325">IF(OR(N521="2",O521="2",P521="2",Q521="2",R521="2"),"○","")</f>
        <v>○</v>
      </c>
      <c r="I521" s="18" t="str">
        <f t="shared" ref="I521:I526" si="326">IF(OR(N521="3",O521="3",P521="3",Q521="3",R521="3"),"○","")</f>
        <v>○</v>
      </c>
      <c r="J521" s="18" t="str">
        <f t="shared" ref="J521:J526" si="327">IF(OR(N521="4",O521="4",P521="4",Q521="4",R521="4"),"○","")</f>
        <v>○</v>
      </c>
      <c r="K521" s="18" t="str">
        <f t="shared" ref="K521:K526" si="328">IF(OR(N521="5",O521="5",P521="5",Q521="5",R521="5"),"○","")</f>
        <v>○</v>
      </c>
      <c r="L521" s="18" t="str">
        <f t="shared" ref="L521:L526" si="329">IF(OR(N521="6",O521="6",P521="6",Q521="6",R521="6"),"○","")</f>
        <v/>
      </c>
      <c r="M521" s="19" t="str">
        <f t="shared" ref="M521:M526" si="330">IF(OR(N521="7",O521="7",P521="7",Q521="7",R521="7"),"○","")</f>
        <v/>
      </c>
      <c r="N521" s="16" t="s">
        <v>640</v>
      </c>
      <c r="O521" s="16" t="s">
        <v>641</v>
      </c>
      <c r="P521" s="16" t="s">
        <v>644</v>
      </c>
      <c r="Q521" s="16" t="s">
        <v>643</v>
      </c>
      <c r="R521" s="16" t="s">
        <v>642</v>
      </c>
      <c r="S521" s="16">
        <v>13</v>
      </c>
      <c r="T521" s="16">
        <v>13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23">
        <v>13</v>
      </c>
      <c r="AC521" s="23">
        <v>0</v>
      </c>
      <c r="AD521" s="23">
        <v>0</v>
      </c>
      <c r="AE521" s="23">
        <v>0</v>
      </c>
      <c r="AF521" s="23">
        <v>163</v>
      </c>
      <c r="AG521" s="23">
        <v>122</v>
      </c>
      <c r="AH521" s="23">
        <v>0.1</v>
      </c>
      <c r="AI521" s="23" t="s">
        <v>641</v>
      </c>
      <c r="AJ521" s="24" t="str">
        <f t="shared" ref="AJ521:AJ526" si="331">IF(AI521="1","○","")</f>
        <v/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8</v>
      </c>
      <c r="AQ521" s="23">
        <v>0</v>
      </c>
    </row>
    <row r="522" spans="1:43" hidden="1" outlineLevel="2">
      <c r="A522" s="20" t="s">
        <v>662</v>
      </c>
      <c r="B522" s="20" t="s">
        <v>135</v>
      </c>
      <c r="C522" s="20" t="s">
        <v>73</v>
      </c>
      <c r="D522" s="20" t="s">
        <v>254</v>
      </c>
      <c r="E522" s="16" t="s">
        <v>648</v>
      </c>
      <c r="F522" s="16" t="s">
        <v>648</v>
      </c>
      <c r="G522" s="17" t="str">
        <f t="shared" si="324"/>
        <v/>
      </c>
      <c r="H522" s="18" t="str">
        <f t="shared" si="325"/>
        <v>○</v>
      </c>
      <c r="I522" s="18" t="str">
        <f t="shared" si="326"/>
        <v/>
      </c>
      <c r="J522" s="18" t="str">
        <f t="shared" si="327"/>
        <v/>
      </c>
      <c r="K522" s="18" t="str">
        <f t="shared" si="328"/>
        <v/>
      </c>
      <c r="L522" s="18" t="str">
        <f t="shared" si="329"/>
        <v/>
      </c>
      <c r="M522" s="19" t="str">
        <f t="shared" si="330"/>
        <v/>
      </c>
      <c r="N522" s="16" t="s">
        <v>641</v>
      </c>
      <c r="O522" s="16" t="s">
        <v>173</v>
      </c>
      <c r="P522" s="16" t="s">
        <v>173</v>
      </c>
      <c r="Q522" s="16" t="s">
        <v>173</v>
      </c>
      <c r="R522" s="16" t="s">
        <v>173</v>
      </c>
      <c r="S522" s="16">
        <v>19</v>
      </c>
      <c r="T522" s="16">
        <v>19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23">
        <v>19</v>
      </c>
      <c r="AC522" s="23"/>
      <c r="AD522" s="23"/>
      <c r="AE522" s="23">
        <v>0</v>
      </c>
      <c r="AF522" s="23">
        <v>491</v>
      </c>
      <c r="AG522" s="23">
        <v>18</v>
      </c>
      <c r="AH522" s="23">
        <v>5</v>
      </c>
      <c r="AI522" s="23" t="s">
        <v>641</v>
      </c>
      <c r="AJ522" s="24" t="str">
        <f t="shared" si="331"/>
        <v/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</row>
    <row r="523" spans="1:43" hidden="1" outlineLevel="2">
      <c r="A523" s="20" t="s">
        <v>662</v>
      </c>
      <c r="B523" s="20" t="s">
        <v>135</v>
      </c>
      <c r="C523" s="20" t="s">
        <v>73</v>
      </c>
      <c r="D523" s="20" t="s">
        <v>293</v>
      </c>
      <c r="E523" s="16" t="s">
        <v>648</v>
      </c>
      <c r="F523" s="16" t="s">
        <v>648</v>
      </c>
      <c r="G523" s="17" t="str">
        <f t="shared" si="324"/>
        <v/>
      </c>
      <c r="H523" s="18" t="str">
        <f t="shared" si="325"/>
        <v>○</v>
      </c>
      <c r="I523" s="18" t="str">
        <f t="shared" si="326"/>
        <v>○</v>
      </c>
      <c r="J523" s="18" t="str">
        <f t="shared" si="327"/>
        <v/>
      </c>
      <c r="K523" s="18" t="str">
        <f t="shared" si="328"/>
        <v/>
      </c>
      <c r="L523" s="18" t="str">
        <f t="shared" si="329"/>
        <v/>
      </c>
      <c r="M523" s="19" t="str">
        <f t="shared" si="330"/>
        <v/>
      </c>
      <c r="N523" s="16" t="s">
        <v>641</v>
      </c>
      <c r="O523" s="16" t="s">
        <v>644</v>
      </c>
      <c r="P523" s="16" t="s">
        <v>173</v>
      </c>
      <c r="Q523" s="16" t="s">
        <v>173</v>
      </c>
      <c r="R523" s="16" t="s">
        <v>173</v>
      </c>
      <c r="S523" s="16">
        <v>11</v>
      </c>
      <c r="T523" s="16">
        <v>11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23">
        <v>11</v>
      </c>
      <c r="AC523" s="23"/>
      <c r="AD523" s="23"/>
      <c r="AE523" s="23">
        <v>0</v>
      </c>
      <c r="AF523" s="23">
        <v>944</v>
      </c>
      <c r="AG523" s="23"/>
      <c r="AH523" s="23"/>
      <c r="AI523" s="23" t="s">
        <v>641</v>
      </c>
      <c r="AJ523" s="24" t="str">
        <f t="shared" si="331"/>
        <v/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37</v>
      </c>
    </row>
    <row r="524" spans="1:43" hidden="1" outlineLevel="2">
      <c r="A524" s="20" t="s">
        <v>662</v>
      </c>
      <c r="B524" s="20" t="s">
        <v>135</v>
      </c>
      <c r="C524" s="20" t="s">
        <v>73</v>
      </c>
      <c r="D524" s="20" t="s">
        <v>393</v>
      </c>
      <c r="E524" s="16" t="s">
        <v>650</v>
      </c>
      <c r="F524" s="16" t="s">
        <v>650</v>
      </c>
      <c r="G524" s="17" t="str">
        <f t="shared" si="324"/>
        <v>○</v>
      </c>
      <c r="H524" s="18" t="str">
        <f t="shared" si="325"/>
        <v>○</v>
      </c>
      <c r="I524" s="18" t="str">
        <f t="shared" si="326"/>
        <v>○</v>
      </c>
      <c r="J524" s="18" t="str">
        <f t="shared" si="327"/>
        <v/>
      </c>
      <c r="K524" s="18" t="str">
        <f t="shared" si="328"/>
        <v/>
      </c>
      <c r="L524" s="18" t="str">
        <f t="shared" si="329"/>
        <v/>
      </c>
      <c r="M524" s="19" t="str">
        <f t="shared" si="330"/>
        <v/>
      </c>
      <c r="N524" s="16" t="s">
        <v>640</v>
      </c>
      <c r="O524" s="16" t="s">
        <v>641</v>
      </c>
      <c r="P524" s="16" t="s">
        <v>644</v>
      </c>
      <c r="Q524" s="16" t="s">
        <v>173</v>
      </c>
      <c r="R524" s="16" t="s">
        <v>173</v>
      </c>
      <c r="S524" s="16">
        <v>19</v>
      </c>
      <c r="T524" s="16">
        <v>19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23">
        <v>19</v>
      </c>
      <c r="AC524" s="23">
        <v>0</v>
      </c>
      <c r="AD524" s="23">
        <v>0</v>
      </c>
      <c r="AE524" s="23">
        <v>0</v>
      </c>
      <c r="AF524" s="23">
        <v>31</v>
      </c>
      <c r="AG524" s="23">
        <v>31</v>
      </c>
      <c r="AH524" s="23"/>
      <c r="AI524" s="23" t="s">
        <v>641</v>
      </c>
      <c r="AJ524" s="24" t="str">
        <f t="shared" si="331"/>
        <v/>
      </c>
      <c r="AK524" s="23"/>
      <c r="AL524" s="23"/>
      <c r="AM524" s="23">
        <v>0</v>
      </c>
      <c r="AN524" s="23"/>
      <c r="AO524" s="23"/>
      <c r="AP524" s="23">
        <v>0</v>
      </c>
      <c r="AQ524" s="23">
        <v>0</v>
      </c>
    </row>
    <row r="525" spans="1:43" hidden="1" outlineLevel="2">
      <c r="A525" s="20" t="s">
        <v>662</v>
      </c>
      <c r="B525" s="20" t="s">
        <v>135</v>
      </c>
      <c r="C525" s="20" t="s">
        <v>73</v>
      </c>
      <c r="D525" s="20" t="s">
        <v>472</v>
      </c>
      <c r="E525" s="16" t="s">
        <v>648</v>
      </c>
      <c r="F525" s="16" t="s">
        <v>648</v>
      </c>
      <c r="G525" s="17" t="str">
        <f t="shared" si="324"/>
        <v/>
      </c>
      <c r="H525" s="18" t="str">
        <f t="shared" si="325"/>
        <v>○</v>
      </c>
      <c r="I525" s="18" t="str">
        <f t="shared" si="326"/>
        <v>○</v>
      </c>
      <c r="J525" s="18" t="str">
        <f t="shared" si="327"/>
        <v/>
      </c>
      <c r="K525" s="18" t="str">
        <f t="shared" si="328"/>
        <v/>
      </c>
      <c r="L525" s="18" t="str">
        <f t="shared" si="329"/>
        <v/>
      </c>
      <c r="M525" s="19" t="str">
        <f t="shared" si="330"/>
        <v/>
      </c>
      <c r="N525" s="16" t="s">
        <v>641</v>
      </c>
      <c r="O525" s="16" t="s">
        <v>644</v>
      </c>
      <c r="P525" s="16" t="s">
        <v>173</v>
      </c>
      <c r="Q525" s="16" t="s">
        <v>173</v>
      </c>
      <c r="R525" s="16" t="s">
        <v>173</v>
      </c>
      <c r="S525" s="16">
        <v>5</v>
      </c>
      <c r="T525" s="16">
        <v>0</v>
      </c>
      <c r="U525" s="16">
        <v>5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23">
        <v>5</v>
      </c>
      <c r="AC525" s="23">
        <v>0</v>
      </c>
      <c r="AD525" s="23">
        <v>0</v>
      </c>
      <c r="AE525" s="23">
        <v>0</v>
      </c>
      <c r="AF525" s="23">
        <v>0</v>
      </c>
      <c r="AG525" s="23"/>
      <c r="AH525" s="23"/>
      <c r="AI525" s="23" t="s">
        <v>641</v>
      </c>
      <c r="AJ525" s="24" t="str">
        <f t="shared" si="331"/>
        <v/>
      </c>
      <c r="AK525" s="23"/>
      <c r="AL525" s="23"/>
      <c r="AM525" s="23">
        <v>0</v>
      </c>
      <c r="AN525" s="23"/>
      <c r="AO525" s="23"/>
      <c r="AP525" s="23">
        <v>0</v>
      </c>
      <c r="AQ525" s="23"/>
    </row>
    <row r="526" spans="1:43" hidden="1" outlineLevel="2">
      <c r="A526" s="20" t="s">
        <v>662</v>
      </c>
      <c r="B526" s="20" t="s">
        <v>135</v>
      </c>
      <c r="C526" s="20" t="s">
        <v>73</v>
      </c>
      <c r="D526" s="20" t="s">
        <v>586</v>
      </c>
      <c r="E526" s="16" t="s">
        <v>651</v>
      </c>
      <c r="F526" s="16" t="s">
        <v>651</v>
      </c>
      <c r="G526" s="17" t="str">
        <f t="shared" si="324"/>
        <v/>
      </c>
      <c r="H526" s="18" t="str">
        <f t="shared" si="325"/>
        <v/>
      </c>
      <c r="I526" s="18" t="str">
        <f t="shared" si="326"/>
        <v/>
      </c>
      <c r="J526" s="18" t="str">
        <f t="shared" si="327"/>
        <v/>
      </c>
      <c r="K526" s="18" t="str">
        <f t="shared" si="328"/>
        <v/>
      </c>
      <c r="L526" s="18" t="str">
        <f t="shared" si="329"/>
        <v/>
      </c>
      <c r="M526" s="19" t="str">
        <f t="shared" si="330"/>
        <v>○</v>
      </c>
      <c r="N526" s="16" t="s">
        <v>646</v>
      </c>
      <c r="O526" s="16" t="s">
        <v>173</v>
      </c>
      <c r="P526" s="16" t="s">
        <v>173</v>
      </c>
      <c r="Q526" s="16" t="s">
        <v>173</v>
      </c>
      <c r="R526" s="16" t="s">
        <v>173</v>
      </c>
      <c r="S526" s="16">
        <v>19</v>
      </c>
      <c r="T526" s="16">
        <v>0</v>
      </c>
      <c r="U526" s="16">
        <v>19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23">
        <v>19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 t="s">
        <v>641</v>
      </c>
      <c r="AJ526" s="24" t="str">
        <f t="shared" si="331"/>
        <v/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</row>
    <row r="527" spans="1:43" s="31" customFormat="1" hidden="1" outlineLevel="1">
      <c r="A527" s="33"/>
      <c r="B527" s="33"/>
      <c r="C527" s="34" t="s">
        <v>732</v>
      </c>
      <c r="D527" s="33"/>
      <c r="E527" s="25"/>
      <c r="F527" s="25"/>
      <c r="G527" s="26"/>
      <c r="H527" s="27"/>
      <c r="I527" s="27"/>
      <c r="J527" s="27"/>
      <c r="K527" s="27"/>
      <c r="L527" s="27"/>
      <c r="M527" s="28"/>
      <c r="N527" s="25"/>
      <c r="O527" s="25"/>
      <c r="P527" s="25"/>
      <c r="Q527" s="25"/>
      <c r="R527" s="25"/>
      <c r="S527" s="25">
        <f t="shared" ref="S527:AH527" si="332">SUBTOTAL(9,S521:S526)</f>
        <v>0</v>
      </c>
      <c r="T527" s="25">
        <f t="shared" si="332"/>
        <v>0</v>
      </c>
      <c r="U527" s="25">
        <f t="shared" si="332"/>
        <v>0</v>
      </c>
      <c r="V527" s="25">
        <f t="shared" si="332"/>
        <v>0</v>
      </c>
      <c r="W527" s="25">
        <f t="shared" si="332"/>
        <v>0</v>
      </c>
      <c r="X527" s="25">
        <f t="shared" si="332"/>
        <v>0</v>
      </c>
      <c r="Y527" s="25">
        <f t="shared" si="332"/>
        <v>0</v>
      </c>
      <c r="Z527" s="25">
        <f t="shared" si="332"/>
        <v>0</v>
      </c>
      <c r="AA527" s="25">
        <f t="shared" si="332"/>
        <v>0</v>
      </c>
      <c r="AB527" s="29">
        <f t="shared" si="332"/>
        <v>0</v>
      </c>
      <c r="AC527" s="29">
        <f t="shared" si="332"/>
        <v>0</v>
      </c>
      <c r="AD527" s="29">
        <f t="shared" si="332"/>
        <v>0</v>
      </c>
      <c r="AE527" s="29">
        <f t="shared" si="332"/>
        <v>0</v>
      </c>
      <c r="AF527" s="29">
        <f t="shared" si="332"/>
        <v>0</v>
      </c>
      <c r="AG527" s="29">
        <f t="shared" si="332"/>
        <v>0</v>
      </c>
      <c r="AH527" s="29">
        <f t="shared" si="332"/>
        <v>0</v>
      </c>
      <c r="AI527" s="29"/>
      <c r="AJ527" s="30"/>
      <c r="AK527" s="29">
        <f t="shared" ref="AK527:AQ527" si="333">SUBTOTAL(9,AK521:AK526)</f>
        <v>0</v>
      </c>
      <c r="AL527" s="29">
        <f t="shared" si="333"/>
        <v>0</v>
      </c>
      <c r="AM527" s="29">
        <f t="shared" si="333"/>
        <v>0</v>
      </c>
      <c r="AN527" s="29">
        <f t="shared" si="333"/>
        <v>0</v>
      </c>
      <c r="AO527" s="29">
        <f t="shared" si="333"/>
        <v>0</v>
      </c>
      <c r="AP527" s="29">
        <f t="shared" si="333"/>
        <v>0</v>
      </c>
      <c r="AQ527" s="29">
        <f t="shared" si="333"/>
        <v>0</v>
      </c>
    </row>
    <row r="528" spans="1:43" hidden="1" outlineLevel="2">
      <c r="A528" s="20" t="s">
        <v>662</v>
      </c>
      <c r="B528" s="20" t="s">
        <v>127</v>
      </c>
      <c r="C528" s="20" t="s">
        <v>65</v>
      </c>
      <c r="D528" s="20" t="s">
        <v>209</v>
      </c>
      <c r="E528" s="16" t="s">
        <v>648</v>
      </c>
      <c r="F528" s="16" t="s">
        <v>648</v>
      </c>
      <c r="G528" s="17" t="str">
        <f>IF(OR(N528="1",O528="1",P528="1",Q528="1",R528="1"),"○","")</f>
        <v/>
      </c>
      <c r="H528" s="18" t="str">
        <f>IF(OR(N528="2",O528="2",P528="2",Q528="2",R528="2"),"○","")</f>
        <v>○</v>
      </c>
      <c r="I528" s="18" t="str">
        <f>IF(OR(N528="3",O528="3",P528="3",Q528="3",R528="3"),"○","")</f>
        <v/>
      </c>
      <c r="J528" s="18" t="str">
        <f>IF(OR(N528="4",O528="4",P528="4",Q528="4",R528="4"),"○","")</f>
        <v/>
      </c>
      <c r="K528" s="18" t="str">
        <f>IF(OR(N528="5",O528="5",P528="5",Q528="5",R528="5"),"○","")</f>
        <v/>
      </c>
      <c r="L528" s="18" t="str">
        <f>IF(OR(N528="6",O528="6",P528="6",Q528="6",R528="6"),"○","")</f>
        <v/>
      </c>
      <c r="M528" s="19" t="str">
        <f>IF(OR(N528="7",O528="7",P528="7",Q528="7",R528="7"),"○","")</f>
        <v/>
      </c>
      <c r="N528" s="16" t="s">
        <v>641</v>
      </c>
      <c r="O528" s="16" t="s">
        <v>173</v>
      </c>
      <c r="P528" s="16" t="s">
        <v>173</v>
      </c>
      <c r="Q528" s="16" t="s">
        <v>173</v>
      </c>
      <c r="R528" s="16" t="s">
        <v>173</v>
      </c>
      <c r="S528" s="16">
        <v>4</v>
      </c>
      <c r="T528" s="16">
        <v>2</v>
      </c>
      <c r="U528" s="16">
        <v>2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23">
        <v>4</v>
      </c>
      <c r="AC528" s="23"/>
      <c r="AD528" s="23"/>
      <c r="AE528" s="23">
        <v>0</v>
      </c>
      <c r="AF528" s="23">
        <v>25</v>
      </c>
      <c r="AG528" s="23">
        <v>0</v>
      </c>
      <c r="AH528" s="23">
        <v>0</v>
      </c>
      <c r="AI528" s="23" t="s">
        <v>641</v>
      </c>
      <c r="AJ528" s="24" t="str">
        <f>IF(AI528="1","○","")</f>
        <v/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</row>
    <row r="529" spans="1:43" hidden="1" outlineLevel="2">
      <c r="A529" s="20" t="s">
        <v>662</v>
      </c>
      <c r="B529" s="20" t="s">
        <v>127</v>
      </c>
      <c r="C529" s="20" t="s">
        <v>65</v>
      </c>
      <c r="D529" s="20" t="s">
        <v>227</v>
      </c>
      <c r="E529" s="16" t="s">
        <v>648</v>
      </c>
      <c r="F529" s="16" t="s">
        <v>648</v>
      </c>
      <c r="G529" s="17" t="str">
        <f>IF(OR(N529="1",O529="1",P529="1",Q529="1",R529="1"),"○","")</f>
        <v/>
      </c>
      <c r="H529" s="18" t="str">
        <f>IF(OR(N529="2",O529="2",P529="2",Q529="2",R529="2"),"○","")</f>
        <v>○</v>
      </c>
      <c r="I529" s="18" t="str">
        <f>IF(OR(N529="3",O529="3",P529="3",Q529="3",R529="3"),"○","")</f>
        <v/>
      </c>
      <c r="J529" s="18" t="str">
        <f>IF(OR(N529="4",O529="4",P529="4",Q529="4",R529="4"),"○","")</f>
        <v/>
      </c>
      <c r="K529" s="18" t="str">
        <f>IF(OR(N529="5",O529="5",P529="5",Q529="5",R529="5"),"○","")</f>
        <v/>
      </c>
      <c r="L529" s="18" t="str">
        <f>IF(OR(N529="6",O529="6",P529="6",Q529="6",R529="6"),"○","")</f>
        <v/>
      </c>
      <c r="M529" s="19" t="str">
        <f>IF(OR(N529="7",O529="7",P529="7",Q529="7",R529="7"),"○","")</f>
        <v/>
      </c>
      <c r="N529" s="16" t="s">
        <v>641</v>
      </c>
      <c r="O529" s="16" t="s">
        <v>173</v>
      </c>
      <c r="P529" s="16" t="s">
        <v>173</v>
      </c>
      <c r="Q529" s="16" t="s">
        <v>173</v>
      </c>
      <c r="R529" s="16" t="s">
        <v>173</v>
      </c>
      <c r="S529" s="16">
        <v>18</v>
      </c>
      <c r="T529" s="16">
        <v>8</v>
      </c>
      <c r="U529" s="16">
        <v>10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23"/>
      <c r="AC529" s="23"/>
      <c r="AD529" s="23"/>
      <c r="AE529" s="23"/>
      <c r="AF529" s="23">
        <v>426</v>
      </c>
      <c r="AG529" s="23"/>
      <c r="AH529" s="23"/>
      <c r="AI529" s="23" t="s">
        <v>173</v>
      </c>
      <c r="AJ529" s="24" t="str">
        <f>IF(AI529="1","○","")</f>
        <v/>
      </c>
      <c r="AK529" s="23"/>
      <c r="AL529" s="23"/>
      <c r="AM529" s="23"/>
      <c r="AN529" s="23"/>
      <c r="AO529" s="23"/>
      <c r="AP529" s="23"/>
      <c r="AQ529" s="23"/>
    </row>
    <row r="530" spans="1:43" hidden="1" outlineLevel="2">
      <c r="A530" s="20" t="s">
        <v>662</v>
      </c>
      <c r="B530" s="20" t="s">
        <v>127</v>
      </c>
      <c r="C530" s="20" t="s">
        <v>65</v>
      </c>
      <c r="D530" s="20" t="s">
        <v>289</v>
      </c>
      <c r="E530" s="16" t="s">
        <v>648</v>
      </c>
      <c r="F530" s="16" t="s">
        <v>648</v>
      </c>
      <c r="G530" s="17" t="str">
        <f>IF(OR(N530="1",O530="1",P530="1",Q530="1",R530="1"),"○","")</f>
        <v/>
      </c>
      <c r="H530" s="18" t="str">
        <f>IF(OR(N530="2",O530="2",P530="2",Q530="2",R530="2"),"○","")</f>
        <v/>
      </c>
      <c r="I530" s="18" t="str">
        <f>IF(OR(N530="3",O530="3",P530="3",Q530="3",R530="3"),"○","")</f>
        <v>○</v>
      </c>
      <c r="J530" s="18" t="str">
        <f>IF(OR(N530="4",O530="4",P530="4",Q530="4",R530="4"),"○","")</f>
        <v/>
      </c>
      <c r="K530" s="18" t="str">
        <f>IF(OR(N530="5",O530="5",P530="5",Q530="5",R530="5"),"○","")</f>
        <v/>
      </c>
      <c r="L530" s="18" t="str">
        <f>IF(OR(N530="6",O530="6",P530="6",Q530="6",R530="6"),"○","")</f>
        <v/>
      </c>
      <c r="M530" s="19" t="str">
        <f>IF(OR(N530="7",O530="7",P530="7",Q530="7",R530="7"),"○","")</f>
        <v/>
      </c>
      <c r="N530" s="16" t="s">
        <v>644</v>
      </c>
      <c r="O530" s="16" t="s">
        <v>173</v>
      </c>
      <c r="P530" s="16" t="s">
        <v>173</v>
      </c>
      <c r="Q530" s="16" t="s">
        <v>173</v>
      </c>
      <c r="R530" s="16" t="s">
        <v>173</v>
      </c>
      <c r="S530" s="16">
        <v>4</v>
      </c>
      <c r="T530" s="16">
        <v>4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23">
        <v>4</v>
      </c>
      <c r="AC530" s="23"/>
      <c r="AD530" s="23"/>
      <c r="AE530" s="23">
        <v>0</v>
      </c>
      <c r="AF530" s="23">
        <v>293</v>
      </c>
      <c r="AG530" s="23">
        <v>0</v>
      </c>
      <c r="AH530" s="23">
        <v>0</v>
      </c>
      <c r="AI530" s="23" t="s">
        <v>173</v>
      </c>
      <c r="AJ530" s="24" t="str">
        <f>IF(AI530="1","○","")</f>
        <v/>
      </c>
      <c r="AK530" s="23"/>
      <c r="AL530" s="23"/>
      <c r="AM530" s="23">
        <v>0</v>
      </c>
      <c r="AN530" s="23"/>
      <c r="AO530" s="23"/>
      <c r="AP530" s="23">
        <v>0</v>
      </c>
      <c r="AQ530" s="23"/>
    </row>
    <row r="531" spans="1:43" hidden="1" outlineLevel="2">
      <c r="A531" s="20" t="s">
        <v>662</v>
      </c>
      <c r="B531" s="20" t="s">
        <v>127</v>
      </c>
      <c r="C531" s="20" t="s">
        <v>65</v>
      </c>
      <c r="D531" s="20" t="s">
        <v>523</v>
      </c>
      <c r="E531" s="16" t="s">
        <v>649</v>
      </c>
      <c r="F531" s="16" t="s">
        <v>650</v>
      </c>
      <c r="G531" s="17" t="str">
        <f>IF(OR(N531="1",O531="1",P531="1",Q531="1",R531="1"),"○","")</f>
        <v>○</v>
      </c>
      <c r="H531" s="18" t="str">
        <f>IF(OR(N531="2",O531="2",P531="2",Q531="2",R531="2"),"○","")</f>
        <v/>
      </c>
      <c r="I531" s="18" t="str">
        <f>IF(OR(N531="3",O531="3",P531="3",Q531="3",R531="3"),"○","")</f>
        <v>○</v>
      </c>
      <c r="J531" s="18" t="str">
        <f>IF(OR(N531="4",O531="4",P531="4",Q531="4",R531="4"),"○","")</f>
        <v/>
      </c>
      <c r="K531" s="18" t="str">
        <f>IF(OR(N531="5",O531="5",P531="5",Q531="5",R531="5"),"○","")</f>
        <v>○</v>
      </c>
      <c r="L531" s="18" t="str">
        <f>IF(OR(N531="6",O531="6",P531="6",Q531="6",R531="6"),"○","")</f>
        <v/>
      </c>
      <c r="M531" s="19" t="str">
        <f>IF(OR(N531="7",O531="7",P531="7",Q531="7",R531="7"),"○","")</f>
        <v/>
      </c>
      <c r="N531" s="16" t="s">
        <v>640</v>
      </c>
      <c r="O531" s="16" t="s">
        <v>644</v>
      </c>
      <c r="P531" s="16" t="s">
        <v>642</v>
      </c>
      <c r="Q531" s="16" t="s">
        <v>173</v>
      </c>
      <c r="R531" s="16" t="s">
        <v>173</v>
      </c>
      <c r="S531" s="16">
        <v>3</v>
      </c>
      <c r="T531" s="16">
        <v>1</v>
      </c>
      <c r="U531" s="16">
        <v>2</v>
      </c>
      <c r="V531" s="16">
        <v>7</v>
      </c>
      <c r="W531" s="16">
        <v>3</v>
      </c>
      <c r="X531" s="16">
        <v>4</v>
      </c>
      <c r="Y531" s="16">
        <v>0</v>
      </c>
      <c r="Z531" s="16">
        <v>0</v>
      </c>
      <c r="AA531" s="16">
        <v>0</v>
      </c>
      <c r="AB531" s="23"/>
      <c r="AC531" s="23"/>
      <c r="AD531" s="23"/>
      <c r="AE531" s="23"/>
      <c r="AF531" s="23">
        <v>13</v>
      </c>
      <c r="AG531" s="23">
        <v>9</v>
      </c>
      <c r="AH531" s="23">
        <v>0</v>
      </c>
      <c r="AI531" s="23" t="s">
        <v>173</v>
      </c>
      <c r="AJ531" s="24" t="str">
        <f>IF(AI531="1","○","")</f>
        <v/>
      </c>
      <c r="AK531" s="23"/>
      <c r="AL531" s="23"/>
      <c r="AM531" s="23"/>
      <c r="AN531" s="23"/>
      <c r="AO531" s="23"/>
      <c r="AP531" s="23"/>
      <c r="AQ531" s="23"/>
    </row>
    <row r="532" spans="1:43" hidden="1" outlineLevel="2">
      <c r="A532" s="20" t="s">
        <v>662</v>
      </c>
      <c r="B532" s="20" t="s">
        <v>127</v>
      </c>
      <c r="C532" s="20" t="s">
        <v>65</v>
      </c>
      <c r="D532" s="20" t="s">
        <v>528</v>
      </c>
      <c r="E532" s="16" t="s">
        <v>650</v>
      </c>
      <c r="F532" s="16" t="s">
        <v>650</v>
      </c>
      <c r="G532" s="17" t="str">
        <f>IF(OR(N532="1",O532="1",P532="1",Q532="1",R532="1"),"○","")</f>
        <v>○</v>
      </c>
      <c r="H532" s="18" t="str">
        <f>IF(OR(N532="2",O532="2",P532="2",Q532="2",R532="2"),"○","")</f>
        <v/>
      </c>
      <c r="I532" s="18" t="str">
        <f>IF(OR(N532="3",O532="3",P532="3",Q532="3",R532="3"),"○","")</f>
        <v/>
      </c>
      <c r="J532" s="18" t="str">
        <f>IF(OR(N532="4",O532="4",P532="4",Q532="4",R532="4"),"○","")</f>
        <v>○</v>
      </c>
      <c r="K532" s="18" t="str">
        <f>IF(OR(N532="5",O532="5",P532="5",Q532="5",R532="5"),"○","")</f>
        <v>○</v>
      </c>
      <c r="L532" s="18" t="str">
        <f>IF(OR(N532="6",O532="6",P532="6",Q532="6",R532="6"),"○","")</f>
        <v/>
      </c>
      <c r="M532" s="19" t="str">
        <f>IF(OR(N532="7",O532="7",P532="7",Q532="7",R532="7"),"○","")</f>
        <v/>
      </c>
      <c r="N532" s="16" t="s">
        <v>640</v>
      </c>
      <c r="O532" s="16" t="s">
        <v>643</v>
      </c>
      <c r="P532" s="16" t="s">
        <v>642</v>
      </c>
      <c r="Q532" s="16" t="s">
        <v>173</v>
      </c>
      <c r="R532" s="16" t="s">
        <v>173</v>
      </c>
      <c r="S532" s="16">
        <v>14</v>
      </c>
      <c r="T532" s="16">
        <v>14</v>
      </c>
      <c r="U532" s="16">
        <v>0</v>
      </c>
      <c r="V532" s="16">
        <v>5</v>
      </c>
      <c r="W532" s="16">
        <v>0</v>
      </c>
      <c r="X532" s="16">
        <v>5</v>
      </c>
      <c r="Y532" s="16">
        <v>5</v>
      </c>
      <c r="Z532" s="16">
        <v>0</v>
      </c>
      <c r="AA532" s="16">
        <v>5</v>
      </c>
      <c r="AB532" s="23">
        <v>14</v>
      </c>
      <c r="AC532" s="23">
        <v>0</v>
      </c>
      <c r="AD532" s="23">
        <v>5</v>
      </c>
      <c r="AE532" s="23">
        <v>0</v>
      </c>
      <c r="AF532" s="23">
        <v>43</v>
      </c>
      <c r="AG532" s="23">
        <v>30</v>
      </c>
      <c r="AH532" s="23"/>
      <c r="AI532" s="23" t="s">
        <v>640</v>
      </c>
      <c r="AJ532" s="24" t="str">
        <f>IF(AI532="1","○","")</f>
        <v>○</v>
      </c>
      <c r="AK532" s="23">
        <v>0</v>
      </c>
      <c r="AL532" s="23">
        <v>2</v>
      </c>
      <c r="AM532" s="23">
        <v>0</v>
      </c>
      <c r="AN532" s="23"/>
      <c r="AO532" s="23"/>
      <c r="AP532" s="23">
        <v>0</v>
      </c>
      <c r="AQ532" s="23"/>
    </row>
    <row r="533" spans="1:43" s="31" customFormat="1" hidden="1" outlineLevel="1">
      <c r="A533" s="33"/>
      <c r="B533" s="33"/>
      <c r="C533" s="34" t="s">
        <v>733</v>
      </c>
      <c r="D533" s="33"/>
      <c r="E533" s="25"/>
      <c r="F533" s="25"/>
      <c r="G533" s="26"/>
      <c r="H533" s="27"/>
      <c r="I533" s="27"/>
      <c r="J533" s="27"/>
      <c r="K533" s="27"/>
      <c r="L533" s="27"/>
      <c r="M533" s="28"/>
      <c r="N533" s="25"/>
      <c r="O533" s="25"/>
      <c r="P533" s="25"/>
      <c r="Q533" s="25"/>
      <c r="R533" s="25"/>
      <c r="S533" s="25">
        <f t="shared" ref="S533:AH533" si="334">SUBTOTAL(9,S528:S532)</f>
        <v>0</v>
      </c>
      <c r="T533" s="25">
        <f t="shared" si="334"/>
        <v>0</v>
      </c>
      <c r="U533" s="25">
        <f t="shared" si="334"/>
        <v>0</v>
      </c>
      <c r="V533" s="25">
        <f t="shared" si="334"/>
        <v>0</v>
      </c>
      <c r="W533" s="25">
        <f t="shared" si="334"/>
        <v>0</v>
      </c>
      <c r="X533" s="25">
        <f t="shared" si="334"/>
        <v>0</v>
      </c>
      <c r="Y533" s="25">
        <f t="shared" si="334"/>
        <v>0</v>
      </c>
      <c r="Z533" s="25">
        <f t="shared" si="334"/>
        <v>0</v>
      </c>
      <c r="AA533" s="25">
        <f t="shared" si="334"/>
        <v>0</v>
      </c>
      <c r="AB533" s="29">
        <f t="shared" si="334"/>
        <v>0</v>
      </c>
      <c r="AC533" s="29">
        <f t="shared" si="334"/>
        <v>0</v>
      </c>
      <c r="AD533" s="29">
        <f t="shared" si="334"/>
        <v>0</v>
      </c>
      <c r="AE533" s="29">
        <f t="shared" si="334"/>
        <v>0</v>
      </c>
      <c r="AF533" s="29">
        <f t="shared" si="334"/>
        <v>0</v>
      </c>
      <c r="AG533" s="29">
        <f t="shared" si="334"/>
        <v>0</v>
      </c>
      <c r="AH533" s="29">
        <f t="shared" si="334"/>
        <v>0</v>
      </c>
      <c r="AI533" s="29"/>
      <c r="AJ533" s="30"/>
      <c r="AK533" s="29">
        <f t="shared" ref="AK533:AQ533" si="335">SUBTOTAL(9,AK528:AK532)</f>
        <v>0</v>
      </c>
      <c r="AL533" s="29">
        <f t="shared" si="335"/>
        <v>0</v>
      </c>
      <c r="AM533" s="29">
        <f t="shared" si="335"/>
        <v>0</v>
      </c>
      <c r="AN533" s="29">
        <f t="shared" si="335"/>
        <v>0</v>
      </c>
      <c r="AO533" s="29">
        <f t="shared" si="335"/>
        <v>0</v>
      </c>
      <c r="AP533" s="29">
        <f t="shared" si="335"/>
        <v>0</v>
      </c>
      <c r="AQ533" s="29">
        <f t="shared" si="335"/>
        <v>0</v>
      </c>
    </row>
    <row r="534" spans="1:43" hidden="1" outlineLevel="2">
      <c r="A534" s="20" t="s">
        <v>662</v>
      </c>
      <c r="B534" s="20" t="s">
        <v>153</v>
      </c>
      <c r="C534" s="20" t="s">
        <v>91</v>
      </c>
      <c r="D534" s="20" t="s">
        <v>304</v>
      </c>
      <c r="E534" s="16" t="s">
        <v>649</v>
      </c>
      <c r="F534" s="16" t="s">
        <v>649</v>
      </c>
      <c r="G534" s="17" t="str">
        <f>IF(OR(N534="1",O534="1",P534="1",Q534="1",R534="1"),"○","")</f>
        <v>○</v>
      </c>
      <c r="H534" s="18" t="str">
        <f>IF(OR(N534="2",O534="2",P534="2",Q534="2",R534="2"),"○","")</f>
        <v/>
      </c>
      <c r="I534" s="18" t="str">
        <f>IF(OR(N534="3",O534="3",P534="3",Q534="3",R534="3"),"○","")</f>
        <v>○</v>
      </c>
      <c r="J534" s="18" t="str">
        <f>IF(OR(N534="4",O534="4",P534="4",Q534="4",R534="4"),"○","")</f>
        <v>○</v>
      </c>
      <c r="K534" s="18" t="str">
        <f>IF(OR(N534="5",O534="5",P534="5",Q534="5",R534="5"),"○","")</f>
        <v/>
      </c>
      <c r="L534" s="18" t="str">
        <f>IF(OR(N534="6",O534="6",P534="6",Q534="6",R534="6"),"○","")</f>
        <v/>
      </c>
      <c r="M534" s="19" t="str">
        <f>IF(OR(N534="7",O534="7",P534="7",Q534="7",R534="7"),"○","")</f>
        <v/>
      </c>
      <c r="N534" s="16" t="s">
        <v>640</v>
      </c>
      <c r="O534" s="16" t="s">
        <v>644</v>
      </c>
      <c r="P534" s="16" t="s">
        <v>643</v>
      </c>
      <c r="Q534" s="16" t="s">
        <v>173</v>
      </c>
      <c r="R534" s="16" t="s">
        <v>173</v>
      </c>
      <c r="S534" s="16">
        <v>17</v>
      </c>
      <c r="T534" s="16">
        <v>17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23">
        <v>17</v>
      </c>
      <c r="AC534" s="23"/>
      <c r="AD534" s="23"/>
      <c r="AE534" s="23">
        <v>0</v>
      </c>
      <c r="AF534" s="23">
        <v>45</v>
      </c>
      <c r="AG534" s="23">
        <v>0</v>
      </c>
      <c r="AH534" s="23">
        <v>4.4000000000000004</v>
      </c>
      <c r="AI534" s="23" t="s">
        <v>641</v>
      </c>
      <c r="AJ534" s="24" t="str">
        <f>IF(AI534="1","○","")</f>
        <v/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</row>
    <row r="535" spans="1:43" s="31" customFormat="1" hidden="1" outlineLevel="1">
      <c r="A535" s="33"/>
      <c r="B535" s="33"/>
      <c r="C535" s="34" t="s">
        <v>734</v>
      </c>
      <c r="D535" s="33"/>
      <c r="E535" s="25"/>
      <c r="F535" s="25"/>
      <c r="G535" s="26"/>
      <c r="H535" s="27"/>
      <c r="I535" s="27"/>
      <c r="J535" s="27"/>
      <c r="K535" s="27"/>
      <c r="L535" s="27"/>
      <c r="M535" s="28"/>
      <c r="N535" s="25"/>
      <c r="O535" s="25"/>
      <c r="P535" s="25"/>
      <c r="Q535" s="25"/>
      <c r="R535" s="25"/>
      <c r="S535" s="25">
        <f t="shared" ref="S535:AH535" si="336">SUBTOTAL(9,S534:S534)</f>
        <v>0</v>
      </c>
      <c r="T535" s="25">
        <f t="shared" si="336"/>
        <v>0</v>
      </c>
      <c r="U535" s="25">
        <f t="shared" si="336"/>
        <v>0</v>
      </c>
      <c r="V535" s="25">
        <f t="shared" si="336"/>
        <v>0</v>
      </c>
      <c r="W535" s="25">
        <f t="shared" si="336"/>
        <v>0</v>
      </c>
      <c r="X535" s="25">
        <f t="shared" si="336"/>
        <v>0</v>
      </c>
      <c r="Y535" s="25">
        <f t="shared" si="336"/>
        <v>0</v>
      </c>
      <c r="Z535" s="25">
        <f t="shared" si="336"/>
        <v>0</v>
      </c>
      <c r="AA535" s="25">
        <f t="shared" si="336"/>
        <v>0</v>
      </c>
      <c r="AB535" s="29">
        <f t="shared" si="336"/>
        <v>0</v>
      </c>
      <c r="AC535" s="29">
        <f t="shared" si="336"/>
        <v>0</v>
      </c>
      <c r="AD535" s="29">
        <f t="shared" si="336"/>
        <v>0</v>
      </c>
      <c r="AE535" s="29">
        <f t="shared" si="336"/>
        <v>0</v>
      </c>
      <c r="AF535" s="29">
        <f t="shared" si="336"/>
        <v>0</v>
      </c>
      <c r="AG535" s="29">
        <f t="shared" si="336"/>
        <v>0</v>
      </c>
      <c r="AH535" s="29">
        <f t="shared" si="336"/>
        <v>0</v>
      </c>
      <c r="AI535" s="29"/>
      <c r="AJ535" s="30"/>
      <c r="AK535" s="29">
        <f t="shared" ref="AK535:AQ535" si="337">SUBTOTAL(9,AK534:AK534)</f>
        <v>0</v>
      </c>
      <c r="AL535" s="29">
        <f t="shared" si="337"/>
        <v>0</v>
      </c>
      <c r="AM535" s="29">
        <f t="shared" si="337"/>
        <v>0</v>
      </c>
      <c r="AN535" s="29">
        <f t="shared" si="337"/>
        <v>0</v>
      </c>
      <c r="AO535" s="29">
        <f t="shared" si="337"/>
        <v>0</v>
      </c>
      <c r="AP535" s="29">
        <f t="shared" si="337"/>
        <v>0</v>
      </c>
      <c r="AQ535" s="29">
        <f t="shared" si="337"/>
        <v>0</v>
      </c>
    </row>
    <row r="536" spans="1:43" hidden="1" outlineLevel="2">
      <c r="A536" s="20" t="s">
        <v>662</v>
      </c>
      <c r="B536" s="20" t="s">
        <v>149</v>
      </c>
      <c r="C536" s="20" t="s">
        <v>87</v>
      </c>
      <c r="D536" s="20" t="s">
        <v>292</v>
      </c>
      <c r="E536" s="16" t="s">
        <v>649</v>
      </c>
      <c r="F536" s="16" t="s">
        <v>649</v>
      </c>
      <c r="G536" s="17" t="str">
        <f>IF(OR(N536="1",O536="1",P536="1",Q536="1",R536="1"),"○","")</f>
        <v>○</v>
      </c>
      <c r="H536" s="18" t="str">
        <f>IF(OR(N536="2",O536="2",P536="2",Q536="2",R536="2"),"○","")</f>
        <v/>
      </c>
      <c r="I536" s="18" t="str">
        <f>IF(OR(N536="3",O536="3",P536="3",Q536="3",R536="3"),"○","")</f>
        <v>○</v>
      </c>
      <c r="J536" s="18" t="str">
        <f>IF(OR(N536="4",O536="4",P536="4",Q536="4",R536="4"),"○","")</f>
        <v>○</v>
      </c>
      <c r="K536" s="18" t="str">
        <f>IF(OR(N536="5",O536="5",P536="5",Q536="5",R536="5"),"○","")</f>
        <v>○</v>
      </c>
      <c r="L536" s="18" t="str">
        <f>IF(OR(N536="6",O536="6",P536="6",Q536="6",R536="6"),"○","")</f>
        <v/>
      </c>
      <c r="M536" s="19" t="str">
        <f>IF(OR(N536="7",O536="7",P536="7",Q536="7",R536="7"),"○","")</f>
        <v/>
      </c>
      <c r="N536" s="16" t="s">
        <v>640</v>
      </c>
      <c r="O536" s="16" t="s">
        <v>644</v>
      </c>
      <c r="P536" s="16" t="s">
        <v>643</v>
      </c>
      <c r="Q536" s="16" t="s">
        <v>642</v>
      </c>
      <c r="R536" s="16" t="s">
        <v>173</v>
      </c>
      <c r="S536" s="16">
        <v>13</v>
      </c>
      <c r="T536" s="16">
        <v>13</v>
      </c>
      <c r="U536" s="16">
        <v>0</v>
      </c>
      <c r="V536" s="16">
        <v>6</v>
      </c>
      <c r="W536" s="16">
        <v>6</v>
      </c>
      <c r="X536" s="16">
        <v>0</v>
      </c>
      <c r="Y536" s="16">
        <v>0</v>
      </c>
      <c r="Z536" s="16">
        <v>0</v>
      </c>
      <c r="AA536" s="16">
        <v>0</v>
      </c>
      <c r="AB536" s="23">
        <v>13</v>
      </c>
      <c r="AC536" s="23">
        <v>6</v>
      </c>
      <c r="AD536" s="23">
        <v>0</v>
      </c>
      <c r="AE536" s="23">
        <v>0</v>
      </c>
      <c r="AF536" s="23">
        <v>29</v>
      </c>
      <c r="AG536" s="23">
        <v>3</v>
      </c>
      <c r="AH536" s="23">
        <v>0.1</v>
      </c>
      <c r="AI536" s="23" t="s">
        <v>640</v>
      </c>
      <c r="AJ536" s="24" t="str">
        <f>IF(AI536="1","○","")</f>
        <v>○</v>
      </c>
      <c r="AK536" s="23">
        <v>3</v>
      </c>
      <c r="AL536" s="23">
        <v>64</v>
      </c>
      <c r="AM536" s="23">
        <v>1</v>
      </c>
      <c r="AN536" s="23">
        <v>1</v>
      </c>
      <c r="AO536" s="23">
        <v>0</v>
      </c>
      <c r="AP536" s="23">
        <v>26</v>
      </c>
      <c r="AQ536" s="23">
        <v>0</v>
      </c>
    </row>
    <row r="537" spans="1:43" s="31" customFormat="1" hidden="1" outlineLevel="1">
      <c r="A537" s="33"/>
      <c r="B537" s="33"/>
      <c r="C537" s="34" t="s">
        <v>735</v>
      </c>
      <c r="D537" s="33"/>
      <c r="E537" s="25"/>
      <c r="F537" s="25"/>
      <c r="G537" s="35"/>
      <c r="H537" s="35"/>
      <c r="I537" s="35"/>
      <c r="J537" s="35"/>
      <c r="K537" s="35"/>
      <c r="L537" s="35"/>
      <c r="M537" s="36"/>
      <c r="N537" s="25"/>
      <c r="O537" s="25"/>
      <c r="P537" s="25"/>
      <c r="Q537" s="25"/>
      <c r="R537" s="25"/>
      <c r="S537" s="25">
        <f t="shared" ref="S537:AH537" si="338">SUBTOTAL(9,S536:S536)</f>
        <v>0</v>
      </c>
      <c r="T537" s="25">
        <f t="shared" si="338"/>
        <v>0</v>
      </c>
      <c r="U537" s="25">
        <f t="shared" si="338"/>
        <v>0</v>
      </c>
      <c r="V537" s="25">
        <f t="shared" si="338"/>
        <v>0</v>
      </c>
      <c r="W537" s="25">
        <f t="shared" si="338"/>
        <v>0</v>
      </c>
      <c r="X537" s="25">
        <f t="shared" si="338"/>
        <v>0</v>
      </c>
      <c r="Y537" s="25">
        <f t="shared" si="338"/>
        <v>0</v>
      </c>
      <c r="Z537" s="25">
        <f t="shared" si="338"/>
        <v>0</v>
      </c>
      <c r="AA537" s="25">
        <f t="shared" si="338"/>
        <v>0</v>
      </c>
      <c r="AB537" s="29">
        <f t="shared" si="338"/>
        <v>0</v>
      </c>
      <c r="AC537" s="29">
        <f t="shared" si="338"/>
        <v>0</v>
      </c>
      <c r="AD537" s="29">
        <f t="shared" si="338"/>
        <v>0</v>
      </c>
      <c r="AE537" s="29">
        <f t="shared" si="338"/>
        <v>0</v>
      </c>
      <c r="AF537" s="29">
        <f t="shared" si="338"/>
        <v>0</v>
      </c>
      <c r="AG537" s="29">
        <f t="shared" si="338"/>
        <v>0</v>
      </c>
      <c r="AH537" s="29">
        <f t="shared" si="338"/>
        <v>0</v>
      </c>
      <c r="AI537" s="29"/>
      <c r="AJ537" s="30"/>
      <c r="AK537" s="29">
        <f t="shared" ref="AK537:AQ537" si="339">SUBTOTAL(9,AK536:AK536)</f>
        <v>0</v>
      </c>
      <c r="AL537" s="29">
        <f t="shared" si="339"/>
        <v>0</v>
      </c>
      <c r="AM537" s="29">
        <f t="shared" si="339"/>
        <v>0</v>
      </c>
      <c r="AN537" s="29">
        <f t="shared" si="339"/>
        <v>0</v>
      </c>
      <c r="AO537" s="29">
        <f t="shared" si="339"/>
        <v>0</v>
      </c>
      <c r="AP537" s="29">
        <f t="shared" si="339"/>
        <v>0</v>
      </c>
      <c r="AQ537" s="29">
        <f t="shared" si="339"/>
        <v>0</v>
      </c>
    </row>
    <row r="538" spans="1:43" collapsed="1">
      <c r="A538" s="20"/>
      <c r="B538" s="20"/>
      <c r="C538" s="32" t="s">
        <v>736</v>
      </c>
      <c r="D538" s="20"/>
      <c r="E538" s="16"/>
      <c r="F538" s="16"/>
      <c r="G538" s="37"/>
      <c r="H538" s="37"/>
      <c r="I538" s="37"/>
      <c r="J538" s="37"/>
      <c r="K538" s="37"/>
      <c r="L538" s="37"/>
      <c r="M538" s="38"/>
      <c r="N538" s="16"/>
      <c r="O538" s="16"/>
      <c r="P538" s="16"/>
      <c r="Q538" s="16"/>
      <c r="R538" s="16"/>
      <c r="S538" s="22">
        <f t="shared" ref="S538:AH538" si="340">SUBTOTAL(9,S3:S536)</f>
        <v>309</v>
      </c>
      <c r="T538" s="22">
        <f t="shared" si="340"/>
        <v>184</v>
      </c>
      <c r="U538" s="22">
        <f t="shared" si="340"/>
        <v>103</v>
      </c>
      <c r="V538" s="22">
        <f t="shared" si="340"/>
        <v>47</v>
      </c>
      <c r="W538" s="22">
        <f t="shared" si="340"/>
        <v>34</v>
      </c>
      <c r="X538" s="22">
        <f t="shared" si="340"/>
        <v>13</v>
      </c>
      <c r="Y538" s="22">
        <f t="shared" si="340"/>
        <v>6</v>
      </c>
      <c r="Z538" s="22">
        <f t="shared" si="340"/>
        <v>6</v>
      </c>
      <c r="AA538" s="22">
        <f t="shared" si="340"/>
        <v>0</v>
      </c>
      <c r="AB538" s="23">
        <f t="shared" si="340"/>
        <v>232</v>
      </c>
      <c r="AC538" s="23">
        <f t="shared" si="340"/>
        <v>27</v>
      </c>
      <c r="AD538" s="23">
        <f t="shared" si="340"/>
        <v>6</v>
      </c>
      <c r="AE538" s="23">
        <f t="shared" si="340"/>
        <v>91</v>
      </c>
      <c r="AF538" s="23">
        <f t="shared" si="340"/>
        <v>3012</v>
      </c>
      <c r="AG538" s="23">
        <f t="shared" si="340"/>
        <v>437</v>
      </c>
      <c r="AH538" s="23">
        <f t="shared" si="340"/>
        <v>64.8</v>
      </c>
      <c r="AI538" s="23"/>
      <c r="AJ538" s="24"/>
      <c r="AK538" s="23">
        <f t="shared" ref="AK538:AQ538" si="341">SUBTOTAL(9,AK3:AK536)</f>
        <v>22</v>
      </c>
      <c r="AL538" s="23">
        <f t="shared" si="341"/>
        <v>542</v>
      </c>
      <c r="AM538" s="23">
        <f t="shared" si="341"/>
        <v>54</v>
      </c>
      <c r="AN538" s="23">
        <f t="shared" si="341"/>
        <v>17</v>
      </c>
      <c r="AO538" s="23">
        <f t="shared" si="341"/>
        <v>53</v>
      </c>
      <c r="AP538" s="23">
        <f t="shared" si="341"/>
        <v>29</v>
      </c>
      <c r="AQ538" s="23">
        <f t="shared" si="341"/>
        <v>63</v>
      </c>
    </row>
  </sheetData>
  <autoFilter ref="A6:AQ537">
    <filterColumn colId="0">
      <filters>
        <filter val="09飯塚"/>
      </filters>
    </filterColumn>
    <sortState ref="A10:AQ475">
      <sortCondition ref="A6"/>
    </sortState>
  </autoFilter>
  <mergeCells count="45">
    <mergeCell ref="AO1:AQ1"/>
    <mergeCell ref="E4:E6"/>
    <mergeCell ref="F4:F6"/>
    <mergeCell ref="G4:G6"/>
    <mergeCell ref="A3:A6"/>
    <mergeCell ref="B3:B6"/>
    <mergeCell ref="C3:C6"/>
    <mergeCell ref="D3:D6"/>
    <mergeCell ref="E3:F3"/>
    <mergeCell ref="G3:K3"/>
    <mergeCell ref="N3:R3"/>
    <mergeCell ref="S3:AA3"/>
    <mergeCell ref="AB3:AE3"/>
    <mergeCell ref="AM3:AP3"/>
    <mergeCell ref="AQ3:AQ6"/>
    <mergeCell ref="AF4:AF6"/>
    <mergeCell ref="AF3:AH3"/>
    <mergeCell ref="AI3:AI6"/>
    <mergeCell ref="AJ3:AJ6"/>
    <mergeCell ref="AK3:AL3"/>
    <mergeCell ref="N4:N6"/>
    <mergeCell ref="O4:O6"/>
    <mergeCell ref="P4:P6"/>
    <mergeCell ref="Q4:Q6"/>
    <mergeCell ref="R4:R6"/>
    <mergeCell ref="S4:T5"/>
    <mergeCell ref="V4:W5"/>
    <mergeCell ref="AB4:AB6"/>
    <mergeCell ref="Y5:AA5"/>
    <mergeCell ref="AG5:AG6"/>
    <mergeCell ref="AH5:AH6"/>
    <mergeCell ref="H4:H6"/>
    <mergeCell ref="I4:I6"/>
    <mergeCell ref="J4:J6"/>
    <mergeCell ref="K4:K6"/>
    <mergeCell ref="L4:L6"/>
    <mergeCell ref="M4:M6"/>
    <mergeCell ref="AM5:AM6"/>
    <mergeCell ref="AP5:AP6"/>
    <mergeCell ref="AE4:AE6"/>
    <mergeCell ref="AC4:AC6"/>
    <mergeCell ref="AD4:AD6"/>
    <mergeCell ref="AK4:AK6"/>
    <mergeCell ref="AL4:AL6"/>
    <mergeCell ref="AM4:AO4"/>
  </mergeCells>
  <phoneticPr fontId="3"/>
  <pageMargins left="0.7" right="0.7" top="0.75" bottom="0.75" header="0.3" footer="0.3"/>
  <pageSetup paperSize="8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view="pageBreakPreview" topLeftCell="A22" zoomScale="85" zoomScaleNormal="100" zoomScaleSheetLayoutView="85" workbookViewId="0">
      <selection activeCell="E4" sqref="E4:E6"/>
    </sheetView>
  </sheetViews>
  <sheetFormatPr defaultRowHeight="13.5"/>
  <cols>
    <col min="2" max="2" width="0" hidden="1" customWidth="1"/>
    <col min="4" max="4" width="25.125" customWidth="1"/>
    <col min="5" max="5" width="17.625" customWidth="1"/>
    <col min="6" max="6" width="3.625" hidden="1" customWidth="1"/>
    <col min="7" max="7" width="17.25" customWidth="1"/>
    <col min="8" max="8" width="2.75" hidden="1" customWidth="1"/>
    <col min="9" max="15" width="7.625" customWidth="1"/>
    <col min="16" max="20" width="9" hidden="1" customWidth="1"/>
    <col min="21" max="29" width="5.625" customWidth="1"/>
    <col min="30" max="33" width="7.625" customWidth="1"/>
    <col min="34" max="35" width="8.125" customWidth="1"/>
    <col min="36" max="36" width="9.125" customWidth="1"/>
    <col min="37" max="37" width="9" hidden="1" customWidth="1"/>
    <col min="38" max="38" width="6.625" customWidth="1"/>
    <col min="39" max="44" width="7.625" customWidth="1"/>
    <col min="45" max="45" width="5.625" customWidth="1"/>
  </cols>
  <sheetData>
    <row r="1" spans="1:45">
      <c r="AQ1" s="186" t="s">
        <v>921</v>
      </c>
      <c r="AR1" s="187"/>
      <c r="AS1" s="188"/>
    </row>
    <row r="2" spans="1:45" ht="18.75">
      <c r="A2" s="1" t="s">
        <v>1336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3"/>
      <c r="H3" s="159"/>
      <c r="I3" s="204" t="s">
        <v>5</v>
      </c>
      <c r="J3" s="205"/>
      <c r="K3" s="205"/>
      <c r="L3" s="205"/>
      <c r="M3" s="205"/>
      <c r="N3" s="4"/>
      <c r="O3" s="5"/>
      <c r="P3" s="206" t="s">
        <v>6</v>
      </c>
      <c r="Q3" s="206"/>
      <c r="R3" s="206"/>
      <c r="S3" s="206"/>
      <c r="T3" s="206"/>
      <c r="U3" s="207" t="s">
        <v>7</v>
      </c>
      <c r="V3" s="208"/>
      <c r="W3" s="208"/>
      <c r="X3" s="208"/>
      <c r="Y3" s="208"/>
      <c r="Z3" s="208"/>
      <c r="AA3" s="208"/>
      <c r="AB3" s="208"/>
      <c r="AC3" s="209"/>
      <c r="AD3" s="210" t="s">
        <v>8</v>
      </c>
      <c r="AE3" s="211"/>
      <c r="AF3" s="211"/>
      <c r="AG3" s="212"/>
      <c r="AH3" s="173" t="s">
        <v>1359</v>
      </c>
      <c r="AI3" s="174"/>
      <c r="AJ3" s="174"/>
      <c r="AK3" s="175" t="s">
        <v>10</v>
      </c>
      <c r="AL3" s="175" t="s">
        <v>11</v>
      </c>
      <c r="AM3" s="178" t="s">
        <v>12</v>
      </c>
      <c r="AN3" s="178"/>
      <c r="AO3" s="206" t="s">
        <v>13</v>
      </c>
      <c r="AP3" s="206"/>
      <c r="AQ3" s="206"/>
      <c r="AR3" s="206"/>
      <c r="AS3" s="178" t="s">
        <v>14</v>
      </c>
    </row>
    <row r="4" spans="1:45" ht="27" customHeight="1">
      <c r="A4" s="193"/>
      <c r="B4" s="196"/>
      <c r="C4" s="199"/>
      <c r="D4" s="201"/>
      <c r="E4" s="189" t="s">
        <v>919</v>
      </c>
      <c r="F4" s="156"/>
      <c r="G4" s="189" t="s">
        <v>1337</v>
      </c>
      <c r="H4" s="156"/>
      <c r="I4" s="172" t="s">
        <v>16</v>
      </c>
      <c r="J4" s="172" t="s">
        <v>17</v>
      </c>
      <c r="K4" s="172" t="s">
        <v>18</v>
      </c>
      <c r="L4" s="172" t="s">
        <v>19</v>
      </c>
      <c r="M4" s="172" t="s">
        <v>20</v>
      </c>
      <c r="N4" s="172" t="s">
        <v>21</v>
      </c>
      <c r="O4" s="161" t="s">
        <v>22</v>
      </c>
      <c r="P4" s="169" t="s">
        <v>23</v>
      </c>
      <c r="Q4" s="169" t="s">
        <v>24</v>
      </c>
      <c r="R4" s="169" t="s">
        <v>25</v>
      </c>
      <c r="S4" s="169" t="s">
        <v>26</v>
      </c>
      <c r="T4" s="169" t="s">
        <v>27</v>
      </c>
      <c r="U4" s="179" t="s">
        <v>28</v>
      </c>
      <c r="V4" s="180"/>
      <c r="W4" s="6"/>
      <c r="X4" s="179" t="s">
        <v>29</v>
      </c>
      <c r="Y4" s="180"/>
      <c r="Z4" s="6"/>
      <c r="AA4" s="7"/>
      <c r="AB4" s="7"/>
      <c r="AC4" s="7"/>
      <c r="AD4" s="169" t="s">
        <v>30</v>
      </c>
      <c r="AE4" s="169" t="s">
        <v>31</v>
      </c>
      <c r="AF4" s="169" t="s">
        <v>32</v>
      </c>
      <c r="AG4" s="166" t="s">
        <v>33</v>
      </c>
      <c r="AH4" s="213" t="s">
        <v>34</v>
      </c>
      <c r="AI4" s="8"/>
      <c r="AJ4" s="9"/>
      <c r="AK4" s="176"/>
      <c r="AL4" s="176"/>
      <c r="AM4" s="170" t="s">
        <v>35</v>
      </c>
      <c r="AN4" s="170" t="s">
        <v>36</v>
      </c>
      <c r="AO4" s="171" t="s">
        <v>37</v>
      </c>
      <c r="AP4" s="171"/>
      <c r="AQ4" s="171"/>
      <c r="AR4" s="21" t="s">
        <v>38</v>
      </c>
      <c r="AS4" s="178"/>
    </row>
    <row r="5" spans="1:45" ht="27" customHeight="1">
      <c r="A5" s="193"/>
      <c r="B5" s="196"/>
      <c r="C5" s="199"/>
      <c r="D5" s="201"/>
      <c r="E5" s="190"/>
      <c r="F5" s="157"/>
      <c r="G5" s="190"/>
      <c r="H5" s="157"/>
      <c r="I5" s="162"/>
      <c r="J5" s="162"/>
      <c r="K5" s="162"/>
      <c r="L5" s="162"/>
      <c r="M5" s="162"/>
      <c r="N5" s="162"/>
      <c r="O5" s="162"/>
      <c r="P5" s="169"/>
      <c r="Q5" s="169"/>
      <c r="R5" s="169"/>
      <c r="S5" s="169"/>
      <c r="T5" s="169"/>
      <c r="U5" s="181"/>
      <c r="V5" s="182"/>
      <c r="W5" s="10"/>
      <c r="X5" s="181"/>
      <c r="Y5" s="182"/>
      <c r="Z5" s="11"/>
      <c r="AA5" s="183" t="s">
        <v>39</v>
      </c>
      <c r="AB5" s="184"/>
      <c r="AC5" s="185"/>
      <c r="AD5" s="169"/>
      <c r="AE5" s="169"/>
      <c r="AF5" s="169"/>
      <c r="AG5" s="167"/>
      <c r="AH5" s="214"/>
      <c r="AI5" s="169" t="s">
        <v>40</v>
      </c>
      <c r="AJ5" s="169" t="s">
        <v>41</v>
      </c>
      <c r="AK5" s="176"/>
      <c r="AL5" s="176"/>
      <c r="AM5" s="170"/>
      <c r="AN5" s="170"/>
      <c r="AO5" s="164" t="s">
        <v>42</v>
      </c>
      <c r="AP5" s="12"/>
      <c r="AQ5" s="13"/>
      <c r="AR5" s="164" t="s">
        <v>43</v>
      </c>
      <c r="AS5" s="178"/>
    </row>
    <row r="6" spans="1:45" ht="45" customHeight="1">
      <c r="A6" s="194"/>
      <c r="B6" s="197"/>
      <c r="C6" s="200"/>
      <c r="D6" s="201"/>
      <c r="E6" s="191"/>
      <c r="F6" s="158"/>
      <c r="G6" s="191"/>
      <c r="H6" s="158"/>
      <c r="I6" s="163"/>
      <c r="J6" s="163"/>
      <c r="K6" s="163"/>
      <c r="L6" s="163"/>
      <c r="M6" s="163"/>
      <c r="N6" s="163"/>
      <c r="O6" s="163"/>
      <c r="P6" s="169"/>
      <c r="Q6" s="169"/>
      <c r="R6" s="169"/>
      <c r="S6" s="169"/>
      <c r="T6" s="169"/>
      <c r="U6" s="14" t="s">
        <v>657</v>
      </c>
      <c r="V6" s="14" t="s">
        <v>658</v>
      </c>
      <c r="W6" s="14" t="s">
        <v>659</v>
      </c>
      <c r="X6" s="14" t="s">
        <v>657</v>
      </c>
      <c r="Y6" s="14" t="s">
        <v>658</v>
      </c>
      <c r="Z6" s="14" t="s">
        <v>659</v>
      </c>
      <c r="AA6" s="14" t="s">
        <v>657</v>
      </c>
      <c r="AB6" s="14" t="s">
        <v>658</v>
      </c>
      <c r="AC6" s="14" t="s">
        <v>659</v>
      </c>
      <c r="AD6" s="169"/>
      <c r="AE6" s="169"/>
      <c r="AF6" s="169"/>
      <c r="AG6" s="168"/>
      <c r="AH6" s="214"/>
      <c r="AI6" s="169"/>
      <c r="AJ6" s="169"/>
      <c r="AK6" s="177"/>
      <c r="AL6" s="177"/>
      <c r="AM6" s="170"/>
      <c r="AN6" s="170"/>
      <c r="AO6" s="165"/>
      <c r="AP6" s="15" t="s">
        <v>44</v>
      </c>
      <c r="AQ6" s="15" t="s">
        <v>45</v>
      </c>
      <c r="AR6" s="165"/>
      <c r="AS6" s="178"/>
    </row>
    <row r="7" spans="1:45">
      <c r="A7" s="20" t="s">
        <v>673</v>
      </c>
      <c r="B7" s="20" t="s">
        <v>116</v>
      </c>
      <c r="C7" s="81" t="s">
        <v>54</v>
      </c>
      <c r="D7" s="86" t="s">
        <v>212</v>
      </c>
      <c r="E7" s="81" t="str">
        <f>IF(F7="","",VLOOKUP(F7,Sheet2!$A$3:$B$11,2,0))</f>
        <v>慢性期</v>
      </c>
      <c r="F7" s="61">
        <v>4</v>
      </c>
      <c r="G7" s="81" t="str">
        <f>IF(H7="","",VLOOKUP(H7,Sheet2!$A$3:$B$11,2,0))</f>
        <v>慢性期</v>
      </c>
      <c r="H7" s="61">
        <v>4</v>
      </c>
      <c r="I7" s="17" t="str">
        <f t="shared" ref="I7:I30" si="0">IF(OR(P7="1",Q7="1",R7="1",S7="1",T7="1"),"○","")</f>
        <v>○</v>
      </c>
      <c r="J7" s="18" t="str">
        <f t="shared" ref="J7:J30" si="1">IF(OR(P7="2",Q7="2",R7="2",S7="2",T7="2"),"○","")</f>
        <v>○</v>
      </c>
      <c r="K7" s="18" t="str">
        <f t="shared" ref="K7:K30" si="2">IF(OR(P7="3",Q7="3",R7="3",S7="3",T7="3"),"○","")</f>
        <v>○</v>
      </c>
      <c r="L7" s="18" t="str">
        <f t="shared" ref="L7:L30" si="3">IF(OR(P7="4",Q7="4",R7="4",S7="4",T7="4"),"○","")</f>
        <v>○</v>
      </c>
      <c r="M7" s="18" t="str">
        <f t="shared" ref="M7:M30" si="4">IF(OR(P7="5",Q7="5",R7="5",S7="5",T7="5"),"○","")</f>
        <v>○</v>
      </c>
      <c r="N7" s="18" t="str">
        <f t="shared" ref="N7:N30" si="5">IF(OR(P7="6",Q7="6",R7="6",S7="6",T7="6"),"○","")</f>
        <v/>
      </c>
      <c r="O7" s="19" t="str">
        <f t="shared" ref="O7:O30" si="6">IF(OR(P7="7",Q7="7",R7="7",S7="7",T7="7"),"○","")</f>
        <v/>
      </c>
      <c r="P7" s="74" t="s">
        <v>1350</v>
      </c>
      <c r="Q7" s="74" t="s">
        <v>1351</v>
      </c>
      <c r="R7" s="74" t="s">
        <v>1352</v>
      </c>
      <c r="S7" s="74" t="s">
        <v>1354</v>
      </c>
      <c r="T7" s="74" t="s">
        <v>1353</v>
      </c>
      <c r="U7" s="81">
        <v>19</v>
      </c>
      <c r="V7" s="81">
        <v>19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19</v>
      </c>
      <c r="AE7" s="86"/>
      <c r="AF7" s="86"/>
      <c r="AG7" s="81">
        <v>0</v>
      </c>
      <c r="AH7" s="81">
        <v>98</v>
      </c>
      <c r="AI7" s="81">
        <v>0</v>
      </c>
      <c r="AJ7" s="81">
        <v>0</v>
      </c>
      <c r="AK7" s="86"/>
      <c r="AL7" s="105" t="str">
        <f t="shared" ref="AL7:AL30" si="7">IF(AK7="1","○","")</f>
        <v/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</row>
    <row r="8" spans="1:45">
      <c r="A8" s="20" t="s">
        <v>673</v>
      </c>
      <c r="B8" s="20" t="s">
        <v>116</v>
      </c>
      <c r="C8" s="81" t="s">
        <v>54</v>
      </c>
      <c r="D8" s="86" t="s">
        <v>306</v>
      </c>
      <c r="E8" s="81" t="str">
        <f>IF(F8="","",VLOOKUP(F8,Sheet2!$A$3:$B$11,2,0))</f>
        <v>急性期</v>
      </c>
      <c r="F8" s="61">
        <v>2</v>
      </c>
      <c r="G8" s="81" t="str">
        <f>IF(H8="","",VLOOKUP(H8,Sheet2!$A$3:$B$11,2,0))</f>
        <v>急性期</v>
      </c>
      <c r="H8" s="61">
        <v>2</v>
      </c>
      <c r="I8" s="17" t="str">
        <f t="shared" si="0"/>
        <v>○</v>
      </c>
      <c r="J8" s="18" t="str">
        <f t="shared" si="1"/>
        <v/>
      </c>
      <c r="K8" s="18" t="str">
        <f t="shared" si="2"/>
        <v>○</v>
      </c>
      <c r="L8" s="18" t="str">
        <f t="shared" si="3"/>
        <v/>
      </c>
      <c r="M8" s="18" t="str">
        <f t="shared" si="4"/>
        <v/>
      </c>
      <c r="N8" s="18" t="str">
        <f t="shared" si="5"/>
        <v/>
      </c>
      <c r="O8" s="19" t="str">
        <f t="shared" si="6"/>
        <v/>
      </c>
      <c r="P8" s="74" t="s">
        <v>1352</v>
      </c>
      <c r="Q8" s="74" t="s">
        <v>1350</v>
      </c>
      <c r="R8" s="74"/>
      <c r="S8" s="74"/>
      <c r="T8" s="74"/>
      <c r="U8" s="81">
        <v>19</v>
      </c>
      <c r="V8" s="81">
        <v>19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19</v>
      </c>
      <c r="AE8" s="86"/>
      <c r="AF8" s="86"/>
      <c r="AG8" s="81">
        <v>0</v>
      </c>
      <c r="AH8" s="81">
        <v>33</v>
      </c>
      <c r="AI8" s="81">
        <v>0</v>
      </c>
      <c r="AJ8" s="81">
        <v>0</v>
      </c>
      <c r="AK8" s="86" t="s">
        <v>641</v>
      </c>
      <c r="AL8" s="105" t="str">
        <f t="shared" si="7"/>
        <v/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</row>
    <row r="9" spans="1:45">
      <c r="A9" s="20" t="s">
        <v>673</v>
      </c>
      <c r="B9" s="20" t="s">
        <v>116</v>
      </c>
      <c r="C9" s="81" t="s">
        <v>54</v>
      </c>
      <c r="D9" s="86" t="s">
        <v>404</v>
      </c>
      <c r="E9" s="81" t="str">
        <f>IF(F9="","",VLOOKUP(F9,Sheet2!$A$3:$B$11,2,0))</f>
        <v>急性期</v>
      </c>
      <c r="F9" s="61">
        <v>2</v>
      </c>
      <c r="G9" s="81" t="str">
        <f>IF(H9="","",VLOOKUP(H9,Sheet2!$A$3:$B$11,2,0))</f>
        <v>急性期</v>
      </c>
      <c r="H9" s="61">
        <v>2</v>
      </c>
      <c r="I9" s="17" t="str">
        <f t="shared" si="0"/>
        <v>○</v>
      </c>
      <c r="J9" s="18" t="str">
        <f t="shared" si="1"/>
        <v>○</v>
      </c>
      <c r="K9" s="18" t="str">
        <f t="shared" si="2"/>
        <v/>
      </c>
      <c r="L9" s="18" t="str">
        <f t="shared" si="3"/>
        <v/>
      </c>
      <c r="M9" s="18" t="str">
        <f t="shared" si="4"/>
        <v/>
      </c>
      <c r="N9" s="18" t="str">
        <f t="shared" si="5"/>
        <v/>
      </c>
      <c r="O9" s="19" t="str">
        <f t="shared" si="6"/>
        <v/>
      </c>
      <c r="P9" s="74" t="s">
        <v>1350</v>
      </c>
      <c r="Q9" s="74" t="s">
        <v>1351</v>
      </c>
      <c r="R9" s="74"/>
      <c r="S9" s="74"/>
      <c r="T9" s="74"/>
      <c r="U9" s="81">
        <v>19</v>
      </c>
      <c r="V9" s="81">
        <v>0</v>
      </c>
      <c r="W9" s="81">
        <v>19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19</v>
      </c>
      <c r="AE9" s="86"/>
      <c r="AF9" s="86"/>
      <c r="AG9" s="81">
        <v>0</v>
      </c>
      <c r="AH9" s="81">
        <v>0</v>
      </c>
      <c r="AI9" s="81">
        <v>0</v>
      </c>
      <c r="AJ9" s="81">
        <v>0</v>
      </c>
      <c r="AK9" s="86" t="s">
        <v>641</v>
      </c>
      <c r="AL9" s="105" t="str">
        <f t="shared" si="7"/>
        <v/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</row>
    <row r="10" spans="1:45">
      <c r="A10" s="20" t="s">
        <v>673</v>
      </c>
      <c r="B10" s="20" t="s">
        <v>116</v>
      </c>
      <c r="C10" s="81" t="s">
        <v>54</v>
      </c>
      <c r="D10" s="86" t="s">
        <v>206</v>
      </c>
      <c r="E10" s="81" t="str">
        <f>IF(F10="","",VLOOKUP(F10,Sheet2!$A$3:$B$11,2,0))</f>
        <v>急性期</v>
      </c>
      <c r="F10" s="61">
        <v>2</v>
      </c>
      <c r="G10" s="81" t="str">
        <f>IF(H10="","",VLOOKUP(H10,Sheet2!$A$3:$B$11,2,0))</f>
        <v>急性期</v>
      </c>
      <c r="H10" s="61">
        <v>2</v>
      </c>
      <c r="I10" s="17" t="str">
        <f t="shared" si="0"/>
        <v/>
      </c>
      <c r="J10" s="18" t="str">
        <f t="shared" si="1"/>
        <v>○</v>
      </c>
      <c r="K10" s="18" t="str">
        <f t="shared" si="2"/>
        <v/>
      </c>
      <c r="L10" s="18" t="str">
        <f t="shared" si="3"/>
        <v/>
      </c>
      <c r="M10" s="18" t="str">
        <f t="shared" si="4"/>
        <v/>
      </c>
      <c r="N10" s="18" t="str">
        <f t="shared" si="5"/>
        <v/>
      </c>
      <c r="O10" s="19" t="str">
        <f t="shared" si="6"/>
        <v/>
      </c>
      <c r="P10" s="74" t="s">
        <v>1351</v>
      </c>
      <c r="Q10" s="74"/>
      <c r="R10" s="74"/>
      <c r="S10" s="74"/>
      <c r="T10" s="74"/>
      <c r="U10" s="81">
        <v>6</v>
      </c>
      <c r="V10" s="81">
        <v>0</v>
      </c>
      <c r="W10" s="81">
        <v>6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6"/>
      <c r="AE10" s="86"/>
      <c r="AF10" s="86"/>
      <c r="AG10" s="81">
        <v>6</v>
      </c>
      <c r="AH10" s="81">
        <v>0</v>
      </c>
      <c r="AI10" s="81">
        <v>0</v>
      </c>
      <c r="AJ10" s="81">
        <v>0</v>
      </c>
      <c r="AK10" s="86"/>
      <c r="AL10" s="105" t="str">
        <f t="shared" si="7"/>
        <v/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</row>
    <row r="11" spans="1:45">
      <c r="A11" s="20" t="s">
        <v>673</v>
      </c>
      <c r="B11" s="20" t="s">
        <v>116</v>
      </c>
      <c r="C11" s="81" t="s">
        <v>54</v>
      </c>
      <c r="D11" s="86" t="s">
        <v>251</v>
      </c>
      <c r="E11" s="81" t="str">
        <f>IF(F11="","",VLOOKUP(F11,Sheet2!$A$3:$B$11,2,0))</f>
        <v>回復期</v>
      </c>
      <c r="F11" s="61">
        <v>3</v>
      </c>
      <c r="G11" s="81" t="str">
        <f>IF(H11="","",VLOOKUP(H11,Sheet2!$A$3:$B$11,2,0))</f>
        <v>回復期</v>
      </c>
      <c r="H11" s="61">
        <v>3</v>
      </c>
      <c r="I11" s="17" t="str">
        <f t="shared" si="0"/>
        <v>○</v>
      </c>
      <c r="J11" s="18" t="str">
        <f t="shared" si="1"/>
        <v/>
      </c>
      <c r="K11" s="18" t="str">
        <f t="shared" si="2"/>
        <v>○</v>
      </c>
      <c r="L11" s="18" t="str">
        <f t="shared" si="3"/>
        <v/>
      </c>
      <c r="M11" s="18" t="str">
        <f t="shared" si="4"/>
        <v>○</v>
      </c>
      <c r="N11" s="18" t="str">
        <f t="shared" si="5"/>
        <v/>
      </c>
      <c r="O11" s="19" t="str">
        <f t="shared" si="6"/>
        <v/>
      </c>
      <c r="P11" s="74" t="s">
        <v>1350</v>
      </c>
      <c r="Q11" s="74" t="s">
        <v>1352</v>
      </c>
      <c r="R11" s="74" t="s">
        <v>1353</v>
      </c>
      <c r="S11" s="74"/>
      <c r="T11" s="74"/>
      <c r="U11" s="81">
        <v>16</v>
      </c>
      <c r="V11" s="81">
        <v>16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16</v>
      </c>
      <c r="AE11" s="86"/>
      <c r="AF11" s="86"/>
      <c r="AG11" s="81">
        <v>0</v>
      </c>
      <c r="AH11" s="81">
        <v>41</v>
      </c>
      <c r="AI11" s="81">
        <v>33</v>
      </c>
      <c r="AJ11" s="81">
        <v>0</v>
      </c>
      <c r="AK11" s="86" t="s">
        <v>640</v>
      </c>
      <c r="AL11" s="105" t="str">
        <f t="shared" si="7"/>
        <v>○</v>
      </c>
      <c r="AM11" s="81">
        <v>10</v>
      </c>
      <c r="AN11" s="81">
        <v>6</v>
      </c>
      <c r="AO11" s="81">
        <v>1</v>
      </c>
      <c r="AP11" s="81">
        <v>1</v>
      </c>
      <c r="AQ11" s="81">
        <v>0</v>
      </c>
      <c r="AR11" s="81">
        <v>0</v>
      </c>
      <c r="AS11" s="81">
        <v>0</v>
      </c>
    </row>
    <row r="12" spans="1:45">
      <c r="A12" s="20" t="s">
        <v>673</v>
      </c>
      <c r="B12" s="20" t="s">
        <v>116</v>
      </c>
      <c r="C12" s="81" t="s">
        <v>54</v>
      </c>
      <c r="D12" s="86" t="s">
        <v>1338</v>
      </c>
      <c r="E12" s="81" t="str">
        <f>IF(F12="","",VLOOKUP(F12,Sheet2!$A$3:$B$11,2,0))</f>
        <v>慢性期</v>
      </c>
      <c r="F12" s="61">
        <v>4</v>
      </c>
      <c r="G12" s="81" t="str">
        <f>IF(H12="","",VLOOKUP(H12,Sheet2!$A$3:$B$11,2,0))</f>
        <v>慢性期</v>
      </c>
      <c r="H12" s="61">
        <v>4</v>
      </c>
      <c r="I12" s="17" t="str">
        <f t="shared" si="0"/>
        <v>○</v>
      </c>
      <c r="J12" s="18" t="str">
        <f t="shared" si="1"/>
        <v/>
      </c>
      <c r="K12" s="18" t="str">
        <f t="shared" si="2"/>
        <v/>
      </c>
      <c r="L12" s="18" t="str">
        <f t="shared" si="3"/>
        <v>○</v>
      </c>
      <c r="M12" s="18" t="str">
        <f t="shared" si="4"/>
        <v>○</v>
      </c>
      <c r="N12" s="18" t="str">
        <f t="shared" si="5"/>
        <v/>
      </c>
      <c r="O12" s="19" t="str">
        <f t="shared" si="6"/>
        <v/>
      </c>
      <c r="P12" s="74" t="s">
        <v>1350</v>
      </c>
      <c r="Q12" s="74" t="s">
        <v>1354</v>
      </c>
      <c r="R12" s="74" t="s">
        <v>1353</v>
      </c>
      <c r="S12" s="74"/>
      <c r="T12" s="74"/>
      <c r="U12" s="81">
        <v>19</v>
      </c>
      <c r="V12" s="81">
        <v>19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19</v>
      </c>
      <c r="AE12" s="86"/>
      <c r="AF12" s="86"/>
      <c r="AG12" s="81">
        <v>0</v>
      </c>
      <c r="AH12" s="81">
        <v>31</v>
      </c>
      <c r="AI12" s="81">
        <v>17</v>
      </c>
      <c r="AJ12" s="81">
        <v>0</v>
      </c>
      <c r="AK12" s="86" t="s">
        <v>640</v>
      </c>
      <c r="AL12" s="105" t="str">
        <f t="shared" si="7"/>
        <v>○</v>
      </c>
      <c r="AM12" s="81">
        <v>15</v>
      </c>
      <c r="AN12" s="81">
        <v>13</v>
      </c>
      <c r="AO12" s="81">
        <v>2</v>
      </c>
      <c r="AP12" s="81">
        <v>1</v>
      </c>
      <c r="AQ12" s="81">
        <v>1</v>
      </c>
      <c r="AR12" s="81">
        <v>2</v>
      </c>
      <c r="AS12" s="81">
        <v>0</v>
      </c>
    </row>
    <row r="13" spans="1:45">
      <c r="A13" s="20" t="s">
        <v>673</v>
      </c>
      <c r="B13" s="20" t="s">
        <v>116</v>
      </c>
      <c r="C13" s="81" t="s">
        <v>54</v>
      </c>
      <c r="D13" s="86" t="s">
        <v>198</v>
      </c>
      <c r="E13" s="81" t="str">
        <f>IF(F13="","",VLOOKUP(F13,Sheet2!$A$3:$B$11,2,0))</f>
        <v>回復期</v>
      </c>
      <c r="F13" s="61">
        <v>3</v>
      </c>
      <c r="G13" s="81" t="str">
        <f>IF(H13="","",VLOOKUP(H13,Sheet2!$A$3:$B$11,2,0))</f>
        <v>回復期</v>
      </c>
      <c r="H13" s="61">
        <v>3</v>
      </c>
      <c r="I13" s="17" t="str">
        <f t="shared" si="0"/>
        <v>○</v>
      </c>
      <c r="J13" s="18" t="str">
        <f t="shared" si="1"/>
        <v>○</v>
      </c>
      <c r="K13" s="18" t="str">
        <f t="shared" si="2"/>
        <v/>
      </c>
      <c r="L13" s="18" t="str">
        <f t="shared" si="3"/>
        <v>○</v>
      </c>
      <c r="M13" s="18" t="str">
        <f t="shared" si="4"/>
        <v>○</v>
      </c>
      <c r="N13" s="18" t="str">
        <f t="shared" si="5"/>
        <v/>
      </c>
      <c r="O13" s="19" t="str">
        <f t="shared" si="6"/>
        <v/>
      </c>
      <c r="P13" s="74" t="s">
        <v>1350</v>
      </c>
      <c r="Q13" s="74" t="s">
        <v>1351</v>
      </c>
      <c r="R13" s="74" t="s">
        <v>1354</v>
      </c>
      <c r="S13" s="74" t="s">
        <v>1353</v>
      </c>
      <c r="T13" s="74"/>
      <c r="U13" s="81">
        <v>5</v>
      </c>
      <c r="V13" s="81">
        <v>5</v>
      </c>
      <c r="W13" s="81">
        <v>0</v>
      </c>
      <c r="X13" s="81">
        <v>14</v>
      </c>
      <c r="Y13" s="81">
        <v>14</v>
      </c>
      <c r="Z13" s="81">
        <v>0</v>
      </c>
      <c r="AA13" s="81">
        <v>0</v>
      </c>
      <c r="AB13" s="81">
        <v>0</v>
      </c>
      <c r="AC13" s="81">
        <v>0</v>
      </c>
      <c r="AD13" s="81">
        <v>5</v>
      </c>
      <c r="AE13" s="81">
        <v>14</v>
      </c>
      <c r="AF13" s="81">
        <v>0</v>
      </c>
      <c r="AG13" s="81">
        <v>0</v>
      </c>
      <c r="AH13" s="81">
        <v>63</v>
      </c>
      <c r="AI13" s="81">
        <v>0</v>
      </c>
      <c r="AJ13" s="81">
        <v>0</v>
      </c>
      <c r="AK13" s="86" t="s">
        <v>640</v>
      </c>
      <c r="AL13" s="105" t="str">
        <f t="shared" si="7"/>
        <v>○</v>
      </c>
      <c r="AM13" s="81">
        <v>0</v>
      </c>
      <c r="AN13" s="81">
        <v>5</v>
      </c>
      <c r="AO13" s="81">
        <v>0</v>
      </c>
      <c r="AP13" s="81">
        <v>0</v>
      </c>
      <c r="AQ13" s="81">
        <v>0</v>
      </c>
      <c r="AR13" s="81">
        <v>9</v>
      </c>
      <c r="AS13" s="81">
        <v>0</v>
      </c>
    </row>
    <row r="14" spans="1:45">
      <c r="A14" s="20" t="s">
        <v>673</v>
      </c>
      <c r="B14" s="20" t="s">
        <v>116</v>
      </c>
      <c r="C14" s="81" t="s">
        <v>54</v>
      </c>
      <c r="D14" s="86" t="s">
        <v>332</v>
      </c>
      <c r="E14" s="81" t="str">
        <f>IF(F14="","",VLOOKUP(F14,Sheet2!$A$3:$B$11,2,0))</f>
        <v>慢性期</v>
      </c>
      <c r="F14" s="61">
        <v>4</v>
      </c>
      <c r="G14" s="81" t="str">
        <f>IF(H14="","",VLOOKUP(H14,Sheet2!$A$3:$B$11,2,0))</f>
        <v>慢性期</v>
      </c>
      <c r="H14" s="61">
        <v>4</v>
      </c>
      <c r="I14" s="17" t="str">
        <f t="shared" si="0"/>
        <v>○</v>
      </c>
      <c r="J14" s="18" t="str">
        <f t="shared" si="1"/>
        <v>○</v>
      </c>
      <c r="K14" s="18" t="str">
        <f t="shared" si="2"/>
        <v>○</v>
      </c>
      <c r="L14" s="18" t="str">
        <f t="shared" si="3"/>
        <v>○</v>
      </c>
      <c r="M14" s="18" t="str">
        <f t="shared" si="4"/>
        <v>○</v>
      </c>
      <c r="N14" s="18" t="str">
        <f t="shared" si="5"/>
        <v/>
      </c>
      <c r="O14" s="19" t="str">
        <f t="shared" si="6"/>
        <v/>
      </c>
      <c r="P14" s="74" t="s">
        <v>1350</v>
      </c>
      <c r="Q14" s="74" t="s">
        <v>1351</v>
      </c>
      <c r="R14" s="74" t="s">
        <v>1352</v>
      </c>
      <c r="S14" s="74" t="s">
        <v>1354</v>
      </c>
      <c r="T14" s="74" t="s">
        <v>1353</v>
      </c>
      <c r="U14" s="81">
        <v>10</v>
      </c>
      <c r="V14" s="81">
        <v>10</v>
      </c>
      <c r="W14" s="81">
        <v>0</v>
      </c>
      <c r="X14" s="81">
        <v>9</v>
      </c>
      <c r="Y14" s="81">
        <v>9</v>
      </c>
      <c r="Z14" s="81">
        <v>0</v>
      </c>
      <c r="AA14" s="81">
        <v>6</v>
      </c>
      <c r="AB14" s="81">
        <v>6</v>
      </c>
      <c r="AC14" s="81">
        <v>0</v>
      </c>
      <c r="AD14" s="81">
        <v>10</v>
      </c>
      <c r="AE14" s="81">
        <v>3</v>
      </c>
      <c r="AF14" s="81">
        <v>6</v>
      </c>
      <c r="AG14" s="81">
        <v>0</v>
      </c>
      <c r="AH14" s="81">
        <v>26</v>
      </c>
      <c r="AI14" s="81">
        <v>14</v>
      </c>
      <c r="AJ14" s="81">
        <v>0.4</v>
      </c>
      <c r="AK14" s="86" t="s">
        <v>640</v>
      </c>
      <c r="AL14" s="105" t="str">
        <f t="shared" si="7"/>
        <v>○</v>
      </c>
      <c r="AM14" s="81">
        <v>36</v>
      </c>
      <c r="AN14" s="81">
        <v>60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</row>
    <row r="15" spans="1:45">
      <c r="A15" s="20" t="s">
        <v>673</v>
      </c>
      <c r="B15" s="20" t="s">
        <v>116</v>
      </c>
      <c r="C15" s="81" t="s">
        <v>54</v>
      </c>
      <c r="D15" s="86" t="s">
        <v>1339</v>
      </c>
      <c r="E15" s="81" t="str">
        <f>IF(F15="","",VLOOKUP(F15,Sheet2!$A$3:$B$11,2,0))</f>
        <v>急性期</v>
      </c>
      <c r="F15" s="61">
        <v>2</v>
      </c>
      <c r="G15" s="81" t="str">
        <f>IF(H15="","",VLOOKUP(H15,Sheet2!$A$3:$B$11,2,0))</f>
        <v>急性期</v>
      </c>
      <c r="H15" s="61">
        <v>2</v>
      </c>
      <c r="I15" s="17" t="str">
        <f t="shared" si="0"/>
        <v/>
      </c>
      <c r="J15" s="18" t="str">
        <f t="shared" si="1"/>
        <v>○</v>
      </c>
      <c r="K15" s="18" t="str">
        <f t="shared" si="2"/>
        <v>○</v>
      </c>
      <c r="L15" s="18" t="str">
        <f t="shared" si="3"/>
        <v/>
      </c>
      <c r="M15" s="18" t="str">
        <f t="shared" si="4"/>
        <v/>
      </c>
      <c r="N15" s="18" t="str">
        <f t="shared" si="5"/>
        <v/>
      </c>
      <c r="O15" s="19" t="str">
        <f t="shared" si="6"/>
        <v/>
      </c>
      <c r="P15" s="74" t="s">
        <v>1352</v>
      </c>
      <c r="Q15" s="74" t="s">
        <v>1351</v>
      </c>
      <c r="R15" s="74"/>
      <c r="S15" s="74"/>
      <c r="T15" s="74"/>
      <c r="U15" s="81">
        <v>18</v>
      </c>
      <c r="V15" s="81">
        <v>18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18</v>
      </c>
      <c r="AE15" s="81">
        <v>0</v>
      </c>
      <c r="AF15" s="81">
        <v>0</v>
      </c>
      <c r="AG15" s="81">
        <v>0</v>
      </c>
      <c r="AH15" s="81">
        <v>580</v>
      </c>
      <c r="AI15" s="81">
        <v>0</v>
      </c>
      <c r="AJ15" s="81">
        <v>0</v>
      </c>
      <c r="AK15" s="86" t="s">
        <v>641</v>
      </c>
      <c r="AL15" s="105" t="str">
        <f t="shared" si="7"/>
        <v/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14</v>
      </c>
    </row>
    <row r="16" spans="1:45">
      <c r="A16" s="20" t="s">
        <v>673</v>
      </c>
      <c r="B16" s="20" t="s">
        <v>116</v>
      </c>
      <c r="C16" s="81" t="s">
        <v>54</v>
      </c>
      <c r="D16" s="86" t="s">
        <v>405</v>
      </c>
      <c r="E16" s="81" t="str">
        <f>IF(F16="","",VLOOKUP(F16,Sheet2!$A$3:$B$11,2,0))</f>
        <v>回復期</v>
      </c>
      <c r="F16" s="61">
        <v>3</v>
      </c>
      <c r="G16" s="81" t="str">
        <f>IF(H16="","",VLOOKUP(H16,Sheet2!$A$3:$B$11,2,0))</f>
        <v>休棟等（今後再開する予定）</v>
      </c>
      <c r="H16" s="61">
        <v>5</v>
      </c>
      <c r="I16" s="17" t="str">
        <f t="shared" si="0"/>
        <v/>
      </c>
      <c r="J16" s="18" t="str">
        <f t="shared" si="1"/>
        <v/>
      </c>
      <c r="K16" s="18" t="str">
        <f t="shared" si="2"/>
        <v/>
      </c>
      <c r="L16" s="18" t="str">
        <f t="shared" si="3"/>
        <v>○</v>
      </c>
      <c r="M16" s="18" t="str">
        <f t="shared" si="4"/>
        <v/>
      </c>
      <c r="N16" s="18" t="str">
        <f t="shared" si="5"/>
        <v/>
      </c>
      <c r="O16" s="19" t="str">
        <f t="shared" si="6"/>
        <v/>
      </c>
      <c r="P16" s="74" t="s">
        <v>1354</v>
      </c>
      <c r="Q16" s="74"/>
      <c r="R16" s="74"/>
      <c r="S16" s="74"/>
      <c r="T16" s="74"/>
      <c r="U16" s="81">
        <v>19</v>
      </c>
      <c r="V16" s="81">
        <v>0</v>
      </c>
      <c r="W16" s="81">
        <v>19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19</v>
      </c>
      <c r="AE16" s="86"/>
      <c r="AF16" s="86"/>
      <c r="AG16" s="81">
        <v>0</v>
      </c>
      <c r="AH16" s="81">
        <v>0</v>
      </c>
      <c r="AI16" s="81">
        <v>0</v>
      </c>
      <c r="AJ16" s="81">
        <v>0</v>
      </c>
      <c r="AK16" s="86" t="s">
        <v>641</v>
      </c>
      <c r="AL16" s="105" t="str">
        <f t="shared" si="7"/>
        <v/>
      </c>
      <c r="AM16" s="81">
        <v>7</v>
      </c>
      <c r="AN16" s="81">
        <v>219</v>
      </c>
      <c r="AO16" s="81">
        <v>2</v>
      </c>
      <c r="AP16" s="81">
        <v>0</v>
      </c>
      <c r="AQ16" s="81">
        <v>2</v>
      </c>
      <c r="AR16" s="81">
        <v>2</v>
      </c>
      <c r="AS16" s="81">
        <v>0</v>
      </c>
    </row>
    <row r="17" spans="1:45">
      <c r="A17" s="20" t="s">
        <v>673</v>
      </c>
      <c r="B17" s="20" t="s">
        <v>116</v>
      </c>
      <c r="C17" s="81" t="s">
        <v>54</v>
      </c>
      <c r="D17" s="86" t="s">
        <v>357</v>
      </c>
      <c r="E17" s="81" t="str">
        <f>IF(F17="","",VLOOKUP(F17,Sheet2!$A$3:$B$11,2,0))</f>
        <v>急性期</v>
      </c>
      <c r="F17" s="61">
        <v>2</v>
      </c>
      <c r="G17" s="81" t="str">
        <f>IF(H17="","",VLOOKUP(H17,Sheet2!$A$3:$B$11,2,0))</f>
        <v>急性期</v>
      </c>
      <c r="H17" s="61">
        <v>2</v>
      </c>
      <c r="I17" s="17" t="str">
        <f t="shared" si="0"/>
        <v>○</v>
      </c>
      <c r="J17" s="18" t="str">
        <f t="shared" si="1"/>
        <v>○</v>
      </c>
      <c r="K17" s="18" t="str">
        <f t="shared" si="2"/>
        <v>○</v>
      </c>
      <c r="L17" s="18" t="str">
        <f t="shared" si="3"/>
        <v/>
      </c>
      <c r="M17" s="18" t="str">
        <f t="shared" si="4"/>
        <v/>
      </c>
      <c r="N17" s="18" t="str">
        <f t="shared" si="5"/>
        <v/>
      </c>
      <c r="O17" s="19" t="str">
        <f t="shared" si="6"/>
        <v/>
      </c>
      <c r="P17" s="74" t="s">
        <v>1350</v>
      </c>
      <c r="Q17" s="74" t="s">
        <v>1351</v>
      </c>
      <c r="R17" s="74" t="s">
        <v>1352</v>
      </c>
      <c r="S17" s="74"/>
      <c r="T17" s="74"/>
      <c r="U17" s="81">
        <v>18</v>
      </c>
      <c r="V17" s="81">
        <v>18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18</v>
      </c>
      <c r="AE17" s="86"/>
      <c r="AF17" s="86"/>
      <c r="AG17" s="81">
        <v>0</v>
      </c>
      <c r="AH17" s="81">
        <v>64</v>
      </c>
      <c r="AI17" s="81">
        <v>31</v>
      </c>
      <c r="AJ17" s="81">
        <v>18.8</v>
      </c>
      <c r="AK17" s="86" t="s">
        <v>641</v>
      </c>
      <c r="AL17" s="105" t="str">
        <f t="shared" si="7"/>
        <v/>
      </c>
      <c r="AM17" s="81">
        <v>0</v>
      </c>
      <c r="AN17" s="81">
        <v>1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</row>
    <row r="18" spans="1:45">
      <c r="A18" s="20" t="s">
        <v>673</v>
      </c>
      <c r="B18" s="20" t="s">
        <v>116</v>
      </c>
      <c r="C18" s="81" t="s">
        <v>54</v>
      </c>
      <c r="D18" s="86" t="s">
        <v>1340</v>
      </c>
      <c r="E18" s="81" t="str">
        <f>IF(F18="","",VLOOKUP(F18,Sheet2!$A$3:$B$11,2,0))</f>
        <v>急性期</v>
      </c>
      <c r="F18" s="61">
        <v>2</v>
      </c>
      <c r="G18" s="81" t="str">
        <f>IF(H18="","",VLOOKUP(H18,Sheet2!$A$3:$B$11,2,0))</f>
        <v>休棟等（今後廃止する予定）</v>
      </c>
      <c r="H18" s="61">
        <v>6</v>
      </c>
      <c r="I18" s="17" t="str">
        <f t="shared" si="0"/>
        <v/>
      </c>
      <c r="J18" s="18" t="str">
        <f t="shared" si="1"/>
        <v>○</v>
      </c>
      <c r="K18" s="18" t="str">
        <f t="shared" si="2"/>
        <v>○</v>
      </c>
      <c r="L18" s="18" t="str">
        <f t="shared" si="3"/>
        <v/>
      </c>
      <c r="M18" s="18" t="str">
        <f t="shared" si="4"/>
        <v/>
      </c>
      <c r="N18" s="18" t="str">
        <f t="shared" si="5"/>
        <v/>
      </c>
      <c r="O18" s="19" t="str">
        <f t="shared" si="6"/>
        <v/>
      </c>
      <c r="P18" s="74" t="s">
        <v>1351</v>
      </c>
      <c r="Q18" s="74" t="s">
        <v>1352</v>
      </c>
      <c r="R18" s="74"/>
      <c r="S18" s="74"/>
      <c r="T18" s="74"/>
      <c r="U18" s="81">
        <v>3</v>
      </c>
      <c r="V18" s="81">
        <v>0</v>
      </c>
      <c r="W18" s="81">
        <v>3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3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6"/>
      <c r="AL18" s="105" t="str">
        <f t="shared" si="7"/>
        <v/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</row>
    <row r="19" spans="1:45">
      <c r="A19" s="20" t="s">
        <v>673</v>
      </c>
      <c r="B19" s="20" t="s">
        <v>116</v>
      </c>
      <c r="C19" s="81" t="s">
        <v>54</v>
      </c>
      <c r="D19" s="86" t="s">
        <v>360</v>
      </c>
      <c r="E19" s="81" t="str">
        <f>IF(F19="","",VLOOKUP(F19,Sheet2!$A$3:$B$11,2,0))</f>
        <v>急性期</v>
      </c>
      <c r="F19" s="61">
        <v>2</v>
      </c>
      <c r="G19" s="81" t="str">
        <f>IF(H19="","",VLOOKUP(H19,Sheet2!$A$3:$B$11,2,0))</f>
        <v>急性期</v>
      </c>
      <c r="H19" s="61">
        <v>2</v>
      </c>
      <c r="I19" s="17" t="str">
        <f t="shared" si="0"/>
        <v/>
      </c>
      <c r="J19" s="18" t="str">
        <f t="shared" si="1"/>
        <v>○</v>
      </c>
      <c r="K19" s="18" t="str">
        <f t="shared" si="2"/>
        <v>○</v>
      </c>
      <c r="L19" s="18" t="str">
        <f t="shared" si="3"/>
        <v/>
      </c>
      <c r="M19" s="18" t="str">
        <f t="shared" si="4"/>
        <v/>
      </c>
      <c r="N19" s="18" t="str">
        <f t="shared" si="5"/>
        <v/>
      </c>
      <c r="O19" s="19" t="str">
        <f t="shared" si="6"/>
        <v/>
      </c>
      <c r="P19" s="74" t="s">
        <v>1351</v>
      </c>
      <c r="Q19" s="74" t="s">
        <v>1352</v>
      </c>
      <c r="R19" s="74"/>
      <c r="S19" s="74"/>
      <c r="T19" s="74"/>
      <c r="U19" s="81">
        <v>19</v>
      </c>
      <c r="V19" s="81">
        <v>19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19</v>
      </c>
      <c r="AE19" s="86"/>
      <c r="AF19" s="86"/>
      <c r="AG19" s="81">
        <v>0</v>
      </c>
      <c r="AH19" s="81">
        <v>1039</v>
      </c>
      <c r="AI19" s="81">
        <v>0</v>
      </c>
      <c r="AJ19" s="81">
        <v>0</v>
      </c>
      <c r="AK19" s="86"/>
      <c r="AL19" s="105" t="str">
        <f t="shared" si="7"/>
        <v/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33</v>
      </c>
    </row>
    <row r="20" spans="1:45">
      <c r="A20" s="20" t="s">
        <v>673</v>
      </c>
      <c r="B20" s="20" t="s">
        <v>116</v>
      </c>
      <c r="C20" s="81" t="s">
        <v>54</v>
      </c>
      <c r="D20" s="86" t="s">
        <v>627</v>
      </c>
      <c r="E20" s="81" t="str">
        <f>IF(F20="","",VLOOKUP(F20,Sheet2!$A$3:$B$11,2,0))</f>
        <v>急性期</v>
      </c>
      <c r="F20" s="61">
        <v>2</v>
      </c>
      <c r="G20" s="81" t="str">
        <f>IF(H20="","",VLOOKUP(H20,Sheet2!$A$3:$B$11,2,0))</f>
        <v>急性期</v>
      </c>
      <c r="H20" s="61">
        <v>2</v>
      </c>
      <c r="I20" s="17" t="str">
        <f t="shared" si="0"/>
        <v/>
      </c>
      <c r="J20" s="18" t="str">
        <f t="shared" si="1"/>
        <v/>
      </c>
      <c r="K20" s="18" t="str">
        <f t="shared" si="2"/>
        <v/>
      </c>
      <c r="L20" s="18" t="str">
        <f t="shared" si="3"/>
        <v/>
      </c>
      <c r="M20" s="18" t="str">
        <f t="shared" si="4"/>
        <v/>
      </c>
      <c r="N20" s="18" t="str">
        <f t="shared" si="5"/>
        <v>○</v>
      </c>
      <c r="O20" s="19" t="str">
        <f t="shared" si="6"/>
        <v/>
      </c>
      <c r="P20" s="74" t="s">
        <v>1355</v>
      </c>
      <c r="Q20" s="74"/>
      <c r="R20" s="74"/>
      <c r="S20" s="74"/>
      <c r="T20" s="74"/>
      <c r="U20" s="81">
        <v>11</v>
      </c>
      <c r="V20" s="81">
        <v>11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11</v>
      </c>
      <c r="AE20" s="86"/>
      <c r="AF20" s="86"/>
      <c r="AG20" s="81">
        <v>0</v>
      </c>
      <c r="AH20" s="81">
        <v>309</v>
      </c>
      <c r="AI20" s="81">
        <v>0</v>
      </c>
      <c r="AJ20" s="81">
        <v>0</v>
      </c>
      <c r="AK20" s="86" t="s">
        <v>641</v>
      </c>
      <c r="AL20" s="105" t="str">
        <f t="shared" si="7"/>
        <v/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</row>
    <row r="21" spans="1:45">
      <c r="A21" s="20" t="s">
        <v>673</v>
      </c>
      <c r="B21" s="20" t="s">
        <v>116</v>
      </c>
      <c r="C21" s="81" t="s">
        <v>54</v>
      </c>
      <c r="D21" s="86" t="s">
        <v>189</v>
      </c>
      <c r="E21" s="81" t="str">
        <f>IF(F21="","",VLOOKUP(F21,Sheet2!$A$3:$B$11,2,0))</f>
        <v>急性期</v>
      </c>
      <c r="F21" s="61">
        <v>2</v>
      </c>
      <c r="G21" s="81" t="str">
        <f>IF(H21="","",VLOOKUP(H21,Sheet2!$A$3:$B$11,2,0))</f>
        <v>急性期</v>
      </c>
      <c r="H21" s="61">
        <v>2</v>
      </c>
      <c r="I21" s="17" t="str">
        <f t="shared" si="0"/>
        <v/>
      </c>
      <c r="J21" s="18" t="str">
        <f t="shared" si="1"/>
        <v>○</v>
      </c>
      <c r="K21" s="18" t="str">
        <f t="shared" si="2"/>
        <v>○</v>
      </c>
      <c r="L21" s="18" t="str">
        <f t="shared" si="3"/>
        <v/>
      </c>
      <c r="M21" s="18" t="str">
        <f t="shared" si="4"/>
        <v/>
      </c>
      <c r="N21" s="18" t="str">
        <f t="shared" si="5"/>
        <v/>
      </c>
      <c r="O21" s="19" t="str">
        <f t="shared" si="6"/>
        <v/>
      </c>
      <c r="P21" s="74" t="s">
        <v>1351</v>
      </c>
      <c r="Q21" s="74" t="s">
        <v>1352</v>
      </c>
      <c r="R21" s="74"/>
      <c r="S21" s="74"/>
      <c r="T21" s="74"/>
      <c r="U21" s="81">
        <v>4</v>
      </c>
      <c r="V21" s="81">
        <v>4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4</v>
      </c>
      <c r="AE21" s="86"/>
      <c r="AF21" s="86"/>
      <c r="AG21" s="81">
        <v>0</v>
      </c>
      <c r="AH21" s="81">
        <v>267</v>
      </c>
      <c r="AI21" s="81">
        <v>3</v>
      </c>
      <c r="AJ21" s="81">
        <v>20</v>
      </c>
      <c r="AK21" s="86" t="s">
        <v>641</v>
      </c>
      <c r="AL21" s="105" t="str">
        <f t="shared" si="7"/>
        <v/>
      </c>
      <c r="AM21" s="81">
        <v>8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</row>
    <row r="22" spans="1:45">
      <c r="A22" s="20" t="s">
        <v>673</v>
      </c>
      <c r="B22" s="20" t="s">
        <v>116</v>
      </c>
      <c r="C22" s="81" t="s">
        <v>54</v>
      </c>
      <c r="D22" s="86" t="s">
        <v>1341</v>
      </c>
      <c r="E22" s="81" t="str">
        <f>IF(F22="","",VLOOKUP(F22,Sheet2!$A$3:$B$11,2,0))</f>
        <v>急性期</v>
      </c>
      <c r="F22" s="61">
        <v>2</v>
      </c>
      <c r="G22" s="81" t="str">
        <f>IF(H22="","",VLOOKUP(H22,Sheet2!$A$3:$B$11,2,0))</f>
        <v>急性期</v>
      </c>
      <c r="H22" s="61">
        <v>2</v>
      </c>
      <c r="I22" s="17" t="str">
        <f t="shared" si="0"/>
        <v>○</v>
      </c>
      <c r="J22" s="18" t="str">
        <f t="shared" si="1"/>
        <v>○</v>
      </c>
      <c r="K22" s="18" t="str">
        <f t="shared" si="2"/>
        <v>○</v>
      </c>
      <c r="L22" s="18" t="str">
        <f t="shared" si="3"/>
        <v/>
      </c>
      <c r="M22" s="18" t="str">
        <f t="shared" si="4"/>
        <v/>
      </c>
      <c r="N22" s="18" t="str">
        <f t="shared" si="5"/>
        <v/>
      </c>
      <c r="O22" s="19" t="str">
        <f t="shared" si="6"/>
        <v/>
      </c>
      <c r="P22" s="74" t="s">
        <v>1350</v>
      </c>
      <c r="Q22" s="74" t="s">
        <v>1351</v>
      </c>
      <c r="R22" s="74" t="s">
        <v>1352</v>
      </c>
      <c r="S22" s="74"/>
      <c r="T22" s="74"/>
      <c r="U22" s="81">
        <v>18</v>
      </c>
      <c r="V22" s="81">
        <v>17</v>
      </c>
      <c r="W22" s="81">
        <v>1</v>
      </c>
      <c r="X22" s="100"/>
      <c r="Y22" s="100"/>
      <c r="Z22" s="100"/>
      <c r="AA22" s="100"/>
      <c r="AB22" s="100"/>
      <c r="AC22" s="100"/>
      <c r="AD22" s="81">
        <v>18</v>
      </c>
      <c r="AE22" s="86"/>
      <c r="AF22" s="86"/>
      <c r="AG22" s="86"/>
      <c r="AH22" s="81">
        <v>54</v>
      </c>
      <c r="AI22" s="81">
        <v>54</v>
      </c>
      <c r="AJ22" s="81">
        <v>3.7</v>
      </c>
      <c r="AK22" s="86" t="s">
        <v>641</v>
      </c>
      <c r="AL22" s="105" t="str">
        <f t="shared" si="7"/>
        <v/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</row>
    <row r="23" spans="1:45">
      <c r="A23" s="20" t="s">
        <v>673</v>
      </c>
      <c r="B23" s="20" t="s">
        <v>116</v>
      </c>
      <c r="C23" s="81" t="s">
        <v>54</v>
      </c>
      <c r="D23" s="86" t="s">
        <v>1342</v>
      </c>
      <c r="E23" s="81" t="str">
        <f>IF(F23="","",VLOOKUP(F23,Sheet2!$A$3:$B$11,2,0))</f>
        <v>休棟等（今後廃止する予定）</v>
      </c>
      <c r="F23" s="61">
        <v>6</v>
      </c>
      <c r="G23" s="81" t="str">
        <f>IF(H23="","",VLOOKUP(H23,Sheet2!$A$3:$B$11,2,0))</f>
        <v>休棟等（今後廃止する予定）</v>
      </c>
      <c r="H23" s="61">
        <v>6</v>
      </c>
      <c r="I23" s="17" t="str">
        <f t="shared" si="0"/>
        <v/>
      </c>
      <c r="J23" s="18" t="str">
        <f t="shared" si="1"/>
        <v/>
      </c>
      <c r="K23" s="18" t="str">
        <f t="shared" si="2"/>
        <v/>
      </c>
      <c r="L23" s="18" t="str">
        <f t="shared" si="3"/>
        <v/>
      </c>
      <c r="M23" s="18" t="str">
        <f t="shared" si="4"/>
        <v/>
      </c>
      <c r="N23" s="18" t="str">
        <f t="shared" si="5"/>
        <v/>
      </c>
      <c r="O23" s="19" t="str">
        <f t="shared" si="6"/>
        <v>○</v>
      </c>
      <c r="P23" s="74" t="s">
        <v>1356</v>
      </c>
      <c r="Q23" s="74"/>
      <c r="R23" s="74"/>
      <c r="S23" s="74"/>
      <c r="T23" s="74"/>
      <c r="U23" s="81">
        <v>7</v>
      </c>
      <c r="V23" s="81">
        <v>0</v>
      </c>
      <c r="W23" s="81">
        <v>7</v>
      </c>
      <c r="X23" s="81">
        <v>12</v>
      </c>
      <c r="Y23" s="81">
        <v>0</v>
      </c>
      <c r="Z23" s="81">
        <v>12</v>
      </c>
      <c r="AA23" s="81">
        <v>6</v>
      </c>
      <c r="AB23" s="81">
        <v>0</v>
      </c>
      <c r="AC23" s="81">
        <v>6</v>
      </c>
      <c r="AD23" s="81">
        <v>0</v>
      </c>
      <c r="AE23" s="81">
        <v>0</v>
      </c>
      <c r="AF23" s="81">
        <v>0</v>
      </c>
      <c r="AG23" s="81">
        <v>19</v>
      </c>
      <c r="AH23" s="81">
        <v>0</v>
      </c>
      <c r="AI23" s="81">
        <v>0</v>
      </c>
      <c r="AJ23" s="81">
        <v>0</v>
      </c>
      <c r="AK23" s="86" t="s">
        <v>641</v>
      </c>
      <c r="AL23" s="105" t="str">
        <f t="shared" si="7"/>
        <v/>
      </c>
      <c r="AM23" s="81">
        <v>2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</row>
    <row r="24" spans="1:45">
      <c r="A24" s="20" t="s">
        <v>673</v>
      </c>
      <c r="B24" s="20" t="s">
        <v>116</v>
      </c>
      <c r="C24" s="81" t="s">
        <v>54</v>
      </c>
      <c r="D24" s="86" t="s">
        <v>562</v>
      </c>
      <c r="E24" s="81" t="str">
        <f>IF(F24="","",VLOOKUP(F24,Sheet2!$A$3:$B$11,2,0))</f>
        <v>休棟等（今後再開する予定）</v>
      </c>
      <c r="F24" s="61">
        <v>5</v>
      </c>
      <c r="G24" s="81" t="str">
        <f>IF(H24="","",VLOOKUP(H24,Sheet2!$A$3:$B$11,2,0))</f>
        <v>休棟等（今後再開する予定）</v>
      </c>
      <c r="H24" s="61">
        <v>5</v>
      </c>
      <c r="I24" s="17" t="str">
        <f t="shared" si="0"/>
        <v>○</v>
      </c>
      <c r="J24" s="18" t="str">
        <f t="shared" si="1"/>
        <v>○</v>
      </c>
      <c r="K24" s="18" t="str">
        <f t="shared" si="2"/>
        <v>○</v>
      </c>
      <c r="L24" s="18" t="str">
        <f t="shared" si="3"/>
        <v/>
      </c>
      <c r="M24" s="18" t="str">
        <f t="shared" si="4"/>
        <v/>
      </c>
      <c r="N24" s="18" t="str">
        <f t="shared" si="5"/>
        <v/>
      </c>
      <c r="O24" s="19" t="str">
        <f t="shared" si="6"/>
        <v/>
      </c>
      <c r="P24" s="74" t="s">
        <v>1350</v>
      </c>
      <c r="Q24" s="74" t="s">
        <v>1351</v>
      </c>
      <c r="R24" s="74" t="s">
        <v>1352</v>
      </c>
      <c r="S24" s="74"/>
      <c r="T24" s="74"/>
      <c r="U24" s="81">
        <v>19</v>
      </c>
      <c r="V24" s="81">
        <v>0</v>
      </c>
      <c r="W24" s="81">
        <v>19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19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6" t="s">
        <v>641</v>
      </c>
      <c r="AL24" s="105" t="str">
        <f t="shared" si="7"/>
        <v/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</row>
    <row r="25" spans="1:45">
      <c r="A25" s="20" t="s">
        <v>673</v>
      </c>
      <c r="B25" s="20" t="s">
        <v>116</v>
      </c>
      <c r="C25" s="81" t="s">
        <v>54</v>
      </c>
      <c r="D25" s="86" t="s">
        <v>401</v>
      </c>
      <c r="E25" s="81" t="str">
        <f>IF(F25="","",VLOOKUP(F25,Sheet2!$A$3:$B$11,2,0))</f>
        <v>急性期</v>
      </c>
      <c r="F25" s="61">
        <v>2</v>
      </c>
      <c r="G25" s="81" t="str">
        <f>IF(H25="","",VLOOKUP(H25,Sheet2!$A$3:$B$11,2,0))</f>
        <v>急性期</v>
      </c>
      <c r="H25" s="61">
        <v>2</v>
      </c>
      <c r="I25" s="17" t="str">
        <f t="shared" si="0"/>
        <v>○</v>
      </c>
      <c r="J25" s="18" t="str">
        <f t="shared" si="1"/>
        <v>○</v>
      </c>
      <c r="K25" s="18" t="str">
        <f t="shared" si="2"/>
        <v>○</v>
      </c>
      <c r="L25" s="18" t="str">
        <f t="shared" si="3"/>
        <v/>
      </c>
      <c r="M25" s="18" t="str">
        <f t="shared" si="4"/>
        <v/>
      </c>
      <c r="N25" s="18" t="str">
        <f t="shared" si="5"/>
        <v/>
      </c>
      <c r="O25" s="19" t="str">
        <f t="shared" si="6"/>
        <v/>
      </c>
      <c r="P25" s="74" t="s">
        <v>1350</v>
      </c>
      <c r="Q25" s="74" t="s">
        <v>1351</v>
      </c>
      <c r="R25" s="74" t="s">
        <v>1352</v>
      </c>
      <c r="S25" s="74"/>
      <c r="T25" s="74"/>
      <c r="U25" s="81">
        <v>14</v>
      </c>
      <c r="V25" s="81">
        <v>14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14</v>
      </c>
      <c r="AE25" s="81">
        <v>0</v>
      </c>
      <c r="AF25" s="81">
        <v>0</v>
      </c>
      <c r="AG25" s="81">
        <v>0</v>
      </c>
      <c r="AH25" s="81">
        <v>724</v>
      </c>
      <c r="AI25" s="81">
        <v>0</v>
      </c>
      <c r="AJ25" s="81">
        <v>0</v>
      </c>
      <c r="AK25" s="86" t="s">
        <v>641</v>
      </c>
      <c r="AL25" s="105" t="str">
        <f t="shared" si="7"/>
        <v/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27</v>
      </c>
    </row>
    <row r="26" spans="1:45">
      <c r="A26" s="20" t="s">
        <v>673</v>
      </c>
      <c r="B26" s="20" t="s">
        <v>116</v>
      </c>
      <c r="C26" s="81" t="s">
        <v>54</v>
      </c>
      <c r="D26" s="86" t="s">
        <v>324</v>
      </c>
      <c r="E26" s="81" t="str">
        <f>IF(F26="","",VLOOKUP(F26,Sheet2!$A$3:$B$11,2,0))</f>
        <v>急性期</v>
      </c>
      <c r="F26" s="61">
        <v>2</v>
      </c>
      <c r="G26" s="81" t="str">
        <f>IF(H26="","",VLOOKUP(H26,Sheet2!$A$3:$B$11,2,0))</f>
        <v>急性期</v>
      </c>
      <c r="H26" s="61">
        <v>2</v>
      </c>
      <c r="I26" s="17" t="str">
        <f t="shared" si="0"/>
        <v>○</v>
      </c>
      <c r="J26" s="18" t="str">
        <f t="shared" si="1"/>
        <v/>
      </c>
      <c r="K26" s="18" t="str">
        <f t="shared" si="2"/>
        <v>○</v>
      </c>
      <c r="L26" s="18" t="str">
        <f t="shared" si="3"/>
        <v/>
      </c>
      <c r="M26" s="18" t="str">
        <f t="shared" si="4"/>
        <v>○</v>
      </c>
      <c r="N26" s="18" t="str">
        <f t="shared" si="5"/>
        <v/>
      </c>
      <c r="O26" s="19" t="str">
        <f t="shared" si="6"/>
        <v/>
      </c>
      <c r="P26" s="74" t="s">
        <v>1350</v>
      </c>
      <c r="Q26" s="74" t="s">
        <v>1352</v>
      </c>
      <c r="R26" s="74" t="s">
        <v>1353</v>
      </c>
      <c r="S26" s="74"/>
      <c r="T26" s="74"/>
      <c r="U26" s="81">
        <v>13</v>
      </c>
      <c r="V26" s="81">
        <v>13</v>
      </c>
      <c r="W26" s="81">
        <v>0</v>
      </c>
      <c r="X26" s="81">
        <v>6</v>
      </c>
      <c r="Y26" s="81">
        <v>6</v>
      </c>
      <c r="Z26" s="81">
        <v>0</v>
      </c>
      <c r="AA26" s="81">
        <v>0</v>
      </c>
      <c r="AB26" s="81">
        <v>0</v>
      </c>
      <c r="AC26" s="81">
        <v>0</v>
      </c>
      <c r="AD26" s="81">
        <v>13</v>
      </c>
      <c r="AE26" s="81">
        <v>6</v>
      </c>
      <c r="AF26" s="86"/>
      <c r="AG26" s="81">
        <v>0</v>
      </c>
      <c r="AH26" s="81">
        <v>15</v>
      </c>
      <c r="AI26" s="81">
        <v>12</v>
      </c>
      <c r="AJ26" s="81">
        <v>20</v>
      </c>
      <c r="AK26" s="86" t="s">
        <v>641</v>
      </c>
      <c r="AL26" s="105" t="str">
        <f t="shared" si="7"/>
        <v/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2</v>
      </c>
      <c r="AS26" s="81">
        <v>0</v>
      </c>
    </row>
    <row r="27" spans="1:45">
      <c r="A27" s="20" t="s">
        <v>673</v>
      </c>
      <c r="B27" s="20" t="s">
        <v>116</v>
      </c>
      <c r="C27" s="81" t="s">
        <v>54</v>
      </c>
      <c r="D27" s="86" t="s">
        <v>1343</v>
      </c>
      <c r="E27" s="81" t="str">
        <f>IF(F27="","",VLOOKUP(F27,Sheet2!$A$3:$B$11,2,0))</f>
        <v>急性期</v>
      </c>
      <c r="F27" s="61">
        <v>2</v>
      </c>
      <c r="G27" s="81" t="str">
        <f>IF(H27="","",VLOOKUP(H27,Sheet2!$A$3:$B$11,2,0))</f>
        <v>急性期</v>
      </c>
      <c r="H27" s="61">
        <v>2</v>
      </c>
      <c r="I27" s="17" t="str">
        <f t="shared" si="0"/>
        <v>○</v>
      </c>
      <c r="J27" s="18" t="str">
        <f t="shared" si="1"/>
        <v/>
      </c>
      <c r="K27" s="18" t="str">
        <f t="shared" si="2"/>
        <v>○</v>
      </c>
      <c r="L27" s="18" t="str">
        <f t="shared" si="3"/>
        <v/>
      </c>
      <c r="M27" s="18" t="str">
        <f t="shared" si="4"/>
        <v>○</v>
      </c>
      <c r="N27" s="18" t="str">
        <f t="shared" si="5"/>
        <v/>
      </c>
      <c r="O27" s="19" t="str">
        <f t="shared" si="6"/>
        <v/>
      </c>
      <c r="P27" s="74" t="s">
        <v>1350</v>
      </c>
      <c r="Q27" s="74" t="s">
        <v>1352</v>
      </c>
      <c r="R27" s="74" t="s">
        <v>1353</v>
      </c>
      <c r="S27" s="74"/>
      <c r="T27" s="74"/>
      <c r="U27" s="81">
        <v>19</v>
      </c>
      <c r="V27" s="81">
        <v>19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19</v>
      </c>
      <c r="AE27" s="81">
        <v>0</v>
      </c>
      <c r="AF27" s="81">
        <v>0</v>
      </c>
      <c r="AG27" s="81">
        <v>0</v>
      </c>
      <c r="AH27" s="81">
        <v>59</v>
      </c>
      <c r="AI27" s="81">
        <v>33</v>
      </c>
      <c r="AJ27" s="81">
        <v>0</v>
      </c>
      <c r="AK27" s="86" t="s">
        <v>641</v>
      </c>
      <c r="AL27" s="105" t="str">
        <f t="shared" si="7"/>
        <v/>
      </c>
      <c r="AM27" s="81">
        <v>9</v>
      </c>
      <c r="AN27" s="81">
        <v>216</v>
      </c>
      <c r="AO27" s="81">
        <v>5</v>
      </c>
      <c r="AP27" s="81">
        <v>4</v>
      </c>
      <c r="AQ27" s="81">
        <v>1</v>
      </c>
      <c r="AR27" s="81">
        <v>4</v>
      </c>
      <c r="AS27" s="81">
        <v>0</v>
      </c>
    </row>
    <row r="28" spans="1:45">
      <c r="A28" s="20" t="s">
        <v>673</v>
      </c>
      <c r="B28" s="20" t="s">
        <v>116</v>
      </c>
      <c r="C28" s="81" t="s">
        <v>54</v>
      </c>
      <c r="D28" s="86" t="s">
        <v>1344</v>
      </c>
      <c r="E28" s="81" t="str">
        <f>IF(F28="","",VLOOKUP(F28,Sheet2!$A$3:$B$11,2,0))</f>
        <v>急性期</v>
      </c>
      <c r="F28" s="61">
        <v>2</v>
      </c>
      <c r="G28" s="81" t="str">
        <f>IF(H28="","",VLOOKUP(H28,Sheet2!$A$3:$B$11,2,0))</f>
        <v>急性期</v>
      </c>
      <c r="H28" s="61">
        <v>2</v>
      </c>
      <c r="I28" s="17" t="str">
        <f t="shared" si="0"/>
        <v>○</v>
      </c>
      <c r="J28" s="18" t="str">
        <f t="shared" si="1"/>
        <v>○</v>
      </c>
      <c r="K28" s="18" t="str">
        <f t="shared" si="2"/>
        <v>○</v>
      </c>
      <c r="L28" s="18" t="str">
        <f t="shared" si="3"/>
        <v>○</v>
      </c>
      <c r="M28" s="18" t="str">
        <f t="shared" si="4"/>
        <v/>
      </c>
      <c r="N28" s="18" t="str">
        <f t="shared" si="5"/>
        <v/>
      </c>
      <c r="O28" s="19" t="str">
        <f t="shared" si="6"/>
        <v/>
      </c>
      <c r="P28" s="74" t="s">
        <v>1350</v>
      </c>
      <c r="Q28" s="74" t="s">
        <v>1351</v>
      </c>
      <c r="R28" s="74" t="s">
        <v>1352</v>
      </c>
      <c r="S28" s="74" t="s">
        <v>1354</v>
      </c>
      <c r="T28" s="74"/>
      <c r="U28" s="81">
        <v>15</v>
      </c>
      <c r="V28" s="81">
        <v>15</v>
      </c>
      <c r="W28" s="81">
        <v>0</v>
      </c>
      <c r="X28" s="81">
        <v>4</v>
      </c>
      <c r="Y28" s="81">
        <v>4</v>
      </c>
      <c r="Z28" s="81">
        <v>0</v>
      </c>
      <c r="AA28" s="81">
        <v>0</v>
      </c>
      <c r="AB28" s="81">
        <v>0</v>
      </c>
      <c r="AC28" s="81">
        <v>0</v>
      </c>
      <c r="AD28" s="81">
        <v>15</v>
      </c>
      <c r="AE28" s="81">
        <v>4</v>
      </c>
      <c r="AF28" s="86"/>
      <c r="AG28" s="86"/>
      <c r="AH28" s="81">
        <v>126</v>
      </c>
      <c r="AI28" s="81">
        <v>25</v>
      </c>
      <c r="AJ28" s="81">
        <v>2.4</v>
      </c>
      <c r="AK28" s="86" t="s">
        <v>640</v>
      </c>
      <c r="AL28" s="105" t="str">
        <f t="shared" si="7"/>
        <v>○</v>
      </c>
      <c r="AM28" s="81">
        <v>5</v>
      </c>
      <c r="AN28" s="81">
        <v>122</v>
      </c>
      <c r="AO28" s="81">
        <v>1</v>
      </c>
      <c r="AP28" s="81">
        <v>1</v>
      </c>
      <c r="AQ28" s="81">
        <v>0</v>
      </c>
      <c r="AR28" s="81">
        <v>0</v>
      </c>
      <c r="AS28" s="81">
        <v>0</v>
      </c>
    </row>
    <row r="29" spans="1:45">
      <c r="A29" s="20" t="s">
        <v>673</v>
      </c>
      <c r="B29" s="20"/>
      <c r="C29" s="81" t="s">
        <v>54</v>
      </c>
      <c r="D29" s="86" t="s">
        <v>534</v>
      </c>
      <c r="E29" s="81" t="str">
        <f>IF(F29="","",VLOOKUP(F29,Sheet2!$A$3:$B$11,2,0))</f>
        <v>急性期</v>
      </c>
      <c r="F29" s="61">
        <v>2</v>
      </c>
      <c r="G29" s="81" t="str">
        <f>IF(H29="","",VLOOKUP(H29,Sheet2!$A$3:$B$11,2,0))</f>
        <v>急性期</v>
      </c>
      <c r="H29" s="61">
        <v>2</v>
      </c>
      <c r="I29" s="17"/>
      <c r="J29" s="18"/>
      <c r="K29" s="18"/>
      <c r="L29" s="18"/>
      <c r="M29" s="18"/>
      <c r="N29" s="18"/>
      <c r="O29" s="19"/>
      <c r="P29" s="74" t="s">
        <v>1351</v>
      </c>
      <c r="Q29" s="74"/>
      <c r="R29" s="74"/>
      <c r="S29" s="74"/>
      <c r="T29" s="74"/>
      <c r="U29" s="81">
        <v>6</v>
      </c>
      <c r="V29" s="81">
        <v>6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6</v>
      </c>
      <c r="AE29" s="86"/>
      <c r="AF29" s="86"/>
      <c r="AG29" s="86"/>
      <c r="AH29" s="81">
        <v>40</v>
      </c>
      <c r="AI29" s="81">
        <v>0</v>
      </c>
      <c r="AJ29" s="81">
        <v>0</v>
      </c>
      <c r="AK29" s="86"/>
      <c r="AL29" s="105"/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</row>
    <row r="30" spans="1:45">
      <c r="A30" s="20" t="s">
        <v>673</v>
      </c>
      <c r="B30" s="20" t="s">
        <v>116</v>
      </c>
      <c r="C30" s="81" t="s">
        <v>54</v>
      </c>
      <c r="D30" s="86" t="s">
        <v>1345</v>
      </c>
      <c r="E30" s="81" t="str">
        <f>IF(F30="","",VLOOKUP(F30,Sheet2!$A$3:$B$11,2,0))</f>
        <v>慢性期</v>
      </c>
      <c r="F30" s="61">
        <v>4</v>
      </c>
      <c r="G30" s="81" t="str">
        <f>IF(H30="","",VLOOKUP(H30,Sheet2!$A$3:$B$11,2,0))</f>
        <v>慢性期</v>
      </c>
      <c r="H30" s="61">
        <v>4</v>
      </c>
      <c r="I30" s="17" t="str">
        <f t="shared" si="0"/>
        <v>○</v>
      </c>
      <c r="J30" s="18" t="str">
        <f t="shared" si="1"/>
        <v>○</v>
      </c>
      <c r="K30" s="18" t="str">
        <f t="shared" si="2"/>
        <v>○</v>
      </c>
      <c r="L30" s="18" t="str">
        <f t="shared" si="3"/>
        <v>○</v>
      </c>
      <c r="M30" s="18" t="str">
        <f t="shared" si="4"/>
        <v>○</v>
      </c>
      <c r="N30" s="18" t="str">
        <f t="shared" si="5"/>
        <v/>
      </c>
      <c r="O30" s="19" t="str">
        <f t="shared" si="6"/>
        <v/>
      </c>
      <c r="P30" s="74" t="s">
        <v>1350</v>
      </c>
      <c r="Q30" s="74" t="s">
        <v>1352</v>
      </c>
      <c r="R30" s="74" t="s">
        <v>1353</v>
      </c>
      <c r="S30" s="74" t="s">
        <v>1351</v>
      </c>
      <c r="T30" s="74" t="s">
        <v>1354</v>
      </c>
      <c r="U30" s="100">
        <v>6</v>
      </c>
      <c r="V30" s="100">
        <v>0</v>
      </c>
      <c r="W30" s="100"/>
      <c r="X30" s="100">
        <v>11</v>
      </c>
      <c r="Y30" s="100">
        <v>0</v>
      </c>
      <c r="Z30" s="100"/>
      <c r="AA30" s="81">
        <v>0</v>
      </c>
      <c r="AB30" s="81">
        <v>0</v>
      </c>
      <c r="AC30" s="81">
        <v>0</v>
      </c>
      <c r="AD30" s="81">
        <v>6</v>
      </c>
      <c r="AE30" s="81">
        <v>11</v>
      </c>
      <c r="AF30" s="81">
        <v>0</v>
      </c>
      <c r="AG30" s="81">
        <v>0</v>
      </c>
      <c r="AH30" s="81">
        <v>1</v>
      </c>
      <c r="AI30" s="81">
        <v>1</v>
      </c>
      <c r="AJ30" s="81">
        <v>0</v>
      </c>
      <c r="AK30" s="86" t="s">
        <v>640</v>
      </c>
      <c r="AL30" s="105" t="str">
        <f t="shared" si="7"/>
        <v>○</v>
      </c>
      <c r="AM30" s="81">
        <v>1</v>
      </c>
      <c r="AN30" s="81">
        <v>10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</row>
    <row r="31" spans="1:45">
      <c r="A31" s="33"/>
      <c r="B31" s="33"/>
      <c r="C31" s="126" t="s">
        <v>706</v>
      </c>
      <c r="D31" s="104"/>
      <c r="E31" s="25"/>
      <c r="F31" s="25"/>
      <c r="G31" s="25"/>
      <c r="H31" s="113"/>
      <c r="I31" s="26"/>
      <c r="J31" s="27"/>
      <c r="K31" s="27"/>
      <c r="L31" s="27"/>
      <c r="M31" s="27"/>
      <c r="N31" s="27"/>
      <c r="O31" s="28"/>
      <c r="P31" s="25"/>
      <c r="Q31" s="25"/>
      <c r="R31" s="25"/>
      <c r="S31" s="25"/>
      <c r="T31" s="25"/>
      <c r="U31" s="25">
        <f t="shared" ref="U31:AJ31" si="8">SUBTOTAL(9,U7:U30)</f>
        <v>322</v>
      </c>
      <c r="V31" s="25">
        <f t="shared" si="8"/>
        <v>242</v>
      </c>
      <c r="W31" s="25">
        <f t="shared" si="8"/>
        <v>74</v>
      </c>
      <c r="X31" s="25">
        <f t="shared" si="8"/>
        <v>56</v>
      </c>
      <c r="Y31" s="25">
        <f t="shared" si="8"/>
        <v>33</v>
      </c>
      <c r="Z31" s="25">
        <f t="shared" si="8"/>
        <v>12</v>
      </c>
      <c r="AA31" s="25">
        <f t="shared" si="8"/>
        <v>12</v>
      </c>
      <c r="AB31" s="25">
        <f t="shared" si="8"/>
        <v>6</v>
      </c>
      <c r="AC31" s="25">
        <f t="shared" si="8"/>
        <v>6</v>
      </c>
      <c r="AD31" s="29">
        <f t="shared" si="8"/>
        <v>309</v>
      </c>
      <c r="AE31" s="29">
        <f t="shared" si="8"/>
        <v>38</v>
      </c>
      <c r="AF31" s="29">
        <f t="shared" si="8"/>
        <v>6</v>
      </c>
      <c r="AG31" s="29">
        <f t="shared" si="8"/>
        <v>25</v>
      </c>
      <c r="AH31" s="29">
        <f t="shared" si="8"/>
        <v>3570</v>
      </c>
      <c r="AI31" s="29">
        <f t="shared" si="8"/>
        <v>223</v>
      </c>
      <c r="AJ31" s="29">
        <f t="shared" si="8"/>
        <v>65.300000000000011</v>
      </c>
      <c r="AK31" s="29"/>
      <c r="AL31" s="30"/>
      <c r="AM31" s="29">
        <f t="shared" ref="AM31:AS31" si="9">SUBTOTAL(9,AM7:AM30)</f>
        <v>93</v>
      </c>
      <c r="AN31" s="29">
        <f t="shared" si="9"/>
        <v>652</v>
      </c>
      <c r="AO31" s="29">
        <f t="shared" si="9"/>
        <v>11</v>
      </c>
      <c r="AP31" s="29">
        <f t="shared" si="9"/>
        <v>7</v>
      </c>
      <c r="AQ31" s="29">
        <f t="shared" si="9"/>
        <v>4</v>
      </c>
      <c r="AR31" s="29">
        <f t="shared" si="9"/>
        <v>19</v>
      </c>
      <c r="AS31" s="29">
        <f t="shared" si="9"/>
        <v>74</v>
      </c>
    </row>
    <row r="32" spans="1:45">
      <c r="A32" s="20" t="s">
        <v>673</v>
      </c>
      <c r="B32" s="20" t="s">
        <v>131</v>
      </c>
      <c r="C32" s="81" t="s">
        <v>69</v>
      </c>
      <c r="D32" s="86" t="s">
        <v>271</v>
      </c>
      <c r="E32" s="81" t="str">
        <f>IF(F32="","",VLOOKUP(F32,Sheet2!$A$3:$B$11,2,0))</f>
        <v>急性期</v>
      </c>
      <c r="F32" s="61">
        <v>2</v>
      </c>
      <c r="G32" s="81" t="str">
        <f>IF(H32="","",VLOOKUP(H32,Sheet2!$A$3:$B$11,2,0))</f>
        <v>急性期</v>
      </c>
      <c r="H32" s="61">
        <v>2</v>
      </c>
      <c r="I32" s="17" t="str">
        <f t="shared" ref="I32:I36" si="10">IF(OR(P32="1",Q32="1",R32="1",S32="1",T32="1"),"○","")</f>
        <v/>
      </c>
      <c r="J32" s="18" t="str">
        <f t="shared" ref="J32:J36" si="11">IF(OR(P32="2",Q32="2",R32="2",S32="2",T32="2"),"○","")</f>
        <v>○</v>
      </c>
      <c r="K32" s="18" t="str">
        <f t="shared" ref="K32:K36" si="12">IF(OR(P32="3",Q32="3",R32="3",S32="3",T32="3"),"○","")</f>
        <v/>
      </c>
      <c r="L32" s="18" t="str">
        <f t="shared" ref="L32:L36" si="13">IF(OR(P32="4",Q32="4",R32="4",S32="4",T32="4"),"○","")</f>
        <v/>
      </c>
      <c r="M32" s="18" t="str">
        <f t="shared" ref="M32:M36" si="14">IF(OR(P32="5",Q32="5",R32="5",S32="5",T32="5"),"○","")</f>
        <v/>
      </c>
      <c r="N32" s="18" t="str">
        <f t="shared" ref="N32:N36" si="15">IF(OR(P32="6",Q32="6",R32="6",S32="6",T32="6"),"○","")</f>
        <v/>
      </c>
      <c r="O32" s="19" t="str">
        <f t="shared" ref="O32:O36" si="16">IF(OR(P32="7",Q32="7",R32="7",S32="7",T32="7"),"○","")</f>
        <v/>
      </c>
      <c r="P32" s="74" t="s">
        <v>1351</v>
      </c>
      <c r="Q32" s="74"/>
      <c r="R32" s="74"/>
      <c r="S32" s="74"/>
      <c r="T32" s="74"/>
      <c r="U32" s="81">
        <v>6</v>
      </c>
      <c r="V32" s="81">
        <v>6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6</v>
      </c>
      <c r="AE32" s="86"/>
      <c r="AF32" s="86"/>
      <c r="AG32" s="81">
        <v>0</v>
      </c>
      <c r="AH32" s="81">
        <v>126</v>
      </c>
      <c r="AI32" s="81">
        <v>0</v>
      </c>
      <c r="AJ32" s="81">
        <v>0</v>
      </c>
      <c r="AK32" s="86" t="s">
        <v>641</v>
      </c>
      <c r="AL32" s="105" t="str">
        <f t="shared" ref="AL32:AL37" si="17">IF(AK32="1","○","")</f>
        <v/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</row>
    <row r="33" spans="1:45">
      <c r="A33" s="20" t="s">
        <v>673</v>
      </c>
      <c r="B33" s="20" t="s">
        <v>131</v>
      </c>
      <c r="C33" s="81" t="s">
        <v>69</v>
      </c>
      <c r="D33" s="86" t="s">
        <v>1346</v>
      </c>
      <c r="E33" s="81" t="str">
        <f>IF(F33="","",VLOOKUP(F33,Sheet2!$A$3:$B$11,2,0))</f>
        <v>回復期</v>
      </c>
      <c r="F33" s="61">
        <v>3</v>
      </c>
      <c r="G33" s="81" t="str">
        <f>IF(H33="","",VLOOKUP(H33,Sheet2!$A$3:$B$11,2,0))</f>
        <v>回復期</v>
      </c>
      <c r="H33" s="61">
        <v>3</v>
      </c>
      <c r="I33" s="17" t="str">
        <f t="shared" si="10"/>
        <v>○</v>
      </c>
      <c r="J33" s="18" t="str">
        <f t="shared" si="11"/>
        <v/>
      </c>
      <c r="K33" s="18" t="str">
        <f t="shared" si="12"/>
        <v>○</v>
      </c>
      <c r="L33" s="18" t="str">
        <f t="shared" si="13"/>
        <v>○</v>
      </c>
      <c r="M33" s="18" t="str">
        <f t="shared" si="14"/>
        <v>○</v>
      </c>
      <c r="N33" s="18" t="str">
        <f t="shared" si="15"/>
        <v/>
      </c>
      <c r="O33" s="19" t="str">
        <f t="shared" si="16"/>
        <v/>
      </c>
      <c r="P33" s="74" t="s">
        <v>1350</v>
      </c>
      <c r="Q33" s="74" t="s">
        <v>1352</v>
      </c>
      <c r="R33" s="74" t="s">
        <v>1354</v>
      </c>
      <c r="S33" s="74" t="s">
        <v>1353</v>
      </c>
      <c r="T33" s="74"/>
      <c r="U33" s="81">
        <v>19</v>
      </c>
      <c r="V33" s="81">
        <v>19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19</v>
      </c>
      <c r="AE33" s="81">
        <v>0</v>
      </c>
      <c r="AF33" s="81">
        <v>0</v>
      </c>
      <c r="AG33" s="81">
        <v>0</v>
      </c>
      <c r="AH33" s="81">
        <v>40</v>
      </c>
      <c r="AI33" s="81">
        <v>0</v>
      </c>
      <c r="AJ33" s="81">
        <v>8</v>
      </c>
      <c r="AK33" s="86" t="s">
        <v>641</v>
      </c>
      <c r="AL33" s="105" t="str">
        <f t="shared" si="17"/>
        <v/>
      </c>
      <c r="AM33" s="81">
        <v>72</v>
      </c>
      <c r="AN33" s="81">
        <v>38</v>
      </c>
      <c r="AO33" s="81">
        <v>1</v>
      </c>
      <c r="AP33" s="81">
        <v>1</v>
      </c>
      <c r="AQ33" s="81">
        <v>0</v>
      </c>
      <c r="AR33" s="81">
        <v>0</v>
      </c>
      <c r="AS33" s="81">
        <v>0</v>
      </c>
    </row>
    <row r="34" spans="1:45">
      <c r="A34" s="20" t="s">
        <v>673</v>
      </c>
      <c r="B34" s="20" t="s">
        <v>131</v>
      </c>
      <c r="C34" s="81" t="s">
        <v>69</v>
      </c>
      <c r="D34" s="86" t="s">
        <v>215</v>
      </c>
      <c r="E34" s="81" t="str">
        <f>IF(F34="","",VLOOKUP(F34,Sheet2!$A$3:$B$11,2,0))</f>
        <v>急性期</v>
      </c>
      <c r="F34" s="61">
        <v>2</v>
      </c>
      <c r="G34" s="81" t="str">
        <f>IF(H34="","",VLOOKUP(H34,Sheet2!$A$3:$B$11,2,0))</f>
        <v>急性期</v>
      </c>
      <c r="H34" s="61">
        <v>2</v>
      </c>
      <c r="I34" s="17" t="str">
        <f t="shared" si="10"/>
        <v/>
      </c>
      <c r="J34" s="18" t="str">
        <f t="shared" si="11"/>
        <v>○</v>
      </c>
      <c r="K34" s="18" t="str">
        <f t="shared" si="12"/>
        <v/>
      </c>
      <c r="L34" s="18" t="str">
        <f t="shared" si="13"/>
        <v/>
      </c>
      <c r="M34" s="18" t="str">
        <f t="shared" si="14"/>
        <v/>
      </c>
      <c r="N34" s="18" t="str">
        <f t="shared" si="15"/>
        <v/>
      </c>
      <c r="O34" s="19" t="str">
        <f t="shared" si="16"/>
        <v/>
      </c>
      <c r="P34" s="74" t="s">
        <v>1351</v>
      </c>
      <c r="Q34" s="74"/>
      <c r="R34" s="74"/>
      <c r="S34" s="74"/>
      <c r="T34" s="74"/>
      <c r="U34" s="81">
        <v>15</v>
      </c>
      <c r="V34" s="81">
        <v>13</v>
      </c>
      <c r="W34" s="81">
        <v>2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15</v>
      </c>
      <c r="AE34" s="86"/>
      <c r="AF34" s="86"/>
      <c r="AG34" s="81">
        <v>0</v>
      </c>
      <c r="AH34" s="81">
        <v>411</v>
      </c>
      <c r="AI34" s="81">
        <v>0</v>
      </c>
      <c r="AJ34" s="81">
        <v>0</v>
      </c>
      <c r="AK34" s="86" t="s">
        <v>641</v>
      </c>
      <c r="AL34" s="105" t="str">
        <f t="shared" si="17"/>
        <v/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  <c r="AR34" s="81">
        <v>0</v>
      </c>
      <c r="AS34" s="81">
        <v>16</v>
      </c>
    </row>
    <row r="35" spans="1:45">
      <c r="A35" s="20" t="s">
        <v>673</v>
      </c>
      <c r="B35" s="20" t="s">
        <v>131</v>
      </c>
      <c r="C35" s="81" t="s">
        <v>69</v>
      </c>
      <c r="D35" s="86" t="s">
        <v>459</v>
      </c>
      <c r="E35" s="81" t="str">
        <f>IF(F35="","",VLOOKUP(F35,Sheet2!$A$3:$B$11,2,0))</f>
        <v>急性期</v>
      </c>
      <c r="F35" s="61">
        <v>2</v>
      </c>
      <c r="G35" s="81" t="str">
        <f>IF(H35="","",VLOOKUP(H35,Sheet2!$A$3:$B$11,2,0))</f>
        <v>急性期</v>
      </c>
      <c r="H35" s="61">
        <v>2</v>
      </c>
      <c r="I35" s="17" t="str">
        <f t="shared" si="10"/>
        <v/>
      </c>
      <c r="J35" s="18" t="str">
        <f t="shared" si="11"/>
        <v>○</v>
      </c>
      <c r="K35" s="18" t="str">
        <f t="shared" si="12"/>
        <v/>
      </c>
      <c r="L35" s="18" t="str">
        <f t="shared" si="13"/>
        <v/>
      </c>
      <c r="M35" s="18" t="str">
        <f t="shared" si="14"/>
        <v/>
      </c>
      <c r="N35" s="18" t="str">
        <f t="shared" si="15"/>
        <v/>
      </c>
      <c r="O35" s="19" t="str">
        <f t="shared" si="16"/>
        <v/>
      </c>
      <c r="P35" s="74" t="s">
        <v>1351</v>
      </c>
      <c r="Q35" s="74"/>
      <c r="R35" s="74"/>
      <c r="S35" s="74"/>
      <c r="T35" s="74"/>
      <c r="U35" s="81">
        <v>19</v>
      </c>
      <c r="V35" s="81">
        <v>0</v>
      </c>
      <c r="W35" s="81">
        <v>19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19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6" t="s">
        <v>641</v>
      </c>
      <c r="AL35" s="105" t="str">
        <f t="shared" si="17"/>
        <v/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  <c r="AR35" s="81">
        <v>0</v>
      </c>
      <c r="AS35" s="81">
        <v>0</v>
      </c>
    </row>
    <row r="36" spans="1:45">
      <c r="A36" s="20" t="s">
        <v>673</v>
      </c>
      <c r="B36" s="20" t="s">
        <v>131</v>
      </c>
      <c r="C36" s="81" t="s">
        <v>69</v>
      </c>
      <c r="D36" s="86" t="s">
        <v>1347</v>
      </c>
      <c r="E36" s="81" t="str">
        <f>IF(F36="","",VLOOKUP(F36,Sheet2!$A$3:$B$11,2,0))</f>
        <v>急性期</v>
      </c>
      <c r="F36" s="61">
        <v>2</v>
      </c>
      <c r="G36" s="81" t="str">
        <f>IF(H36="","",VLOOKUP(H36,Sheet2!$A$3:$B$11,2,0))</f>
        <v>急性期</v>
      </c>
      <c r="H36" s="61">
        <v>2</v>
      </c>
      <c r="I36" s="17" t="str">
        <f t="shared" si="10"/>
        <v/>
      </c>
      <c r="J36" s="18" t="str">
        <f t="shared" si="11"/>
        <v/>
      </c>
      <c r="K36" s="18" t="str">
        <f t="shared" si="12"/>
        <v>○</v>
      </c>
      <c r="L36" s="18" t="str">
        <f t="shared" si="13"/>
        <v/>
      </c>
      <c r="M36" s="18" t="str">
        <f t="shared" si="14"/>
        <v/>
      </c>
      <c r="N36" s="18" t="str">
        <f t="shared" si="15"/>
        <v/>
      </c>
      <c r="O36" s="19" t="str">
        <f t="shared" si="16"/>
        <v/>
      </c>
      <c r="P36" s="74" t="s">
        <v>1357</v>
      </c>
      <c r="Q36" s="74"/>
      <c r="R36" s="74"/>
      <c r="S36" s="74"/>
      <c r="T36" s="74"/>
      <c r="U36" s="81">
        <v>16</v>
      </c>
      <c r="V36" s="81">
        <v>16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16</v>
      </c>
      <c r="AE36" s="81">
        <v>0</v>
      </c>
      <c r="AF36" s="81">
        <v>0</v>
      </c>
      <c r="AG36" s="81">
        <v>0</v>
      </c>
      <c r="AH36" s="81">
        <v>328</v>
      </c>
      <c r="AI36" s="81">
        <v>0</v>
      </c>
      <c r="AJ36" s="81">
        <v>0</v>
      </c>
      <c r="AK36" s="86" t="s">
        <v>641</v>
      </c>
      <c r="AL36" s="105" t="str">
        <f t="shared" si="17"/>
        <v/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  <c r="AR36" s="81">
        <v>0</v>
      </c>
      <c r="AS36" s="81">
        <v>20</v>
      </c>
    </row>
    <row r="37" spans="1:45">
      <c r="A37" s="20" t="s">
        <v>673</v>
      </c>
      <c r="B37" s="47" t="s">
        <v>131</v>
      </c>
      <c r="C37" s="81" t="s">
        <v>69</v>
      </c>
      <c r="D37" s="86" t="s">
        <v>1348</v>
      </c>
      <c r="E37" s="81" t="str">
        <f>IF(F37="","",VLOOKUP(F37,Sheet2!$A$3:$B$11,2,0))</f>
        <v>急性期</v>
      </c>
      <c r="F37" s="61">
        <v>2</v>
      </c>
      <c r="G37" s="81" t="str">
        <f>IF(H37="","",VLOOKUP(H37,Sheet2!$A$3:$B$11,2,0))</f>
        <v>急性期</v>
      </c>
      <c r="H37" s="61">
        <v>2</v>
      </c>
      <c r="I37" s="17" t="str">
        <f t="shared" ref="I37" si="18">IF(OR(P37="1",Q37="1",R37="1",S37="1",T37="1"),"○","")</f>
        <v>○</v>
      </c>
      <c r="J37" s="18" t="str">
        <f t="shared" ref="J37" si="19">IF(OR(P37="2",Q37="2",R37="2",S37="2",T37="2"),"○","")</f>
        <v>○</v>
      </c>
      <c r="K37" s="18" t="str">
        <f t="shared" ref="K37" si="20">IF(OR(P37="3",Q37="3",R37="3",S37="3",T37="3"),"○","")</f>
        <v>○</v>
      </c>
      <c r="L37" s="18" t="str">
        <f t="shared" ref="L37" si="21">IF(OR(P37="4",Q37="4",R37="4",S37="4",T37="4"),"○","")</f>
        <v>○</v>
      </c>
      <c r="M37" s="18" t="str">
        <f t="shared" ref="M37" si="22">IF(OR(P37="5",Q37="5",R37="5",S37="5",T37="5"),"○","")</f>
        <v>○</v>
      </c>
      <c r="N37" s="18" t="str">
        <f t="shared" ref="N37" si="23">IF(OR(P37="6",Q37="6",R37="6",S37="6",T37="6"),"○","")</f>
        <v/>
      </c>
      <c r="O37" s="19" t="str">
        <f t="shared" ref="O37" si="24">IF(OR(P37="7",Q37="7",R37="7",S37="7",T37="7"),"○","")</f>
        <v/>
      </c>
      <c r="P37" s="74" t="s">
        <v>1350</v>
      </c>
      <c r="Q37" s="74" t="s">
        <v>1351</v>
      </c>
      <c r="R37" s="74" t="s">
        <v>1352</v>
      </c>
      <c r="S37" s="74" t="s">
        <v>1354</v>
      </c>
      <c r="T37" s="74" t="s">
        <v>1353</v>
      </c>
      <c r="U37" s="81">
        <v>19</v>
      </c>
      <c r="V37" s="81">
        <v>19</v>
      </c>
      <c r="W37" s="81">
        <v>0</v>
      </c>
      <c r="X37" s="81">
        <v>0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19</v>
      </c>
      <c r="AE37" s="81">
        <v>0</v>
      </c>
      <c r="AF37" s="81">
        <v>0</v>
      </c>
      <c r="AG37" s="81">
        <v>0</v>
      </c>
      <c r="AH37" s="81">
        <v>257</v>
      </c>
      <c r="AI37" s="81">
        <v>36</v>
      </c>
      <c r="AJ37" s="81">
        <v>0</v>
      </c>
      <c r="AK37" s="86" t="s">
        <v>640</v>
      </c>
      <c r="AL37" s="105" t="str">
        <f t="shared" si="17"/>
        <v>○</v>
      </c>
      <c r="AM37" s="81">
        <v>1</v>
      </c>
      <c r="AN37" s="81">
        <v>48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</row>
    <row r="38" spans="1:45">
      <c r="A38" s="33"/>
      <c r="B38" s="33"/>
      <c r="C38" s="126" t="s">
        <v>707</v>
      </c>
      <c r="D38" s="104"/>
      <c r="E38" s="25"/>
      <c r="F38" s="25"/>
      <c r="G38" s="25"/>
      <c r="H38" s="113"/>
      <c r="I38" s="26"/>
      <c r="J38" s="27"/>
      <c r="K38" s="27"/>
      <c r="L38" s="27"/>
      <c r="M38" s="27"/>
      <c r="N38" s="27"/>
      <c r="O38" s="28"/>
      <c r="P38" s="25"/>
      <c r="Q38" s="25"/>
      <c r="R38" s="25"/>
      <c r="S38" s="25"/>
      <c r="T38" s="25"/>
      <c r="U38" s="25">
        <f t="shared" ref="U38:AJ38" si="25">SUBTOTAL(9,U32:U37)</f>
        <v>94</v>
      </c>
      <c r="V38" s="25">
        <f t="shared" si="25"/>
        <v>73</v>
      </c>
      <c r="W38" s="25">
        <f t="shared" si="25"/>
        <v>21</v>
      </c>
      <c r="X38" s="25">
        <f t="shared" si="25"/>
        <v>0</v>
      </c>
      <c r="Y38" s="25">
        <f t="shared" si="25"/>
        <v>0</v>
      </c>
      <c r="Z38" s="25">
        <f t="shared" si="25"/>
        <v>0</v>
      </c>
      <c r="AA38" s="25">
        <f t="shared" si="25"/>
        <v>0</v>
      </c>
      <c r="AB38" s="25">
        <f t="shared" si="25"/>
        <v>0</v>
      </c>
      <c r="AC38" s="25">
        <f t="shared" si="25"/>
        <v>0</v>
      </c>
      <c r="AD38" s="29">
        <f t="shared" si="25"/>
        <v>94</v>
      </c>
      <c r="AE38" s="29">
        <f t="shared" si="25"/>
        <v>0</v>
      </c>
      <c r="AF38" s="29">
        <f t="shared" si="25"/>
        <v>0</v>
      </c>
      <c r="AG38" s="29">
        <f t="shared" si="25"/>
        <v>0</v>
      </c>
      <c r="AH38" s="29">
        <f t="shared" si="25"/>
        <v>1162</v>
      </c>
      <c r="AI38" s="29">
        <f t="shared" si="25"/>
        <v>36</v>
      </c>
      <c r="AJ38" s="29">
        <f t="shared" si="25"/>
        <v>8</v>
      </c>
      <c r="AK38" s="29"/>
      <c r="AL38" s="30"/>
      <c r="AM38" s="29">
        <f t="shared" ref="AM38:AS38" si="26">SUBTOTAL(9,AM32:AM37)</f>
        <v>73</v>
      </c>
      <c r="AN38" s="29">
        <f t="shared" si="26"/>
        <v>86</v>
      </c>
      <c r="AO38" s="29">
        <f t="shared" si="26"/>
        <v>1</v>
      </c>
      <c r="AP38" s="29">
        <f t="shared" si="26"/>
        <v>1</v>
      </c>
      <c r="AQ38" s="29">
        <f t="shared" si="26"/>
        <v>0</v>
      </c>
      <c r="AR38" s="29">
        <f t="shared" si="26"/>
        <v>0</v>
      </c>
      <c r="AS38" s="29">
        <f t="shared" si="26"/>
        <v>36</v>
      </c>
    </row>
    <row r="39" spans="1:45">
      <c r="A39" s="20" t="s">
        <v>673</v>
      </c>
      <c r="B39" s="20" t="s">
        <v>123</v>
      </c>
      <c r="C39" s="81" t="s">
        <v>61</v>
      </c>
      <c r="D39" s="86" t="s">
        <v>630</v>
      </c>
      <c r="E39" s="81" t="str">
        <f>IF(F39="","",VLOOKUP(F39,Sheet2!$A$3:$B$11,2,0))</f>
        <v>急性期</v>
      </c>
      <c r="F39" s="61">
        <v>2</v>
      </c>
      <c r="G39" s="81" t="str">
        <f>IF(H39="","",VLOOKUP(H39,Sheet2!$A$3:$B$11,2,0))</f>
        <v>急性期</v>
      </c>
      <c r="H39" s="61">
        <v>2</v>
      </c>
      <c r="I39" s="17" t="str">
        <f>IF(OR(P39="1",Q39="1",R39="1",S39="1",T39="1"),"○","")</f>
        <v/>
      </c>
      <c r="J39" s="18" t="str">
        <f>IF(OR(P39="2",Q39="2",R39="2",S39="2",T39="2"),"○","")</f>
        <v>○</v>
      </c>
      <c r="K39" s="18" t="str">
        <f>IF(OR(P39="3",Q39="3",R39="3",S39="3",T39="3"),"○","")</f>
        <v>○</v>
      </c>
      <c r="L39" s="18" t="str">
        <f>IF(OR(P39="4",Q39="4",R39="4",S39="4",T39="4"),"○","")</f>
        <v>○</v>
      </c>
      <c r="M39" s="18" t="str">
        <f>IF(OR(P39="5",Q39="5",R39="5",S39="5",T39="5"),"○","")</f>
        <v>○</v>
      </c>
      <c r="N39" s="18" t="str">
        <f>IF(OR(P39="6",Q39="6",R39="6",S39="6",T39="6"),"○","")</f>
        <v/>
      </c>
      <c r="O39" s="19" t="str">
        <f>IF(OR(P39="7",Q39="7",R39="7",S39="7",T39="7"),"○","")</f>
        <v/>
      </c>
      <c r="P39" s="86" t="s">
        <v>1351</v>
      </c>
      <c r="Q39" s="86" t="s">
        <v>1352</v>
      </c>
      <c r="R39" s="86" t="s">
        <v>1354</v>
      </c>
      <c r="S39" s="86" t="s">
        <v>1353</v>
      </c>
      <c r="T39" s="86"/>
      <c r="U39" s="81">
        <v>14</v>
      </c>
      <c r="V39" s="81">
        <v>6</v>
      </c>
      <c r="W39" s="81">
        <v>8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14</v>
      </c>
      <c r="AE39" s="81">
        <v>0</v>
      </c>
      <c r="AF39" s="81">
        <v>0</v>
      </c>
      <c r="AG39" s="81">
        <v>0</v>
      </c>
      <c r="AH39" s="81">
        <v>63</v>
      </c>
      <c r="AI39" s="81">
        <v>21</v>
      </c>
      <c r="AJ39" s="81">
        <v>0</v>
      </c>
      <c r="AK39" s="86" t="s">
        <v>640</v>
      </c>
      <c r="AL39" s="105" t="str">
        <f>IF(AK39="1","○","")</f>
        <v>○</v>
      </c>
      <c r="AM39" s="81">
        <v>56</v>
      </c>
      <c r="AN39" s="81">
        <v>1400</v>
      </c>
      <c r="AO39" s="81">
        <v>5</v>
      </c>
      <c r="AP39" s="81">
        <v>1</v>
      </c>
      <c r="AQ39" s="81">
        <v>4</v>
      </c>
      <c r="AR39" s="81">
        <v>2</v>
      </c>
      <c r="AS39" s="81">
        <v>0</v>
      </c>
    </row>
    <row r="40" spans="1:45">
      <c r="A40" s="20" t="s">
        <v>673</v>
      </c>
      <c r="B40" s="20" t="s">
        <v>123</v>
      </c>
      <c r="C40" s="81" t="s">
        <v>61</v>
      </c>
      <c r="D40" s="86" t="s">
        <v>1349</v>
      </c>
      <c r="E40" s="81" t="str">
        <f>IF(F40="","",VLOOKUP(F40,Sheet2!$A$3:$B$11,2,0))</f>
        <v/>
      </c>
      <c r="F40" s="160"/>
      <c r="G40" s="81" t="str">
        <f>IF(H40="","",VLOOKUP(H40,Sheet2!$A$3:$B$11,2,0))</f>
        <v/>
      </c>
      <c r="H40" s="160"/>
      <c r="I40" s="17" t="str">
        <f>IF(OR(P40="1",Q40="1",R40="1",S40="1",T40="1"),"○","")</f>
        <v/>
      </c>
      <c r="J40" s="18" t="str">
        <f>IF(OR(P40="2",Q40="2",R40="2",S40="2",T40="2"),"○","")</f>
        <v/>
      </c>
      <c r="K40" s="18" t="str">
        <f>IF(OR(P40="3",Q40="3",R40="3",S40="3",T40="3"),"○","")</f>
        <v/>
      </c>
      <c r="L40" s="18" t="str">
        <f>IF(OR(P40="4",Q40="4",R40="4",S40="4",T40="4"),"○","")</f>
        <v/>
      </c>
      <c r="M40" s="18" t="str">
        <f>IF(OR(P40="5",Q40="5",R40="5",S40="5",T40="5"),"○","")</f>
        <v/>
      </c>
      <c r="N40" s="18" t="str">
        <f>IF(OR(P40="6",Q40="6",R40="6",S40="6",T40="6"),"○","")</f>
        <v/>
      </c>
      <c r="O40" s="19" t="str">
        <f>IF(OR(P40="7",Q40="7",R40="7",S40="7",T40="7"),"○","")</f>
        <v/>
      </c>
      <c r="P40" s="98"/>
      <c r="Q40" s="98"/>
      <c r="R40" s="98"/>
      <c r="S40" s="98"/>
      <c r="T40" s="98"/>
      <c r="U40" s="100">
        <v>8</v>
      </c>
      <c r="V40" s="100"/>
      <c r="W40" s="100">
        <v>8</v>
      </c>
      <c r="X40" s="100"/>
      <c r="Y40" s="100"/>
      <c r="Z40" s="100"/>
      <c r="AA40" s="100"/>
      <c r="AB40" s="100"/>
      <c r="AC40" s="100"/>
      <c r="AD40" s="86"/>
      <c r="AE40" s="86"/>
      <c r="AF40" s="86"/>
      <c r="AG40" s="98"/>
      <c r="AH40" s="81">
        <v>0</v>
      </c>
      <c r="AI40" s="81">
        <v>0</v>
      </c>
      <c r="AJ40" s="81">
        <v>0</v>
      </c>
      <c r="AK40" s="86"/>
      <c r="AL40" s="105" t="str">
        <f>IF(AK40="1","○","")</f>
        <v/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>
        <v>0</v>
      </c>
      <c r="AS40" s="81">
        <v>0</v>
      </c>
    </row>
    <row r="41" spans="1:45">
      <c r="A41" s="20" t="s">
        <v>673</v>
      </c>
      <c r="B41" s="20" t="s">
        <v>123</v>
      </c>
      <c r="C41" s="81" t="s">
        <v>61</v>
      </c>
      <c r="D41" s="86" t="s">
        <v>200</v>
      </c>
      <c r="E41" s="81" t="str">
        <f>IF(F41="","",VLOOKUP(F41,Sheet2!$A$3:$B$11,2,0))</f>
        <v>急性期</v>
      </c>
      <c r="F41" s="61">
        <v>2</v>
      </c>
      <c r="G41" s="81" t="str">
        <f>IF(H41="","",VLOOKUP(H41,Sheet2!$A$3:$B$11,2,0))</f>
        <v>急性期</v>
      </c>
      <c r="H41" s="61">
        <v>2</v>
      </c>
      <c r="I41" s="17" t="str">
        <f>IF(OR(P41="1",Q41="1",R41="1",S41="1",T41="1"),"○","")</f>
        <v/>
      </c>
      <c r="J41" s="18" t="str">
        <f>IF(OR(P41="2",Q41="2",R41="2",S41="2",T41="2"),"○","")</f>
        <v>○</v>
      </c>
      <c r="K41" s="18" t="str">
        <f>IF(OR(P41="3",Q41="3",R41="3",S41="3",T41="3"),"○","")</f>
        <v/>
      </c>
      <c r="L41" s="18" t="str">
        <f>IF(OR(P41="4",Q41="4",R41="4",S41="4",T41="4"),"○","")</f>
        <v/>
      </c>
      <c r="M41" s="18" t="str">
        <f>IF(OR(P41="5",Q41="5",R41="5",S41="5",T41="5"),"○","")</f>
        <v/>
      </c>
      <c r="N41" s="18" t="str">
        <f>IF(OR(P41="6",Q41="6",R41="6",S41="6",T41="6"),"○","")</f>
        <v/>
      </c>
      <c r="O41" s="19" t="str">
        <f>IF(OR(P41="7",Q41="7",R41="7",S41="7",T41="7"),"○","")</f>
        <v/>
      </c>
      <c r="P41" s="86" t="s">
        <v>1358</v>
      </c>
      <c r="Q41" s="86"/>
      <c r="R41" s="86"/>
      <c r="S41" s="86"/>
      <c r="T41" s="86"/>
      <c r="U41" s="81">
        <v>9</v>
      </c>
      <c r="V41" s="81">
        <v>9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9</v>
      </c>
      <c r="AE41" s="81">
        <v>0</v>
      </c>
      <c r="AF41" s="81">
        <v>0</v>
      </c>
      <c r="AG41" s="81">
        <v>0</v>
      </c>
      <c r="AH41" s="81">
        <v>47</v>
      </c>
      <c r="AI41" s="81">
        <v>0</v>
      </c>
      <c r="AJ41" s="81">
        <v>0</v>
      </c>
      <c r="AK41" s="86" t="s">
        <v>641</v>
      </c>
      <c r="AL41" s="105" t="str">
        <f>IF(AK41="1","○","")</f>
        <v/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>
        <v>0</v>
      </c>
      <c r="AS41" s="81">
        <v>0</v>
      </c>
    </row>
    <row r="42" spans="1:45" ht="14.25" thickBot="1">
      <c r="A42" s="33"/>
      <c r="B42" s="33"/>
      <c r="C42" s="34" t="s">
        <v>708</v>
      </c>
      <c r="D42" s="33"/>
      <c r="E42" s="25"/>
      <c r="F42" s="25"/>
      <c r="G42" s="25"/>
      <c r="H42" s="113"/>
      <c r="I42" s="26"/>
      <c r="J42" s="27"/>
      <c r="K42" s="27"/>
      <c r="L42" s="27"/>
      <c r="M42" s="27"/>
      <c r="N42" s="27"/>
      <c r="O42" s="28"/>
      <c r="P42" s="25"/>
      <c r="Q42" s="25"/>
      <c r="R42" s="25"/>
      <c r="S42" s="25"/>
      <c r="T42" s="25"/>
      <c r="U42" s="25">
        <f t="shared" ref="U42:AJ42" si="27">SUBTOTAL(9,U39:U41)</f>
        <v>31</v>
      </c>
      <c r="V42" s="25">
        <f t="shared" si="27"/>
        <v>15</v>
      </c>
      <c r="W42" s="25">
        <f t="shared" si="27"/>
        <v>16</v>
      </c>
      <c r="X42" s="25">
        <f t="shared" si="27"/>
        <v>0</v>
      </c>
      <c r="Y42" s="25">
        <f t="shared" si="27"/>
        <v>0</v>
      </c>
      <c r="Z42" s="25">
        <f t="shared" si="27"/>
        <v>0</v>
      </c>
      <c r="AA42" s="25">
        <f t="shared" si="27"/>
        <v>0</v>
      </c>
      <c r="AB42" s="25">
        <f t="shared" si="27"/>
        <v>0</v>
      </c>
      <c r="AC42" s="25">
        <f t="shared" si="27"/>
        <v>0</v>
      </c>
      <c r="AD42" s="29">
        <f t="shared" si="27"/>
        <v>23</v>
      </c>
      <c r="AE42" s="29">
        <f t="shared" si="27"/>
        <v>0</v>
      </c>
      <c r="AF42" s="29">
        <f t="shared" si="27"/>
        <v>0</v>
      </c>
      <c r="AG42" s="29">
        <f t="shared" si="27"/>
        <v>0</v>
      </c>
      <c r="AH42" s="29">
        <f t="shared" si="27"/>
        <v>110</v>
      </c>
      <c r="AI42" s="29">
        <f t="shared" si="27"/>
        <v>21</v>
      </c>
      <c r="AJ42" s="29">
        <f t="shared" si="27"/>
        <v>0</v>
      </c>
      <c r="AK42" s="29"/>
      <c r="AL42" s="30"/>
      <c r="AM42" s="29">
        <f t="shared" ref="AM42:AS42" si="28">SUBTOTAL(9,AM39:AM41)</f>
        <v>56</v>
      </c>
      <c r="AN42" s="29">
        <f t="shared" si="28"/>
        <v>1400</v>
      </c>
      <c r="AO42" s="29">
        <f t="shared" si="28"/>
        <v>5</v>
      </c>
      <c r="AP42" s="29">
        <f t="shared" si="28"/>
        <v>1</v>
      </c>
      <c r="AQ42" s="29">
        <f t="shared" si="28"/>
        <v>4</v>
      </c>
      <c r="AR42" s="29">
        <f t="shared" si="28"/>
        <v>2</v>
      </c>
      <c r="AS42" s="29">
        <f t="shared" si="28"/>
        <v>0</v>
      </c>
    </row>
    <row r="43" spans="1:45" ht="14.25" thickTop="1">
      <c r="A43" s="220" t="s">
        <v>746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53"/>
      <c r="Q43" s="53"/>
      <c r="R43" s="53"/>
      <c r="S43" s="53"/>
      <c r="T43" s="53"/>
      <c r="U43" s="51">
        <f>SUBTOTAL(9,U7:U42)</f>
        <v>447</v>
      </c>
      <c r="V43" s="51">
        <f t="shared" ref="V43:AG43" si="29">SUBTOTAL(9,V7:V42)</f>
        <v>330</v>
      </c>
      <c r="W43" s="51">
        <f t="shared" si="29"/>
        <v>111</v>
      </c>
      <c r="X43" s="51">
        <f t="shared" si="29"/>
        <v>56</v>
      </c>
      <c r="Y43" s="51">
        <f t="shared" si="29"/>
        <v>33</v>
      </c>
      <c r="Z43" s="51">
        <f t="shared" si="29"/>
        <v>12</v>
      </c>
      <c r="AA43" s="51">
        <f t="shared" si="29"/>
        <v>12</v>
      </c>
      <c r="AB43" s="51">
        <f t="shared" si="29"/>
        <v>6</v>
      </c>
      <c r="AC43" s="51">
        <f t="shared" si="29"/>
        <v>6</v>
      </c>
      <c r="AD43" s="51">
        <f t="shared" si="29"/>
        <v>426</v>
      </c>
      <c r="AE43" s="51">
        <f t="shared" si="29"/>
        <v>38</v>
      </c>
      <c r="AF43" s="51">
        <f t="shared" si="29"/>
        <v>6</v>
      </c>
      <c r="AG43" s="51">
        <f t="shared" si="29"/>
        <v>25</v>
      </c>
      <c r="AH43" s="51">
        <f t="shared" ref="AH43" si="30">SUBTOTAL(9,AH7:AH42)</f>
        <v>4842</v>
      </c>
      <c r="AI43" s="51">
        <f t="shared" ref="AI43" si="31">SUBTOTAL(9,AI7:AI42)</f>
        <v>280</v>
      </c>
      <c r="AJ43" s="51">
        <f t="shared" ref="AJ43" si="32">SUBTOTAL(9,AJ7:AJ42)</f>
        <v>73.300000000000011</v>
      </c>
      <c r="AK43" s="51">
        <f t="shared" ref="AK43" si="33">SUBTOTAL(9,AK7:AK42)</f>
        <v>0</v>
      </c>
      <c r="AL43" s="51">
        <f t="shared" ref="AL43" si="34">SUBTOTAL(9,AL7:AL42)</f>
        <v>0</v>
      </c>
      <c r="AM43" s="51">
        <f t="shared" ref="AM43" si="35">SUBTOTAL(9,AM7:AM42)</f>
        <v>222</v>
      </c>
      <c r="AN43" s="51">
        <f t="shared" ref="AN43" si="36">SUBTOTAL(9,AN7:AN42)</f>
        <v>2138</v>
      </c>
      <c r="AO43" s="51">
        <f t="shared" ref="AO43" si="37">SUBTOTAL(9,AO7:AO42)</f>
        <v>17</v>
      </c>
      <c r="AP43" s="51">
        <f t="shared" ref="AP43" si="38">SUBTOTAL(9,AP7:AP42)</f>
        <v>9</v>
      </c>
      <c r="AQ43" s="51">
        <f t="shared" ref="AQ43" si="39">SUBTOTAL(9,AQ7:AQ42)</f>
        <v>8</v>
      </c>
      <c r="AR43" s="51">
        <f t="shared" ref="AR43" si="40">SUBTOTAL(9,AR7:AR42)</f>
        <v>21</v>
      </c>
      <c r="AS43" s="51">
        <f t="shared" ref="AS43" si="41">SUBTOTAL(9,AS7:AS42)</f>
        <v>110</v>
      </c>
    </row>
    <row r="44" spans="1:45">
      <c r="A44" s="222" t="s">
        <v>738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54"/>
      <c r="Q44" s="54"/>
      <c r="R44" s="54"/>
      <c r="S44" s="54"/>
      <c r="T44" s="54"/>
      <c r="U44" s="52">
        <v>14</v>
      </c>
      <c r="V44" s="52">
        <v>0</v>
      </c>
      <c r="W44" s="52">
        <v>8</v>
      </c>
      <c r="X44" s="52">
        <v>11</v>
      </c>
      <c r="Y44" s="52">
        <f t="shared" ref="Y44:AG44" si="42">SUM(Y37)</f>
        <v>0</v>
      </c>
      <c r="Z44" s="52">
        <f t="shared" si="42"/>
        <v>0</v>
      </c>
      <c r="AA44" s="52">
        <f t="shared" si="42"/>
        <v>0</v>
      </c>
      <c r="AB44" s="52">
        <f t="shared" si="42"/>
        <v>0</v>
      </c>
      <c r="AC44" s="52">
        <f t="shared" si="42"/>
        <v>0</v>
      </c>
      <c r="AD44" s="52">
        <v>0</v>
      </c>
      <c r="AE44" s="52">
        <f t="shared" si="42"/>
        <v>0</v>
      </c>
      <c r="AF44" s="52">
        <f t="shared" si="42"/>
        <v>0</v>
      </c>
      <c r="AG44" s="52">
        <f t="shared" si="42"/>
        <v>0</v>
      </c>
    </row>
    <row r="45" spans="1:45">
      <c r="A45" s="222" t="s">
        <v>739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54"/>
      <c r="Q45" s="54"/>
      <c r="R45" s="54"/>
      <c r="S45" s="54"/>
      <c r="T45" s="54"/>
      <c r="U45" s="52">
        <v>26</v>
      </c>
      <c r="V45" s="52">
        <f t="shared" ref="V45:AF45" si="43">SUMIF($E$7:$E$42,"休棟等",V7:V42)</f>
        <v>0</v>
      </c>
      <c r="W45" s="52">
        <v>26</v>
      </c>
      <c r="X45" s="52">
        <v>12</v>
      </c>
      <c r="Y45" s="52">
        <f t="shared" si="43"/>
        <v>0</v>
      </c>
      <c r="Z45" s="52">
        <v>12</v>
      </c>
      <c r="AA45" s="52">
        <v>6</v>
      </c>
      <c r="AB45" s="52">
        <f t="shared" si="43"/>
        <v>0</v>
      </c>
      <c r="AC45" s="52">
        <v>6</v>
      </c>
      <c r="AD45" s="52">
        <v>19</v>
      </c>
      <c r="AE45" s="52">
        <f t="shared" si="43"/>
        <v>0</v>
      </c>
      <c r="AF45" s="52">
        <f t="shared" si="43"/>
        <v>0</v>
      </c>
      <c r="AG45" s="52">
        <v>19</v>
      </c>
    </row>
    <row r="46" spans="1:45">
      <c r="A46" s="222" t="s">
        <v>740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54"/>
      <c r="Q46" s="54"/>
      <c r="R46" s="54"/>
      <c r="S46" s="54"/>
      <c r="T46" s="54"/>
      <c r="U46" s="52">
        <f>U43-U44-U45</f>
        <v>407</v>
      </c>
      <c r="V46" s="52">
        <f t="shared" ref="V46:AG46" si="44">V43-V44-V45</f>
        <v>330</v>
      </c>
      <c r="W46" s="52">
        <f t="shared" si="44"/>
        <v>77</v>
      </c>
      <c r="X46" s="52">
        <f t="shared" si="44"/>
        <v>33</v>
      </c>
      <c r="Y46" s="52">
        <f t="shared" si="44"/>
        <v>33</v>
      </c>
      <c r="Z46" s="52">
        <f t="shared" si="44"/>
        <v>0</v>
      </c>
      <c r="AA46" s="52">
        <f t="shared" si="44"/>
        <v>6</v>
      </c>
      <c r="AB46" s="52">
        <f t="shared" si="44"/>
        <v>6</v>
      </c>
      <c r="AC46" s="52">
        <f t="shared" si="44"/>
        <v>0</v>
      </c>
      <c r="AD46" s="52">
        <f t="shared" si="44"/>
        <v>407</v>
      </c>
      <c r="AE46" s="52">
        <f t="shared" si="44"/>
        <v>38</v>
      </c>
      <c r="AF46" s="52">
        <f t="shared" si="44"/>
        <v>6</v>
      </c>
      <c r="AG46" s="52">
        <f t="shared" si="44"/>
        <v>6</v>
      </c>
    </row>
    <row r="48" spans="1:45">
      <c r="N48" s="215" t="s">
        <v>933</v>
      </c>
      <c r="O48" s="215"/>
      <c r="P48" s="215"/>
      <c r="Q48" s="2"/>
      <c r="R48" s="2"/>
      <c r="S48" s="2"/>
      <c r="T48" s="2"/>
      <c r="U48" s="219" t="s">
        <v>753</v>
      </c>
      <c r="V48" s="219"/>
      <c r="W48" s="217" t="s">
        <v>754</v>
      </c>
      <c r="X48" s="218"/>
      <c r="Y48" s="219" t="s">
        <v>755</v>
      </c>
      <c r="Z48" s="219"/>
    </row>
    <row r="49" spans="14:26">
      <c r="N49" s="215"/>
      <c r="O49" s="215"/>
      <c r="P49" s="215"/>
      <c r="Q49" s="2"/>
      <c r="R49" s="2"/>
      <c r="S49" s="2"/>
      <c r="T49" s="2"/>
      <c r="U49" s="55" t="s">
        <v>756</v>
      </c>
      <c r="V49" s="55" t="s">
        <v>757</v>
      </c>
      <c r="W49" s="56" t="s">
        <v>756</v>
      </c>
      <c r="X49" s="56" t="s">
        <v>757</v>
      </c>
      <c r="Y49" s="55" t="s">
        <v>756</v>
      </c>
      <c r="Z49" s="55" t="s">
        <v>757</v>
      </c>
    </row>
    <row r="50" spans="14:26">
      <c r="N50" s="215" t="s">
        <v>758</v>
      </c>
      <c r="O50" s="215"/>
      <c r="P50" s="216"/>
      <c r="Q50" s="2"/>
      <c r="R50" s="2"/>
      <c r="S50" s="2"/>
      <c r="T50" s="2"/>
      <c r="U50" s="57">
        <f>SUMIF($E$7:$E$42,N50,$U$7:$U$42)</f>
        <v>0</v>
      </c>
      <c r="V50" s="57">
        <f>SUMIF($E$7:$E$42,N50,$V$7:$V$42)</f>
        <v>0</v>
      </c>
      <c r="W50" s="57">
        <f>SUMIF($E$7:$E$42,N50,$X$7:$X$42)</f>
        <v>0</v>
      </c>
      <c r="X50" s="57">
        <f>SUMIF($E$7:$E$42,N50,$Y$7:$Y$42)</f>
        <v>0</v>
      </c>
      <c r="Y50" s="57">
        <f t="shared" ref="Y50:Z53" si="45">SUM(U50,W50)</f>
        <v>0</v>
      </c>
      <c r="Z50" s="57">
        <f t="shared" si="45"/>
        <v>0</v>
      </c>
    </row>
    <row r="51" spans="14:26">
      <c r="N51" s="215" t="s">
        <v>759</v>
      </c>
      <c r="O51" s="215"/>
      <c r="P51" s="216"/>
      <c r="Q51" s="2"/>
      <c r="R51" s="2"/>
      <c r="S51" s="2"/>
      <c r="T51" s="2"/>
      <c r="U51" s="57">
        <f>SUMIF($E$7:$E$42,N51,$U$7:$U$42)</f>
        <v>300</v>
      </c>
      <c r="V51" s="57">
        <f>SUMIF($E$7:$E$42,N51,$V$7:$V$42)</f>
        <v>242</v>
      </c>
      <c r="W51" s="57">
        <f>SUMIF($E$7:$E$42,N51,$X$7:$X$42)</f>
        <v>10</v>
      </c>
      <c r="X51" s="57">
        <f>SUMIF($E$7:$E$42,N51,$Y$7:$Y$42)</f>
        <v>10</v>
      </c>
      <c r="Y51" s="57">
        <f t="shared" si="45"/>
        <v>310</v>
      </c>
      <c r="Z51" s="57">
        <f t="shared" si="45"/>
        <v>252</v>
      </c>
    </row>
    <row r="52" spans="14:26">
      <c r="N52" s="215" t="s">
        <v>760</v>
      </c>
      <c r="O52" s="215"/>
      <c r="P52" s="216"/>
      <c r="Q52" s="2"/>
      <c r="R52" s="2"/>
      <c r="S52" s="2"/>
      <c r="T52" s="2"/>
      <c r="U52" s="57">
        <f>SUMIF($E$7:$E$42,N52,$U$7:$U$42)</f>
        <v>59</v>
      </c>
      <c r="V52" s="57">
        <f>SUMIF($E$7:$E$42,N52,$V$7:$V$42)</f>
        <v>40</v>
      </c>
      <c r="W52" s="57">
        <f>SUMIF($E$7:$E$42,N52,$X$7:$X$42)</f>
        <v>14</v>
      </c>
      <c r="X52" s="57">
        <f>SUMIF($E$7:$E$42,N52,$Y$7:$Y$42)</f>
        <v>14</v>
      </c>
      <c r="Y52" s="57">
        <f t="shared" si="45"/>
        <v>73</v>
      </c>
      <c r="Z52" s="57">
        <f t="shared" si="45"/>
        <v>54</v>
      </c>
    </row>
    <row r="53" spans="14:26">
      <c r="N53" s="215" t="s">
        <v>761</v>
      </c>
      <c r="O53" s="215"/>
      <c r="P53" s="216"/>
      <c r="Q53" s="2"/>
      <c r="R53" s="2"/>
      <c r="S53" s="2"/>
      <c r="T53" s="2"/>
      <c r="U53" s="57">
        <f>SUMIF($E$7:$E$42,N53,$U$7:$U$42)</f>
        <v>54</v>
      </c>
      <c r="V53" s="57">
        <f>SUMIF($E$7:$E$42,N53,$V$7:$V$42)</f>
        <v>48</v>
      </c>
      <c r="W53" s="57">
        <f>SUMIF($E$7:$E$42,N53,$X$7:$X$42)</f>
        <v>20</v>
      </c>
      <c r="X53" s="57">
        <f>SUMIF($E$7:$E$42,N53,$Y$7:$Y$42)</f>
        <v>9</v>
      </c>
      <c r="Y53" s="57">
        <f t="shared" si="45"/>
        <v>74</v>
      </c>
      <c r="Z53" s="57">
        <f t="shared" si="45"/>
        <v>57</v>
      </c>
    </row>
    <row r="54" spans="14:26">
      <c r="N54" s="215" t="s">
        <v>755</v>
      </c>
      <c r="O54" s="215"/>
      <c r="P54" s="216"/>
      <c r="Q54" s="2"/>
      <c r="R54" s="2"/>
      <c r="S54" s="2"/>
      <c r="T54" s="2"/>
      <c r="U54" s="57">
        <f t="shared" ref="U54:Z54" si="46">SUM(U50:U53)</f>
        <v>413</v>
      </c>
      <c r="V54" s="57">
        <f t="shared" si="46"/>
        <v>330</v>
      </c>
      <c r="W54" s="57">
        <f t="shared" si="46"/>
        <v>44</v>
      </c>
      <c r="X54" s="57">
        <f t="shared" si="46"/>
        <v>33</v>
      </c>
      <c r="Y54" s="57">
        <f t="shared" si="46"/>
        <v>457</v>
      </c>
      <c r="Z54" s="57">
        <f t="shared" si="46"/>
        <v>363</v>
      </c>
    </row>
  </sheetData>
  <autoFilter ref="A6:AS46"/>
  <mergeCells count="58">
    <mergeCell ref="AQ1:AS1"/>
    <mergeCell ref="T4:T6"/>
    <mergeCell ref="U4:V5"/>
    <mergeCell ref="X4:Y5"/>
    <mergeCell ref="AD4:AD6"/>
    <mergeCell ref="AO5:AO6"/>
    <mergeCell ref="A3:A6"/>
    <mergeCell ref="B3:B6"/>
    <mergeCell ref="C3:C6"/>
    <mergeCell ref="D3:D6"/>
    <mergeCell ref="E3:G3"/>
    <mergeCell ref="E4:E6"/>
    <mergeCell ref="G4:G6"/>
    <mergeCell ref="I3:M3"/>
    <mergeCell ref="S4:S6"/>
    <mergeCell ref="AM3:AN3"/>
    <mergeCell ref="AO3:AR3"/>
    <mergeCell ref="AS3:AS6"/>
    <mergeCell ref="I4:I6"/>
    <mergeCell ref="J4:J6"/>
    <mergeCell ref="K4:K6"/>
    <mergeCell ref="L4:L6"/>
    <mergeCell ref="M4:M6"/>
    <mergeCell ref="P3:T3"/>
    <mergeCell ref="U3:AC3"/>
    <mergeCell ref="AD3:AG3"/>
    <mergeCell ref="AH3:AJ3"/>
    <mergeCell ref="AK3:AK6"/>
    <mergeCell ref="N4:N6"/>
    <mergeCell ref="O4:O6"/>
    <mergeCell ref="P4:P6"/>
    <mergeCell ref="Q4:Q6"/>
    <mergeCell ref="R4:R6"/>
    <mergeCell ref="AR5:AR6"/>
    <mergeCell ref="AE4:AE6"/>
    <mergeCell ref="AF4:AF6"/>
    <mergeCell ref="AG4:AG6"/>
    <mergeCell ref="AH4:AH6"/>
    <mergeCell ref="AM4:AM6"/>
    <mergeCell ref="AN4:AN6"/>
    <mergeCell ref="AL3:AL6"/>
    <mergeCell ref="AO4:AQ4"/>
    <mergeCell ref="AA5:AC5"/>
    <mergeCell ref="AI5:AI6"/>
    <mergeCell ref="AJ5:AJ6"/>
    <mergeCell ref="A43:O43"/>
    <mergeCell ref="A44:O44"/>
    <mergeCell ref="A45:O45"/>
    <mergeCell ref="A46:O46"/>
    <mergeCell ref="N48:P49"/>
    <mergeCell ref="N54:P54"/>
    <mergeCell ref="W48:X48"/>
    <mergeCell ref="Y48:Z48"/>
    <mergeCell ref="N50:P50"/>
    <mergeCell ref="N51:P51"/>
    <mergeCell ref="N52:P52"/>
    <mergeCell ref="N53:P53"/>
    <mergeCell ref="U48:V48"/>
  </mergeCells>
  <phoneticPr fontId="3"/>
  <pageMargins left="0.7" right="0.7" top="0.75" bottom="0.75" header="0.3" footer="0.3"/>
  <pageSetup paperSize="8" scale="6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view="pageBreakPreview" topLeftCell="A10" zoomScale="85" zoomScaleNormal="100" zoomScaleSheetLayoutView="85" workbookViewId="0">
      <selection activeCell="S34" sqref="S34"/>
    </sheetView>
  </sheetViews>
  <sheetFormatPr defaultRowHeight="13.5"/>
  <cols>
    <col min="2" max="2" width="9" hidden="1" customWidth="1"/>
    <col min="4" max="4" width="25.125" customWidth="1"/>
    <col min="5" max="5" width="25.25" bestFit="1" customWidth="1"/>
    <col min="6" max="6" width="24.5" customWidth="1"/>
    <col min="7" max="13" width="6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921</v>
      </c>
      <c r="AP1" s="187"/>
      <c r="AQ1" s="188"/>
    </row>
    <row r="2" spans="1:43" ht="18.75">
      <c r="A2" s="1" t="s">
        <v>918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932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919</v>
      </c>
      <c r="F4" s="189" t="s">
        <v>920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670</v>
      </c>
      <c r="B7" s="20" t="s">
        <v>119</v>
      </c>
      <c r="C7" s="20" t="s">
        <v>57</v>
      </c>
      <c r="D7" s="20" t="s">
        <v>190</v>
      </c>
      <c r="E7" s="62" t="s">
        <v>761</v>
      </c>
      <c r="F7" s="62" t="s">
        <v>761</v>
      </c>
      <c r="G7" s="17" t="str">
        <f t="shared" ref="G7:G20" si="0">IF(OR(N7="1",O7="1",P7="1",Q7="1",R7="1"),"○","")</f>
        <v>○</v>
      </c>
      <c r="H7" s="18" t="str">
        <f t="shared" ref="H7:H20" si="1">IF(OR(N7="2",O7="2",P7="2",Q7="2",R7="2"),"○","")</f>
        <v/>
      </c>
      <c r="I7" s="18" t="str">
        <f t="shared" ref="I7:I20" si="2">IF(OR(N7="3",O7="3",P7="3",Q7="3",R7="3"),"○","")</f>
        <v/>
      </c>
      <c r="J7" s="18" t="str">
        <f t="shared" ref="J7:J20" si="3">IF(OR(N7="4",O7="4",P7="4",Q7="4",R7="4"),"○","")</f>
        <v/>
      </c>
      <c r="K7" s="18" t="str">
        <f t="shared" ref="K7:K20" si="4">IF(OR(N7="5",O7="5",P7="5",Q7="5",R7="5"),"○","")</f>
        <v/>
      </c>
      <c r="L7" s="18" t="str">
        <f t="shared" ref="L7:L20" si="5">IF(OR(N7="6",O7="6",P7="6",Q7="6",R7="6"),"○","")</f>
        <v/>
      </c>
      <c r="M7" s="19" t="str">
        <f t="shared" ref="M7:M20" si="6">IF(OR(N7="7",O7="7",P7="7",Q7="7",R7="7"),"○","")</f>
        <v/>
      </c>
      <c r="N7" s="16" t="s">
        <v>640</v>
      </c>
      <c r="O7" s="16">
        <v>3</v>
      </c>
      <c r="P7" s="16"/>
      <c r="Q7" s="16" t="s">
        <v>173</v>
      </c>
      <c r="R7" s="16" t="s">
        <v>173</v>
      </c>
      <c r="S7" s="69">
        <v>7</v>
      </c>
      <c r="T7" s="69">
        <v>2</v>
      </c>
      <c r="U7" s="69">
        <v>5</v>
      </c>
      <c r="V7" s="69">
        <v>12</v>
      </c>
      <c r="W7" s="69">
        <v>5</v>
      </c>
      <c r="X7" s="69">
        <v>7</v>
      </c>
      <c r="Y7" s="16">
        <v>0</v>
      </c>
      <c r="Z7" s="16">
        <v>0</v>
      </c>
      <c r="AA7" s="16">
        <v>0</v>
      </c>
      <c r="AB7" s="23">
        <v>7</v>
      </c>
      <c r="AC7" s="23">
        <v>12</v>
      </c>
      <c r="AD7" s="23">
        <v>0</v>
      </c>
      <c r="AE7" s="23">
        <v>0</v>
      </c>
      <c r="AF7" s="69">
        <v>12</v>
      </c>
      <c r="AG7" s="69">
        <v>2</v>
      </c>
      <c r="AH7" s="69">
        <v>0</v>
      </c>
      <c r="AI7" s="23" t="s">
        <v>173</v>
      </c>
      <c r="AJ7" s="24" t="str">
        <f t="shared" ref="AJ7:AJ22" si="7">IF(AI7="1","○","")</f>
        <v/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23">
        <v>0</v>
      </c>
    </row>
    <row r="8" spans="1:43">
      <c r="A8" s="20" t="s">
        <v>670</v>
      </c>
      <c r="B8" s="20" t="s">
        <v>119</v>
      </c>
      <c r="C8" s="20" t="s">
        <v>57</v>
      </c>
      <c r="D8" s="20" t="s">
        <v>229</v>
      </c>
      <c r="E8" s="62" t="s">
        <v>765</v>
      </c>
      <c r="F8" s="62" t="s">
        <v>765</v>
      </c>
      <c r="G8" s="17" t="str">
        <f t="shared" si="0"/>
        <v/>
      </c>
      <c r="H8" s="18" t="str">
        <f t="shared" si="1"/>
        <v/>
      </c>
      <c r="I8" s="18" t="str">
        <f t="shared" si="2"/>
        <v/>
      </c>
      <c r="J8" s="18" t="str">
        <f t="shared" si="3"/>
        <v/>
      </c>
      <c r="K8" s="18" t="str">
        <f t="shared" si="4"/>
        <v/>
      </c>
      <c r="L8" s="18" t="str">
        <f t="shared" si="5"/>
        <v/>
      </c>
      <c r="M8" s="19" t="str">
        <f t="shared" si="6"/>
        <v>○</v>
      </c>
      <c r="N8" s="16" t="s">
        <v>646</v>
      </c>
      <c r="O8" s="16" t="s">
        <v>173</v>
      </c>
      <c r="P8" s="16" t="s">
        <v>173</v>
      </c>
      <c r="Q8" s="16" t="s">
        <v>173</v>
      </c>
      <c r="R8" s="16" t="s">
        <v>173</v>
      </c>
      <c r="S8" s="69">
        <v>15</v>
      </c>
      <c r="T8" s="69">
        <v>0</v>
      </c>
      <c r="U8" s="69">
        <v>15</v>
      </c>
      <c r="V8" s="69">
        <v>0</v>
      </c>
      <c r="W8" s="69">
        <v>0</v>
      </c>
      <c r="X8" s="69">
        <v>0</v>
      </c>
      <c r="Y8" s="16">
        <v>0</v>
      </c>
      <c r="Z8" s="16">
        <v>0</v>
      </c>
      <c r="AA8" s="16">
        <v>0</v>
      </c>
      <c r="AB8" s="23"/>
      <c r="AC8" s="23"/>
      <c r="AD8" s="23"/>
      <c r="AE8" s="23">
        <v>15</v>
      </c>
      <c r="AF8" s="69">
        <v>0</v>
      </c>
      <c r="AG8" s="69">
        <v>0</v>
      </c>
      <c r="AH8" s="69">
        <v>0</v>
      </c>
      <c r="AI8" s="70" t="s">
        <v>917</v>
      </c>
      <c r="AJ8" s="24" t="str">
        <f t="shared" si="7"/>
        <v/>
      </c>
      <c r="AK8" s="69">
        <v>1</v>
      </c>
      <c r="AL8" s="69">
        <v>27</v>
      </c>
      <c r="AM8" s="69">
        <v>0</v>
      </c>
      <c r="AN8" s="69">
        <v>0</v>
      </c>
      <c r="AO8" s="69">
        <v>0</v>
      </c>
      <c r="AP8" s="69">
        <v>0</v>
      </c>
      <c r="AQ8" s="23">
        <v>0</v>
      </c>
    </row>
    <row r="9" spans="1:43">
      <c r="A9" s="20" t="s">
        <v>670</v>
      </c>
      <c r="B9" s="20" t="s">
        <v>119</v>
      </c>
      <c r="C9" s="20" t="s">
        <v>57</v>
      </c>
      <c r="D9" s="20" t="s">
        <v>398</v>
      </c>
      <c r="E9" s="62" t="s">
        <v>759</v>
      </c>
      <c r="F9" s="62" t="s">
        <v>759</v>
      </c>
      <c r="G9" s="17" t="str">
        <f t="shared" si="0"/>
        <v/>
      </c>
      <c r="H9" s="18" t="str">
        <f t="shared" si="1"/>
        <v>○</v>
      </c>
      <c r="I9" s="18" t="str">
        <f t="shared" si="2"/>
        <v/>
      </c>
      <c r="J9" s="18" t="str">
        <f t="shared" si="3"/>
        <v/>
      </c>
      <c r="K9" s="18" t="str">
        <f t="shared" si="4"/>
        <v/>
      </c>
      <c r="L9" s="18" t="str">
        <f t="shared" si="5"/>
        <v/>
      </c>
      <c r="M9" s="19" t="str">
        <f t="shared" si="6"/>
        <v/>
      </c>
      <c r="N9" s="16" t="s">
        <v>641</v>
      </c>
      <c r="O9" s="16" t="s">
        <v>173</v>
      </c>
      <c r="P9" s="16" t="s">
        <v>173</v>
      </c>
      <c r="Q9" s="16" t="s">
        <v>173</v>
      </c>
      <c r="R9" s="16" t="s">
        <v>173</v>
      </c>
      <c r="S9" s="69">
        <v>11</v>
      </c>
      <c r="T9" s="69">
        <v>11</v>
      </c>
      <c r="U9" s="69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23">
        <v>11</v>
      </c>
      <c r="AC9" s="23"/>
      <c r="AD9" s="23"/>
      <c r="AE9" s="23">
        <v>0</v>
      </c>
      <c r="AF9" s="69">
        <v>891</v>
      </c>
      <c r="AG9" s="69">
        <v>0</v>
      </c>
      <c r="AH9" s="69">
        <v>0</v>
      </c>
      <c r="AI9" s="23" t="s">
        <v>641</v>
      </c>
      <c r="AJ9" s="24" t="str">
        <f t="shared" si="7"/>
        <v/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23">
        <v>29</v>
      </c>
    </row>
    <row r="10" spans="1:43">
      <c r="A10" s="20" t="s">
        <v>670</v>
      </c>
      <c r="B10" s="20" t="s">
        <v>119</v>
      </c>
      <c r="C10" s="20" t="s">
        <v>57</v>
      </c>
      <c r="D10" s="20" t="s">
        <v>403</v>
      </c>
      <c r="E10" s="62" t="s">
        <v>761</v>
      </c>
      <c r="F10" s="62" t="s">
        <v>761</v>
      </c>
      <c r="G10" s="17" t="str">
        <f t="shared" si="0"/>
        <v/>
      </c>
      <c r="H10" s="18" t="str">
        <f t="shared" si="1"/>
        <v>○</v>
      </c>
      <c r="I10" s="18" t="str">
        <f t="shared" si="2"/>
        <v/>
      </c>
      <c r="J10" s="18" t="str">
        <f t="shared" si="3"/>
        <v/>
      </c>
      <c r="K10" s="18" t="str">
        <f t="shared" si="4"/>
        <v/>
      </c>
      <c r="L10" s="18" t="str">
        <f t="shared" si="5"/>
        <v/>
      </c>
      <c r="M10" s="19" t="str">
        <f t="shared" si="6"/>
        <v/>
      </c>
      <c r="N10" s="16" t="s">
        <v>641</v>
      </c>
      <c r="O10" s="16" t="s">
        <v>173</v>
      </c>
      <c r="P10" s="16" t="s">
        <v>173</v>
      </c>
      <c r="Q10" s="16" t="s">
        <v>173</v>
      </c>
      <c r="R10" s="16" t="s">
        <v>173</v>
      </c>
      <c r="S10" s="69">
        <v>19</v>
      </c>
      <c r="T10" s="69">
        <v>3</v>
      </c>
      <c r="U10" s="69">
        <v>16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3">
        <v>0</v>
      </c>
      <c r="AC10" s="23"/>
      <c r="AD10" s="23"/>
      <c r="AE10" s="23">
        <v>19</v>
      </c>
      <c r="AF10" s="69">
        <v>28</v>
      </c>
      <c r="AG10" s="69">
        <v>0</v>
      </c>
      <c r="AH10" s="69">
        <v>0</v>
      </c>
      <c r="AI10" s="23" t="s">
        <v>641</v>
      </c>
      <c r="AJ10" s="24" t="str">
        <f t="shared" si="7"/>
        <v/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23">
        <v>0</v>
      </c>
    </row>
    <row r="11" spans="1:43">
      <c r="A11" s="20" t="s">
        <v>670</v>
      </c>
      <c r="B11" s="20" t="s">
        <v>119</v>
      </c>
      <c r="C11" s="20" t="s">
        <v>57</v>
      </c>
      <c r="D11" s="20" t="s">
        <v>420</v>
      </c>
      <c r="E11" s="62" t="s">
        <v>761</v>
      </c>
      <c r="F11" s="62" t="s">
        <v>761</v>
      </c>
      <c r="G11" s="17" t="str">
        <f t="shared" si="0"/>
        <v/>
      </c>
      <c r="H11" s="18" t="str">
        <f t="shared" si="1"/>
        <v/>
      </c>
      <c r="I11" s="18" t="str">
        <f t="shared" si="2"/>
        <v/>
      </c>
      <c r="J11" s="18" t="str">
        <f t="shared" si="3"/>
        <v/>
      </c>
      <c r="K11" s="18" t="str">
        <f t="shared" si="4"/>
        <v/>
      </c>
      <c r="L11" s="18" t="str">
        <f t="shared" si="5"/>
        <v>○</v>
      </c>
      <c r="M11" s="19" t="str">
        <f t="shared" si="6"/>
        <v/>
      </c>
      <c r="N11" s="16" t="s">
        <v>645</v>
      </c>
      <c r="O11" s="16" t="s">
        <v>173</v>
      </c>
      <c r="P11" s="16" t="s">
        <v>173</v>
      </c>
      <c r="Q11" s="16" t="s">
        <v>173</v>
      </c>
      <c r="R11" s="16" t="s">
        <v>173</v>
      </c>
      <c r="S11" s="69">
        <v>18</v>
      </c>
      <c r="T11" s="69">
        <v>18</v>
      </c>
      <c r="U11" s="69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23">
        <v>18</v>
      </c>
      <c r="AC11" s="23"/>
      <c r="AD11" s="23"/>
      <c r="AE11" s="23">
        <v>0</v>
      </c>
      <c r="AF11" s="69">
        <v>27</v>
      </c>
      <c r="AG11" s="69">
        <v>0</v>
      </c>
      <c r="AH11" s="69">
        <v>0</v>
      </c>
      <c r="AI11" s="23" t="s">
        <v>641</v>
      </c>
      <c r="AJ11" s="24" t="str">
        <f t="shared" si="7"/>
        <v/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23">
        <v>0</v>
      </c>
    </row>
    <row r="12" spans="1:43">
      <c r="A12" s="20" t="s">
        <v>670</v>
      </c>
      <c r="B12" s="20" t="s">
        <v>119</v>
      </c>
      <c r="C12" s="20" t="s">
        <v>57</v>
      </c>
      <c r="D12" s="20" t="s">
        <v>424</v>
      </c>
      <c r="E12" s="62" t="s">
        <v>760</v>
      </c>
      <c r="F12" s="62" t="s">
        <v>760</v>
      </c>
      <c r="G12" s="17" t="str">
        <f t="shared" si="0"/>
        <v>○</v>
      </c>
      <c r="H12" s="18" t="str">
        <f t="shared" si="1"/>
        <v/>
      </c>
      <c r="I12" s="18" t="str">
        <f t="shared" si="2"/>
        <v/>
      </c>
      <c r="J12" s="18" t="str">
        <f t="shared" si="3"/>
        <v>○</v>
      </c>
      <c r="K12" s="18" t="str">
        <f t="shared" si="4"/>
        <v/>
      </c>
      <c r="L12" s="18" t="str">
        <f t="shared" si="5"/>
        <v/>
      </c>
      <c r="M12" s="19" t="str">
        <f t="shared" si="6"/>
        <v/>
      </c>
      <c r="N12" s="16" t="s">
        <v>640</v>
      </c>
      <c r="O12" s="16" t="s">
        <v>643</v>
      </c>
      <c r="P12" s="16" t="s">
        <v>173</v>
      </c>
      <c r="Q12" s="16" t="s">
        <v>173</v>
      </c>
      <c r="R12" s="16" t="s">
        <v>173</v>
      </c>
      <c r="S12" s="69">
        <v>17</v>
      </c>
      <c r="T12" s="69">
        <v>17</v>
      </c>
      <c r="U12" s="69">
        <v>0</v>
      </c>
      <c r="V12" s="69">
        <v>2</v>
      </c>
      <c r="W12" s="69">
        <v>2</v>
      </c>
      <c r="X12" s="69">
        <v>0</v>
      </c>
      <c r="Y12" s="16">
        <v>0</v>
      </c>
      <c r="Z12" s="16">
        <v>0</v>
      </c>
      <c r="AA12" s="16">
        <v>0</v>
      </c>
      <c r="AB12" s="23">
        <v>17</v>
      </c>
      <c r="AC12" s="23">
        <v>2</v>
      </c>
      <c r="AD12" s="23">
        <v>0</v>
      </c>
      <c r="AE12" s="23">
        <v>0</v>
      </c>
      <c r="AF12" s="69">
        <v>171</v>
      </c>
      <c r="AG12" s="69">
        <v>0</v>
      </c>
      <c r="AH12" s="69">
        <v>0</v>
      </c>
      <c r="AI12" s="70" t="s">
        <v>916</v>
      </c>
      <c r="AJ12" s="24" t="str">
        <f t="shared" si="7"/>
        <v>○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23">
        <v>0</v>
      </c>
    </row>
    <row r="13" spans="1:43">
      <c r="A13" s="20" t="s">
        <v>670</v>
      </c>
      <c r="B13" s="20" t="s">
        <v>119</v>
      </c>
      <c r="C13" s="20" t="s">
        <v>57</v>
      </c>
      <c r="D13" s="20" t="s">
        <v>457</v>
      </c>
      <c r="E13" s="62" t="s">
        <v>761</v>
      </c>
      <c r="F13" s="62" t="s">
        <v>761</v>
      </c>
      <c r="G13" s="17" t="str">
        <f t="shared" si="0"/>
        <v/>
      </c>
      <c r="H13" s="18" t="str">
        <f t="shared" si="1"/>
        <v/>
      </c>
      <c r="I13" s="18" t="str">
        <f t="shared" si="2"/>
        <v/>
      </c>
      <c r="J13" s="18" t="str">
        <f t="shared" si="3"/>
        <v>○</v>
      </c>
      <c r="K13" s="18" t="str">
        <f t="shared" si="4"/>
        <v>○</v>
      </c>
      <c r="L13" s="18" t="str">
        <f t="shared" si="5"/>
        <v/>
      </c>
      <c r="M13" s="19" t="str">
        <f t="shared" si="6"/>
        <v/>
      </c>
      <c r="N13" s="16" t="s">
        <v>643</v>
      </c>
      <c r="O13" s="16" t="s">
        <v>642</v>
      </c>
      <c r="P13" s="16" t="s">
        <v>173</v>
      </c>
      <c r="Q13" s="16" t="s">
        <v>173</v>
      </c>
      <c r="R13" s="16" t="s">
        <v>173</v>
      </c>
      <c r="S13" s="69">
        <v>5</v>
      </c>
      <c r="T13" s="69">
        <v>5</v>
      </c>
      <c r="U13" s="69">
        <v>0</v>
      </c>
      <c r="V13" s="69">
        <v>10</v>
      </c>
      <c r="W13" s="69">
        <v>10</v>
      </c>
      <c r="X13" s="69">
        <v>0</v>
      </c>
      <c r="Y13" s="16">
        <v>0</v>
      </c>
      <c r="Z13" s="16">
        <v>0</v>
      </c>
      <c r="AA13" s="16">
        <v>0</v>
      </c>
      <c r="AB13" s="23">
        <v>5</v>
      </c>
      <c r="AC13" s="23">
        <v>10</v>
      </c>
      <c r="AD13" s="23">
        <v>0</v>
      </c>
      <c r="AE13" s="23">
        <v>0</v>
      </c>
      <c r="AF13" s="69">
        <v>8</v>
      </c>
      <c r="AG13" s="69">
        <v>8</v>
      </c>
      <c r="AH13" s="69">
        <v>0</v>
      </c>
      <c r="AI13" s="23" t="s">
        <v>640</v>
      </c>
      <c r="AJ13" s="24" t="str">
        <f t="shared" si="7"/>
        <v>○</v>
      </c>
      <c r="AK13" s="69">
        <v>5</v>
      </c>
      <c r="AL13" s="69">
        <v>78</v>
      </c>
      <c r="AM13" s="69">
        <v>9</v>
      </c>
      <c r="AN13" s="69">
        <v>1</v>
      </c>
      <c r="AO13" s="69">
        <v>8</v>
      </c>
      <c r="AP13" s="69">
        <v>1</v>
      </c>
      <c r="AQ13" s="23">
        <v>0</v>
      </c>
    </row>
    <row r="14" spans="1:43">
      <c r="A14" s="20" t="s">
        <v>670</v>
      </c>
      <c r="B14" s="20" t="s">
        <v>119</v>
      </c>
      <c r="C14" s="20" t="s">
        <v>57</v>
      </c>
      <c r="D14" s="20" t="s">
        <v>511</v>
      </c>
      <c r="E14" s="62" t="s">
        <v>766</v>
      </c>
      <c r="F14" s="62" t="s">
        <v>766</v>
      </c>
      <c r="G14" s="17" t="str">
        <f t="shared" si="0"/>
        <v>○</v>
      </c>
      <c r="H14" s="18" t="str">
        <f t="shared" si="1"/>
        <v>○</v>
      </c>
      <c r="I14" s="18" t="str">
        <f t="shared" si="2"/>
        <v>○</v>
      </c>
      <c r="J14" s="18" t="str">
        <f t="shared" si="3"/>
        <v>○</v>
      </c>
      <c r="K14" s="18" t="str">
        <f t="shared" si="4"/>
        <v/>
      </c>
      <c r="L14" s="18" t="str">
        <f t="shared" si="5"/>
        <v/>
      </c>
      <c r="M14" s="19" t="str">
        <f t="shared" si="6"/>
        <v/>
      </c>
      <c r="N14" s="16" t="s">
        <v>640</v>
      </c>
      <c r="O14" s="16" t="s">
        <v>641</v>
      </c>
      <c r="P14" s="16" t="s">
        <v>644</v>
      </c>
      <c r="Q14" s="16" t="s">
        <v>643</v>
      </c>
      <c r="R14" s="16" t="s">
        <v>173</v>
      </c>
      <c r="S14" s="69">
        <v>19</v>
      </c>
      <c r="T14" s="69">
        <v>19</v>
      </c>
      <c r="U14" s="69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23">
        <v>19</v>
      </c>
      <c r="AC14" s="23">
        <v>0</v>
      </c>
      <c r="AD14" s="23">
        <v>0</v>
      </c>
      <c r="AE14" s="23"/>
      <c r="AF14" s="69">
        <v>125</v>
      </c>
      <c r="AG14" s="69">
        <v>4</v>
      </c>
      <c r="AH14" s="69">
        <v>0</v>
      </c>
      <c r="AI14" s="23" t="s">
        <v>640</v>
      </c>
      <c r="AJ14" s="24" t="str">
        <f t="shared" si="7"/>
        <v>○</v>
      </c>
      <c r="AK14" s="69">
        <v>9</v>
      </c>
      <c r="AL14" s="69">
        <v>1</v>
      </c>
      <c r="AM14" s="69">
        <v>0</v>
      </c>
      <c r="AN14" s="69">
        <v>0</v>
      </c>
      <c r="AO14" s="69">
        <v>0</v>
      </c>
      <c r="AP14" s="69">
        <v>0</v>
      </c>
      <c r="AQ14" s="23">
        <v>0</v>
      </c>
    </row>
    <row r="15" spans="1:43">
      <c r="A15" s="20" t="s">
        <v>670</v>
      </c>
      <c r="B15" s="20" t="s">
        <v>119</v>
      </c>
      <c r="C15" s="20" t="s">
        <v>57</v>
      </c>
      <c r="D15" s="20" t="s">
        <v>519</v>
      </c>
      <c r="E15" s="62" t="s">
        <v>759</v>
      </c>
      <c r="F15" s="62" t="s">
        <v>759</v>
      </c>
      <c r="G15" s="17" t="str">
        <f t="shared" si="0"/>
        <v>○</v>
      </c>
      <c r="H15" s="18" t="str">
        <f t="shared" si="1"/>
        <v>○</v>
      </c>
      <c r="I15" s="18" t="str">
        <f t="shared" si="2"/>
        <v>○</v>
      </c>
      <c r="J15" s="18" t="str">
        <f t="shared" si="3"/>
        <v/>
      </c>
      <c r="K15" s="18" t="str">
        <f t="shared" si="4"/>
        <v>○</v>
      </c>
      <c r="L15" s="18" t="str">
        <f t="shared" si="5"/>
        <v/>
      </c>
      <c r="M15" s="19" t="str">
        <f t="shared" si="6"/>
        <v/>
      </c>
      <c r="N15" s="16" t="s">
        <v>640</v>
      </c>
      <c r="O15" s="16" t="s">
        <v>641</v>
      </c>
      <c r="P15" s="16" t="s">
        <v>644</v>
      </c>
      <c r="Q15" s="16" t="s">
        <v>642</v>
      </c>
      <c r="R15" s="16" t="s">
        <v>173</v>
      </c>
      <c r="S15" s="69">
        <v>11</v>
      </c>
      <c r="T15" s="69">
        <v>11</v>
      </c>
      <c r="U15" s="69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23">
        <v>11</v>
      </c>
      <c r="AC15" s="23"/>
      <c r="AD15" s="23"/>
      <c r="AE15" s="23">
        <v>0</v>
      </c>
      <c r="AF15" s="69">
        <v>310</v>
      </c>
      <c r="AG15" s="69">
        <v>10</v>
      </c>
      <c r="AH15" s="69">
        <v>0</v>
      </c>
      <c r="AI15" s="23" t="s">
        <v>641</v>
      </c>
      <c r="AJ15" s="24" t="str">
        <f t="shared" si="7"/>
        <v/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23">
        <v>0</v>
      </c>
    </row>
    <row r="16" spans="1:43">
      <c r="A16" s="20" t="s">
        <v>670</v>
      </c>
      <c r="B16" s="20" t="s">
        <v>119</v>
      </c>
      <c r="C16" s="20" t="s">
        <v>57</v>
      </c>
      <c r="D16" s="20" t="s">
        <v>529</v>
      </c>
      <c r="E16" s="62" t="s">
        <v>760</v>
      </c>
      <c r="F16" s="62" t="s">
        <v>760</v>
      </c>
      <c r="G16" s="17" t="str">
        <f t="shared" si="0"/>
        <v/>
      </c>
      <c r="H16" s="18" t="str">
        <f t="shared" si="1"/>
        <v>○</v>
      </c>
      <c r="I16" s="18" t="str">
        <f t="shared" si="2"/>
        <v/>
      </c>
      <c r="J16" s="18" t="str">
        <f t="shared" si="3"/>
        <v/>
      </c>
      <c r="K16" s="18" t="str">
        <f t="shared" si="4"/>
        <v/>
      </c>
      <c r="L16" s="18" t="str">
        <f t="shared" si="5"/>
        <v/>
      </c>
      <c r="M16" s="19" t="str">
        <f t="shared" si="6"/>
        <v/>
      </c>
      <c r="N16" s="16" t="s">
        <v>641</v>
      </c>
      <c r="O16" s="16" t="s">
        <v>173</v>
      </c>
      <c r="P16" s="16" t="s">
        <v>173</v>
      </c>
      <c r="Q16" s="16" t="s">
        <v>173</v>
      </c>
      <c r="R16" s="16" t="s">
        <v>173</v>
      </c>
      <c r="S16" s="69">
        <v>19</v>
      </c>
      <c r="T16" s="69">
        <v>0</v>
      </c>
      <c r="U16" s="69">
        <v>19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23">
        <v>19</v>
      </c>
      <c r="AC16" s="23">
        <v>0</v>
      </c>
      <c r="AD16" s="23">
        <v>0</v>
      </c>
      <c r="AE16" s="23"/>
      <c r="AF16" s="69">
        <v>0</v>
      </c>
      <c r="AG16" s="69">
        <v>0</v>
      </c>
      <c r="AH16" s="69">
        <v>0</v>
      </c>
      <c r="AI16" s="23" t="s">
        <v>173</v>
      </c>
      <c r="AJ16" s="24" t="str">
        <f t="shared" si="7"/>
        <v/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23">
        <v>0</v>
      </c>
    </row>
    <row r="17" spans="1:43">
      <c r="A17" s="20" t="s">
        <v>670</v>
      </c>
      <c r="B17" s="20" t="s">
        <v>119</v>
      </c>
      <c r="C17" s="20" t="s">
        <v>57</v>
      </c>
      <c r="D17" s="20" t="s">
        <v>550</v>
      </c>
      <c r="E17" s="62" t="s">
        <v>759</v>
      </c>
      <c r="F17" s="62" t="s">
        <v>759</v>
      </c>
      <c r="G17" s="17" t="str">
        <f t="shared" si="0"/>
        <v/>
      </c>
      <c r="H17" s="18" t="str">
        <f t="shared" si="1"/>
        <v>○</v>
      </c>
      <c r="I17" s="18" t="str">
        <f t="shared" si="2"/>
        <v/>
      </c>
      <c r="J17" s="18" t="str">
        <f t="shared" si="3"/>
        <v/>
      </c>
      <c r="K17" s="18" t="str">
        <f t="shared" si="4"/>
        <v/>
      </c>
      <c r="L17" s="18" t="str">
        <f t="shared" si="5"/>
        <v/>
      </c>
      <c r="M17" s="19" t="str">
        <f t="shared" si="6"/>
        <v/>
      </c>
      <c r="N17" s="16" t="s">
        <v>641</v>
      </c>
      <c r="O17" s="16"/>
      <c r="P17" s="16" t="s">
        <v>173</v>
      </c>
      <c r="Q17" s="16" t="s">
        <v>173</v>
      </c>
      <c r="R17" s="16" t="s">
        <v>173</v>
      </c>
      <c r="S17" s="69">
        <v>14</v>
      </c>
      <c r="T17" s="69">
        <v>14</v>
      </c>
      <c r="U17" s="69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23">
        <v>14</v>
      </c>
      <c r="AC17" s="23">
        <v>0</v>
      </c>
      <c r="AD17" s="23">
        <v>0</v>
      </c>
      <c r="AE17" s="23">
        <v>0</v>
      </c>
      <c r="AF17" s="69">
        <v>723</v>
      </c>
      <c r="AG17" s="69">
        <v>360</v>
      </c>
      <c r="AH17" s="69">
        <v>0</v>
      </c>
      <c r="AI17" s="23" t="s">
        <v>641</v>
      </c>
      <c r="AJ17" s="24" t="str">
        <f t="shared" si="7"/>
        <v/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23">
        <v>33</v>
      </c>
    </row>
    <row r="18" spans="1:43" s="73" customFormat="1">
      <c r="A18" s="20" t="s">
        <v>670</v>
      </c>
      <c r="B18" s="20" t="s">
        <v>119</v>
      </c>
      <c r="C18" s="20" t="s">
        <v>57</v>
      </c>
      <c r="D18" s="20" t="s">
        <v>573</v>
      </c>
      <c r="E18" s="16" t="s">
        <v>173</v>
      </c>
      <c r="F18" s="16" t="s">
        <v>173</v>
      </c>
      <c r="G18" s="17" t="str">
        <f t="shared" ref="G18" si="8">IF(OR(N18="1",O18="1",P18="1",Q18="1",R18="1"),"○","")</f>
        <v/>
      </c>
      <c r="H18" s="18" t="str">
        <f t="shared" ref="H18" si="9">IF(OR(N18="2",O18="2",P18="2",Q18="2",R18="2"),"○","")</f>
        <v/>
      </c>
      <c r="I18" s="18" t="str">
        <f t="shared" ref="I18" si="10">IF(OR(N18="3",O18="3",P18="3",Q18="3",R18="3"),"○","")</f>
        <v/>
      </c>
      <c r="J18" s="18" t="str">
        <f t="shared" ref="J18" si="11">IF(OR(N18="4",O18="4",P18="4",Q18="4",R18="4"),"○","")</f>
        <v/>
      </c>
      <c r="K18" s="18" t="str">
        <f t="shared" ref="K18" si="12">IF(OR(N18="5",O18="5",P18="5",Q18="5",R18="5"),"○","")</f>
        <v/>
      </c>
      <c r="L18" s="18" t="str">
        <f t="shared" ref="L18" si="13">IF(OR(N18="6",O18="6",P18="6",Q18="6",R18="6"),"○","")</f>
        <v/>
      </c>
      <c r="M18" s="19" t="str">
        <f t="shared" ref="M18" si="14">IF(OR(N18="7",O18="7",P18="7",Q18="7",R18="7"),"○","")</f>
        <v/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3"/>
      <c r="AC18" s="23"/>
      <c r="AD18" s="23"/>
      <c r="AE18" s="23"/>
      <c r="AF18" s="23">
        <v>0</v>
      </c>
      <c r="AG18" s="23">
        <v>0</v>
      </c>
      <c r="AH18" s="23">
        <v>0</v>
      </c>
      <c r="AI18" s="23" t="s">
        <v>173</v>
      </c>
      <c r="AJ18" s="24" t="str">
        <f t="shared" si="7"/>
        <v/>
      </c>
      <c r="AK18" s="69">
        <v>0</v>
      </c>
      <c r="AL18" s="69">
        <v>0</v>
      </c>
      <c r="AM18" s="72">
        <v>12</v>
      </c>
      <c r="AN18" s="72">
        <v>6</v>
      </c>
      <c r="AO18" s="72">
        <v>6</v>
      </c>
      <c r="AP18" s="72">
        <v>0</v>
      </c>
      <c r="AQ18" s="23">
        <v>0</v>
      </c>
    </row>
    <row r="19" spans="1:43">
      <c r="A19" s="20" t="s">
        <v>670</v>
      </c>
      <c r="B19" s="20" t="s">
        <v>119</v>
      </c>
      <c r="C19" s="20" t="s">
        <v>57</v>
      </c>
      <c r="D19" s="20" t="s">
        <v>619</v>
      </c>
      <c r="E19" s="62" t="s">
        <v>760</v>
      </c>
      <c r="F19" s="62" t="s">
        <v>760</v>
      </c>
      <c r="G19" s="17" t="str">
        <f t="shared" si="0"/>
        <v>○</v>
      </c>
      <c r="H19" s="18" t="str">
        <f t="shared" si="1"/>
        <v/>
      </c>
      <c r="I19" s="18" t="str">
        <f t="shared" si="2"/>
        <v/>
      </c>
      <c r="J19" s="18" t="str">
        <f t="shared" si="3"/>
        <v/>
      </c>
      <c r="K19" s="18" t="str">
        <f t="shared" si="4"/>
        <v/>
      </c>
      <c r="L19" s="18" t="str">
        <f t="shared" si="5"/>
        <v/>
      </c>
      <c r="M19" s="19" t="str">
        <f t="shared" si="6"/>
        <v/>
      </c>
      <c r="N19" s="16" t="s">
        <v>640</v>
      </c>
      <c r="O19" s="16">
        <v>4</v>
      </c>
      <c r="P19" s="16">
        <v>5</v>
      </c>
      <c r="Q19" s="16"/>
      <c r="R19" s="16" t="s">
        <v>173</v>
      </c>
      <c r="S19" s="69">
        <v>13</v>
      </c>
      <c r="T19" s="69">
        <v>12</v>
      </c>
      <c r="U19" s="69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23">
        <v>13</v>
      </c>
      <c r="AC19" s="23"/>
      <c r="AD19" s="23"/>
      <c r="AE19" s="23">
        <v>0</v>
      </c>
      <c r="AF19" s="69">
        <v>45</v>
      </c>
      <c r="AG19" s="69">
        <v>1</v>
      </c>
      <c r="AH19" s="69">
        <v>2.2000000000000002</v>
      </c>
      <c r="AI19" s="23" t="s">
        <v>640</v>
      </c>
      <c r="AJ19" s="24" t="str">
        <f t="shared" si="7"/>
        <v>○</v>
      </c>
      <c r="AK19" s="69">
        <v>2</v>
      </c>
      <c r="AL19" s="69">
        <v>6</v>
      </c>
      <c r="AM19" s="69">
        <v>0</v>
      </c>
      <c r="AN19" s="69">
        <v>0</v>
      </c>
      <c r="AO19" s="69">
        <v>0</v>
      </c>
      <c r="AP19" s="69">
        <v>0</v>
      </c>
      <c r="AQ19" s="23">
        <v>0</v>
      </c>
    </row>
    <row r="20" spans="1:43">
      <c r="A20" s="20" t="s">
        <v>670</v>
      </c>
      <c r="B20" s="20" t="s">
        <v>119</v>
      </c>
      <c r="C20" s="20" t="s">
        <v>57</v>
      </c>
      <c r="D20" s="20" t="s">
        <v>633</v>
      </c>
      <c r="E20" s="62" t="s">
        <v>759</v>
      </c>
      <c r="F20" s="62" t="s">
        <v>759</v>
      </c>
      <c r="G20" s="17" t="str">
        <f t="shared" si="0"/>
        <v/>
      </c>
      <c r="H20" s="18" t="str">
        <f t="shared" si="1"/>
        <v>○</v>
      </c>
      <c r="I20" s="18" t="str">
        <f t="shared" si="2"/>
        <v>○</v>
      </c>
      <c r="J20" s="18" t="str">
        <f t="shared" si="3"/>
        <v/>
      </c>
      <c r="K20" s="18" t="str">
        <f t="shared" si="4"/>
        <v/>
      </c>
      <c r="L20" s="18" t="str">
        <f t="shared" si="5"/>
        <v/>
      </c>
      <c r="M20" s="19" t="str">
        <f t="shared" si="6"/>
        <v/>
      </c>
      <c r="N20" s="16" t="s">
        <v>641</v>
      </c>
      <c r="O20" s="16" t="s">
        <v>644</v>
      </c>
      <c r="P20" s="16" t="s">
        <v>173</v>
      </c>
      <c r="Q20" s="16" t="s">
        <v>173</v>
      </c>
      <c r="R20" s="16" t="s">
        <v>173</v>
      </c>
      <c r="S20" s="69">
        <v>12</v>
      </c>
      <c r="T20" s="69">
        <v>10</v>
      </c>
      <c r="U20" s="69">
        <v>2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3">
        <v>12</v>
      </c>
      <c r="AC20" s="23"/>
      <c r="AD20" s="23"/>
      <c r="AE20" s="23">
        <v>0</v>
      </c>
      <c r="AF20" s="69">
        <v>60</v>
      </c>
      <c r="AG20" s="69">
        <v>38</v>
      </c>
      <c r="AH20" s="69">
        <v>10</v>
      </c>
      <c r="AI20" s="23" t="s">
        <v>641</v>
      </c>
      <c r="AJ20" s="24" t="str">
        <f t="shared" si="7"/>
        <v/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2</v>
      </c>
      <c r="AQ20" s="23">
        <v>0</v>
      </c>
    </row>
    <row r="21" spans="1:43">
      <c r="A21" s="20" t="s">
        <v>923</v>
      </c>
      <c r="B21" s="71" t="s">
        <v>924</v>
      </c>
      <c r="C21" s="20" t="s">
        <v>57</v>
      </c>
      <c r="D21" s="74" t="s">
        <v>922</v>
      </c>
      <c r="E21" s="62" t="s">
        <v>766</v>
      </c>
      <c r="F21" s="62" t="s">
        <v>765</v>
      </c>
      <c r="G21" s="17" t="str">
        <f t="shared" ref="G21:G22" si="15">IF(OR(N21="1",O21="1",P21="1",Q21="1",R21="1"),"○","")</f>
        <v/>
      </c>
      <c r="H21" s="18" t="str">
        <f t="shared" ref="H21:H22" si="16">IF(OR(N21="2",O21="2",P21="2",Q21="2",R21="2"),"○","")</f>
        <v/>
      </c>
      <c r="I21" s="18" t="str">
        <f t="shared" ref="I21:I22" si="17">IF(OR(N21="3",O21="3",P21="3",Q21="3",R21="3"),"○","")</f>
        <v/>
      </c>
      <c r="J21" s="18" t="str">
        <f t="shared" ref="J21:J22" si="18">IF(OR(N21="4",O21="4",P21="4",Q21="4",R21="4"),"○","")</f>
        <v/>
      </c>
      <c r="K21" s="18" t="str">
        <f t="shared" ref="K21:K22" si="19">IF(OR(N21="5",O21="5",P21="5",Q21="5",R21="5"),"○","")</f>
        <v/>
      </c>
      <c r="L21" s="18" t="str">
        <f t="shared" ref="L21:L22" si="20">IF(OR(N21="6",O21="6",P21="6",Q21="6",R21="6"),"○","")</f>
        <v>○</v>
      </c>
      <c r="M21" s="19" t="str">
        <f t="shared" ref="M21:M22" si="21">IF(OR(N21="7",O21="7",P21="7",Q21="7",R21="7"),"○","")</f>
        <v/>
      </c>
      <c r="N21" s="65" t="s">
        <v>927</v>
      </c>
      <c r="O21" s="16"/>
      <c r="P21" s="16"/>
      <c r="Q21" s="16"/>
      <c r="R21" s="16"/>
      <c r="S21" s="72">
        <v>5</v>
      </c>
      <c r="T21" s="72">
        <v>0</v>
      </c>
      <c r="U21" s="72">
        <v>5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23"/>
      <c r="AC21" s="23"/>
      <c r="AD21" s="23"/>
      <c r="AE21" s="23"/>
      <c r="AF21" s="69">
        <v>0</v>
      </c>
      <c r="AG21" s="69">
        <v>0</v>
      </c>
      <c r="AH21" s="69">
        <v>0</v>
      </c>
      <c r="AI21" s="70" t="s">
        <v>929</v>
      </c>
      <c r="AJ21" s="24" t="str">
        <f t="shared" si="7"/>
        <v/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23">
        <v>0</v>
      </c>
    </row>
    <row r="22" spans="1:43">
      <c r="A22" s="20" t="s">
        <v>925</v>
      </c>
      <c r="B22" s="71" t="s">
        <v>924</v>
      </c>
      <c r="C22" s="20" t="s">
        <v>57</v>
      </c>
      <c r="D22" s="74" t="s">
        <v>926</v>
      </c>
      <c r="E22" s="62" t="s">
        <v>766</v>
      </c>
      <c r="F22" s="62" t="s">
        <v>766</v>
      </c>
      <c r="G22" s="17" t="str">
        <f t="shared" si="15"/>
        <v/>
      </c>
      <c r="H22" s="18" t="str">
        <f t="shared" si="16"/>
        <v/>
      </c>
      <c r="I22" s="18" t="str">
        <f t="shared" si="17"/>
        <v/>
      </c>
      <c r="J22" s="18" t="str">
        <f t="shared" si="18"/>
        <v/>
      </c>
      <c r="K22" s="18" t="str">
        <f t="shared" si="19"/>
        <v/>
      </c>
      <c r="L22" s="18" t="str">
        <f t="shared" si="20"/>
        <v/>
      </c>
      <c r="M22" s="19" t="str">
        <f t="shared" si="21"/>
        <v>○</v>
      </c>
      <c r="N22" s="65" t="s">
        <v>928</v>
      </c>
      <c r="O22" s="16"/>
      <c r="P22" s="16"/>
      <c r="Q22" s="16"/>
      <c r="R22" s="16"/>
      <c r="S22" s="69">
        <v>19</v>
      </c>
      <c r="T22" s="69">
        <v>0</v>
      </c>
      <c r="U22" s="61">
        <v>19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23">
        <v>19</v>
      </c>
      <c r="AC22" s="23"/>
      <c r="AD22" s="23"/>
      <c r="AE22" s="23"/>
      <c r="AF22" s="69">
        <v>0</v>
      </c>
      <c r="AG22" s="69">
        <v>0</v>
      </c>
      <c r="AH22" s="69">
        <v>0</v>
      </c>
      <c r="AI22" s="70" t="s">
        <v>929</v>
      </c>
      <c r="AJ22" s="24" t="str">
        <f t="shared" si="7"/>
        <v/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23">
        <v>0</v>
      </c>
    </row>
    <row r="23" spans="1:43">
      <c r="A23" s="33"/>
      <c r="B23" s="33"/>
      <c r="C23" s="34" t="s">
        <v>709</v>
      </c>
      <c r="D23" s="33"/>
      <c r="E23" s="25"/>
      <c r="F23" s="25"/>
      <c r="G23" s="26"/>
      <c r="H23" s="27"/>
      <c r="I23" s="27"/>
      <c r="J23" s="27"/>
      <c r="K23" s="27"/>
      <c r="L23" s="27"/>
      <c r="M23" s="28"/>
      <c r="N23" s="25"/>
      <c r="O23" s="25"/>
      <c r="P23" s="25"/>
      <c r="Q23" s="25"/>
      <c r="R23" s="25"/>
      <c r="S23" s="25">
        <f>SUBTOTAL(9,S7:S22)</f>
        <v>204</v>
      </c>
      <c r="T23" s="25">
        <f t="shared" ref="T23:AQ23" si="22">SUBTOTAL(9,T7:T22)</f>
        <v>122</v>
      </c>
      <c r="U23" s="25">
        <f t="shared" si="22"/>
        <v>82</v>
      </c>
      <c r="V23" s="25">
        <f t="shared" si="22"/>
        <v>24</v>
      </c>
      <c r="W23" s="25">
        <f t="shared" si="22"/>
        <v>17</v>
      </c>
      <c r="X23" s="25">
        <f t="shared" si="22"/>
        <v>7</v>
      </c>
      <c r="Y23" s="25">
        <f t="shared" si="22"/>
        <v>0</v>
      </c>
      <c r="Z23" s="25">
        <f t="shared" si="22"/>
        <v>0</v>
      </c>
      <c r="AA23" s="25">
        <f t="shared" si="22"/>
        <v>0</v>
      </c>
      <c r="AB23" s="25">
        <f>SUBTOTAL(9,AB7:AB22)</f>
        <v>165</v>
      </c>
      <c r="AC23" s="25">
        <f t="shared" si="22"/>
        <v>24</v>
      </c>
      <c r="AD23" s="25">
        <f t="shared" si="22"/>
        <v>0</v>
      </c>
      <c r="AE23" s="25">
        <f t="shared" si="22"/>
        <v>34</v>
      </c>
      <c r="AF23" s="25">
        <f t="shared" si="22"/>
        <v>2400</v>
      </c>
      <c r="AG23" s="25">
        <f t="shared" si="22"/>
        <v>423</v>
      </c>
      <c r="AH23" s="25">
        <f t="shared" si="22"/>
        <v>12.2</v>
      </c>
      <c r="AI23" s="25">
        <f t="shared" si="22"/>
        <v>0</v>
      </c>
      <c r="AJ23" s="25">
        <f t="shared" si="22"/>
        <v>0</v>
      </c>
      <c r="AK23" s="25">
        <f>SUBTOTAL(9,AK7:AK22)</f>
        <v>17</v>
      </c>
      <c r="AL23" s="25">
        <f t="shared" si="22"/>
        <v>112</v>
      </c>
      <c r="AM23" s="25">
        <f t="shared" si="22"/>
        <v>21</v>
      </c>
      <c r="AN23" s="25">
        <f t="shared" si="22"/>
        <v>7</v>
      </c>
      <c r="AO23" s="25">
        <f t="shared" si="22"/>
        <v>14</v>
      </c>
      <c r="AP23" s="25">
        <f t="shared" si="22"/>
        <v>3</v>
      </c>
      <c r="AQ23" s="25">
        <f t="shared" si="22"/>
        <v>62</v>
      </c>
    </row>
    <row r="24" spans="1:43">
      <c r="A24" s="20" t="s">
        <v>670</v>
      </c>
      <c r="B24" s="20" t="s">
        <v>157</v>
      </c>
      <c r="C24" s="20" t="s">
        <v>95</v>
      </c>
      <c r="D24" s="20" t="s">
        <v>352</v>
      </c>
      <c r="E24" s="62" t="s">
        <v>761</v>
      </c>
      <c r="F24" s="62" t="s">
        <v>761</v>
      </c>
      <c r="G24" s="17" t="str">
        <f t="shared" ref="G24:G29" si="23">IF(OR(N24="1",O24="1",P24="1",Q24="1",R24="1"),"○","")</f>
        <v>○</v>
      </c>
      <c r="H24" s="18" t="str">
        <f t="shared" ref="H24:H29" si="24">IF(OR(N24="2",O24="2",P24="2",Q24="2",R24="2"),"○","")</f>
        <v/>
      </c>
      <c r="I24" s="18" t="str">
        <f t="shared" ref="I24:I29" si="25">IF(OR(N24="3",O24="3",P24="3",Q24="3",R24="3"),"○","")</f>
        <v/>
      </c>
      <c r="J24" s="18" t="str">
        <f t="shared" ref="J24:J29" si="26">IF(OR(N24="4",O24="4",P24="4",Q24="4",R24="4"),"○","")</f>
        <v/>
      </c>
      <c r="K24" s="18" t="str">
        <f t="shared" ref="K24:K29" si="27">IF(OR(N24="5",O24="5",P24="5",Q24="5",R24="5"),"○","")</f>
        <v>○</v>
      </c>
      <c r="L24" s="18" t="str">
        <f t="shared" ref="L24:L29" si="28">IF(OR(N24="6",O24="6",P24="6",Q24="6",R24="6"),"○","")</f>
        <v/>
      </c>
      <c r="M24" s="19" t="str">
        <f t="shared" ref="M24:M29" si="29">IF(OR(N24="7",O24="7",P24="7",Q24="7",R24="7"),"○","")</f>
        <v/>
      </c>
      <c r="N24" s="16" t="s">
        <v>640</v>
      </c>
      <c r="O24" s="16" t="s">
        <v>642</v>
      </c>
      <c r="P24" s="16" t="s">
        <v>173</v>
      </c>
      <c r="Q24" s="16" t="s">
        <v>173</v>
      </c>
      <c r="R24" s="16" t="s">
        <v>173</v>
      </c>
      <c r="S24" s="69">
        <v>13</v>
      </c>
      <c r="T24" s="69">
        <v>7</v>
      </c>
      <c r="U24" s="69">
        <v>6</v>
      </c>
      <c r="V24" s="69">
        <v>6</v>
      </c>
      <c r="W24" s="69">
        <v>3</v>
      </c>
      <c r="X24" s="69">
        <v>3</v>
      </c>
      <c r="Y24" s="16">
        <v>0</v>
      </c>
      <c r="Z24" s="16">
        <v>0</v>
      </c>
      <c r="AA24" s="16">
        <v>0</v>
      </c>
      <c r="AB24" s="23">
        <v>13</v>
      </c>
      <c r="AC24" s="23">
        <v>6</v>
      </c>
      <c r="AD24" s="23">
        <v>0</v>
      </c>
      <c r="AE24" s="23">
        <v>0</v>
      </c>
      <c r="AF24" s="69">
        <v>280</v>
      </c>
      <c r="AG24" s="69">
        <v>1</v>
      </c>
      <c r="AH24" s="69">
        <v>0</v>
      </c>
      <c r="AI24" s="23" t="s">
        <v>640</v>
      </c>
      <c r="AJ24" s="24" t="str">
        <f t="shared" ref="AJ24:AJ29" si="30">IF(AI24="1","○","")</f>
        <v>○</v>
      </c>
      <c r="AK24" s="69">
        <v>8</v>
      </c>
      <c r="AL24" s="69">
        <v>155</v>
      </c>
      <c r="AM24" s="69">
        <v>2</v>
      </c>
      <c r="AN24" s="69">
        <v>0</v>
      </c>
      <c r="AO24" s="69">
        <v>2</v>
      </c>
      <c r="AP24" s="69">
        <v>0</v>
      </c>
      <c r="AQ24" s="23">
        <v>0</v>
      </c>
    </row>
    <row r="25" spans="1:43">
      <c r="A25" s="20" t="s">
        <v>670</v>
      </c>
      <c r="B25" s="20" t="s">
        <v>157</v>
      </c>
      <c r="C25" s="20" t="s">
        <v>95</v>
      </c>
      <c r="D25" s="20" t="s">
        <v>436</v>
      </c>
      <c r="E25" s="62" t="s">
        <v>766</v>
      </c>
      <c r="F25" s="62" t="s">
        <v>766</v>
      </c>
      <c r="G25" s="17" t="str">
        <f t="shared" si="23"/>
        <v/>
      </c>
      <c r="H25" s="18" t="str">
        <f t="shared" si="24"/>
        <v/>
      </c>
      <c r="I25" s="18" t="str">
        <f t="shared" si="25"/>
        <v/>
      </c>
      <c r="J25" s="18" t="str">
        <f t="shared" si="26"/>
        <v/>
      </c>
      <c r="K25" s="18" t="str">
        <f t="shared" si="27"/>
        <v/>
      </c>
      <c r="L25" s="18" t="str">
        <f t="shared" si="28"/>
        <v/>
      </c>
      <c r="M25" s="19" t="str">
        <f t="shared" si="29"/>
        <v>○</v>
      </c>
      <c r="N25" s="16" t="s">
        <v>646</v>
      </c>
      <c r="O25" s="16" t="s">
        <v>173</v>
      </c>
      <c r="P25" s="16" t="s">
        <v>173</v>
      </c>
      <c r="Q25" s="16" t="s">
        <v>173</v>
      </c>
      <c r="R25" s="16" t="s">
        <v>173</v>
      </c>
      <c r="S25" s="69">
        <v>19</v>
      </c>
      <c r="T25" s="69">
        <v>0</v>
      </c>
      <c r="U25" s="69">
        <v>19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23">
        <v>0</v>
      </c>
      <c r="AC25" s="23">
        <v>0</v>
      </c>
      <c r="AD25" s="23">
        <v>0</v>
      </c>
      <c r="AE25" s="23">
        <v>19</v>
      </c>
      <c r="AF25" s="69">
        <v>0</v>
      </c>
      <c r="AG25" s="69">
        <v>0</v>
      </c>
      <c r="AH25" s="69">
        <v>0</v>
      </c>
      <c r="AI25" s="23" t="s">
        <v>173</v>
      </c>
      <c r="AJ25" s="24" t="str">
        <f t="shared" si="30"/>
        <v/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23">
        <v>0</v>
      </c>
    </row>
    <row r="26" spans="1:43">
      <c r="A26" s="20" t="s">
        <v>670</v>
      </c>
      <c r="B26" s="20" t="s">
        <v>157</v>
      </c>
      <c r="C26" s="20" t="s">
        <v>95</v>
      </c>
      <c r="D26" s="20" t="s">
        <v>478</v>
      </c>
      <c r="E26" s="62" t="s">
        <v>765</v>
      </c>
      <c r="F26" s="62" t="s">
        <v>760</v>
      </c>
      <c r="G26" s="17" t="str">
        <f t="shared" si="23"/>
        <v/>
      </c>
      <c r="H26" s="18" t="str">
        <f t="shared" si="24"/>
        <v/>
      </c>
      <c r="I26" s="18" t="str">
        <f t="shared" si="25"/>
        <v/>
      </c>
      <c r="J26" s="18" t="str">
        <f t="shared" si="26"/>
        <v/>
      </c>
      <c r="K26" s="18" t="str">
        <f t="shared" si="27"/>
        <v/>
      </c>
      <c r="L26" s="18" t="str">
        <f t="shared" si="28"/>
        <v/>
      </c>
      <c r="M26" s="19" t="str">
        <f t="shared" si="29"/>
        <v>○</v>
      </c>
      <c r="N26" s="16" t="s">
        <v>646</v>
      </c>
      <c r="O26" s="16" t="s">
        <v>173</v>
      </c>
      <c r="P26" s="16" t="s">
        <v>173</v>
      </c>
      <c r="Q26" s="16" t="s">
        <v>173</v>
      </c>
      <c r="R26" s="16" t="s">
        <v>173</v>
      </c>
      <c r="S26" s="72">
        <v>19</v>
      </c>
      <c r="T26" s="72">
        <v>0</v>
      </c>
      <c r="U26" s="72">
        <v>19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3">
        <v>19</v>
      </c>
      <c r="AC26" s="23">
        <v>0</v>
      </c>
      <c r="AD26" s="23">
        <v>0</v>
      </c>
      <c r="AE26" s="23">
        <v>0</v>
      </c>
      <c r="AF26" s="69">
        <v>0</v>
      </c>
      <c r="AG26" s="69">
        <v>0</v>
      </c>
      <c r="AH26" s="69">
        <v>0</v>
      </c>
      <c r="AI26" s="23" t="s">
        <v>641</v>
      </c>
      <c r="AJ26" s="24" t="str">
        <f t="shared" si="30"/>
        <v/>
      </c>
      <c r="AK26" s="69">
        <v>10</v>
      </c>
      <c r="AL26" s="69">
        <v>10</v>
      </c>
      <c r="AM26" s="69">
        <v>0</v>
      </c>
      <c r="AN26" s="69">
        <v>0</v>
      </c>
      <c r="AO26" s="69">
        <v>2</v>
      </c>
      <c r="AP26" s="69">
        <v>0</v>
      </c>
      <c r="AQ26" s="23">
        <v>0</v>
      </c>
    </row>
    <row r="27" spans="1:43">
      <c r="A27" s="20" t="s">
        <v>670</v>
      </c>
      <c r="B27" s="20" t="s">
        <v>157</v>
      </c>
      <c r="C27" s="20" t="s">
        <v>95</v>
      </c>
      <c r="D27" s="20" t="s">
        <v>537</v>
      </c>
      <c r="E27" s="62" t="s">
        <v>759</v>
      </c>
      <c r="F27" s="62" t="s">
        <v>760</v>
      </c>
      <c r="G27" s="17" t="str">
        <f t="shared" si="23"/>
        <v>○</v>
      </c>
      <c r="H27" s="18" t="str">
        <f t="shared" si="24"/>
        <v>○</v>
      </c>
      <c r="I27" s="18" t="str">
        <f t="shared" si="25"/>
        <v>○</v>
      </c>
      <c r="J27" s="18" t="str">
        <f t="shared" si="26"/>
        <v>○</v>
      </c>
      <c r="K27" s="18" t="str">
        <f t="shared" si="27"/>
        <v>○</v>
      </c>
      <c r="L27" s="18" t="str">
        <f t="shared" si="28"/>
        <v/>
      </c>
      <c r="M27" s="19" t="str">
        <f t="shared" si="29"/>
        <v/>
      </c>
      <c r="N27" s="16" t="s">
        <v>640</v>
      </c>
      <c r="O27" s="16" t="s">
        <v>641</v>
      </c>
      <c r="P27" s="16" t="s">
        <v>644</v>
      </c>
      <c r="Q27" s="16" t="s">
        <v>643</v>
      </c>
      <c r="R27" s="16" t="s">
        <v>642</v>
      </c>
      <c r="S27" s="69">
        <v>8</v>
      </c>
      <c r="T27" s="69">
        <v>4</v>
      </c>
      <c r="U27" s="69">
        <v>4</v>
      </c>
      <c r="V27" s="69">
        <v>11</v>
      </c>
      <c r="W27" s="69">
        <v>8</v>
      </c>
      <c r="X27" s="69">
        <v>3</v>
      </c>
      <c r="Y27" s="16">
        <v>0</v>
      </c>
      <c r="Z27" s="16">
        <v>0</v>
      </c>
      <c r="AA27" s="16">
        <v>0</v>
      </c>
      <c r="AB27" s="23">
        <v>8</v>
      </c>
      <c r="AC27" s="23">
        <v>11</v>
      </c>
      <c r="AD27" s="23">
        <v>0</v>
      </c>
      <c r="AE27" s="23">
        <v>0</v>
      </c>
      <c r="AF27" s="69">
        <v>28</v>
      </c>
      <c r="AG27" s="69">
        <v>17</v>
      </c>
      <c r="AH27" s="69">
        <v>0</v>
      </c>
      <c r="AI27" s="23" t="s">
        <v>640</v>
      </c>
      <c r="AJ27" s="24" t="str">
        <f t="shared" si="30"/>
        <v>○</v>
      </c>
      <c r="AK27" s="69">
        <v>39</v>
      </c>
      <c r="AL27" s="69">
        <v>25</v>
      </c>
      <c r="AM27" s="69">
        <v>36</v>
      </c>
      <c r="AN27" s="69">
        <v>1</v>
      </c>
      <c r="AO27" s="69">
        <v>35</v>
      </c>
      <c r="AP27" s="69">
        <v>2</v>
      </c>
      <c r="AQ27" s="23">
        <v>0</v>
      </c>
    </row>
    <row r="28" spans="1:43">
      <c r="A28" s="20" t="s">
        <v>670</v>
      </c>
      <c r="B28" s="20" t="s">
        <v>157</v>
      </c>
      <c r="C28" s="20" t="s">
        <v>95</v>
      </c>
      <c r="D28" s="20" t="s">
        <v>551</v>
      </c>
      <c r="E28" s="62" t="s">
        <v>765</v>
      </c>
      <c r="F28" s="62" t="s">
        <v>767</v>
      </c>
      <c r="G28" s="17" t="str">
        <f t="shared" si="23"/>
        <v/>
      </c>
      <c r="H28" s="18" t="str">
        <f t="shared" si="24"/>
        <v/>
      </c>
      <c r="I28" s="18" t="str">
        <f t="shared" si="25"/>
        <v/>
      </c>
      <c r="J28" s="18" t="str">
        <f t="shared" si="26"/>
        <v/>
      </c>
      <c r="K28" s="18" t="str">
        <f t="shared" si="27"/>
        <v/>
      </c>
      <c r="L28" s="18" t="str">
        <f t="shared" si="28"/>
        <v/>
      </c>
      <c r="M28" s="19" t="str">
        <f t="shared" si="29"/>
        <v>○</v>
      </c>
      <c r="N28" s="65" t="s">
        <v>928</v>
      </c>
      <c r="O28" s="16"/>
      <c r="P28" s="16"/>
      <c r="Q28" s="16"/>
      <c r="R28" s="16" t="s">
        <v>173</v>
      </c>
      <c r="S28" s="69">
        <v>13</v>
      </c>
      <c r="T28" s="69">
        <v>13</v>
      </c>
      <c r="U28" s="69">
        <v>0</v>
      </c>
      <c r="V28" s="69">
        <v>6</v>
      </c>
      <c r="W28" s="69">
        <v>6</v>
      </c>
      <c r="X28" s="69">
        <v>0</v>
      </c>
      <c r="Y28" s="16">
        <v>6</v>
      </c>
      <c r="Z28" s="16">
        <v>6</v>
      </c>
      <c r="AA28" s="16">
        <v>0</v>
      </c>
      <c r="AB28" s="23">
        <v>13</v>
      </c>
      <c r="AC28" s="23">
        <v>0</v>
      </c>
      <c r="AD28" s="23">
        <v>6</v>
      </c>
      <c r="AE28" s="23">
        <v>0</v>
      </c>
      <c r="AF28" s="69">
        <v>34</v>
      </c>
      <c r="AG28" s="69">
        <v>0</v>
      </c>
      <c r="AH28" s="69">
        <v>0</v>
      </c>
      <c r="AI28" s="23" t="s">
        <v>173</v>
      </c>
      <c r="AJ28" s="24" t="str">
        <f t="shared" si="30"/>
        <v/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23">
        <v>0</v>
      </c>
    </row>
    <row r="29" spans="1:43">
      <c r="A29" s="20" t="s">
        <v>670</v>
      </c>
      <c r="B29" s="20" t="s">
        <v>157</v>
      </c>
      <c r="C29" s="20" t="s">
        <v>95</v>
      </c>
      <c r="D29" s="20" t="s">
        <v>580</v>
      </c>
      <c r="E29" s="62" t="s">
        <v>761</v>
      </c>
      <c r="F29" s="62" t="s">
        <v>761</v>
      </c>
      <c r="G29" s="17" t="str">
        <f t="shared" si="23"/>
        <v>○</v>
      </c>
      <c r="H29" s="18" t="str">
        <f t="shared" si="24"/>
        <v/>
      </c>
      <c r="I29" s="18" t="str">
        <f t="shared" si="25"/>
        <v/>
      </c>
      <c r="J29" s="18" t="str">
        <f t="shared" si="26"/>
        <v>○</v>
      </c>
      <c r="K29" s="18" t="str">
        <f t="shared" si="27"/>
        <v/>
      </c>
      <c r="L29" s="18" t="str">
        <f t="shared" si="28"/>
        <v/>
      </c>
      <c r="M29" s="19" t="str">
        <f t="shared" si="29"/>
        <v/>
      </c>
      <c r="N29" s="16" t="s">
        <v>640</v>
      </c>
      <c r="O29" s="16" t="s">
        <v>643</v>
      </c>
      <c r="P29" s="16" t="s">
        <v>173</v>
      </c>
      <c r="Q29" s="16" t="s">
        <v>173</v>
      </c>
      <c r="R29" s="16" t="s">
        <v>173</v>
      </c>
      <c r="S29" s="69">
        <v>19</v>
      </c>
      <c r="T29" s="69">
        <v>19</v>
      </c>
      <c r="U29" s="69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23">
        <v>19</v>
      </c>
      <c r="AC29" s="23"/>
      <c r="AD29" s="23"/>
      <c r="AE29" s="23">
        <v>0</v>
      </c>
      <c r="AF29" s="69">
        <v>33</v>
      </c>
      <c r="AG29" s="69">
        <v>3</v>
      </c>
      <c r="AH29" s="69">
        <v>3</v>
      </c>
      <c r="AI29" s="23" t="s">
        <v>640</v>
      </c>
      <c r="AJ29" s="24" t="str">
        <f t="shared" si="30"/>
        <v>○</v>
      </c>
      <c r="AK29" s="69">
        <v>24</v>
      </c>
      <c r="AL29" s="69">
        <v>164</v>
      </c>
      <c r="AM29" s="69">
        <v>0</v>
      </c>
      <c r="AN29" s="69">
        <v>0</v>
      </c>
      <c r="AO29" s="69">
        <v>0</v>
      </c>
      <c r="AP29" s="69">
        <v>0</v>
      </c>
      <c r="AQ29" s="23">
        <v>0</v>
      </c>
    </row>
    <row r="30" spans="1:43">
      <c r="A30" s="33"/>
      <c r="B30" s="33"/>
      <c r="C30" s="34" t="s">
        <v>710</v>
      </c>
      <c r="D30" s="33"/>
      <c r="E30" s="25"/>
      <c r="F30" s="25"/>
      <c r="G30" s="26"/>
      <c r="H30" s="27"/>
      <c r="I30" s="27"/>
      <c r="J30" s="27"/>
      <c r="K30" s="27"/>
      <c r="L30" s="27"/>
      <c r="M30" s="28"/>
      <c r="N30" s="25"/>
      <c r="O30" s="25"/>
      <c r="P30" s="25"/>
      <c r="Q30" s="25"/>
      <c r="R30" s="25"/>
      <c r="S30" s="25">
        <f t="shared" ref="S30:AH30" si="31">SUBTOTAL(9,S24:S29)</f>
        <v>91</v>
      </c>
      <c r="T30" s="25">
        <f t="shared" si="31"/>
        <v>43</v>
      </c>
      <c r="U30" s="25">
        <f t="shared" si="31"/>
        <v>48</v>
      </c>
      <c r="V30" s="25">
        <f t="shared" si="31"/>
        <v>23</v>
      </c>
      <c r="W30" s="25">
        <f t="shared" si="31"/>
        <v>17</v>
      </c>
      <c r="X30" s="25">
        <f t="shared" si="31"/>
        <v>6</v>
      </c>
      <c r="Y30" s="25">
        <f t="shared" si="31"/>
        <v>6</v>
      </c>
      <c r="Z30" s="25">
        <f t="shared" si="31"/>
        <v>6</v>
      </c>
      <c r="AA30" s="25">
        <f t="shared" si="31"/>
        <v>0</v>
      </c>
      <c r="AB30" s="29">
        <f t="shared" si="31"/>
        <v>72</v>
      </c>
      <c r="AC30" s="29">
        <f t="shared" si="31"/>
        <v>17</v>
      </c>
      <c r="AD30" s="29">
        <f t="shared" si="31"/>
        <v>6</v>
      </c>
      <c r="AE30" s="29">
        <f t="shared" si="31"/>
        <v>19</v>
      </c>
      <c r="AF30" s="29">
        <f t="shared" si="31"/>
        <v>375</v>
      </c>
      <c r="AG30" s="29">
        <f t="shared" si="31"/>
        <v>21</v>
      </c>
      <c r="AH30" s="29">
        <f t="shared" si="31"/>
        <v>3</v>
      </c>
      <c r="AI30" s="29"/>
      <c r="AJ30" s="30"/>
      <c r="AK30" s="29">
        <f t="shared" ref="AK30:AQ30" si="32">SUBTOTAL(9,AK24:AK29)</f>
        <v>81</v>
      </c>
      <c r="AL30" s="29">
        <f t="shared" si="32"/>
        <v>354</v>
      </c>
      <c r="AM30" s="29">
        <f t="shared" si="32"/>
        <v>38</v>
      </c>
      <c r="AN30" s="29">
        <f t="shared" si="32"/>
        <v>1</v>
      </c>
      <c r="AO30" s="29">
        <f t="shared" si="32"/>
        <v>39</v>
      </c>
      <c r="AP30" s="29">
        <f t="shared" si="32"/>
        <v>2</v>
      </c>
      <c r="AQ30" s="29">
        <f t="shared" si="32"/>
        <v>0</v>
      </c>
    </row>
    <row r="31" spans="1:43">
      <c r="A31" s="20" t="s">
        <v>670</v>
      </c>
      <c r="B31" s="20" t="s">
        <v>146</v>
      </c>
      <c r="C31" s="20" t="s">
        <v>84</v>
      </c>
      <c r="D31" s="20" t="s">
        <v>260</v>
      </c>
      <c r="E31" s="62" t="s">
        <v>761</v>
      </c>
      <c r="F31" s="62" t="s">
        <v>761</v>
      </c>
      <c r="G31" s="17" t="str">
        <f>IF(OR(N31="1",O31="1",P31="1",Q31="1",R31="1"),"○","")</f>
        <v>○</v>
      </c>
      <c r="H31" s="18" t="str">
        <f>IF(OR(N31="2",O31="2",P31="2",Q31="2",R31="2"),"○","")</f>
        <v>○</v>
      </c>
      <c r="I31" s="18" t="str">
        <f>IF(OR(N31="3",O31="3",P31="3",Q31="3",R31="3"),"○","")</f>
        <v>○</v>
      </c>
      <c r="J31" s="18" t="str">
        <f>IF(OR(N31="4",O31="4",P31="4",Q31="4",R31="4"),"○","")</f>
        <v/>
      </c>
      <c r="K31" s="18" t="str">
        <f>IF(OR(N31="5",O31="5",P31="5",Q31="5",R31="5"),"○","")</f>
        <v>○</v>
      </c>
      <c r="L31" s="18" t="str">
        <f>IF(OR(N31="6",O31="6",P31="6",Q31="6",R31="6"),"○","")</f>
        <v/>
      </c>
      <c r="M31" s="19" t="str">
        <f>IF(OR(N31="7",O31="7",P31="7",Q31="7",R31="7"),"○","")</f>
        <v/>
      </c>
      <c r="N31" s="16" t="s">
        <v>640</v>
      </c>
      <c r="O31" s="65" t="s">
        <v>929</v>
      </c>
      <c r="P31" s="65" t="s">
        <v>930</v>
      </c>
      <c r="Q31" s="65" t="s">
        <v>931</v>
      </c>
      <c r="R31" s="16" t="s">
        <v>173</v>
      </c>
      <c r="S31" s="69">
        <v>19</v>
      </c>
      <c r="T31" s="69">
        <v>19</v>
      </c>
      <c r="U31" s="61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23">
        <v>19</v>
      </c>
      <c r="AC31" s="23"/>
      <c r="AD31" s="23"/>
      <c r="AE31" s="23">
        <v>0</v>
      </c>
      <c r="AF31" s="61">
        <v>17</v>
      </c>
      <c r="AG31" s="61">
        <v>0</v>
      </c>
      <c r="AH31" s="61">
        <v>0</v>
      </c>
      <c r="AI31" s="23" t="s">
        <v>641</v>
      </c>
      <c r="AJ31" s="24" t="str">
        <f>IF(AI31="1","○","")</f>
        <v/>
      </c>
      <c r="AK31" s="69">
        <v>1</v>
      </c>
      <c r="AL31" s="69">
        <v>1</v>
      </c>
      <c r="AM31" s="69">
        <v>0</v>
      </c>
      <c r="AN31" s="69">
        <v>0</v>
      </c>
      <c r="AO31" s="69">
        <v>0</v>
      </c>
      <c r="AP31" s="69">
        <v>0</v>
      </c>
      <c r="AQ31" s="23">
        <v>0</v>
      </c>
    </row>
    <row r="32" spans="1:43" ht="14.25" thickBot="1">
      <c r="A32" s="33"/>
      <c r="B32" s="33"/>
      <c r="C32" s="34" t="s">
        <v>711</v>
      </c>
      <c r="D32" s="33"/>
      <c r="E32" s="25"/>
      <c r="F32" s="25"/>
      <c r="G32" s="26"/>
      <c r="H32" s="27"/>
      <c r="I32" s="27"/>
      <c r="J32" s="27"/>
      <c r="K32" s="27"/>
      <c r="L32" s="27"/>
      <c r="M32" s="28"/>
      <c r="N32" s="25"/>
      <c r="O32" s="25"/>
      <c r="P32" s="25"/>
      <c r="Q32" s="25"/>
      <c r="R32" s="25"/>
      <c r="S32" s="25">
        <f t="shared" ref="S32:AH32" si="33">SUBTOTAL(9,S31:S31)</f>
        <v>19</v>
      </c>
      <c r="T32" s="25">
        <f t="shared" si="33"/>
        <v>19</v>
      </c>
      <c r="U32" s="25">
        <f t="shared" si="33"/>
        <v>0</v>
      </c>
      <c r="V32" s="25">
        <f t="shared" si="33"/>
        <v>0</v>
      </c>
      <c r="W32" s="25">
        <f t="shared" si="33"/>
        <v>0</v>
      </c>
      <c r="X32" s="25">
        <f t="shared" si="33"/>
        <v>0</v>
      </c>
      <c r="Y32" s="25">
        <f t="shared" si="33"/>
        <v>0</v>
      </c>
      <c r="Z32" s="25">
        <f t="shared" si="33"/>
        <v>0</v>
      </c>
      <c r="AA32" s="25">
        <f t="shared" si="33"/>
        <v>0</v>
      </c>
      <c r="AB32" s="29">
        <f t="shared" si="33"/>
        <v>19</v>
      </c>
      <c r="AC32" s="29">
        <f t="shared" si="33"/>
        <v>0</v>
      </c>
      <c r="AD32" s="29">
        <f t="shared" si="33"/>
        <v>0</v>
      </c>
      <c r="AE32" s="29">
        <f t="shared" si="33"/>
        <v>0</v>
      </c>
      <c r="AF32" s="29">
        <f t="shared" si="33"/>
        <v>17</v>
      </c>
      <c r="AG32" s="29">
        <f t="shared" si="33"/>
        <v>0</v>
      </c>
      <c r="AH32" s="29">
        <f t="shared" si="33"/>
        <v>0</v>
      </c>
      <c r="AI32" s="29"/>
      <c r="AJ32" s="30"/>
      <c r="AK32" s="29">
        <f t="shared" ref="AK32:AQ32" si="34">SUBTOTAL(9,AK31:AK31)</f>
        <v>1</v>
      </c>
      <c r="AL32" s="29">
        <f t="shared" si="34"/>
        <v>1</v>
      </c>
      <c r="AM32" s="29">
        <f t="shared" si="34"/>
        <v>0</v>
      </c>
      <c r="AN32" s="29">
        <f t="shared" si="34"/>
        <v>0</v>
      </c>
      <c r="AO32" s="29">
        <f t="shared" si="34"/>
        <v>0</v>
      </c>
      <c r="AP32" s="29">
        <f t="shared" si="34"/>
        <v>0</v>
      </c>
      <c r="AQ32" s="29">
        <f t="shared" si="34"/>
        <v>0</v>
      </c>
    </row>
    <row r="33" spans="1:43" ht="14.25" thickTop="1">
      <c r="A33" s="220" t="s">
        <v>745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53"/>
      <c r="O33" s="53"/>
      <c r="P33" s="53"/>
      <c r="Q33" s="53"/>
      <c r="R33" s="53"/>
      <c r="S33" s="51">
        <f>SUBTOTAL(9,S7:S32)</f>
        <v>314</v>
      </c>
      <c r="T33" s="51">
        <f t="shared" ref="T33:AE33" si="35">SUBTOTAL(9,T7:T32)</f>
        <v>184</v>
      </c>
      <c r="U33" s="51">
        <f t="shared" si="35"/>
        <v>130</v>
      </c>
      <c r="V33" s="51">
        <f t="shared" si="35"/>
        <v>47</v>
      </c>
      <c r="W33" s="51">
        <f t="shared" si="35"/>
        <v>34</v>
      </c>
      <c r="X33" s="51">
        <f t="shared" si="35"/>
        <v>13</v>
      </c>
      <c r="Y33" s="51">
        <f t="shared" si="35"/>
        <v>6</v>
      </c>
      <c r="Z33" s="51">
        <f t="shared" si="35"/>
        <v>6</v>
      </c>
      <c r="AA33" s="51">
        <f t="shared" si="35"/>
        <v>0</v>
      </c>
      <c r="AB33" s="51">
        <f t="shared" si="35"/>
        <v>256</v>
      </c>
      <c r="AC33" s="51">
        <f t="shared" si="35"/>
        <v>41</v>
      </c>
      <c r="AD33" s="51">
        <f t="shared" si="35"/>
        <v>6</v>
      </c>
      <c r="AE33" s="51">
        <f t="shared" si="35"/>
        <v>53</v>
      </c>
      <c r="AF33" s="51">
        <f t="shared" ref="AF33" si="36">SUBTOTAL(9,AF7:AF32)</f>
        <v>2792</v>
      </c>
      <c r="AG33" s="51">
        <f t="shared" ref="AG33" si="37">SUBTOTAL(9,AG7:AG32)</f>
        <v>444</v>
      </c>
      <c r="AH33" s="51">
        <f t="shared" ref="AH33" si="38">SUBTOTAL(9,AH7:AH32)</f>
        <v>15.2</v>
      </c>
      <c r="AI33" s="51">
        <f t="shared" ref="AI33" si="39">SUBTOTAL(9,AI7:AI32)</f>
        <v>0</v>
      </c>
      <c r="AJ33" s="51">
        <f t="shared" ref="AJ33" si="40">SUBTOTAL(9,AJ7:AJ32)</f>
        <v>0</v>
      </c>
      <c r="AK33" s="51">
        <f t="shared" ref="AK33" si="41">SUBTOTAL(9,AK7:AK32)</f>
        <v>99</v>
      </c>
      <c r="AL33" s="51">
        <f>SUBTOTAL(9,AL7:AL32)</f>
        <v>467</v>
      </c>
      <c r="AM33" s="51">
        <f t="shared" ref="AM33" si="42">SUBTOTAL(9,AM7:AM32)</f>
        <v>59</v>
      </c>
      <c r="AN33" s="51">
        <f t="shared" ref="AN33" si="43">SUBTOTAL(9,AN7:AN32)</f>
        <v>8</v>
      </c>
      <c r="AO33" s="51">
        <f t="shared" ref="AO33" si="44">SUBTOTAL(9,AO7:AO32)</f>
        <v>53</v>
      </c>
      <c r="AP33" s="51">
        <f t="shared" ref="AP33" si="45">SUBTOTAL(9,AP7:AP32)</f>
        <v>5</v>
      </c>
      <c r="AQ33" s="51">
        <f>SUBTOTAL(9,AQ7:AQ32)</f>
        <v>62</v>
      </c>
    </row>
    <row r="34" spans="1:43">
      <c r="A34" s="222" t="s">
        <v>738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54"/>
      <c r="O34" s="54"/>
      <c r="P34" s="54"/>
      <c r="Q34" s="54"/>
      <c r="R34" s="54"/>
      <c r="S34" s="52">
        <f>SUM(S18)</f>
        <v>0</v>
      </c>
      <c r="T34" s="52">
        <f t="shared" ref="T34:AE34" si="46">SUM(T18)</f>
        <v>0</v>
      </c>
      <c r="U34" s="52">
        <f t="shared" si="46"/>
        <v>0</v>
      </c>
      <c r="V34" s="52">
        <f t="shared" si="46"/>
        <v>0</v>
      </c>
      <c r="W34" s="52">
        <f t="shared" si="46"/>
        <v>0</v>
      </c>
      <c r="X34" s="52">
        <f t="shared" si="46"/>
        <v>0</v>
      </c>
      <c r="Y34" s="52">
        <f t="shared" si="46"/>
        <v>0</v>
      </c>
      <c r="Z34" s="52">
        <f t="shared" si="46"/>
        <v>0</v>
      </c>
      <c r="AA34" s="52">
        <f t="shared" si="46"/>
        <v>0</v>
      </c>
      <c r="AB34" s="52">
        <f t="shared" si="46"/>
        <v>0</v>
      </c>
      <c r="AC34" s="52">
        <f t="shared" si="46"/>
        <v>0</v>
      </c>
      <c r="AD34" s="52">
        <f t="shared" si="46"/>
        <v>0</v>
      </c>
      <c r="AE34" s="52">
        <f t="shared" si="46"/>
        <v>0</v>
      </c>
    </row>
    <row r="35" spans="1:43">
      <c r="A35" s="222" t="s">
        <v>739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54"/>
      <c r="O35" s="54"/>
      <c r="P35" s="54"/>
      <c r="Q35" s="54"/>
      <c r="R35" s="54"/>
      <c r="S35" s="52">
        <f>SUMIF($E$7:$E$32,"休棟等",S7:S32)</f>
        <v>0</v>
      </c>
      <c r="T35" s="52">
        <f t="shared" ref="T35:AE35" si="47">SUMIF($E$7:$E$32,"休棟等",T7:T32)</f>
        <v>0</v>
      </c>
      <c r="U35" s="52">
        <f t="shared" si="47"/>
        <v>0</v>
      </c>
      <c r="V35" s="52">
        <f t="shared" si="47"/>
        <v>0</v>
      </c>
      <c r="W35" s="52">
        <f t="shared" si="47"/>
        <v>0</v>
      </c>
      <c r="X35" s="52">
        <f t="shared" si="47"/>
        <v>0</v>
      </c>
      <c r="Y35" s="52">
        <f t="shared" si="47"/>
        <v>0</v>
      </c>
      <c r="Z35" s="52">
        <f t="shared" si="47"/>
        <v>0</v>
      </c>
      <c r="AA35" s="52">
        <f t="shared" si="47"/>
        <v>0</v>
      </c>
      <c r="AB35" s="52">
        <f t="shared" si="47"/>
        <v>0</v>
      </c>
      <c r="AC35" s="52">
        <f t="shared" si="47"/>
        <v>0</v>
      </c>
      <c r="AD35" s="52">
        <f t="shared" si="47"/>
        <v>0</v>
      </c>
      <c r="AE35" s="52">
        <f t="shared" si="47"/>
        <v>0</v>
      </c>
    </row>
    <row r="36" spans="1:43">
      <c r="A36" s="222" t="s">
        <v>740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54"/>
      <c r="O36" s="54"/>
      <c r="P36" s="54"/>
      <c r="Q36" s="54"/>
      <c r="R36" s="54"/>
      <c r="S36" s="52">
        <f>S33-S34-S35</f>
        <v>314</v>
      </c>
      <c r="T36" s="52">
        <f t="shared" ref="T36:AE36" si="48">T33-T34-T35</f>
        <v>184</v>
      </c>
      <c r="U36" s="52">
        <f t="shared" si="48"/>
        <v>130</v>
      </c>
      <c r="V36" s="52">
        <f t="shared" si="48"/>
        <v>47</v>
      </c>
      <c r="W36" s="52">
        <f t="shared" si="48"/>
        <v>34</v>
      </c>
      <c r="X36" s="52">
        <f t="shared" si="48"/>
        <v>13</v>
      </c>
      <c r="Y36" s="52">
        <f t="shared" si="48"/>
        <v>6</v>
      </c>
      <c r="Z36" s="52">
        <f t="shared" si="48"/>
        <v>6</v>
      </c>
      <c r="AA36" s="52">
        <f t="shared" si="48"/>
        <v>0</v>
      </c>
      <c r="AB36" s="52">
        <f t="shared" si="48"/>
        <v>256</v>
      </c>
      <c r="AC36" s="52">
        <f t="shared" si="48"/>
        <v>41</v>
      </c>
      <c r="AD36" s="52">
        <f t="shared" si="48"/>
        <v>6</v>
      </c>
      <c r="AE36" s="52">
        <f t="shared" si="48"/>
        <v>53</v>
      </c>
    </row>
    <row r="38" spans="1:43">
      <c r="L38" s="215" t="s">
        <v>933</v>
      </c>
      <c r="M38" s="215"/>
      <c r="N38" s="215"/>
      <c r="O38" s="2"/>
      <c r="P38" s="2"/>
      <c r="Q38" s="2"/>
      <c r="R38" s="2"/>
      <c r="S38" s="219" t="s">
        <v>753</v>
      </c>
      <c r="T38" s="219"/>
      <c r="U38" s="217" t="s">
        <v>754</v>
      </c>
      <c r="V38" s="218"/>
      <c r="W38" s="219" t="s">
        <v>755</v>
      </c>
      <c r="X38" s="219"/>
    </row>
    <row r="39" spans="1:43">
      <c r="L39" s="215"/>
      <c r="M39" s="215"/>
      <c r="N39" s="215"/>
      <c r="O39" s="2"/>
      <c r="P39" s="2"/>
      <c r="Q39" s="2"/>
      <c r="R39" s="2"/>
      <c r="S39" s="55" t="s">
        <v>756</v>
      </c>
      <c r="T39" s="55" t="s">
        <v>757</v>
      </c>
      <c r="U39" s="56" t="s">
        <v>756</v>
      </c>
      <c r="V39" s="56" t="s">
        <v>757</v>
      </c>
      <c r="W39" s="55" t="s">
        <v>756</v>
      </c>
      <c r="X39" s="55" t="s">
        <v>757</v>
      </c>
    </row>
    <row r="40" spans="1:43">
      <c r="L40" s="215" t="s">
        <v>758</v>
      </c>
      <c r="M40" s="215"/>
      <c r="N40" s="216"/>
      <c r="O40" s="2"/>
      <c r="P40" s="2"/>
      <c r="Q40" s="2"/>
      <c r="R40" s="2"/>
      <c r="S40" s="57">
        <f>SUMIF($E$7:$E$32,L40,$S$7:$S$32)</f>
        <v>0</v>
      </c>
      <c r="T40" s="57">
        <f>SUMIF($E$7:$E$32,L40,$T$7:$T$32)</f>
        <v>0</v>
      </c>
      <c r="U40" s="57">
        <f>SUMIF($E$7:$E$32,L40,$V$7:$V$32)</f>
        <v>0</v>
      </c>
      <c r="V40" s="57">
        <f>SUMIF($E$7:$E$32,L40,$W$7:$W$32)</f>
        <v>0</v>
      </c>
      <c r="W40" s="57">
        <f t="shared" ref="W40:X43" si="49">SUM(S40,U40)</f>
        <v>0</v>
      </c>
      <c r="X40" s="57">
        <f t="shared" si="49"/>
        <v>0</v>
      </c>
    </row>
    <row r="41" spans="1:43">
      <c r="L41" s="215" t="s">
        <v>759</v>
      </c>
      <c r="M41" s="215"/>
      <c r="N41" s="216"/>
      <c r="O41" s="2"/>
      <c r="P41" s="2"/>
      <c r="Q41" s="2"/>
      <c r="R41" s="2"/>
      <c r="S41" s="57">
        <f>SUMIF($E$7:$E$32,L41,$S$7:$S$32)</f>
        <v>56</v>
      </c>
      <c r="T41" s="57">
        <f>SUMIF($E$7:$E$32,L41,$T$7:$T$32)</f>
        <v>50</v>
      </c>
      <c r="U41" s="57">
        <f>SUMIF($E$7:$E$32,L41,$V$7:$V$32)</f>
        <v>11</v>
      </c>
      <c r="V41" s="57">
        <f>SUMIF($E$7:$E$32,L41,$W$7:$W$32)</f>
        <v>8</v>
      </c>
      <c r="W41" s="57">
        <f t="shared" si="49"/>
        <v>67</v>
      </c>
      <c r="X41" s="57">
        <f t="shared" si="49"/>
        <v>58</v>
      </c>
    </row>
    <row r="42" spans="1:43">
      <c r="L42" s="215" t="s">
        <v>760</v>
      </c>
      <c r="M42" s="215"/>
      <c r="N42" s="216"/>
      <c r="O42" s="2"/>
      <c r="P42" s="2"/>
      <c r="Q42" s="2"/>
      <c r="R42" s="2"/>
      <c r="S42" s="57">
        <f>SUMIF($E$7:$E$32,L42,$S$7:$S$32)</f>
        <v>49</v>
      </c>
      <c r="T42" s="57">
        <f>SUMIF($E$7:$E$32,L42,$T$7:$T$32)</f>
        <v>29</v>
      </c>
      <c r="U42" s="57">
        <f>SUMIF($E$7:$E$32,L42,$V$7:$V$32)</f>
        <v>2</v>
      </c>
      <c r="V42" s="57">
        <f>SUMIF($E$7:$E$32,L42,$W$7:$W$32)</f>
        <v>2</v>
      </c>
      <c r="W42" s="57">
        <f t="shared" si="49"/>
        <v>51</v>
      </c>
      <c r="X42" s="57">
        <f t="shared" si="49"/>
        <v>31</v>
      </c>
    </row>
    <row r="43" spans="1:43">
      <c r="L43" s="215" t="s">
        <v>761</v>
      </c>
      <c r="M43" s="215"/>
      <c r="N43" s="216"/>
      <c r="O43" s="2"/>
      <c r="P43" s="2"/>
      <c r="Q43" s="2"/>
      <c r="R43" s="2"/>
      <c r="S43" s="57">
        <f>SUMIF($E$7:$E$32,L43,$S$7:$S$32)</f>
        <v>100</v>
      </c>
      <c r="T43" s="57">
        <f>SUMIF($E$7:$E$32,L43,$T$7:$T$32)</f>
        <v>73</v>
      </c>
      <c r="U43" s="57">
        <f>SUMIF($E$7:$E$32,L43,$V$7:$V$32)</f>
        <v>28</v>
      </c>
      <c r="V43" s="57">
        <f>SUMIF($E$7:$E$32,L43,$W$7:$W$32)</f>
        <v>18</v>
      </c>
      <c r="W43" s="57">
        <f t="shared" si="49"/>
        <v>128</v>
      </c>
      <c r="X43" s="57">
        <f t="shared" si="49"/>
        <v>91</v>
      </c>
    </row>
    <row r="44" spans="1:43">
      <c r="L44" s="215" t="s">
        <v>755</v>
      </c>
      <c r="M44" s="215"/>
      <c r="N44" s="216"/>
      <c r="O44" s="2"/>
      <c r="P44" s="2"/>
      <c r="Q44" s="2"/>
      <c r="R44" s="2"/>
      <c r="S44" s="57">
        <f t="shared" ref="S44:X44" si="50">SUM(S40:S43)</f>
        <v>205</v>
      </c>
      <c r="T44" s="57">
        <f t="shared" si="50"/>
        <v>152</v>
      </c>
      <c r="U44" s="57">
        <f t="shared" si="50"/>
        <v>41</v>
      </c>
      <c r="V44" s="57">
        <f t="shared" si="50"/>
        <v>28</v>
      </c>
      <c r="W44" s="57">
        <f t="shared" si="50"/>
        <v>246</v>
      </c>
      <c r="X44" s="57">
        <f t="shared" si="50"/>
        <v>180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33:M33"/>
    <mergeCell ref="A34:M34"/>
    <mergeCell ref="A35:M35"/>
    <mergeCell ref="A36:M36"/>
    <mergeCell ref="L38:N39"/>
    <mergeCell ref="L44:N44"/>
    <mergeCell ref="U38:V38"/>
    <mergeCell ref="W38:X38"/>
    <mergeCell ref="L40:N40"/>
    <mergeCell ref="L41:N41"/>
    <mergeCell ref="L42:N42"/>
    <mergeCell ref="L43:N43"/>
    <mergeCell ref="S38:T38"/>
  </mergeCells>
  <phoneticPr fontId="3"/>
  <pageMargins left="0.7" right="0.7" top="0.75" bottom="0.75" header="0.3" footer="0.3"/>
  <pageSetup paperSize="8"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"/>
  <sheetViews>
    <sheetView view="pageBreakPreview" zoomScale="85" zoomScaleNormal="100" zoomScaleSheetLayoutView="85" workbookViewId="0">
      <selection activeCell="F7" sqref="F7"/>
    </sheetView>
  </sheetViews>
  <sheetFormatPr defaultRowHeight="13.5"/>
  <cols>
    <col min="2" max="2" width="9" hidden="1" customWidth="1"/>
    <col min="4" max="4" width="25.125" customWidth="1"/>
    <col min="5" max="5" width="17.25" customWidth="1"/>
    <col min="6" max="6" width="17.12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921</v>
      </c>
      <c r="AP1" s="187"/>
      <c r="AQ1" s="188"/>
    </row>
    <row r="2" spans="1:43" ht="18.75">
      <c r="A2" s="1" t="s">
        <v>1139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919</v>
      </c>
      <c r="F4" s="189" t="s">
        <v>1140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666</v>
      </c>
      <c r="B7" s="20" t="s">
        <v>120</v>
      </c>
      <c r="C7" s="20" t="s">
        <v>58</v>
      </c>
      <c r="D7" s="86" t="s">
        <v>1141</v>
      </c>
      <c r="E7" s="81" t="s">
        <v>1143</v>
      </c>
      <c r="F7" s="81" t="s">
        <v>1143</v>
      </c>
      <c r="G7" s="17" t="str">
        <f>IF(OR(N7="1",O7="1",P7="1",Q7="1",R7="1"),"○","")</f>
        <v>○</v>
      </c>
      <c r="H7" s="18" t="str">
        <f>IF(OR(N7="2",O7="2",P7="2",Q7="2",R7="2"),"○","")</f>
        <v>○</v>
      </c>
      <c r="I7" s="18" t="str">
        <f>IF(OR(N7="3",O7="3",P7="3",Q7="3",R7="3"),"○","")</f>
        <v>○</v>
      </c>
      <c r="J7" s="18" t="str">
        <f>IF(OR(N7="4",O7="4",P7="4",Q7="4",R7="4"),"○","")</f>
        <v/>
      </c>
      <c r="K7" s="18" t="str">
        <f>IF(OR(N7="5",O7="5",P7="5",Q7="5",R7="5"),"○","")</f>
        <v>○</v>
      </c>
      <c r="L7" s="18" t="str">
        <f>IF(OR(N7="6",O7="6",P7="6",Q7="6",R7="6"),"○","")</f>
        <v/>
      </c>
      <c r="M7" s="19" t="str">
        <f>IF(OR(N7="7",O7="7",P7="7",Q7="7",R7="7"),"○","")</f>
        <v/>
      </c>
      <c r="N7" s="80" t="s">
        <v>1149</v>
      </c>
      <c r="O7" s="94" t="s">
        <v>1151</v>
      </c>
      <c r="P7" s="94" t="s">
        <v>1152</v>
      </c>
      <c r="Q7" s="94" t="s">
        <v>1153</v>
      </c>
      <c r="R7" s="69"/>
      <c r="S7" s="81">
        <v>10</v>
      </c>
      <c r="T7" s="81">
        <v>10</v>
      </c>
      <c r="U7" s="81">
        <v>0</v>
      </c>
      <c r="V7" s="81">
        <v>4</v>
      </c>
      <c r="W7" s="81">
        <v>4</v>
      </c>
      <c r="X7" s="81">
        <v>0</v>
      </c>
      <c r="Y7" s="81">
        <v>0</v>
      </c>
      <c r="Z7" s="81">
        <v>0</v>
      </c>
      <c r="AA7" s="81">
        <v>0</v>
      </c>
      <c r="AB7" s="81">
        <v>10</v>
      </c>
      <c r="AC7" s="81">
        <v>4</v>
      </c>
      <c r="AD7" s="86"/>
      <c r="AE7" s="81">
        <v>0</v>
      </c>
      <c r="AF7" s="81">
        <v>143</v>
      </c>
      <c r="AG7" s="81">
        <v>0</v>
      </c>
      <c r="AH7" s="81">
        <v>0</v>
      </c>
      <c r="AI7" s="86"/>
      <c r="AJ7" s="105" t="str">
        <f>IF(AI7="1","○","")</f>
        <v/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</row>
    <row r="8" spans="1:43">
      <c r="A8" s="20" t="s">
        <v>666</v>
      </c>
      <c r="B8" s="20" t="s">
        <v>120</v>
      </c>
      <c r="C8" s="20" t="s">
        <v>58</v>
      </c>
      <c r="D8" s="86" t="s">
        <v>191</v>
      </c>
      <c r="E8" s="81" t="s">
        <v>1144</v>
      </c>
      <c r="F8" s="81" t="s">
        <v>1144</v>
      </c>
      <c r="G8" s="17" t="str">
        <f>IF(OR(N8="1",O8="1",P8="1",Q8="1",R8="1"),"○","")</f>
        <v/>
      </c>
      <c r="H8" s="18" t="str">
        <f>IF(OR(N8="2",O8="2",P8="2",Q8="2",R8="2"),"○","")</f>
        <v/>
      </c>
      <c r="I8" s="18" t="str">
        <f>IF(OR(N8="3",O8="3",P8="3",Q8="3",R8="3"),"○","")</f>
        <v/>
      </c>
      <c r="J8" s="18" t="str">
        <f>IF(OR(N8="4",O8="4",P8="4",Q8="4",R8="4"),"○","")</f>
        <v/>
      </c>
      <c r="K8" s="18" t="str">
        <f>IF(OR(N8="5",O8="5",P8="5",Q8="5",R8="5"),"○","")</f>
        <v/>
      </c>
      <c r="L8" s="18" t="str">
        <f>IF(OR(N8="6",O8="6",P8="6",Q8="6",R8="6"),"○","")</f>
        <v>○</v>
      </c>
      <c r="M8" s="19" t="str">
        <f>IF(OR(N8="7",O8="7",P8="7",Q8="7",R8="7"),"○","")</f>
        <v/>
      </c>
      <c r="N8" s="94" t="s">
        <v>1150</v>
      </c>
      <c r="O8" s="69"/>
      <c r="P8" s="69"/>
      <c r="Q8" s="69"/>
      <c r="R8" s="69"/>
      <c r="S8" s="81">
        <v>7</v>
      </c>
      <c r="T8" s="81">
        <v>0</v>
      </c>
      <c r="U8" s="81">
        <v>7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6"/>
      <c r="AC8" s="86"/>
      <c r="AD8" s="86"/>
      <c r="AE8" s="81">
        <v>7</v>
      </c>
      <c r="AF8" s="81">
        <v>0</v>
      </c>
      <c r="AG8" s="81">
        <v>0</v>
      </c>
      <c r="AH8" s="81">
        <v>0</v>
      </c>
      <c r="AI8" s="86"/>
      <c r="AJ8" s="105" t="str">
        <f>IF(AI8="1","○","")</f>
        <v/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</row>
    <row r="9" spans="1:43">
      <c r="A9" s="20" t="s">
        <v>666</v>
      </c>
      <c r="B9" s="20" t="s">
        <v>120</v>
      </c>
      <c r="C9" s="20" t="s">
        <v>58</v>
      </c>
      <c r="D9" s="86" t="s">
        <v>533</v>
      </c>
      <c r="E9" s="81" t="s">
        <v>1145</v>
      </c>
      <c r="F9" s="81" t="s">
        <v>1145</v>
      </c>
      <c r="G9" s="17" t="str">
        <f>IF(OR(N9="1",O9="1",P9="1",Q9="1",R9="1"),"○","")</f>
        <v>○</v>
      </c>
      <c r="H9" s="18" t="str">
        <f>IF(OR(N9="2",O9="2",P9="2",Q9="2",R9="2"),"○","")</f>
        <v/>
      </c>
      <c r="I9" s="18" t="str">
        <f>IF(OR(N9="3",O9="3",P9="3",Q9="3",R9="3"),"○","")</f>
        <v>○</v>
      </c>
      <c r="J9" s="18" t="str">
        <f>IF(OR(N9="4",O9="4",P9="4",Q9="4",R9="4"),"○","")</f>
        <v/>
      </c>
      <c r="K9" s="18" t="str">
        <f>IF(OR(N9="5",O9="5",P9="5",Q9="5",R9="5"),"○","")</f>
        <v>○</v>
      </c>
      <c r="L9" s="18" t="str">
        <f>IF(OR(N9="6",O9="6",P9="6",Q9="6",R9="6"),"○","")</f>
        <v/>
      </c>
      <c r="M9" s="19" t="str">
        <f>IF(OR(N9="7",O9="7",P9="7",Q9="7",R9="7"),"○","")</f>
        <v/>
      </c>
      <c r="N9" s="94" t="s">
        <v>1149</v>
      </c>
      <c r="O9" s="80" t="s">
        <v>1152</v>
      </c>
      <c r="P9" s="80" t="s">
        <v>1153</v>
      </c>
      <c r="Q9" s="69"/>
      <c r="R9" s="69"/>
      <c r="S9" s="81">
        <v>14</v>
      </c>
      <c r="T9" s="81">
        <v>14</v>
      </c>
      <c r="U9" s="81">
        <v>0</v>
      </c>
      <c r="V9" s="100">
        <v>3</v>
      </c>
      <c r="W9" s="100">
        <v>3</v>
      </c>
      <c r="X9" s="100">
        <v>3</v>
      </c>
      <c r="Y9" s="100">
        <v>3</v>
      </c>
      <c r="Z9" s="100">
        <v>3</v>
      </c>
      <c r="AA9" s="100">
        <v>3</v>
      </c>
      <c r="AB9" s="81">
        <v>14</v>
      </c>
      <c r="AC9" s="86"/>
      <c r="AD9" s="81">
        <v>3</v>
      </c>
      <c r="AE9" s="81">
        <v>0</v>
      </c>
      <c r="AF9" s="81">
        <v>69</v>
      </c>
      <c r="AG9" s="81">
        <v>0</v>
      </c>
      <c r="AH9" s="81">
        <v>22</v>
      </c>
      <c r="AI9" s="86"/>
      <c r="AJ9" s="105" t="str">
        <f>IF(AI9="1","○","")</f>
        <v/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</row>
    <row r="10" spans="1:43">
      <c r="A10" s="20" t="s">
        <v>666</v>
      </c>
      <c r="B10" s="20" t="s">
        <v>120</v>
      </c>
      <c r="C10" s="20" t="s">
        <v>58</v>
      </c>
      <c r="D10" s="86" t="s">
        <v>316</v>
      </c>
      <c r="E10" s="81" t="s">
        <v>1143</v>
      </c>
      <c r="F10" s="81" t="s">
        <v>1143</v>
      </c>
      <c r="G10" s="17" t="str">
        <f>IF(OR(N10="1",O10="1",P10="1",Q10="1",R10="1"),"○","")</f>
        <v/>
      </c>
      <c r="H10" s="18" t="str">
        <f>IF(OR(N10="2",O10="2",P10="2",Q10="2",R10="2"),"○","")</f>
        <v>○</v>
      </c>
      <c r="I10" s="18" t="str">
        <f>IF(OR(N10="3",O10="3",P10="3",Q10="3",R10="3"),"○","")</f>
        <v>○</v>
      </c>
      <c r="J10" s="18" t="str">
        <f>IF(OR(N10="4",O10="4",P10="4",Q10="4",R10="4"),"○","")</f>
        <v/>
      </c>
      <c r="K10" s="18" t="str">
        <f>IF(OR(N10="5",O10="5",P10="5",Q10="5",R10="5"),"○","")</f>
        <v/>
      </c>
      <c r="L10" s="18" t="str">
        <f>IF(OR(N10="6",O10="6",P10="6",Q10="6",R10="6"),"○","")</f>
        <v/>
      </c>
      <c r="M10" s="19" t="str">
        <f>IF(OR(N10="7",O10="7",P10="7",Q10="7",R10="7"),"○","")</f>
        <v/>
      </c>
      <c r="N10" s="94" t="s">
        <v>1151</v>
      </c>
      <c r="O10" s="80" t="s">
        <v>1152</v>
      </c>
      <c r="P10" s="69"/>
      <c r="Q10" s="69"/>
      <c r="R10" s="69"/>
      <c r="S10" s="81">
        <v>9</v>
      </c>
      <c r="T10" s="81">
        <v>9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9</v>
      </c>
      <c r="AC10" s="81">
        <v>0</v>
      </c>
      <c r="AD10" s="81">
        <v>0</v>
      </c>
      <c r="AE10" s="81">
        <v>0</v>
      </c>
      <c r="AF10" s="81">
        <v>774</v>
      </c>
      <c r="AG10" s="81">
        <v>34</v>
      </c>
      <c r="AH10" s="81">
        <v>0</v>
      </c>
      <c r="AI10" s="86" t="s">
        <v>641</v>
      </c>
      <c r="AJ10" s="105" t="str">
        <f>IF(AI10="1","○","")</f>
        <v/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27</v>
      </c>
    </row>
    <row r="11" spans="1:43">
      <c r="A11" s="33"/>
      <c r="B11" s="33"/>
      <c r="C11" s="34" t="s">
        <v>712</v>
      </c>
      <c r="D11" s="104"/>
      <c r="E11" s="90"/>
      <c r="F11" s="90"/>
      <c r="G11" s="26"/>
      <c r="H11" s="27"/>
      <c r="I11" s="27"/>
      <c r="J11" s="27"/>
      <c r="K11" s="27"/>
      <c r="L11" s="27"/>
      <c r="M11" s="28"/>
      <c r="N11" s="25"/>
      <c r="O11" s="25"/>
      <c r="P11" s="25"/>
      <c r="Q11" s="25"/>
      <c r="R11" s="25"/>
      <c r="S11" s="90">
        <f t="shared" ref="S11:AH11" si="0">SUBTOTAL(9,S7:S10)</f>
        <v>40</v>
      </c>
      <c r="T11" s="90">
        <f t="shared" si="0"/>
        <v>33</v>
      </c>
      <c r="U11" s="90">
        <f t="shared" si="0"/>
        <v>7</v>
      </c>
      <c r="V11" s="90">
        <f t="shared" si="0"/>
        <v>7</v>
      </c>
      <c r="W11" s="90">
        <f t="shared" si="0"/>
        <v>7</v>
      </c>
      <c r="X11" s="90">
        <f t="shared" si="0"/>
        <v>3</v>
      </c>
      <c r="Y11" s="90">
        <f t="shared" si="0"/>
        <v>3</v>
      </c>
      <c r="Z11" s="90">
        <f t="shared" si="0"/>
        <v>3</v>
      </c>
      <c r="AA11" s="90">
        <f t="shared" si="0"/>
        <v>3</v>
      </c>
      <c r="AB11" s="92">
        <f t="shared" si="0"/>
        <v>33</v>
      </c>
      <c r="AC11" s="92">
        <f t="shared" si="0"/>
        <v>4</v>
      </c>
      <c r="AD11" s="92">
        <f t="shared" si="0"/>
        <v>3</v>
      </c>
      <c r="AE11" s="92">
        <f t="shared" si="0"/>
        <v>7</v>
      </c>
      <c r="AF11" s="92">
        <f t="shared" si="0"/>
        <v>986</v>
      </c>
      <c r="AG11" s="92">
        <f t="shared" si="0"/>
        <v>34</v>
      </c>
      <c r="AH11" s="92">
        <f t="shared" si="0"/>
        <v>22</v>
      </c>
      <c r="AI11" s="92"/>
      <c r="AJ11" s="106"/>
      <c r="AK11" s="92">
        <f t="shared" ref="AK11:AQ11" si="1">SUBTOTAL(9,AK7:AK10)</f>
        <v>0</v>
      </c>
      <c r="AL11" s="92">
        <f t="shared" si="1"/>
        <v>0</v>
      </c>
      <c r="AM11" s="92">
        <f t="shared" si="1"/>
        <v>0</v>
      </c>
      <c r="AN11" s="92">
        <f t="shared" si="1"/>
        <v>0</v>
      </c>
      <c r="AO11" s="92">
        <f t="shared" si="1"/>
        <v>0</v>
      </c>
      <c r="AP11" s="92">
        <f t="shared" si="1"/>
        <v>0</v>
      </c>
      <c r="AQ11" s="92">
        <f t="shared" si="1"/>
        <v>27</v>
      </c>
    </row>
    <row r="12" spans="1:43">
      <c r="A12" s="20" t="s">
        <v>666</v>
      </c>
      <c r="B12" s="20" t="s">
        <v>136</v>
      </c>
      <c r="C12" s="20" t="s">
        <v>74</v>
      </c>
      <c r="D12" s="86" t="s">
        <v>1142</v>
      </c>
      <c r="E12" s="81" t="s">
        <v>1146</v>
      </c>
      <c r="F12" s="81" t="s">
        <v>1147</v>
      </c>
      <c r="G12" s="17" t="str">
        <f>IF(OR(N12="1",O12="1",P12="1",Q12="1",R12="1"),"○","")</f>
        <v>○</v>
      </c>
      <c r="H12" s="18" t="str">
        <f>IF(OR(N12="2",O12="2",P12="2",Q12="2",R12="2"),"○","")</f>
        <v/>
      </c>
      <c r="I12" s="18" t="str">
        <f>IF(OR(N12="3",O12="3",P12="3",Q12="3",R12="3"),"○","")</f>
        <v/>
      </c>
      <c r="J12" s="18" t="str">
        <f>IF(OR(N12="4",O12="4",P12="4",Q12="4",R12="4"),"○","")</f>
        <v/>
      </c>
      <c r="K12" s="18" t="str">
        <f>IF(OR(N12="5",O12="5",P12="5",Q12="5",R12="5"),"○","")</f>
        <v>○</v>
      </c>
      <c r="L12" s="18" t="str">
        <f>IF(OR(N12="6",O12="6",P12="6",Q12="6",R12="6"),"○","")</f>
        <v/>
      </c>
      <c r="M12" s="19" t="str">
        <f>IF(OR(N12="7",O12="7",P12="7",Q12="7",R12="7"),"○","")</f>
        <v/>
      </c>
      <c r="N12" s="80" t="s">
        <v>1149</v>
      </c>
      <c r="O12" s="80" t="s">
        <v>1153</v>
      </c>
      <c r="P12" s="69"/>
      <c r="Q12" s="69"/>
      <c r="R12" s="69"/>
      <c r="S12" s="81">
        <v>2</v>
      </c>
      <c r="T12" s="81">
        <v>2</v>
      </c>
      <c r="U12" s="81">
        <v>0</v>
      </c>
      <c r="V12" s="81">
        <v>17</v>
      </c>
      <c r="W12" s="81">
        <v>17</v>
      </c>
      <c r="X12" s="81">
        <v>0</v>
      </c>
      <c r="Y12" s="81">
        <v>8</v>
      </c>
      <c r="Z12" s="81">
        <v>8</v>
      </c>
      <c r="AA12" s="81">
        <v>0</v>
      </c>
      <c r="AB12" s="81">
        <v>2</v>
      </c>
      <c r="AC12" s="81">
        <v>9</v>
      </c>
      <c r="AD12" s="81">
        <v>8</v>
      </c>
      <c r="AE12" s="81">
        <v>0</v>
      </c>
      <c r="AF12" s="81">
        <v>4</v>
      </c>
      <c r="AG12" s="81">
        <v>0</v>
      </c>
      <c r="AH12" s="81">
        <v>0</v>
      </c>
      <c r="AI12" s="86" t="s">
        <v>641</v>
      </c>
      <c r="AJ12" s="105" t="str">
        <f>IF(AI12="1","○","")</f>
        <v/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</row>
    <row r="13" spans="1:43">
      <c r="A13" s="20" t="s">
        <v>666</v>
      </c>
      <c r="B13" s="20" t="s">
        <v>136</v>
      </c>
      <c r="C13" s="20" t="s">
        <v>74</v>
      </c>
      <c r="D13" s="86" t="s">
        <v>291</v>
      </c>
      <c r="E13" s="81" t="s">
        <v>1143</v>
      </c>
      <c r="F13" s="81" t="s">
        <v>1143</v>
      </c>
      <c r="G13" s="17" t="str">
        <f>IF(OR(N13="1",O13="1",P13="1",Q13="1",R13="1"),"○","")</f>
        <v/>
      </c>
      <c r="H13" s="18" t="str">
        <f>IF(OR(N13="2",O13="2",P13="2",Q13="2",R13="2"),"○","")</f>
        <v>○</v>
      </c>
      <c r="I13" s="18" t="str">
        <f>IF(OR(N13="3",O13="3",P13="3",Q13="3",R13="3"),"○","")</f>
        <v/>
      </c>
      <c r="J13" s="18" t="str">
        <f>IF(OR(N13="4",O13="4",P13="4",Q13="4",R13="4"),"○","")</f>
        <v/>
      </c>
      <c r="K13" s="18" t="str">
        <f>IF(OR(N13="5",O13="5",P13="5",Q13="5",R13="5"),"○","")</f>
        <v/>
      </c>
      <c r="L13" s="18" t="str">
        <f>IF(OR(N13="6",O13="6",P13="6",Q13="6",R13="6"),"○","")</f>
        <v/>
      </c>
      <c r="M13" s="19" t="str">
        <f>IF(OR(N13="7",O13="7",P13="7",Q13="7",R13="7"),"○","")</f>
        <v/>
      </c>
      <c r="N13" s="80" t="s">
        <v>1151</v>
      </c>
      <c r="O13" s="69"/>
      <c r="P13" s="69"/>
      <c r="Q13" s="69"/>
      <c r="R13" s="69"/>
      <c r="S13" s="81">
        <v>8</v>
      </c>
      <c r="T13" s="81">
        <v>8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8</v>
      </c>
      <c r="AC13" s="86"/>
      <c r="AD13" s="86"/>
      <c r="AE13" s="81">
        <v>0</v>
      </c>
      <c r="AF13" s="81">
        <v>78</v>
      </c>
      <c r="AG13" s="81">
        <v>0</v>
      </c>
      <c r="AH13" s="81">
        <v>0</v>
      </c>
      <c r="AI13" s="86" t="s">
        <v>641</v>
      </c>
      <c r="AJ13" s="105" t="str">
        <f>IF(AI13="1","○","")</f>
        <v/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</row>
    <row r="14" spans="1:43">
      <c r="A14" s="33"/>
      <c r="B14" s="33"/>
      <c r="C14" s="34" t="s">
        <v>713</v>
      </c>
      <c r="D14" s="33"/>
      <c r="E14" s="25"/>
      <c r="F14" s="25"/>
      <c r="G14" s="26"/>
      <c r="H14" s="27"/>
      <c r="I14" s="27"/>
      <c r="J14" s="27"/>
      <c r="K14" s="27"/>
      <c r="L14" s="27"/>
      <c r="M14" s="28"/>
      <c r="N14" s="25"/>
      <c r="O14" s="25"/>
      <c r="P14" s="25"/>
      <c r="Q14" s="25"/>
      <c r="R14" s="25"/>
      <c r="S14" s="90">
        <f t="shared" ref="S14:AH14" si="2">SUBTOTAL(9,S12:S13)</f>
        <v>10</v>
      </c>
      <c r="T14" s="90">
        <f t="shared" si="2"/>
        <v>10</v>
      </c>
      <c r="U14" s="90">
        <f t="shared" si="2"/>
        <v>0</v>
      </c>
      <c r="V14" s="90">
        <f t="shared" si="2"/>
        <v>17</v>
      </c>
      <c r="W14" s="90">
        <f t="shared" si="2"/>
        <v>17</v>
      </c>
      <c r="X14" s="90">
        <f t="shared" si="2"/>
        <v>0</v>
      </c>
      <c r="Y14" s="90">
        <f t="shared" si="2"/>
        <v>8</v>
      </c>
      <c r="Z14" s="90">
        <f t="shared" si="2"/>
        <v>8</v>
      </c>
      <c r="AA14" s="90">
        <f t="shared" si="2"/>
        <v>0</v>
      </c>
      <c r="AB14" s="92">
        <f t="shared" si="2"/>
        <v>10</v>
      </c>
      <c r="AC14" s="92">
        <f t="shared" si="2"/>
        <v>9</v>
      </c>
      <c r="AD14" s="92">
        <f t="shared" si="2"/>
        <v>8</v>
      </c>
      <c r="AE14" s="92">
        <f t="shared" si="2"/>
        <v>0</v>
      </c>
      <c r="AF14" s="92">
        <f t="shared" si="2"/>
        <v>82</v>
      </c>
      <c r="AG14" s="92">
        <f t="shared" si="2"/>
        <v>0</v>
      </c>
      <c r="AH14" s="92">
        <f t="shared" si="2"/>
        <v>0</v>
      </c>
      <c r="AI14" s="92"/>
      <c r="AJ14" s="106"/>
      <c r="AK14" s="92">
        <f t="shared" ref="AK14:AQ14" si="3">SUBTOTAL(9,AK12:AK13)</f>
        <v>0</v>
      </c>
      <c r="AL14" s="92">
        <f t="shared" si="3"/>
        <v>0</v>
      </c>
      <c r="AM14" s="92">
        <f t="shared" si="3"/>
        <v>0</v>
      </c>
      <c r="AN14" s="92">
        <f t="shared" si="3"/>
        <v>0</v>
      </c>
      <c r="AO14" s="92">
        <f t="shared" si="3"/>
        <v>0</v>
      </c>
      <c r="AP14" s="92">
        <f t="shared" si="3"/>
        <v>0</v>
      </c>
      <c r="AQ14" s="92">
        <f t="shared" si="3"/>
        <v>0</v>
      </c>
    </row>
    <row r="15" spans="1:43">
      <c r="A15" s="20" t="s">
        <v>666</v>
      </c>
      <c r="B15" s="20" t="s">
        <v>118</v>
      </c>
      <c r="C15" s="20" t="s">
        <v>56</v>
      </c>
      <c r="D15" s="20" t="s">
        <v>188</v>
      </c>
      <c r="E15" s="76" t="s">
        <v>1148</v>
      </c>
      <c r="F15" s="76" t="s">
        <v>1148</v>
      </c>
      <c r="G15" s="17" t="str">
        <f>IF(OR(N15="1",O15="1",P15="1",Q15="1",R15="1"),"○","")</f>
        <v/>
      </c>
      <c r="H15" s="18" t="str">
        <f>IF(OR(N15="2",O15="2",P15="2",Q15="2",R15="2"),"○","")</f>
        <v/>
      </c>
      <c r="I15" s="18" t="str">
        <f>IF(OR(N15="3",O15="3",P15="3",Q15="3",R15="3"),"○","")</f>
        <v/>
      </c>
      <c r="J15" s="18" t="str">
        <f>IF(OR(N15="4",O15="4",P15="4",Q15="4",R15="4"),"○","")</f>
        <v/>
      </c>
      <c r="K15" s="18" t="str">
        <f>IF(OR(N15="5",O15="5",P15="5",Q15="5",R15="5"),"○","")</f>
        <v/>
      </c>
      <c r="L15" s="18" t="str">
        <f>IF(OR(N15="6",O15="6",P15="6",Q15="6",R15="6"),"○","")</f>
        <v/>
      </c>
      <c r="M15" s="19" t="str">
        <f>IF(OR(N15="7",O15="7",P15="7",Q15="7",R15="7"),"○","")</f>
        <v>○</v>
      </c>
      <c r="N15" s="80" t="s">
        <v>1154</v>
      </c>
      <c r="O15" s="69"/>
      <c r="P15" s="69"/>
      <c r="Q15" s="69"/>
      <c r="R15" s="69"/>
      <c r="S15" s="81">
        <v>18</v>
      </c>
      <c r="T15" s="81">
        <v>0</v>
      </c>
      <c r="U15" s="81">
        <v>18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6"/>
      <c r="AC15" s="86"/>
      <c r="AD15" s="86"/>
      <c r="AE15" s="81">
        <v>18</v>
      </c>
      <c r="AF15" s="81">
        <v>0</v>
      </c>
      <c r="AG15" s="81">
        <v>0</v>
      </c>
      <c r="AH15" s="81">
        <v>0</v>
      </c>
      <c r="AI15" s="86" t="s">
        <v>641</v>
      </c>
      <c r="AJ15" s="105" t="str">
        <f>IF(AI15="1","○","")</f>
        <v/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</row>
    <row r="16" spans="1:43">
      <c r="A16" s="33"/>
      <c r="B16" s="33"/>
      <c r="C16" s="34" t="s">
        <v>714</v>
      </c>
      <c r="D16" s="33"/>
      <c r="E16" s="25"/>
      <c r="F16" s="25"/>
      <c r="G16" s="26"/>
      <c r="H16" s="27"/>
      <c r="I16" s="27"/>
      <c r="J16" s="27"/>
      <c r="K16" s="27"/>
      <c r="L16" s="27"/>
      <c r="M16" s="28"/>
      <c r="N16" s="25"/>
      <c r="O16" s="25"/>
      <c r="P16" s="25"/>
      <c r="Q16" s="25"/>
      <c r="R16" s="25"/>
      <c r="S16" s="90">
        <f t="shared" ref="S16:AH16" si="4">SUBTOTAL(9,S15:S15)</f>
        <v>18</v>
      </c>
      <c r="T16" s="90">
        <f t="shared" si="4"/>
        <v>0</v>
      </c>
      <c r="U16" s="90">
        <f t="shared" si="4"/>
        <v>18</v>
      </c>
      <c r="V16" s="90">
        <f t="shared" si="4"/>
        <v>0</v>
      </c>
      <c r="W16" s="90">
        <f t="shared" si="4"/>
        <v>0</v>
      </c>
      <c r="X16" s="90">
        <f t="shared" si="4"/>
        <v>0</v>
      </c>
      <c r="Y16" s="90">
        <f t="shared" si="4"/>
        <v>0</v>
      </c>
      <c r="Z16" s="90">
        <f t="shared" si="4"/>
        <v>0</v>
      </c>
      <c r="AA16" s="90">
        <f t="shared" si="4"/>
        <v>0</v>
      </c>
      <c r="AB16" s="92">
        <f t="shared" si="4"/>
        <v>0</v>
      </c>
      <c r="AC16" s="92">
        <f t="shared" si="4"/>
        <v>0</v>
      </c>
      <c r="AD16" s="92">
        <f t="shared" si="4"/>
        <v>0</v>
      </c>
      <c r="AE16" s="92">
        <f t="shared" si="4"/>
        <v>18</v>
      </c>
      <c r="AF16" s="92">
        <f t="shared" si="4"/>
        <v>0</v>
      </c>
      <c r="AG16" s="92">
        <f t="shared" si="4"/>
        <v>0</v>
      </c>
      <c r="AH16" s="92">
        <f t="shared" si="4"/>
        <v>0</v>
      </c>
      <c r="AI16" s="92"/>
      <c r="AJ16" s="106"/>
      <c r="AK16" s="92">
        <f t="shared" ref="AK16:AQ16" si="5">SUBTOTAL(9,AK15:AK15)</f>
        <v>0</v>
      </c>
      <c r="AL16" s="92">
        <f t="shared" si="5"/>
        <v>0</v>
      </c>
      <c r="AM16" s="92">
        <f t="shared" si="5"/>
        <v>0</v>
      </c>
      <c r="AN16" s="92">
        <f t="shared" si="5"/>
        <v>0</v>
      </c>
      <c r="AO16" s="92">
        <f t="shared" si="5"/>
        <v>0</v>
      </c>
      <c r="AP16" s="92">
        <f t="shared" si="5"/>
        <v>0</v>
      </c>
      <c r="AQ16" s="92">
        <f t="shared" si="5"/>
        <v>0</v>
      </c>
    </row>
    <row r="17" spans="1:43">
      <c r="A17" s="20" t="s">
        <v>666</v>
      </c>
      <c r="B17" s="20" t="s">
        <v>164</v>
      </c>
      <c r="C17" s="20" t="s">
        <v>102</v>
      </c>
      <c r="D17" s="74" t="s">
        <v>451</v>
      </c>
      <c r="E17" s="81" t="s">
        <v>1145</v>
      </c>
      <c r="F17" s="81" t="s">
        <v>1145</v>
      </c>
      <c r="G17" s="17" t="str">
        <f>IF(OR(N17="1",O17="1",P17="1",Q17="1",R17="1"),"○","")</f>
        <v>○</v>
      </c>
      <c r="H17" s="18" t="str">
        <f>IF(OR(N17="2",O17="2",P17="2",Q17="2",R17="2"),"○","")</f>
        <v>○</v>
      </c>
      <c r="I17" s="18" t="str">
        <f>IF(OR(N17="3",O17="3",P17="3",Q17="3",R17="3"),"○","")</f>
        <v/>
      </c>
      <c r="J17" s="18" t="str">
        <f>IF(OR(N17="4",O17="4",P17="4",Q17="4",R17="4"),"○","")</f>
        <v>○</v>
      </c>
      <c r="K17" s="18" t="str">
        <f>IF(OR(N17="5",O17="5",P17="5",Q17="5",R17="5"),"○","")</f>
        <v>○</v>
      </c>
      <c r="L17" s="18" t="str">
        <f>IF(OR(N17="6",O17="6",P17="6",Q17="6",R17="6"),"○","")</f>
        <v/>
      </c>
      <c r="M17" s="19" t="str">
        <f>IF(OR(N17="7",O17="7",P17="7",Q17="7",R17="7"),"○","")</f>
        <v/>
      </c>
      <c r="N17" s="80" t="s">
        <v>1149</v>
      </c>
      <c r="O17" s="80" t="s">
        <v>1151</v>
      </c>
      <c r="P17" s="80" t="s">
        <v>1155</v>
      </c>
      <c r="Q17" s="80" t="s">
        <v>1153</v>
      </c>
      <c r="R17" s="69"/>
      <c r="S17" s="81">
        <v>12</v>
      </c>
      <c r="T17" s="81">
        <v>12</v>
      </c>
      <c r="U17" s="81">
        <v>0</v>
      </c>
      <c r="V17" s="81">
        <v>4</v>
      </c>
      <c r="W17" s="81">
        <v>4</v>
      </c>
      <c r="X17" s="81">
        <v>0</v>
      </c>
      <c r="Y17" s="81">
        <v>0</v>
      </c>
      <c r="Z17" s="81">
        <v>0</v>
      </c>
      <c r="AA17" s="81">
        <v>0</v>
      </c>
      <c r="AB17" s="81">
        <v>12</v>
      </c>
      <c r="AC17" s="81">
        <v>4</v>
      </c>
      <c r="AD17" s="81">
        <v>0</v>
      </c>
      <c r="AE17" s="81">
        <v>0</v>
      </c>
      <c r="AF17" s="81">
        <v>107</v>
      </c>
      <c r="AG17" s="81">
        <v>0</v>
      </c>
      <c r="AH17" s="81">
        <v>0</v>
      </c>
      <c r="AI17" s="86" t="s">
        <v>640</v>
      </c>
      <c r="AJ17" s="105" t="str">
        <f>IF(AI17="1","○","")</f>
        <v>○</v>
      </c>
      <c r="AK17" s="81">
        <v>3</v>
      </c>
      <c r="AL17" s="81">
        <v>24</v>
      </c>
      <c r="AM17" s="81">
        <v>3</v>
      </c>
      <c r="AN17" s="81">
        <v>0</v>
      </c>
      <c r="AO17" s="81">
        <v>3</v>
      </c>
      <c r="AP17" s="81">
        <v>0</v>
      </c>
      <c r="AQ17" s="81">
        <v>0</v>
      </c>
    </row>
    <row r="18" spans="1:43" ht="14.25" thickBot="1">
      <c r="A18" s="33"/>
      <c r="B18" s="33"/>
      <c r="C18" s="34" t="s">
        <v>715</v>
      </c>
      <c r="D18" s="33"/>
      <c r="E18" s="25"/>
      <c r="F18" s="25"/>
      <c r="G18" s="26"/>
      <c r="H18" s="27"/>
      <c r="I18" s="27"/>
      <c r="J18" s="27"/>
      <c r="K18" s="27"/>
      <c r="L18" s="27"/>
      <c r="M18" s="28"/>
      <c r="N18" s="25"/>
      <c r="O18" s="25"/>
      <c r="P18" s="25"/>
      <c r="Q18" s="25"/>
      <c r="R18" s="25"/>
      <c r="S18" s="25">
        <f t="shared" ref="S18:AH18" si="6">SUBTOTAL(9,S17:S17)</f>
        <v>12</v>
      </c>
      <c r="T18" s="25">
        <f t="shared" si="6"/>
        <v>12</v>
      </c>
      <c r="U18" s="25">
        <f t="shared" si="6"/>
        <v>0</v>
      </c>
      <c r="V18" s="25">
        <f t="shared" si="6"/>
        <v>4</v>
      </c>
      <c r="W18" s="25">
        <f t="shared" si="6"/>
        <v>4</v>
      </c>
      <c r="X18" s="25">
        <f t="shared" si="6"/>
        <v>0</v>
      </c>
      <c r="Y18" s="25">
        <f t="shared" si="6"/>
        <v>0</v>
      </c>
      <c r="Z18" s="25">
        <f t="shared" si="6"/>
        <v>0</v>
      </c>
      <c r="AA18" s="25">
        <f t="shared" si="6"/>
        <v>0</v>
      </c>
      <c r="AB18" s="29">
        <f t="shared" si="6"/>
        <v>12</v>
      </c>
      <c r="AC18" s="29">
        <f t="shared" si="6"/>
        <v>4</v>
      </c>
      <c r="AD18" s="29">
        <f t="shared" si="6"/>
        <v>0</v>
      </c>
      <c r="AE18" s="29">
        <f t="shared" si="6"/>
        <v>0</v>
      </c>
      <c r="AF18" s="92">
        <f t="shared" si="6"/>
        <v>107</v>
      </c>
      <c r="AG18" s="92">
        <f t="shared" si="6"/>
        <v>0</v>
      </c>
      <c r="AH18" s="92">
        <f t="shared" si="6"/>
        <v>0</v>
      </c>
      <c r="AI18" s="92"/>
      <c r="AJ18" s="106"/>
      <c r="AK18" s="92">
        <f t="shared" ref="AK18:AQ18" si="7">SUBTOTAL(9,AK17:AK17)</f>
        <v>3</v>
      </c>
      <c r="AL18" s="92">
        <f t="shared" si="7"/>
        <v>24</v>
      </c>
      <c r="AM18" s="92">
        <f t="shared" si="7"/>
        <v>3</v>
      </c>
      <c r="AN18" s="92">
        <f t="shared" si="7"/>
        <v>0</v>
      </c>
      <c r="AO18" s="92">
        <f t="shared" si="7"/>
        <v>3</v>
      </c>
      <c r="AP18" s="92">
        <f t="shared" si="7"/>
        <v>0</v>
      </c>
      <c r="AQ18" s="92">
        <f t="shared" si="7"/>
        <v>0</v>
      </c>
    </row>
    <row r="19" spans="1:43" ht="14.25" thickTop="1">
      <c r="A19" s="220" t="s">
        <v>744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53"/>
      <c r="O19" s="53"/>
      <c r="P19" s="53"/>
      <c r="Q19" s="53"/>
      <c r="R19" s="53"/>
      <c r="S19" s="107">
        <f t="shared" ref="S19:AQ19" si="8">SUBTOTAL(9,S7:S18)</f>
        <v>80</v>
      </c>
      <c r="T19" s="107">
        <f t="shared" si="8"/>
        <v>55</v>
      </c>
      <c r="U19" s="107">
        <f t="shared" si="8"/>
        <v>25</v>
      </c>
      <c r="V19" s="107">
        <f t="shared" si="8"/>
        <v>28</v>
      </c>
      <c r="W19" s="107">
        <f t="shared" si="8"/>
        <v>28</v>
      </c>
      <c r="X19" s="107">
        <f t="shared" si="8"/>
        <v>3</v>
      </c>
      <c r="Y19" s="107">
        <f t="shared" si="8"/>
        <v>11</v>
      </c>
      <c r="Z19" s="107">
        <f t="shared" si="8"/>
        <v>11</v>
      </c>
      <c r="AA19" s="107">
        <f t="shared" si="8"/>
        <v>3</v>
      </c>
      <c r="AB19" s="107">
        <f t="shared" si="8"/>
        <v>55</v>
      </c>
      <c r="AC19" s="107">
        <f t="shared" si="8"/>
        <v>17</v>
      </c>
      <c r="AD19" s="107">
        <f t="shared" si="8"/>
        <v>11</v>
      </c>
      <c r="AE19" s="107">
        <f t="shared" si="8"/>
        <v>25</v>
      </c>
      <c r="AF19" s="85">
        <f t="shared" si="8"/>
        <v>1175</v>
      </c>
      <c r="AG19" s="85">
        <f t="shared" si="8"/>
        <v>34</v>
      </c>
      <c r="AH19" s="85">
        <f t="shared" si="8"/>
        <v>22</v>
      </c>
      <c r="AI19" s="85">
        <f t="shared" si="8"/>
        <v>0</v>
      </c>
      <c r="AJ19" s="85">
        <f t="shared" si="8"/>
        <v>0</v>
      </c>
      <c r="AK19" s="85">
        <f t="shared" si="8"/>
        <v>3</v>
      </c>
      <c r="AL19" s="85">
        <f t="shared" si="8"/>
        <v>24</v>
      </c>
      <c r="AM19" s="85">
        <f t="shared" si="8"/>
        <v>3</v>
      </c>
      <c r="AN19" s="85">
        <f t="shared" si="8"/>
        <v>0</v>
      </c>
      <c r="AO19" s="85">
        <f t="shared" si="8"/>
        <v>3</v>
      </c>
      <c r="AP19" s="85">
        <f t="shared" si="8"/>
        <v>0</v>
      </c>
      <c r="AQ19" s="85">
        <f t="shared" si="8"/>
        <v>27</v>
      </c>
    </row>
    <row r="20" spans="1:43">
      <c r="A20" s="222" t="s">
        <v>738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54"/>
      <c r="O20" s="54"/>
      <c r="P20" s="54"/>
      <c r="Q20" s="54"/>
      <c r="R20" s="54"/>
      <c r="S20" s="108">
        <v>0</v>
      </c>
      <c r="T20" s="108">
        <v>0</v>
      </c>
      <c r="U20" s="108">
        <v>0</v>
      </c>
      <c r="V20" s="108">
        <v>3</v>
      </c>
      <c r="W20" s="108">
        <v>3</v>
      </c>
      <c r="X20" s="108">
        <v>3</v>
      </c>
      <c r="Y20" s="108">
        <v>3</v>
      </c>
      <c r="Z20" s="108">
        <v>3</v>
      </c>
      <c r="AA20" s="108">
        <v>3</v>
      </c>
      <c r="AB20" s="108">
        <v>0</v>
      </c>
      <c r="AC20" s="108">
        <v>0</v>
      </c>
      <c r="AD20" s="108">
        <v>0</v>
      </c>
      <c r="AE20" s="108">
        <v>0</v>
      </c>
    </row>
    <row r="21" spans="1:43">
      <c r="A21" s="222" t="s">
        <v>739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54"/>
      <c r="O21" s="54"/>
      <c r="P21" s="54"/>
      <c r="Q21" s="54"/>
      <c r="R21" s="54"/>
      <c r="S21" s="108">
        <v>25</v>
      </c>
      <c r="T21" s="108">
        <f>SUMIF($E$7:$E$18,"休棟等",T7:T18)</f>
        <v>0</v>
      </c>
      <c r="U21" s="108">
        <v>25</v>
      </c>
      <c r="V21" s="108">
        <f t="shared" ref="V21:AE21" si="9">SUMIF($E$7:$E$18,"休棟等",V7:V18)</f>
        <v>0</v>
      </c>
      <c r="W21" s="108">
        <f t="shared" si="9"/>
        <v>0</v>
      </c>
      <c r="X21" s="108">
        <f t="shared" si="9"/>
        <v>0</v>
      </c>
      <c r="Y21" s="108">
        <f t="shared" si="9"/>
        <v>0</v>
      </c>
      <c r="Z21" s="108">
        <f t="shared" si="9"/>
        <v>0</v>
      </c>
      <c r="AA21" s="108">
        <f t="shared" si="9"/>
        <v>0</v>
      </c>
      <c r="AB21" s="108">
        <f t="shared" si="9"/>
        <v>0</v>
      </c>
      <c r="AC21" s="108">
        <f t="shared" si="9"/>
        <v>0</v>
      </c>
      <c r="AD21" s="108">
        <f t="shared" si="9"/>
        <v>0</v>
      </c>
      <c r="AE21" s="108">
        <f t="shared" si="9"/>
        <v>0</v>
      </c>
    </row>
    <row r="22" spans="1:43">
      <c r="A22" s="222" t="s">
        <v>740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54"/>
      <c r="O22" s="54"/>
      <c r="P22" s="54"/>
      <c r="Q22" s="54"/>
      <c r="R22" s="54"/>
      <c r="S22" s="108">
        <f>S19-S20-S21</f>
        <v>55</v>
      </c>
      <c r="T22" s="108">
        <f t="shared" ref="T22:AE22" si="10">T19-T20-T21</f>
        <v>55</v>
      </c>
      <c r="U22" s="108">
        <f t="shared" si="10"/>
        <v>0</v>
      </c>
      <c r="V22" s="108">
        <f t="shared" si="10"/>
        <v>25</v>
      </c>
      <c r="W22" s="108">
        <f t="shared" si="10"/>
        <v>25</v>
      </c>
      <c r="X22" s="108">
        <f t="shared" si="10"/>
        <v>0</v>
      </c>
      <c r="Y22" s="108">
        <f t="shared" si="10"/>
        <v>8</v>
      </c>
      <c r="Z22" s="108">
        <f t="shared" si="10"/>
        <v>8</v>
      </c>
      <c r="AA22" s="108">
        <f t="shared" si="10"/>
        <v>0</v>
      </c>
      <c r="AB22" s="108">
        <f t="shared" si="10"/>
        <v>55</v>
      </c>
      <c r="AC22" s="108">
        <f t="shared" si="10"/>
        <v>17</v>
      </c>
      <c r="AD22" s="108">
        <f t="shared" si="10"/>
        <v>11</v>
      </c>
      <c r="AE22" s="108">
        <f t="shared" si="10"/>
        <v>25</v>
      </c>
    </row>
    <row r="24" spans="1:43">
      <c r="L24" s="215" t="s">
        <v>933</v>
      </c>
      <c r="M24" s="215"/>
      <c r="N24" s="215"/>
      <c r="O24" s="2"/>
      <c r="P24" s="2"/>
      <c r="Q24" s="2"/>
      <c r="R24" s="2"/>
      <c r="S24" s="219" t="s">
        <v>753</v>
      </c>
      <c r="T24" s="219"/>
      <c r="U24" s="217" t="s">
        <v>754</v>
      </c>
      <c r="V24" s="218"/>
      <c r="W24" s="219" t="s">
        <v>755</v>
      </c>
      <c r="X24" s="219"/>
    </row>
    <row r="25" spans="1:43">
      <c r="L25" s="215"/>
      <c r="M25" s="215"/>
      <c r="N25" s="215"/>
      <c r="O25" s="2"/>
      <c r="P25" s="2"/>
      <c r="Q25" s="2"/>
      <c r="R25" s="2"/>
      <c r="S25" s="55" t="s">
        <v>756</v>
      </c>
      <c r="T25" s="55" t="s">
        <v>757</v>
      </c>
      <c r="U25" s="56" t="s">
        <v>756</v>
      </c>
      <c r="V25" s="56" t="s">
        <v>757</v>
      </c>
      <c r="W25" s="55" t="s">
        <v>756</v>
      </c>
      <c r="X25" s="55" t="s">
        <v>757</v>
      </c>
    </row>
    <row r="26" spans="1:43">
      <c r="L26" s="215" t="s">
        <v>758</v>
      </c>
      <c r="M26" s="215"/>
      <c r="N26" s="216"/>
      <c r="O26" s="2"/>
      <c r="P26" s="2"/>
      <c r="Q26" s="2"/>
      <c r="R26" s="2"/>
      <c r="S26" s="57">
        <f>SUMIF($E$7:$E$18,L26,$S$7:$S$18)</f>
        <v>0</v>
      </c>
      <c r="T26" s="57">
        <f>SUMIF($E$7:$E$18,L26,$T$7:$T$18)</f>
        <v>0</v>
      </c>
      <c r="U26" s="57">
        <f>SUMIF($E$7:$E$18,L26,$V$7:$V$18)</f>
        <v>0</v>
      </c>
      <c r="V26" s="57">
        <f>SUMIF($E$7:$E$18,L26,$W$7:$W$18)</f>
        <v>0</v>
      </c>
      <c r="W26" s="57">
        <f t="shared" ref="W26:X29" si="11">SUM(S26,U26)</f>
        <v>0</v>
      </c>
      <c r="X26" s="57">
        <f t="shared" si="11"/>
        <v>0</v>
      </c>
    </row>
    <row r="27" spans="1:43">
      <c r="L27" s="215" t="s">
        <v>759</v>
      </c>
      <c r="M27" s="215"/>
      <c r="N27" s="216"/>
      <c r="O27" s="2"/>
      <c r="P27" s="2"/>
      <c r="Q27" s="2"/>
      <c r="R27" s="2"/>
      <c r="S27" s="57">
        <f>SUMIF($E$7:$E$18,L27,$S$7:$S$18)</f>
        <v>27</v>
      </c>
      <c r="T27" s="57">
        <f>SUMIF($E$7:$E$18,L27,$T$7:$T$18)</f>
        <v>27</v>
      </c>
      <c r="U27" s="57">
        <f>SUMIF($E$7:$E$18,L27,$V$7:$V$18)</f>
        <v>4</v>
      </c>
      <c r="V27" s="57">
        <f>SUMIF($E$7:$E$18,L27,$W$7:$W$18)</f>
        <v>4</v>
      </c>
      <c r="W27" s="57">
        <f t="shared" si="11"/>
        <v>31</v>
      </c>
      <c r="X27" s="57">
        <f t="shared" si="11"/>
        <v>31</v>
      </c>
    </row>
    <row r="28" spans="1:43">
      <c r="L28" s="215" t="s">
        <v>760</v>
      </c>
      <c r="M28" s="215"/>
      <c r="N28" s="216"/>
      <c r="O28" s="2"/>
      <c r="P28" s="2"/>
      <c r="Q28" s="2"/>
      <c r="R28" s="2"/>
      <c r="S28" s="57">
        <f>SUMIF($E$7:$E$18,L28,$S$7:$S$18)</f>
        <v>26</v>
      </c>
      <c r="T28" s="57">
        <f>SUMIF($E$7:$E$18,L28,$T$7:$T$18)</f>
        <v>26</v>
      </c>
      <c r="U28" s="57">
        <f>SUMIF($E$7:$E$18,L28,$V$7:$V$18)</f>
        <v>7</v>
      </c>
      <c r="V28" s="57">
        <f>SUMIF($E$7:$E$18,L28,$W$7:$W$18)</f>
        <v>7</v>
      </c>
      <c r="W28" s="57">
        <f t="shared" si="11"/>
        <v>33</v>
      </c>
      <c r="X28" s="57">
        <f t="shared" si="11"/>
        <v>33</v>
      </c>
    </row>
    <row r="29" spans="1:43">
      <c r="L29" s="215" t="s">
        <v>761</v>
      </c>
      <c r="M29" s="215"/>
      <c r="N29" s="216"/>
      <c r="O29" s="2"/>
      <c r="P29" s="2"/>
      <c r="Q29" s="2"/>
      <c r="R29" s="2"/>
      <c r="S29" s="57">
        <f>SUMIF($E$7:$E$18,L29,$S$7:$S$18)</f>
        <v>2</v>
      </c>
      <c r="T29" s="57">
        <f>SUMIF($E$7:$E$18,L29,$T$7:$T$18)</f>
        <v>2</v>
      </c>
      <c r="U29" s="57">
        <f>SUMIF($E$7:$E$18,L29,$V$7:$V$18)</f>
        <v>17</v>
      </c>
      <c r="V29" s="57">
        <f>SUMIF($E$7:$E$18,L29,$W$7:$W$18)</f>
        <v>17</v>
      </c>
      <c r="W29" s="57">
        <f t="shared" si="11"/>
        <v>19</v>
      </c>
      <c r="X29" s="57">
        <f t="shared" si="11"/>
        <v>19</v>
      </c>
    </row>
    <row r="30" spans="1:43">
      <c r="L30" s="215" t="s">
        <v>755</v>
      </c>
      <c r="M30" s="215"/>
      <c r="N30" s="216"/>
      <c r="O30" s="2"/>
      <c r="P30" s="2"/>
      <c r="Q30" s="2"/>
      <c r="R30" s="2"/>
      <c r="S30" s="57">
        <f t="shared" ref="S30:X30" si="12">SUM(S26:S29)</f>
        <v>55</v>
      </c>
      <c r="T30" s="57">
        <f t="shared" si="12"/>
        <v>55</v>
      </c>
      <c r="U30" s="57">
        <f t="shared" si="12"/>
        <v>28</v>
      </c>
      <c r="V30" s="57">
        <f t="shared" si="12"/>
        <v>28</v>
      </c>
      <c r="W30" s="57">
        <f t="shared" si="12"/>
        <v>83</v>
      </c>
      <c r="X30" s="57">
        <f t="shared" si="12"/>
        <v>83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19:M19"/>
    <mergeCell ref="A20:M20"/>
    <mergeCell ref="A21:M21"/>
    <mergeCell ref="A22:M22"/>
    <mergeCell ref="L24:N25"/>
    <mergeCell ref="L30:N30"/>
    <mergeCell ref="U24:V24"/>
    <mergeCell ref="W24:X24"/>
    <mergeCell ref="L26:N26"/>
    <mergeCell ref="L27:N27"/>
    <mergeCell ref="L28:N28"/>
    <mergeCell ref="L29:N29"/>
    <mergeCell ref="S24:T24"/>
  </mergeCells>
  <phoneticPr fontId="3"/>
  <pageMargins left="0.7" right="0.7" top="0.75" bottom="0.75" header="0.3" footer="0.3"/>
  <pageSetup paperSize="8" scale="6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view="pageBreakPreview" zoomScale="85" zoomScaleNormal="100" zoomScaleSheetLayoutView="85" workbookViewId="0">
      <selection activeCell="F7" sqref="F7"/>
    </sheetView>
  </sheetViews>
  <sheetFormatPr defaultRowHeight="13.5"/>
  <cols>
    <col min="2" max="2" width="0" hidden="1" customWidth="1"/>
    <col min="4" max="5" width="25.125" customWidth="1"/>
    <col min="6" max="6" width="15.625" customWidth="1"/>
    <col min="7" max="7" width="10.625" customWidth="1"/>
    <col min="8" max="8" width="15.125" customWidth="1"/>
    <col min="9" max="9" width="10.625" hidden="1" customWidth="1"/>
    <col min="10" max="16" width="7.625" customWidth="1"/>
    <col min="17" max="21" width="9" hidden="1" customWidth="1"/>
    <col min="22" max="30" width="5.625" customWidth="1"/>
    <col min="31" max="34" width="7.625" customWidth="1"/>
    <col min="35" max="36" width="8.125" customWidth="1"/>
    <col min="37" max="37" width="9.125" customWidth="1"/>
    <col min="38" max="38" width="9" hidden="1" customWidth="1"/>
    <col min="39" max="39" width="6.625" customWidth="1"/>
    <col min="40" max="45" width="7.625" customWidth="1"/>
    <col min="46" max="46" width="5.625" customWidth="1"/>
  </cols>
  <sheetData>
    <row r="1" spans="1:46">
      <c r="AR1" s="186" t="s">
        <v>921</v>
      </c>
      <c r="AS1" s="187"/>
      <c r="AT1" s="188"/>
    </row>
    <row r="2" spans="1:46" ht="18.75">
      <c r="A2" s="1" t="s">
        <v>1318</v>
      </c>
      <c r="B2" s="2"/>
      <c r="C2" s="3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141"/>
      <c r="F3" s="202" t="s">
        <v>4</v>
      </c>
      <c r="G3" s="203"/>
      <c r="H3" s="203"/>
      <c r="I3" s="140"/>
      <c r="J3" s="204" t="s">
        <v>5</v>
      </c>
      <c r="K3" s="205"/>
      <c r="L3" s="205"/>
      <c r="M3" s="205"/>
      <c r="N3" s="205"/>
      <c r="O3" s="4"/>
      <c r="P3" s="5"/>
      <c r="Q3" s="206" t="s">
        <v>6</v>
      </c>
      <c r="R3" s="206"/>
      <c r="S3" s="206"/>
      <c r="T3" s="206"/>
      <c r="U3" s="206"/>
      <c r="V3" s="207" t="s">
        <v>7</v>
      </c>
      <c r="W3" s="208"/>
      <c r="X3" s="208"/>
      <c r="Y3" s="208"/>
      <c r="Z3" s="208"/>
      <c r="AA3" s="208"/>
      <c r="AB3" s="208"/>
      <c r="AC3" s="208"/>
      <c r="AD3" s="209"/>
      <c r="AE3" s="210" t="s">
        <v>8</v>
      </c>
      <c r="AF3" s="211"/>
      <c r="AG3" s="211"/>
      <c r="AH3" s="212"/>
      <c r="AI3" s="173" t="s">
        <v>1320</v>
      </c>
      <c r="AJ3" s="174"/>
      <c r="AK3" s="174"/>
      <c r="AL3" s="175" t="s">
        <v>10</v>
      </c>
      <c r="AM3" s="175" t="s">
        <v>11</v>
      </c>
      <c r="AN3" s="178" t="s">
        <v>12</v>
      </c>
      <c r="AO3" s="178"/>
      <c r="AP3" s="206" t="s">
        <v>13</v>
      </c>
      <c r="AQ3" s="206"/>
      <c r="AR3" s="206"/>
      <c r="AS3" s="206"/>
      <c r="AT3" s="178" t="s">
        <v>14</v>
      </c>
    </row>
    <row r="4" spans="1:46" ht="27" customHeight="1">
      <c r="A4" s="193"/>
      <c r="B4" s="196"/>
      <c r="C4" s="199"/>
      <c r="D4" s="201"/>
      <c r="E4" s="141"/>
      <c r="F4" s="189" t="s">
        <v>919</v>
      </c>
      <c r="G4" s="137"/>
      <c r="H4" s="189" t="s">
        <v>1319</v>
      </c>
      <c r="I4" s="137"/>
      <c r="J4" s="172" t="s">
        <v>16</v>
      </c>
      <c r="K4" s="172" t="s">
        <v>17</v>
      </c>
      <c r="L4" s="172" t="s">
        <v>18</v>
      </c>
      <c r="M4" s="172" t="s">
        <v>19</v>
      </c>
      <c r="N4" s="172" t="s">
        <v>20</v>
      </c>
      <c r="O4" s="172" t="s">
        <v>21</v>
      </c>
      <c r="P4" s="161" t="s">
        <v>22</v>
      </c>
      <c r="Q4" s="169" t="s">
        <v>23</v>
      </c>
      <c r="R4" s="169" t="s">
        <v>24</v>
      </c>
      <c r="S4" s="169" t="s">
        <v>25</v>
      </c>
      <c r="T4" s="169" t="s">
        <v>26</v>
      </c>
      <c r="U4" s="169" t="s">
        <v>27</v>
      </c>
      <c r="V4" s="179" t="s">
        <v>28</v>
      </c>
      <c r="W4" s="180"/>
      <c r="X4" s="6"/>
      <c r="Y4" s="179" t="s">
        <v>29</v>
      </c>
      <c r="Z4" s="180"/>
      <c r="AA4" s="6"/>
      <c r="AB4" s="7"/>
      <c r="AC4" s="7"/>
      <c r="AD4" s="7"/>
      <c r="AE4" s="169" t="s">
        <v>30</v>
      </c>
      <c r="AF4" s="169" t="s">
        <v>31</v>
      </c>
      <c r="AG4" s="169" t="s">
        <v>32</v>
      </c>
      <c r="AH4" s="166" t="s">
        <v>33</v>
      </c>
      <c r="AI4" s="213" t="s">
        <v>34</v>
      </c>
      <c r="AJ4" s="8"/>
      <c r="AK4" s="9"/>
      <c r="AL4" s="176"/>
      <c r="AM4" s="176"/>
      <c r="AN4" s="170" t="s">
        <v>35</v>
      </c>
      <c r="AO4" s="170" t="s">
        <v>36</v>
      </c>
      <c r="AP4" s="171" t="s">
        <v>37</v>
      </c>
      <c r="AQ4" s="171"/>
      <c r="AR4" s="171"/>
      <c r="AS4" s="21" t="s">
        <v>38</v>
      </c>
      <c r="AT4" s="178"/>
    </row>
    <row r="5" spans="1:46" ht="27" customHeight="1">
      <c r="A5" s="193"/>
      <c r="B5" s="196"/>
      <c r="C5" s="199"/>
      <c r="D5" s="201"/>
      <c r="E5" s="142"/>
      <c r="F5" s="190"/>
      <c r="G5" s="138"/>
      <c r="H5" s="190"/>
      <c r="I5" s="138"/>
      <c r="J5" s="162"/>
      <c r="K5" s="162"/>
      <c r="L5" s="162"/>
      <c r="M5" s="162"/>
      <c r="N5" s="162"/>
      <c r="O5" s="162"/>
      <c r="P5" s="162"/>
      <c r="Q5" s="169"/>
      <c r="R5" s="169"/>
      <c r="S5" s="169"/>
      <c r="T5" s="169"/>
      <c r="U5" s="169"/>
      <c r="V5" s="181"/>
      <c r="W5" s="182"/>
      <c r="X5" s="10"/>
      <c r="Y5" s="181"/>
      <c r="Z5" s="182"/>
      <c r="AA5" s="11"/>
      <c r="AB5" s="183" t="s">
        <v>39</v>
      </c>
      <c r="AC5" s="184"/>
      <c r="AD5" s="185"/>
      <c r="AE5" s="169"/>
      <c r="AF5" s="169"/>
      <c r="AG5" s="169"/>
      <c r="AH5" s="167"/>
      <c r="AI5" s="214"/>
      <c r="AJ5" s="169" t="s">
        <v>40</v>
      </c>
      <c r="AK5" s="169" t="s">
        <v>41</v>
      </c>
      <c r="AL5" s="176"/>
      <c r="AM5" s="176"/>
      <c r="AN5" s="170"/>
      <c r="AO5" s="170"/>
      <c r="AP5" s="164" t="s">
        <v>42</v>
      </c>
      <c r="AQ5" s="12"/>
      <c r="AR5" s="13"/>
      <c r="AS5" s="164" t="s">
        <v>43</v>
      </c>
      <c r="AT5" s="178"/>
    </row>
    <row r="6" spans="1:46" ht="45" customHeight="1">
      <c r="A6" s="194"/>
      <c r="B6" s="197"/>
      <c r="C6" s="200"/>
      <c r="D6" s="201"/>
      <c r="E6" s="143"/>
      <c r="F6" s="191"/>
      <c r="G6" s="139"/>
      <c r="H6" s="191"/>
      <c r="I6" s="139"/>
      <c r="J6" s="163"/>
      <c r="K6" s="163"/>
      <c r="L6" s="163"/>
      <c r="M6" s="163"/>
      <c r="N6" s="163"/>
      <c r="O6" s="163"/>
      <c r="P6" s="163"/>
      <c r="Q6" s="169"/>
      <c r="R6" s="169"/>
      <c r="S6" s="169"/>
      <c r="T6" s="169"/>
      <c r="U6" s="169"/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4" t="s">
        <v>657</v>
      </c>
      <c r="AC6" s="14" t="s">
        <v>658</v>
      </c>
      <c r="AD6" s="14" t="s">
        <v>659</v>
      </c>
      <c r="AE6" s="169"/>
      <c r="AF6" s="169"/>
      <c r="AG6" s="169"/>
      <c r="AH6" s="168"/>
      <c r="AI6" s="214"/>
      <c r="AJ6" s="169"/>
      <c r="AK6" s="169"/>
      <c r="AL6" s="177"/>
      <c r="AM6" s="177"/>
      <c r="AN6" s="170"/>
      <c r="AO6" s="170"/>
      <c r="AP6" s="165"/>
      <c r="AQ6" s="15" t="s">
        <v>44</v>
      </c>
      <c r="AR6" s="15" t="s">
        <v>45</v>
      </c>
      <c r="AS6" s="165"/>
      <c r="AT6" s="178"/>
    </row>
    <row r="7" spans="1:46">
      <c r="A7" s="20" t="s">
        <v>667</v>
      </c>
      <c r="B7" s="20" t="s">
        <v>137</v>
      </c>
      <c r="C7" s="20" t="s">
        <v>75</v>
      </c>
      <c r="D7" s="86" t="s">
        <v>546</v>
      </c>
      <c r="E7" s="20"/>
      <c r="F7" s="81" t="str">
        <f>IF(G7="","",VLOOKUP(G7,Sheet2!$A$3:$B$11,2,0))</f>
        <v>休棟等（今後再開する予定）</v>
      </c>
      <c r="G7" s="61">
        <v>5</v>
      </c>
      <c r="H7" s="81" t="str">
        <f>IF(I7="","",VLOOKUP(I7,Sheet2!$A$3:$B$11,2,0))</f>
        <v>休棟等（今後再開する予定）</v>
      </c>
      <c r="I7" s="61">
        <v>5</v>
      </c>
      <c r="J7" s="17" t="str">
        <f t="shared" ref="J7:J14" si="0">IF(OR(Q7="1",R7="1",S7="1",T7="1",U7="1"),"○","")</f>
        <v/>
      </c>
      <c r="K7" s="18" t="str">
        <f t="shared" ref="K7:K14" si="1">IF(OR(Q7="2",R7="2",S7="2",T7="2",U7="2"),"○","")</f>
        <v/>
      </c>
      <c r="L7" s="18" t="str">
        <f t="shared" ref="L7:L14" si="2">IF(OR(Q7="3",R7="3",S7="3",T7="3",U7="3"),"○","")</f>
        <v/>
      </c>
      <c r="M7" s="18" t="str">
        <f t="shared" ref="M7:M14" si="3">IF(OR(Q7="4",R7="4",S7="4",T7="4",U7="4"),"○","")</f>
        <v/>
      </c>
      <c r="N7" s="18" t="str">
        <f t="shared" ref="N7:N14" si="4">IF(OR(Q7="5",R7="5",S7="5",T7="5",U7="5"),"○","")</f>
        <v/>
      </c>
      <c r="O7" s="18" t="str">
        <f t="shared" ref="O7:O14" si="5">IF(OR(Q7="6",R7="6",S7="6",T7="6",U7="6"),"○","")</f>
        <v/>
      </c>
      <c r="P7" s="19" t="str">
        <f t="shared" ref="P7:P14" si="6">IF(OR(Q7="7",R7="7",S7="7",T7="7",U7="7"),"○","")</f>
        <v>○</v>
      </c>
      <c r="Q7" s="86" t="s">
        <v>1325</v>
      </c>
      <c r="R7" s="86"/>
      <c r="S7" s="86"/>
      <c r="T7" s="86"/>
      <c r="U7" s="86"/>
      <c r="V7" s="81">
        <v>18</v>
      </c>
      <c r="W7" s="81">
        <v>0</v>
      </c>
      <c r="X7" s="81">
        <v>18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18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6" t="s">
        <v>641</v>
      </c>
      <c r="AM7" s="105" t="str">
        <f t="shared" ref="AM7:AM14" si="7">IF(AL7="1","○","")</f>
        <v/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  <c r="AT7" s="81">
        <v>0</v>
      </c>
    </row>
    <row r="8" spans="1:46">
      <c r="A8" s="20" t="s">
        <v>667</v>
      </c>
      <c r="B8" s="20" t="s">
        <v>137</v>
      </c>
      <c r="C8" s="20" t="s">
        <v>75</v>
      </c>
      <c r="D8" s="86" t="s">
        <v>225</v>
      </c>
      <c r="E8" s="20"/>
      <c r="F8" s="81" t="str">
        <f>IF(G8="","",VLOOKUP(G8,Sheet2!$A$3:$B$11,2,0))</f>
        <v>急性期</v>
      </c>
      <c r="G8" s="61">
        <v>2</v>
      </c>
      <c r="H8" s="81" t="str">
        <f>IF(I8="","",VLOOKUP(I8,Sheet2!$A$3:$B$11,2,0))</f>
        <v>急性期</v>
      </c>
      <c r="I8" s="61">
        <v>2</v>
      </c>
      <c r="J8" s="17" t="str">
        <f t="shared" si="0"/>
        <v/>
      </c>
      <c r="K8" s="18" t="str">
        <f t="shared" si="1"/>
        <v>○</v>
      </c>
      <c r="L8" s="18" t="str">
        <f t="shared" si="2"/>
        <v>○</v>
      </c>
      <c r="M8" s="18" t="str">
        <f t="shared" si="3"/>
        <v/>
      </c>
      <c r="N8" s="18" t="str">
        <f t="shared" si="4"/>
        <v>○</v>
      </c>
      <c r="O8" s="18" t="str">
        <f t="shared" si="5"/>
        <v/>
      </c>
      <c r="P8" s="19" t="str">
        <f t="shared" si="6"/>
        <v/>
      </c>
      <c r="Q8" s="86" t="s">
        <v>1326</v>
      </c>
      <c r="R8" s="86" t="s">
        <v>1328</v>
      </c>
      <c r="S8" s="86" t="s">
        <v>1327</v>
      </c>
      <c r="T8" s="86"/>
      <c r="U8" s="86"/>
      <c r="V8" s="81">
        <v>13</v>
      </c>
      <c r="W8" s="81">
        <v>10</v>
      </c>
      <c r="X8" s="81">
        <v>3</v>
      </c>
      <c r="Y8" s="81">
        <v>6</v>
      </c>
      <c r="Z8" s="81">
        <v>6</v>
      </c>
      <c r="AA8" s="81">
        <v>0</v>
      </c>
      <c r="AB8" s="81">
        <v>0</v>
      </c>
      <c r="AC8" s="81">
        <v>0</v>
      </c>
      <c r="AD8" s="81">
        <v>0</v>
      </c>
      <c r="AE8" s="81">
        <v>13</v>
      </c>
      <c r="AF8" s="81">
        <v>6</v>
      </c>
      <c r="AG8" s="81">
        <v>0</v>
      </c>
      <c r="AH8" s="81">
        <v>0</v>
      </c>
      <c r="AI8" s="81">
        <v>180</v>
      </c>
      <c r="AJ8" s="81">
        <v>180</v>
      </c>
      <c r="AK8" s="81">
        <v>0</v>
      </c>
      <c r="AL8" s="86" t="s">
        <v>641</v>
      </c>
      <c r="AM8" s="105" t="str">
        <f t="shared" si="7"/>
        <v/>
      </c>
      <c r="AN8" s="81">
        <v>1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81">
        <v>0</v>
      </c>
    </row>
    <row r="9" spans="1:46">
      <c r="A9" s="20" t="s">
        <v>667</v>
      </c>
      <c r="B9" s="20" t="s">
        <v>137</v>
      </c>
      <c r="C9" s="20" t="s">
        <v>75</v>
      </c>
      <c r="D9" s="86" t="s">
        <v>1321</v>
      </c>
      <c r="E9" s="20"/>
      <c r="F9" s="81" t="str">
        <f>IF(G9="","",VLOOKUP(G9,Sheet2!$A$3:$B$11,2,0))</f>
        <v>回復期</v>
      </c>
      <c r="G9" s="61">
        <v>3</v>
      </c>
      <c r="H9" s="81" t="str">
        <f>IF(I9="","",VLOOKUP(I9,Sheet2!$A$3:$B$11,2,0))</f>
        <v>回復期</v>
      </c>
      <c r="I9" s="61">
        <v>3</v>
      </c>
      <c r="J9" s="17" t="str">
        <f t="shared" si="0"/>
        <v>○</v>
      </c>
      <c r="K9" s="18" t="str">
        <f t="shared" si="1"/>
        <v/>
      </c>
      <c r="L9" s="18" t="str">
        <f t="shared" si="2"/>
        <v/>
      </c>
      <c r="M9" s="18" t="str">
        <f t="shared" si="3"/>
        <v/>
      </c>
      <c r="N9" s="18" t="str">
        <f t="shared" si="4"/>
        <v/>
      </c>
      <c r="O9" s="18" t="str">
        <f t="shared" si="5"/>
        <v/>
      </c>
      <c r="P9" s="19" t="str">
        <f t="shared" si="6"/>
        <v/>
      </c>
      <c r="Q9" s="86" t="s">
        <v>1329</v>
      </c>
      <c r="R9" s="86"/>
      <c r="S9" s="86"/>
      <c r="T9" s="86"/>
      <c r="U9" s="86"/>
      <c r="V9" s="81">
        <v>11</v>
      </c>
      <c r="W9" s="81">
        <v>11</v>
      </c>
      <c r="X9" s="81">
        <v>0</v>
      </c>
      <c r="Y9" s="81">
        <v>8</v>
      </c>
      <c r="Z9" s="81">
        <v>8</v>
      </c>
      <c r="AA9" s="81">
        <v>0</v>
      </c>
      <c r="AB9" s="81">
        <v>8</v>
      </c>
      <c r="AC9" s="81">
        <v>8</v>
      </c>
      <c r="AD9" s="81">
        <v>0</v>
      </c>
      <c r="AE9" s="81">
        <v>11</v>
      </c>
      <c r="AF9" s="81">
        <v>0</v>
      </c>
      <c r="AG9" s="81">
        <v>0</v>
      </c>
      <c r="AH9" s="81">
        <v>8</v>
      </c>
      <c r="AI9" s="81">
        <v>37</v>
      </c>
      <c r="AJ9" s="81">
        <v>23</v>
      </c>
      <c r="AK9" s="81">
        <v>31.5</v>
      </c>
      <c r="AL9" s="86" t="s">
        <v>640</v>
      </c>
      <c r="AM9" s="105" t="str">
        <f t="shared" si="7"/>
        <v>○</v>
      </c>
      <c r="AN9" s="81">
        <v>2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1">
        <v>0</v>
      </c>
    </row>
    <row r="10" spans="1:46">
      <c r="A10" s="20" t="s">
        <v>667</v>
      </c>
      <c r="B10" s="20" t="s">
        <v>137</v>
      </c>
      <c r="C10" s="20" t="s">
        <v>75</v>
      </c>
      <c r="D10" s="86" t="s">
        <v>326</v>
      </c>
      <c r="E10" s="20"/>
      <c r="F10" s="81" t="str">
        <f>IF(G10="","",VLOOKUP(G10,Sheet2!$A$3:$B$11,2,0))</f>
        <v>慢性期</v>
      </c>
      <c r="G10" s="61">
        <v>4</v>
      </c>
      <c r="H10" s="81" t="str">
        <f>IF(I10="","",VLOOKUP(I10,Sheet2!$A$3:$B$11,2,0))</f>
        <v>休棟予定</v>
      </c>
      <c r="I10" s="61">
        <v>7</v>
      </c>
      <c r="J10" s="17" t="str">
        <f t="shared" si="0"/>
        <v>○</v>
      </c>
      <c r="K10" s="18" t="str">
        <f t="shared" si="1"/>
        <v/>
      </c>
      <c r="L10" s="18" t="str">
        <f t="shared" si="2"/>
        <v/>
      </c>
      <c r="M10" s="18" t="str">
        <f t="shared" si="3"/>
        <v/>
      </c>
      <c r="N10" s="18" t="str">
        <f t="shared" si="4"/>
        <v/>
      </c>
      <c r="O10" s="18" t="str">
        <f t="shared" si="5"/>
        <v/>
      </c>
      <c r="P10" s="19" t="str">
        <f t="shared" si="6"/>
        <v/>
      </c>
      <c r="Q10" s="86" t="s">
        <v>1329</v>
      </c>
      <c r="R10" s="86"/>
      <c r="S10" s="86"/>
      <c r="T10" s="86"/>
      <c r="U10" s="86"/>
      <c r="V10" s="81">
        <v>7</v>
      </c>
      <c r="W10" s="81">
        <v>7</v>
      </c>
      <c r="X10" s="81">
        <v>0</v>
      </c>
      <c r="Y10" s="81">
        <v>12</v>
      </c>
      <c r="Z10" s="81">
        <v>12</v>
      </c>
      <c r="AA10" s="81">
        <v>0</v>
      </c>
      <c r="AB10" s="81">
        <v>0</v>
      </c>
      <c r="AC10" s="81">
        <v>0</v>
      </c>
      <c r="AD10" s="81">
        <v>0</v>
      </c>
      <c r="AE10" s="81">
        <v>7</v>
      </c>
      <c r="AF10" s="81">
        <v>12</v>
      </c>
      <c r="AG10" s="81">
        <v>0</v>
      </c>
      <c r="AH10" s="81">
        <v>0</v>
      </c>
      <c r="AI10" s="81">
        <v>26</v>
      </c>
      <c r="AJ10" s="81">
        <v>13</v>
      </c>
      <c r="AK10" s="81">
        <v>0</v>
      </c>
      <c r="AL10" s="86" t="s">
        <v>641</v>
      </c>
      <c r="AM10" s="105" t="str">
        <f t="shared" si="7"/>
        <v/>
      </c>
      <c r="AN10" s="81">
        <v>4</v>
      </c>
      <c r="AO10" s="81">
        <v>106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</row>
    <row r="11" spans="1:46">
      <c r="A11" s="20" t="s">
        <v>667</v>
      </c>
      <c r="B11" s="20" t="s">
        <v>137</v>
      </c>
      <c r="C11" s="20" t="s">
        <v>75</v>
      </c>
      <c r="D11" s="86" t="s">
        <v>487</v>
      </c>
      <c r="E11" s="20"/>
      <c r="F11" s="81" t="str">
        <f>IF(G11="","",VLOOKUP(G11,Sheet2!$A$3:$B$11,2,0))</f>
        <v>急性期</v>
      </c>
      <c r="G11" s="61">
        <v>2</v>
      </c>
      <c r="H11" s="81" t="str">
        <f>IF(I11="","",VLOOKUP(I11,Sheet2!$A$3:$B$11,2,0))</f>
        <v>急性期</v>
      </c>
      <c r="I11" s="61">
        <v>2</v>
      </c>
      <c r="J11" s="17" t="str">
        <f t="shared" si="0"/>
        <v/>
      </c>
      <c r="K11" s="18" t="str">
        <f t="shared" si="1"/>
        <v>○</v>
      </c>
      <c r="L11" s="18" t="str">
        <f t="shared" si="2"/>
        <v/>
      </c>
      <c r="M11" s="18" t="str">
        <f t="shared" si="3"/>
        <v/>
      </c>
      <c r="N11" s="18" t="str">
        <f t="shared" si="4"/>
        <v/>
      </c>
      <c r="O11" s="18" t="str">
        <f t="shared" si="5"/>
        <v/>
      </c>
      <c r="P11" s="19" t="str">
        <f t="shared" si="6"/>
        <v/>
      </c>
      <c r="Q11" s="86" t="s">
        <v>1326</v>
      </c>
      <c r="R11" s="86"/>
      <c r="S11" s="86"/>
      <c r="T11" s="86"/>
      <c r="U11" s="86"/>
      <c r="V11" s="100">
        <v>12</v>
      </c>
      <c r="W11" s="100">
        <v>12</v>
      </c>
      <c r="X11" s="100"/>
      <c r="Y11" s="100"/>
      <c r="Z11" s="100"/>
      <c r="AA11" s="100"/>
      <c r="AB11" s="100"/>
      <c r="AC11" s="100"/>
      <c r="AD11" s="100"/>
      <c r="AE11" s="81">
        <v>12</v>
      </c>
      <c r="AF11" s="88"/>
      <c r="AG11" s="88"/>
      <c r="AH11" s="100">
        <v>12</v>
      </c>
      <c r="AI11" s="81">
        <v>216</v>
      </c>
      <c r="AJ11" s="81">
        <v>0</v>
      </c>
      <c r="AK11" s="81">
        <v>0</v>
      </c>
      <c r="AL11" s="86"/>
      <c r="AM11" s="105" t="str">
        <f t="shared" si="7"/>
        <v/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</row>
    <row r="12" spans="1:46">
      <c r="A12" s="20" t="s">
        <v>667</v>
      </c>
      <c r="B12" s="20" t="s">
        <v>137</v>
      </c>
      <c r="C12" s="20" t="s">
        <v>75</v>
      </c>
      <c r="D12" s="86" t="s">
        <v>1322</v>
      </c>
      <c r="E12" s="20"/>
      <c r="F12" s="81" t="str">
        <f>IF(G12="","",VLOOKUP(G12,Sheet2!$A$3:$B$11,2,0))</f>
        <v>慢性期</v>
      </c>
      <c r="G12" s="61">
        <v>4</v>
      </c>
      <c r="H12" s="81" t="str">
        <f>IF(I12="","",VLOOKUP(I12,Sheet2!$A$3:$B$11,2,0))</f>
        <v>慢性期</v>
      </c>
      <c r="I12" s="61">
        <v>4</v>
      </c>
      <c r="J12" s="17" t="str">
        <f t="shared" si="0"/>
        <v>○</v>
      </c>
      <c r="K12" s="18" t="str">
        <f t="shared" si="1"/>
        <v/>
      </c>
      <c r="L12" s="18" t="str">
        <f t="shared" si="2"/>
        <v>○</v>
      </c>
      <c r="M12" s="18" t="str">
        <f t="shared" si="3"/>
        <v>○</v>
      </c>
      <c r="N12" s="18" t="str">
        <f t="shared" si="4"/>
        <v>○</v>
      </c>
      <c r="O12" s="18" t="str">
        <f t="shared" si="5"/>
        <v/>
      </c>
      <c r="P12" s="19" t="str">
        <f t="shared" si="6"/>
        <v/>
      </c>
      <c r="Q12" s="86" t="s">
        <v>1329</v>
      </c>
      <c r="R12" s="86" t="s">
        <v>1328</v>
      </c>
      <c r="S12" s="86" t="s">
        <v>1330</v>
      </c>
      <c r="T12" s="86" t="s">
        <v>1327</v>
      </c>
      <c r="U12" s="86"/>
      <c r="V12" s="100">
        <v>19</v>
      </c>
      <c r="W12" s="100">
        <v>19</v>
      </c>
      <c r="X12" s="100"/>
      <c r="Y12" s="100"/>
      <c r="Z12" s="100"/>
      <c r="AA12" s="100"/>
      <c r="AB12" s="100"/>
      <c r="AC12" s="100"/>
      <c r="AD12" s="100"/>
      <c r="AE12" s="81">
        <v>19</v>
      </c>
      <c r="AF12" s="88"/>
      <c r="AG12" s="88"/>
      <c r="AH12" s="88"/>
      <c r="AI12" s="81">
        <v>73</v>
      </c>
      <c r="AJ12" s="81">
        <v>0</v>
      </c>
      <c r="AK12" s="81">
        <v>0</v>
      </c>
      <c r="AL12" s="86" t="s">
        <v>640</v>
      </c>
      <c r="AM12" s="105" t="str">
        <f t="shared" si="7"/>
        <v>○</v>
      </c>
      <c r="AN12" s="81">
        <v>24</v>
      </c>
      <c r="AO12" s="81">
        <v>63</v>
      </c>
      <c r="AP12" s="81">
        <v>3</v>
      </c>
      <c r="AQ12" s="81">
        <v>2</v>
      </c>
      <c r="AR12" s="81">
        <v>1</v>
      </c>
      <c r="AS12" s="81">
        <v>4</v>
      </c>
      <c r="AT12" s="81">
        <v>0</v>
      </c>
    </row>
    <row r="13" spans="1:46">
      <c r="A13" s="20" t="s">
        <v>667</v>
      </c>
      <c r="B13" s="20" t="s">
        <v>137</v>
      </c>
      <c r="C13" s="20" t="s">
        <v>75</v>
      </c>
      <c r="D13" s="86" t="s">
        <v>592</v>
      </c>
      <c r="E13" s="20"/>
      <c r="F13" s="81" t="str">
        <f>IF(G13="","",VLOOKUP(G13,Sheet2!$A$3:$B$11,2,0))</f>
        <v>回復期</v>
      </c>
      <c r="G13" s="61">
        <v>3</v>
      </c>
      <c r="H13" s="81" t="str">
        <f>IF(I13="","",VLOOKUP(I13,Sheet2!$A$3:$B$11,2,0))</f>
        <v>回復期</v>
      </c>
      <c r="I13" s="61">
        <v>3</v>
      </c>
      <c r="J13" s="17" t="str">
        <f t="shared" si="0"/>
        <v/>
      </c>
      <c r="K13" s="18" t="str">
        <f t="shared" si="1"/>
        <v/>
      </c>
      <c r="L13" s="18" t="str">
        <f t="shared" si="2"/>
        <v>○</v>
      </c>
      <c r="M13" s="18" t="str">
        <f t="shared" si="3"/>
        <v/>
      </c>
      <c r="N13" s="18" t="str">
        <f t="shared" si="4"/>
        <v/>
      </c>
      <c r="O13" s="18" t="str">
        <f t="shared" si="5"/>
        <v/>
      </c>
      <c r="P13" s="19" t="str">
        <f t="shared" si="6"/>
        <v/>
      </c>
      <c r="Q13" s="86" t="s">
        <v>1328</v>
      </c>
      <c r="R13" s="86"/>
      <c r="S13" s="86"/>
      <c r="T13" s="86"/>
      <c r="U13" s="86"/>
      <c r="V13" s="100">
        <v>4</v>
      </c>
      <c r="W13" s="100">
        <v>0</v>
      </c>
      <c r="X13" s="100">
        <v>4</v>
      </c>
      <c r="Y13" s="100"/>
      <c r="Z13" s="100"/>
      <c r="AA13" s="100"/>
      <c r="AB13" s="100"/>
      <c r="AC13" s="100"/>
      <c r="AD13" s="100"/>
      <c r="AE13" s="100">
        <v>4</v>
      </c>
      <c r="AF13" s="145"/>
      <c r="AG13" s="88"/>
      <c r="AH13" s="88"/>
      <c r="AI13" s="81">
        <v>0</v>
      </c>
      <c r="AJ13" s="81">
        <v>0</v>
      </c>
      <c r="AK13" s="81">
        <v>0</v>
      </c>
      <c r="AL13" s="86" t="s">
        <v>641</v>
      </c>
      <c r="AM13" s="105" t="str">
        <f t="shared" si="7"/>
        <v/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</row>
    <row r="14" spans="1:46">
      <c r="A14" s="20" t="s">
        <v>667</v>
      </c>
      <c r="B14" s="20" t="s">
        <v>137</v>
      </c>
      <c r="C14" s="20" t="s">
        <v>75</v>
      </c>
      <c r="D14" s="86" t="s">
        <v>556</v>
      </c>
      <c r="E14" s="20"/>
      <c r="F14" s="81" t="str">
        <f>IF(G14="","",VLOOKUP(G14,Sheet2!$A$3:$B$11,2,0))</f>
        <v>慢性期</v>
      </c>
      <c r="G14" s="61">
        <v>4</v>
      </c>
      <c r="H14" s="81" t="str">
        <f>IF(I14="","",VLOOKUP(I14,Sheet2!$A$3:$B$11,2,0))</f>
        <v>慢性期</v>
      </c>
      <c r="I14" s="61">
        <v>4</v>
      </c>
      <c r="J14" s="17" t="str">
        <f t="shared" si="0"/>
        <v>○</v>
      </c>
      <c r="K14" s="18" t="str">
        <f t="shared" si="1"/>
        <v>○</v>
      </c>
      <c r="L14" s="18" t="str">
        <f t="shared" si="2"/>
        <v/>
      </c>
      <c r="M14" s="18" t="str">
        <f t="shared" si="3"/>
        <v>○</v>
      </c>
      <c r="N14" s="18" t="str">
        <f t="shared" si="4"/>
        <v>○</v>
      </c>
      <c r="O14" s="18" t="str">
        <f t="shared" si="5"/>
        <v/>
      </c>
      <c r="P14" s="19" t="str">
        <f t="shared" si="6"/>
        <v/>
      </c>
      <c r="Q14" s="86" t="s">
        <v>1329</v>
      </c>
      <c r="R14" s="86" t="s">
        <v>1326</v>
      </c>
      <c r="S14" s="86" t="s">
        <v>1330</v>
      </c>
      <c r="T14" s="86" t="s">
        <v>1327</v>
      </c>
      <c r="U14" s="86"/>
      <c r="V14" s="81">
        <v>14</v>
      </c>
      <c r="W14" s="81">
        <v>12</v>
      </c>
      <c r="X14" s="81">
        <v>2</v>
      </c>
      <c r="Y14" s="81">
        <v>5</v>
      </c>
      <c r="Z14" s="81">
        <v>0</v>
      </c>
      <c r="AA14" s="81">
        <v>5</v>
      </c>
      <c r="AB14" s="81">
        <v>0</v>
      </c>
      <c r="AC14" s="81">
        <v>0</v>
      </c>
      <c r="AD14" s="81">
        <v>0</v>
      </c>
      <c r="AE14" s="88">
        <v>14</v>
      </c>
      <c r="AF14" s="88">
        <v>5</v>
      </c>
      <c r="AG14" s="88"/>
      <c r="AH14" s="88"/>
      <c r="AI14" s="81">
        <v>18</v>
      </c>
      <c r="AJ14" s="81">
        <v>9</v>
      </c>
      <c r="AK14" s="81">
        <v>0.1</v>
      </c>
      <c r="AL14" s="86" t="s">
        <v>640</v>
      </c>
      <c r="AM14" s="105" t="str">
        <f t="shared" si="7"/>
        <v>○</v>
      </c>
      <c r="AN14" s="81">
        <v>28</v>
      </c>
      <c r="AO14" s="81">
        <v>1734</v>
      </c>
      <c r="AP14" s="81">
        <v>8</v>
      </c>
      <c r="AQ14" s="81">
        <v>2</v>
      </c>
      <c r="AR14" s="81">
        <v>6</v>
      </c>
      <c r="AS14" s="81">
        <v>0</v>
      </c>
      <c r="AT14" s="81">
        <v>0</v>
      </c>
    </row>
    <row r="15" spans="1:46">
      <c r="A15" s="33"/>
      <c r="B15" s="33"/>
      <c r="C15" s="34" t="s">
        <v>716</v>
      </c>
      <c r="D15" s="33"/>
      <c r="E15" s="33"/>
      <c r="F15" s="25"/>
      <c r="G15" s="25"/>
      <c r="H15" s="25"/>
      <c r="I15" s="113"/>
      <c r="J15" s="26"/>
      <c r="K15" s="27"/>
      <c r="L15" s="27"/>
      <c r="M15" s="27"/>
      <c r="N15" s="27"/>
      <c r="O15" s="27"/>
      <c r="P15" s="28"/>
      <c r="Q15" s="25"/>
      <c r="R15" s="25"/>
      <c r="S15" s="25"/>
      <c r="T15" s="25"/>
      <c r="U15" s="25"/>
      <c r="V15" s="25">
        <f>SUBTOTAL(9,V7:V14)</f>
        <v>98</v>
      </c>
      <c r="W15" s="25">
        <f t="shared" ref="W15:AK15" si="8">SUBTOTAL(9,W7:W14)</f>
        <v>71</v>
      </c>
      <c r="X15" s="25">
        <f t="shared" si="8"/>
        <v>27</v>
      </c>
      <c r="Y15" s="25">
        <f t="shared" si="8"/>
        <v>31</v>
      </c>
      <c r="Z15" s="25">
        <f t="shared" si="8"/>
        <v>26</v>
      </c>
      <c r="AA15" s="25">
        <f t="shared" si="8"/>
        <v>5</v>
      </c>
      <c r="AB15" s="25">
        <f t="shared" si="8"/>
        <v>8</v>
      </c>
      <c r="AC15" s="25">
        <f t="shared" si="8"/>
        <v>8</v>
      </c>
      <c r="AD15" s="25">
        <f t="shared" si="8"/>
        <v>0</v>
      </c>
      <c r="AE15" s="29">
        <f t="shared" si="8"/>
        <v>98</v>
      </c>
      <c r="AF15" s="29">
        <f t="shared" si="8"/>
        <v>23</v>
      </c>
      <c r="AG15" s="29">
        <f t="shared" si="8"/>
        <v>0</v>
      </c>
      <c r="AH15" s="29">
        <f t="shared" si="8"/>
        <v>20</v>
      </c>
      <c r="AI15" s="29">
        <f t="shared" si="8"/>
        <v>550</v>
      </c>
      <c r="AJ15" s="29">
        <f t="shared" si="8"/>
        <v>225</v>
      </c>
      <c r="AK15" s="29">
        <f t="shared" si="8"/>
        <v>31.6</v>
      </c>
      <c r="AL15" s="29"/>
      <c r="AM15" s="30"/>
      <c r="AN15" s="29">
        <f t="shared" ref="AN15:AT15" si="9">SUBTOTAL(9,AN7:AN14)</f>
        <v>59</v>
      </c>
      <c r="AO15" s="29">
        <f t="shared" si="9"/>
        <v>1903</v>
      </c>
      <c r="AP15" s="29">
        <f t="shared" si="9"/>
        <v>11</v>
      </c>
      <c r="AQ15" s="29">
        <f t="shared" si="9"/>
        <v>4</v>
      </c>
      <c r="AR15" s="29">
        <f t="shared" si="9"/>
        <v>7</v>
      </c>
      <c r="AS15" s="29">
        <f t="shared" si="9"/>
        <v>4</v>
      </c>
      <c r="AT15" s="29">
        <f t="shared" si="9"/>
        <v>0</v>
      </c>
    </row>
    <row r="16" spans="1:46">
      <c r="A16" s="20" t="s">
        <v>667</v>
      </c>
      <c r="B16" s="20" t="s">
        <v>163</v>
      </c>
      <c r="C16" s="20" t="s">
        <v>101</v>
      </c>
      <c r="D16" s="86" t="s">
        <v>407</v>
      </c>
      <c r="E16" s="20"/>
      <c r="F16" s="81" t="str">
        <f>IF(G16="","",VLOOKUP(G16,Sheet2!$A$3:$B$11,2,0))</f>
        <v>回復期</v>
      </c>
      <c r="G16" s="61">
        <v>3</v>
      </c>
      <c r="H16" s="81" t="str">
        <f>IF(I16="","",VLOOKUP(I16,Sheet2!$A$3:$B$11,2,0))</f>
        <v>回復期</v>
      </c>
      <c r="I16" s="61">
        <v>3</v>
      </c>
      <c r="J16" s="17" t="str">
        <f>IF(OR(Q16="1",R16="1",S16="1",T16="1",U16="1"),"○","")</f>
        <v>○</v>
      </c>
      <c r="K16" s="18" t="str">
        <f>IF(OR(Q16="2",R16="2",S16="2",T16="2",U16="2"),"○","")</f>
        <v/>
      </c>
      <c r="L16" s="18" t="str">
        <f>IF(OR(Q16="3",R16="3",S16="3",T16="3",U16="3"),"○","")</f>
        <v>○</v>
      </c>
      <c r="M16" s="18" t="str">
        <f>IF(OR(Q16="4",R16="4",S16="4",T16="4",U16="4"),"○","")</f>
        <v>○</v>
      </c>
      <c r="N16" s="18" t="str">
        <f>IF(OR(Q16="5",R16="5",S16="5",T16="5",U16="5"),"○","")</f>
        <v>○</v>
      </c>
      <c r="O16" s="18" t="str">
        <f>IF(OR(Q16="6",R16="6",S16="6",T16="6",U16="6"),"○","")</f>
        <v/>
      </c>
      <c r="P16" s="19" t="str">
        <f>IF(OR(Q16="7",R16="7",S16="7",T16="7",U16="7"),"○","")</f>
        <v/>
      </c>
      <c r="Q16" s="86" t="s">
        <v>1329</v>
      </c>
      <c r="R16" s="86" t="s">
        <v>1328</v>
      </c>
      <c r="S16" s="86" t="s">
        <v>1330</v>
      </c>
      <c r="T16" s="86" t="s">
        <v>1327</v>
      </c>
      <c r="U16" s="86"/>
      <c r="V16" s="100">
        <v>8</v>
      </c>
      <c r="W16" s="100">
        <v>8</v>
      </c>
      <c r="X16" s="100">
        <v>0</v>
      </c>
      <c r="Y16" s="100">
        <v>11</v>
      </c>
      <c r="Z16" s="100">
        <v>11</v>
      </c>
      <c r="AA16" s="100">
        <v>0</v>
      </c>
      <c r="AB16" s="100">
        <v>8</v>
      </c>
      <c r="AC16" s="100">
        <v>8</v>
      </c>
      <c r="AD16" s="100">
        <v>0</v>
      </c>
      <c r="AE16" s="88">
        <v>8</v>
      </c>
      <c r="AF16" s="88">
        <v>3</v>
      </c>
      <c r="AG16" s="88">
        <v>8</v>
      </c>
      <c r="AH16" s="88"/>
      <c r="AI16" s="81">
        <v>39</v>
      </c>
      <c r="AJ16" s="81">
        <v>0</v>
      </c>
      <c r="AK16" s="81">
        <v>0</v>
      </c>
      <c r="AL16" s="86" t="s">
        <v>641</v>
      </c>
      <c r="AM16" s="105" t="str">
        <f>IF(AL16="1","○","")</f>
        <v/>
      </c>
      <c r="AN16" s="81">
        <v>4</v>
      </c>
      <c r="AO16" s="81">
        <v>223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</row>
    <row r="17" spans="1:46">
      <c r="A17" s="33"/>
      <c r="B17" s="33"/>
      <c r="C17" s="34" t="s">
        <v>717</v>
      </c>
      <c r="D17" s="33"/>
      <c r="E17" s="33"/>
      <c r="F17" s="25"/>
      <c r="G17" s="25"/>
      <c r="H17" s="25"/>
      <c r="I17" s="113"/>
      <c r="J17" s="26"/>
      <c r="K17" s="27"/>
      <c r="L17" s="27"/>
      <c r="M17" s="27"/>
      <c r="N17" s="27"/>
      <c r="O17" s="27"/>
      <c r="P17" s="28"/>
      <c r="Q17" s="25"/>
      <c r="R17" s="25"/>
      <c r="S17" s="25"/>
      <c r="T17" s="25"/>
      <c r="U17" s="25"/>
      <c r="V17" s="25">
        <f t="shared" ref="V17:AK17" si="10">SUBTOTAL(9,V16:V16)</f>
        <v>8</v>
      </c>
      <c r="W17" s="25">
        <f t="shared" si="10"/>
        <v>8</v>
      </c>
      <c r="X17" s="25">
        <f t="shared" si="10"/>
        <v>0</v>
      </c>
      <c r="Y17" s="25">
        <f t="shared" si="10"/>
        <v>11</v>
      </c>
      <c r="Z17" s="25">
        <f t="shared" si="10"/>
        <v>11</v>
      </c>
      <c r="AA17" s="25">
        <f t="shared" si="10"/>
        <v>0</v>
      </c>
      <c r="AB17" s="25">
        <f t="shared" si="10"/>
        <v>8</v>
      </c>
      <c r="AC17" s="25">
        <f t="shared" si="10"/>
        <v>8</v>
      </c>
      <c r="AD17" s="25">
        <f t="shared" si="10"/>
        <v>0</v>
      </c>
      <c r="AE17" s="29">
        <f t="shared" si="10"/>
        <v>8</v>
      </c>
      <c r="AF17" s="29">
        <f t="shared" si="10"/>
        <v>3</v>
      </c>
      <c r="AG17" s="29">
        <f t="shared" si="10"/>
        <v>8</v>
      </c>
      <c r="AH17" s="29">
        <f t="shared" si="10"/>
        <v>0</v>
      </c>
      <c r="AI17" s="29">
        <f t="shared" si="10"/>
        <v>39</v>
      </c>
      <c r="AJ17" s="29">
        <f t="shared" si="10"/>
        <v>0</v>
      </c>
      <c r="AK17" s="29">
        <f t="shared" si="10"/>
        <v>0</v>
      </c>
      <c r="AL17" s="29"/>
      <c r="AM17" s="30"/>
      <c r="AN17" s="29">
        <f t="shared" ref="AN17:AT17" si="11">SUBTOTAL(9,AN16:AN16)</f>
        <v>4</v>
      </c>
      <c r="AO17" s="29">
        <f t="shared" si="11"/>
        <v>223</v>
      </c>
      <c r="AP17" s="29">
        <f t="shared" si="11"/>
        <v>0</v>
      </c>
      <c r="AQ17" s="29">
        <f t="shared" si="11"/>
        <v>0</v>
      </c>
      <c r="AR17" s="29">
        <f t="shared" si="11"/>
        <v>0</v>
      </c>
      <c r="AS17" s="29">
        <f t="shared" si="11"/>
        <v>0</v>
      </c>
      <c r="AT17" s="29">
        <f t="shared" si="11"/>
        <v>0</v>
      </c>
    </row>
    <row r="18" spans="1:46">
      <c r="A18" s="20" t="s">
        <v>667</v>
      </c>
      <c r="B18" s="20" t="s">
        <v>155</v>
      </c>
      <c r="C18" s="20" t="s">
        <v>93</v>
      </c>
      <c r="D18" s="86" t="s">
        <v>349</v>
      </c>
      <c r="E18" s="20"/>
      <c r="F18" s="81" t="str">
        <f>IF(G18="","",VLOOKUP(G18,Sheet2!$A$3:$B$11,2,0))</f>
        <v>急性期</v>
      </c>
      <c r="G18" s="61">
        <v>2</v>
      </c>
      <c r="H18" s="81" t="str">
        <f>IF(I18="","",VLOOKUP(I18,Sheet2!$A$3:$B$11,2,0))</f>
        <v>休棟等（今後廃止する予定）</v>
      </c>
      <c r="I18" s="61">
        <v>6</v>
      </c>
      <c r="J18" s="17" t="str">
        <f>IF(OR(Q18="1",R18="1",S18="1",T18="1",U18="1"),"○","")</f>
        <v>○</v>
      </c>
      <c r="K18" s="18" t="str">
        <f>IF(OR(Q18="2",R18="2",S18="2",T18="2",U18="2"),"○","")</f>
        <v/>
      </c>
      <c r="L18" s="18" t="str">
        <f>IF(OR(Q18="3",R18="3",S18="3",T18="3",U18="3"),"○","")</f>
        <v>○</v>
      </c>
      <c r="M18" s="18" t="str">
        <f>IF(OR(Q18="4",R18="4",S18="4",T18="4",U18="4"),"○","")</f>
        <v/>
      </c>
      <c r="N18" s="18" t="str">
        <f>IF(OR(Q18="5",R18="5",S18="5",T18="5",U18="5"),"○","")</f>
        <v/>
      </c>
      <c r="O18" s="18" t="str">
        <f>IF(OR(Q18="6",R18="6",S18="6",T18="6",U18="6"),"○","")</f>
        <v/>
      </c>
      <c r="P18" s="19" t="str">
        <f>IF(OR(Q18="7",R18="7",S18="7",T18="7",U18="7"),"○","")</f>
        <v/>
      </c>
      <c r="Q18" s="86" t="s">
        <v>1329</v>
      </c>
      <c r="R18" s="86" t="s">
        <v>1328</v>
      </c>
      <c r="S18" s="86"/>
      <c r="T18" s="86"/>
      <c r="U18" s="86"/>
      <c r="V18" s="81">
        <v>14</v>
      </c>
      <c r="W18" s="81">
        <v>14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14</v>
      </c>
      <c r="AF18" s="88"/>
      <c r="AG18" s="88"/>
      <c r="AH18" s="88">
        <v>0</v>
      </c>
      <c r="AI18" s="81">
        <v>95</v>
      </c>
      <c r="AJ18" s="81">
        <v>0</v>
      </c>
      <c r="AK18" s="81">
        <v>0</v>
      </c>
      <c r="AL18" s="86"/>
      <c r="AM18" s="105" t="str">
        <f>IF(AL18="1","○","")</f>
        <v/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</row>
    <row r="19" spans="1:46">
      <c r="A19" s="20" t="s">
        <v>667</v>
      </c>
      <c r="B19" s="20" t="s">
        <v>155</v>
      </c>
      <c r="C19" s="20" t="s">
        <v>93</v>
      </c>
      <c r="D19" s="86" t="s">
        <v>1323</v>
      </c>
      <c r="E19" s="20"/>
      <c r="F19" s="81" t="str">
        <f>IF(G19="","",VLOOKUP(G19,Sheet2!$A$3:$B$11,2,0))</f>
        <v>急性期</v>
      </c>
      <c r="G19" s="61">
        <v>2</v>
      </c>
      <c r="H19" s="81" t="str">
        <f>IF(I19="","",VLOOKUP(I19,Sheet2!$A$3:$B$11,2,0))</f>
        <v>急性期</v>
      </c>
      <c r="I19" s="61">
        <v>2</v>
      </c>
      <c r="J19" s="17" t="str">
        <f>IF(OR(Q19="1",R19="1",S19="1",T19="1",U19="1"),"○","")</f>
        <v>○</v>
      </c>
      <c r="K19" s="18" t="str">
        <f>IF(OR(Q19="2",R19="2",S19="2",T19="2",U19="2"),"○","")</f>
        <v/>
      </c>
      <c r="L19" s="18" t="str">
        <f>IF(OR(Q19="3",R19="3",S19="3",T19="3",U19="3"),"○","")</f>
        <v>○</v>
      </c>
      <c r="M19" s="18" t="str">
        <f>IF(OR(Q19="4",R19="4",S19="4",T19="4",U19="4"),"○","")</f>
        <v>○</v>
      </c>
      <c r="N19" s="18" t="str">
        <f>IF(OR(Q19="5",R19="5",S19="5",T19="5",U19="5"),"○","")</f>
        <v/>
      </c>
      <c r="O19" s="18" t="str">
        <f>IF(OR(Q19="6",R19="6",S19="6",T19="6",U19="6"),"○","")</f>
        <v/>
      </c>
      <c r="P19" s="19" t="str">
        <f>IF(OR(Q19="7",R19="7",S19="7",T19="7",U19="7"),"○","")</f>
        <v/>
      </c>
      <c r="Q19" s="86" t="s">
        <v>1329</v>
      </c>
      <c r="R19" s="86" t="s">
        <v>1328</v>
      </c>
      <c r="S19" s="86" t="s">
        <v>1330</v>
      </c>
      <c r="T19" s="86"/>
      <c r="U19" s="86"/>
      <c r="V19" s="81">
        <v>9</v>
      </c>
      <c r="W19" s="81">
        <v>9</v>
      </c>
      <c r="X19" s="81">
        <v>0</v>
      </c>
      <c r="Y19" s="81">
        <v>6</v>
      </c>
      <c r="Z19" s="81">
        <v>1</v>
      </c>
      <c r="AA19" s="81">
        <v>5</v>
      </c>
      <c r="AB19" s="81">
        <v>0</v>
      </c>
      <c r="AC19" s="81">
        <v>0</v>
      </c>
      <c r="AD19" s="81">
        <v>0</v>
      </c>
      <c r="AE19" s="88">
        <v>9</v>
      </c>
      <c r="AF19" s="88">
        <v>6</v>
      </c>
      <c r="AG19" s="88">
        <v>0</v>
      </c>
      <c r="AH19" s="88">
        <v>0</v>
      </c>
      <c r="AI19" s="81">
        <v>45</v>
      </c>
      <c r="AJ19" s="81">
        <v>3</v>
      </c>
      <c r="AK19" s="81">
        <v>0</v>
      </c>
      <c r="AL19" s="86" t="s">
        <v>640</v>
      </c>
      <c r="AM19" s="105" t="str">
        <f>IF(AL19="1","○","")</f>
        <v>○</v>
      </c>
      <c r="AN19" s="81">
        <v>30</v>
      </c>
      <c r="AO19" s="81">
        <v>821</v>
      </c>
      <c r="AP19" s="81">
        <v>3</v>
      </c>
      <c r="AQ19" s="81">
        <v>2</v>
      </c>
      <c r="AR19" s="81">
        <v>1</v>
      </c>
      <c r="AS19" s="81">
        <v>0</v>
      </c>
      <c r="AT19" s="81">
        <v>0</v>
      </c>
    </row>
    <row r="20" spans="1:46">
      <c r="A20" s="20" t="s">
        <v>667</v>
      </c>
      <c r="B20" s="20" t="s">
        <v>155</v>
      </c>
      <c r="C20" s="20" t="s">
        <v>93</v>
      </c>
      <c r="D20" s="86" t="s">
        <v>481</v>
      </c>
      <c r="E20" s="20"/>
      <c r="F20" s="81" t="str">
        <f>IF(G20="","",VLOOKUP(G20,Sheet2!$A$3:$B$11,2,0))</f>
        <v>休棟等（今後廃止する予定）</v>
      </c>
      <c r="G20" s="61">
        <v>6</v>
      </c>
      <c r="H20" s="81" t="str">
        <f>IF(I20="","",VLOOKUP(I20,Sheet2!$A$3:$B$11,2,0))</f>
        <v>休棟予定</v>
      </c>
      <c r="I20" s="61">
        <v>7</v>
      </c>
      <c r="J20" s="17" t="str">
        <f>IF(OR(Q20="1",R20="1",S20="1",T20="1",U20="1"),"○","")</f>
        <v/>
      </c>
      <c r="K20" s="18" t="str">
        <f>IF(OR(Q20="2",R20="2",S20="2",T20="2",U20="2"),"○","")</f>
        <v/>
      </c>
      <c r="L20" s="18" t="str">
        <f>IF(OR(Q20="3",R20="3",S20="3",T20="3",U20="3"),"○","")</f>
        <v/>
      </c>
      <c r="M20" s="18" t="str">
        <f>IF(OR(Q20="4",R20="4",S20="4",T20="4",U20="4"),"○","")</f>
        <v/>
      </c>
      <c r="N20" s="18" t="str">
        <f>IF(OR(Q20="5",R20="5",S20="5",T20="5",U20="5"),"○","")</f>
        <v/>
      </c>
      <c r="O20" s="18" t="str">
        <f>IF(OR(Q20="6",R20="6",S20="6",T20="6",U20="6"),"○","")</f>
        <v>○</v>
      </c>
      <c r="P20" s="19" t="str">
        <f>IF(OR(Q20="7",R20="7",S20="7",T20="7",U20="7"),"○","")</f>
        <v/>
      </c>
      <c r="Q20" s="86" t="s">
        <v>1331</v>
      </c>
      <c r="R20" s="86"/>
      <c r="S20" s="86"/>
      <c r="T20" s="86"/>
      <c r="U20" s="86"/>
      <c r="V20" s="81">
        <v>12</v>
      </c>
      <c r="W20" s="81">
        <v>0</v>
      </c>
      <c r="X20" s="81">
        <v>12</v>
      </c>
      <c r="Y20" s="81">
        <v>6</v>
      </c>
      <c r="Z20" s="81">
        <v>0</v>
      </c>
      <c r="AA20" s="81">
        <v>6</v>
      </c>
      <c r="AB20" s="81">
        <v>0</v>
      </c>
      <c r="AC20" s="81">
        <v>0</v>
      </c>
      <c r="AD20" s="81">
        <v>0</v>
      </c>
      <c r="AE20" s="88"/>
      <c r="AF20" s="88"/>
      <c r="AG20" s="88"/>
      <c r="AH20" s="88">
        <v>18</v>
      </c>
      <c r="AI20" s="81">
        <v>0</v>
      </c>
      <c r="AJ20" s="81">
        <v>0</v>
      </c>
      <c r="AK20" s="81">
        <v>0</v>
      </c>
      <c r="AL20" s="86" t="s">
        <v>640</v>
      </c>
      <c r="AM20" s="105" t="str">
        <f>IF(AL20="1","○","")</f>
        <v>○</v>
      </c>
      <c r="AN20" s="81">
        <v>82</v>
      </c>
      <c r="AO20" s="81">
        <v>480</v>
      </c>
      <c r="AP20" s="81">
        <v>6</v>
      </c>
      <c r="AQ20" s="81">
        <v>3</v>
      </c>
      <c r="AR20" s="81">
        <v>3</v>
      </c>
      <c r="AS20" s="81">
        <v>1</v>
      </c>
      <c r="AT20" s="81">
        <v>0</v>
      </c>
    </row>
    <row r="21" spans="1:46">
      <c r="A21" s="20" t="s">
        <v>667</v>
      </c>
      <c r="B21" s="20" t="s">
        <v>155</v>
      </c>
      <c r="C21" s="20" t="s">
        <v>93</v>
      </c>
      <c r="D21" s="86" t="s">
        <v>1324</v>
      </c>
      <c r="E21" s="20"/>
      <c r="F21" s="81" t="str">
        <f>IF(G21="","",VLOOKUP(G21,Sheet2!$A$3:$B$11,2,0))</f>
        <v/>
      </c>
      <c r="G21" s="144"/>
      <c r="H21" s="81" t="str">
        <f>IF(I21="","",VLOOKUP(I21,Sheet2!$A$3:$B$11,2,0))</f>
        <v/>
      </c>
      <c r="I21" s="144"/>
      <c r="J21" s="17" t="str">
        <f>IF(OR(Q21="1",R21="1",S21="1",T21="1",U21="1"),"○","")</f>
        <v/>
      </c>
      <c r="K21" s="18" t="str">
        <f>IF(OR(Q21="2",R21="2",S21="2",T21="2",U21="2"),"○","")</f>
        <v/>
      </c>
      <c r="L21" s="18" t="str">
        <f>IF(OR(Q21="3",R21="3",S21="3",T21="3",U21="3"),"○","")</f>
        <v/>
      </c>
      <c r="M21" s="18" t="str">
        <f>IF(OR(Q21="4",R21="4",S21="4",T21="4",U21="4"),"○","")</f>
        <v/>
      </c>
      <c r="N21" s="18" t="str">
        <f>IF(OR(Q21="5",R21="5",S21="5",T21="5",U21="5"),"○","")</f>
        <v/>
      </c>
      <c r="O21" s="18" t="str">
        <f>IF(OR(Q21="6",R21="6",S21="6",T21="6",U21="6"),"○","")</f>
        <v/>
      </c>
      <c r="P21" s="19" t="str">
        <f>IF(OR(Q21="7",R21="7",S21="7",T21="7",U21="7"),"○","")</f>
        <v/>
      </c>
      <c r="Q21" s="146"/>
      <c r="R21" s="146"/>
      <c r="S21" s="146"/>
      <c r="T21" s="146"/>
      <c r="U21" s="146"/>
      <c r="V21" s="100">
        <v>9</v>
      </c>
      <c r="W21" s="100">
        <v>0</v>
      </c>
      <c r="X21" s="100">
        <v>9</v>
      </c>
      <c r="Y21" s="100">
        <v>0</v>
      </c>
      <c r="Z21" s="100">
        <v>0</v>
      </c>
      <c r="AA21" s="100"/>
      <c r="AB21" s="100">
        <v>0</v>
      </c>
      <c r="AC21" s="100">
        <v>0</v>
      </c>
      <c r="AD21" s="100"/>
      <c r="AE21" s="88">
        <v>9</v>
      </c>
      <c r="AF21" s="88"/>
      <c r="AG21" s="88"/>
      <c r="AH21" s="88"/>
      <c r="AI21" s="81">
        <v>0</v>
      </c>
      <c r="AJ21" s="81">
        <v>0</v>
      </c>
      <c r="AK21" s="81">
        <v>0</v>
      </c>
      <c r="AL21" s="86"/>
      <c r="AM21" s="105" t="str">
        <f>IF(AL21="1","○","")</f>
        <v/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</row>
    <row r="22" spans="1:46">
      <c r="A22" s="33"/>
      <c r="B22" s="33"/>
      <c r="C22" s="34" t="s">
        <v>718</v>
      </c>
      <c r="D22" s="33"/>
      <c r="E22" s="33"/>
      <c r="F22" s="25"/>
      <c r="G22" s="25"/>
      <c r="H22" s="25"/>
      <c r="I22" s="113"/>
      <c r="J22" s="26"/>
      <c r="K22" s="27"/>
      <c r="L22" s="27"/>
      <c r="M22" s="27"/>
      <c r="N22" s="27"/>
      <c r="O22" s="27"/>
      <c r="P22" s="28"/>
      <c r="Q22" s="25"/>
      <c r="R22" s="25"/>
      <c r="S22" s="25"/>
      <c r="T22" s="25"/>
      <c r="U22" s="25"/>
      <c r="V22" s="25">
        <f t="shared" ref="V22:AK22" si="12">SUBTOTAL(9,V18:V21)</f>
        <v>44</v>
      </c>
      <c r="W22" s="25">
        <f t="shared" si="12"/>
        <v>23</v>
      </c>
      <c r="X22" s="25">
        <f t="shared" si="12"/>
        <v>21</v>
      </c>
      <c r="Y22" s="25">
        <f t="shared" si="12"/>
        <v>12</v>
      </c>
      <c r="Z22" s="25">
        <f t="shared" si="12"/>
        <v>1</v>
      </c>
      <c r="AA22" s="25">
        <f t="shared" si="12"/>
        <v>11</v>
      </c>
      <c r="AB22" s="25">
        <f t="shared" si="12"/>
        <v>0</v>
      </c>
      <c r="AC22" s="25">
        <f t="shared" si="12"/>
        <v>0</v>
      </c>
      <c r="AD22" s="25">
        <f t="shared" si="12"/>
        <v>0</v>
      </c>
      <c r="AE22" s="29">
        <f t="shared" si="12"/>
        <v>32</v>
      </c>
      <c r="AF22" s="29">
        <f t="shared" si="12"/>
        <v>6</v>
      </c>
      <c r="AG22" s="29">
        <f t="shared" si="12"/>
        <v>0</v>
      </c>
      <c r="AH22" s="29">
        <f t="shared" si="12"/>
        <v>18</v>
      </c>
      <c r="AI22" s="29">
        <f t="shared" si="12"/>
        <v>140</v>
      </c>
      <c r="AJ22" s="29">
        <f t="shared" si="12"/>
        <v>3</v>
      </c>
      <c r="AK22" s="29">
        <f t="shared" si="12"/>
        <v>0</v>
      </c>
      <c r="AL22" s="29"/>
      <c r="AM22" s="30"/>
      <c r="AN22" s="29">
        <f t="shared" ref="AN22:AT22" si="13">SUBTOTAL(9,AN18:AN21)</f>
        <v>112</v>
      </c>
      <c r="AO22" s="29">
        <f t="shared" si="13"/>
        <v>1301</v>
      </c>
      <c r="AP22" s="29">
        <f t="shared" si="13"/>
        <v>9</v>
      </c>
      <c r="AQ22" s="29">
        <f t="shared" si="13"/>
        <v>5</v>
      </c>
      <c r="AR22" s="29">
        <f t="shared" si="13"/>
        <v>4</v>
      </c>
      <c r="AS22" s="29">
        <f t="shared" si="13"/>
        <v>1</v>
      </c>
      <c r="AT22" s="29">
        <f t="shared" si="13"/>
        <v>0</v>
      </c>
    </row>
    <row r="23" spans="1:46">
      <c r="A23" s="20" t="s">
        <v>667</v>
      </c>
      <c r="B23" s="20" t="s">
        <v>151</v>
      </c>
      <c r="C23" s="20" t="s">
        <v>89</v>
      </c>
      <c r="D23" s="20" t="s">
        <v>297</v>
      </c>
      <c r="E23" s="20"/>
      <c r="F23" s="81" t="str">
        <f>IF(G23="","",VLOOKUP(G23,Sheet2!$A$3:$B$11,2,0))</f>
        <v>急性期</v>
      </c>
      <c r="G23" s="76">
        <v>2</v>
      </c>
      <c r="H23" s="81" t="str">
        <f>IF(I23="","",VLOOKUP(I23,Sheet2!$A$3:$B$11,2,0))</f>
        <v>急性期</v>
      </c>
      <c r="I23" s="76">
        <v>2</v>
      </c>
      <c r="J23" s="123" t="str">
        <f>IF(OR(Q23="1",R23="1",S23="1",T23="1",U23="1"),"○","")</f>
        <v>○</v>
      </c>
      <c r="K23" s="124" t="str">
        <f>IF(OR(Q23="2",R23="2",S23="2",T23="2",U23="2"),"○","")</f>
        <v>○</v>
      </c>
      <c r="L23" s="124" t="str">
        <f>IF(OR(Q23="3",R23="3",S23="3",T23="3",U23="3"),"○","")</f>
        <v>○</v>
      </c>
      <c r="M23" s="124" t="str">
        <f>IF(OR(Q23="4",R23="4",S23="4",T23="4",U23="4"),"○","")</f>
        <v/>
      </c>
      <c r="N23" s="124" t="str">
        <f>IF(OR(Q23="5",R23="5",S23="5",T23="5",U23="5"),"○","")</f>
        <v/>
      </c>
      <c r="O23" s="124" t="str">
        <f>IF(OR(Q23="6",R23="6",S23="6",T23="6",U23="6"),"○","")</f>
        <v/>
      </c>
      <c r="P23" s="125" t="str">
        <f>IF(OR(Q23="7",R23="7",S23="7",T23="7",U23="7"),"○","")</f>
        <v/>
      </c>
      <c r="Q23" s="86" t="s">
        <v>1329</v>
      </c>
      <c r="R23" s="86" t="s">
        <v>1326</v>
      </c>
      <c r="S23" s="86" t="s">
        <v>1328</v>
      </c>
      <c r="T23" s="86"/>
      <c r="U23" s="86"/>
      <c r="V23" s="81">
        <v>19</v>
      </c>
      <c r="W23" s="81">
        <v>18</v>
      </c>
      <c r="X23" s="81">
        <v>1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19</v>
      </c>
      <c r="AF23" s="81">
        <v>0</v>
      </c>
      <c r="AG23" s="81">
        <v>0</v>
      </c>
      <c r="AH23" s="81">
        <v>0</v>
      </c>
      <c r="AI23" s="81">
        <v>213</v>
      </c>
      <c r="AJ23" s="81">
        <v>0</v>
      </c>
      <c r="AK23" s="81">
        <v>0</v>
      </c>
      <c r="AL23" s="86"/>
      <c r="AM23" s="105" t="str">
        <f>IF(AL23="1","○","")</f>
        <v/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v>0</v>
      </c>
    </row>
    <row r="24" spans="1:46">
      <c r="A24" s="33"/>
      <c r="B24" s="33"/>
      <c r="C24" s="34" t="s">
        <v>719</v>
      </c>
      <c r="D24" s="33"/>
      <c r="E24" s="33"/>
      <c r="F24" s="25"/>
      <c r="G24" s="25"/>
      <c r="H24" s="25"/>
      <c r="I24" s="113"/>
      <c r="J24" s="26"/>
      <c r="K24" s="27"/>
      <c r="L24" s="27"/>
      <c r="M24" s="27"/>
      <c r="N24" s="27"/>
      <c r="O24" s="27"/>
      <c r="P24" s="28"/>
      <c r="Q24" s="25"/>
      <c r="R24" s="25"/>
      <c r="S24" s="25"/>
      <c r="T24" s="25"/>
      <c r="U24" s="25"/>
      <c r="V24" s="25">
        <f t="shared" ref="V24:AK24" si="14">SUBTOTAL(9,V23:V23)</f>
        <v>19</v>
      </c>
      <c r="W24" s="25">
        <f t="shared" si="14"/>
        <v>18</v>
      </c>
      <c r="X24" s="25">
        <f t="shared" si="14"/>
        <v>1</v>
      </c>
      <c r="Y24" s="25">
        <f t="shared" si="14"/>
        <v>0</v>
      </c>
      <c r="Z24" s="25">
        <f t="shared" si="14"/>
        <v>0</v>
      </c>
      <c r="AA24" s="25">
        <f t="shared" si="14"/>
        <v>0</v>
      </c>
      <c r="AB24" s="25">
        <f t="shared" si="14"/>
        <v>0</v>
      </c>
      <c r="AC24" s="25">
        <f t="shared" si="14"/>
        <v>0</v>
      </c>
      <c r="AD24" s="25">
        <f t="shared" si="14"/>
        <v>0</v>
      </c>
      <c r="AE24" s="29">
        <f t="shared" si="14"/>
        <v>19</v>
      </c>
      <c r="AF24" s="29">
        <f t="shared" si="14"/>
        <v>0</v>
      </c>
      <c r="AG24" s="29">
        <f t="shared" si="14"/>
        <v>0</v>
      </c>
      <c r="AH24" s="29">
        <f t="shared" si="14"/>
        <v>0</v>
      </c>
      <c r="AI24" s="29">
        <f t="shared" si="14"/>
        <v>213</v>
      </c>
      <c r="AJ24" s="29">
        <f t="shared" si="14"/>
        <v>0</v>
      </c>
      <c r="AK24" s="29">
        <f t="shared" si="14"/>
        <v>0</v>
      </c>
      <c r="AL24" s="29"/>
      <c r="AM24" s="30"/>
      <c r="AN24" s="29">
        <f t="shared" ref="AN24:AT24" si="15">SUBTOTAL(9,AN23:AN23)</f>
        <v>0</v>
      </c>
      <c r="AO24" s="29">
        <f t="shared" si="15"/>
        <v>0</v>
      </c>
      <c r="AP24" s="29">
        <f t="shared" si="15"/>
        <v>0</v>
      </c>
      <c r="AQ24" s="29">
        <f t="shared" si="15"/>
        <v>0</v>
      </c>
      <c r="AR24" s="29">
        <f t="shared" si="15"/>
        <v>0</v>
      </c>
      <c r="AS24" s="29">
        <f t="shared" si="15"/>
        <v>0</v>
      </c>
      <c r="AT24" s="29">
        <f t="shared" si="15"/>
        <v>0</v>
      </c>
    </row>
    <row r="25" spans="1:46">
      <c r="A25" s="20" t="s">
        <v>667</v>
      </c>
      <c r="B25" s="20" t="s">
        <v>154</v>
      </c>
      <c r="C25" s="20" t="s">
        <v>92</v>
      </c>
      <c r="D25" s="20" t="s">
        <v>314</v>
      </c>
      <c r="E25" s="122"/>
      <c r="F25" s="147" t="str">
        <f>IF(G25="","",VLOOKUP(G25,Sheet2!$A$3:$B$11,2,0))</f>
        <v>回復期</v>
      </c>
      <c r="G25" s="148">
        <v>3</v>
      </c>
      <c r="H25" s="147" t="str">
        <f>IF(I25="","",VLOOKUP(I25,Sheet2!$A$3:$B$11,2,0))</f>
        <v>回復期</v>
      </c>
      <c r="I25" s="148">
        <v>3</v>
      </c>
      <c r="J25" s="149" t="str">
        <f>IF(OR(Q25="1",R25="1",S25="1",T25="1",U25="1"),"○","")</f>
        <v>○</v>
      </c>
      <c r="K25" s="150" t="str">
        <f>IF(OR(Q25="2",R25="2",S25="2",T25="2",U25="2"),"○","")</f>
        <v/>
      </c>
      <c r="L25" s="150" t="str">
        <f>IF(OR(Q25="3",R25="3",S25="3",T25="3",U25="3"),"○","")</f>
        <v/>
      </c>
      <c r="M25" s="150" t="str">
        <f>IF(OR(Q25="4",R25="4",S25="4",T25="4",U25="4"),"○","")</f>
        <v>○</v>
      </c>
      <c r="N25" s="150" t="str">
        <f>IF(OR(Q25="5",R25="5",S25="5",T25="5",U25="5"),"○","")</f>
        <v/>
      </c>
      <c r="O25" s="150" t="str">
        <f>IF(OR(Q25="6",R25="6",S25="6",T25="6",U25="6"),"○","")</f>
        <v/>
      </c>
      <c r="P25" s="151" t="str">
        <f>IF(OR(Q25="7",R25="7",S25="7",T25="7",U25="7"),"○","")</f>
        <v/>
      </c>
      <c r="Q25" s="152" t="s">
        <v>1329</v>
      </c>
      <c r="R25" s="152" t="s">
        <v>1330</v>
      </c>
      <c r="S25" s="152"/>
      <c r="T25" s="152"/>
      <c r="U25" s="152"/>
      <c r="V25" s="147">
        <v>19</v>
      </c>
      <c r="W25" s="147">
        <v>19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19</v>
      </c>
      <c r="AF25" s="152"/>
      <c r="AG25" s="152"/>
      <c r="AH25" s="147">
        <v>0</v>
      </c>
      <c r="AI25" s="147">
        <v>181</v>
      </c>
      <c r="AJ25" s="147">
        <v>0</v>
      </c>
      <c r="AK25" s="147">
        <v>0</v>
      </c>
      <c r="AL25" s="152"/>
      <c r="AM25" s="105" t="str">
        <f>IF(AL25="1","○","")</f>
        <v/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</row>
    <row r="26" spans="1:46">
      <c r="A26" s="33"/>
      <c r="B26" s="33"/>
      <c r="C26" s="34" t="s">
        <v>720</v>
      </c>
      <c r="D26" s="33"/>
      <c r="E26" s="33"/>
      <c r="F26" s="25"/>
      <c r="G26" s="25"/>
      <c r="H26" s="25"/>
      <c r="I26" s="113"/>
      <c r="J26" s="26"/>
      <c r="K26" s="27"/>
      <c r="L26" s="27"/>
      <c r="M26" s="27"/>
      <c r="N26" s="27"/>
      <c r="O26" s="27"/>
      <c r="P26" s="28"/>
      <c r="Q26" s="25"/>
      <c r="R26" s="25"/>
      <c r="S26" s="25"/>
      <c r="T26" s="25"/>
      <c r="U26" s="25"/>
      <c r="V26" s="25">
        <f t="shared" ref="V26:AK26" si="16">SUBTOTAL(9,V25:V25)</f>
        <v>19</v>
      </c>
      <c r="W26" s="25">
        <f t="shared" si="16"/>
        <v>19</v>
      </c>
      <c r="X26" s="25">
        <f t="shared" si="16"/>
        <v>0</v>
      </c>
      <c r="Y26" s="25">
        <f t="shared" si="16"/>
        <v>0</v>
      </c>
      <c r="Z26" s="25">
        <f t="shared" si="16"/>
        <v>0</v>
      </c>
      <c r="AA26" s="25">
        <f t="shared" si="16"/>
        <v>0</v>
      </c>
      <c r="AB26" s="25">
        <f t="shared" si="16"/>
        <v>0</v>
      </c>
      <c r="AC26" s="25">
        <f t="shared" si="16"/>
        <v>0</v>
      </c>
      <c r="AD26" s="25">
        <f t="shared" si="16"/>
        <v>0</v>
      </c>
      <c r="AE26" s="29">
        <f t="shared" si="16"/>
        <v>19</v>
      </c>
      <c r="AF26" s="29">
        <f t="shared" si="16"/>
        <v>0</v>
      </c>
      <c r="AG26" s="29">
        <f t="shared" si="16"/>
        <v>0</v>
      </c>
      <c r="AH26" s="29">
        <f t="shared" si="16"/>
        <v>0</v>
      </c>
      <c r="AI26" s="29">
        <f t="shared" si="16"/>
        <v>181</v>
      </c>
      <c r="AJ26" s="29">
        <f t="shared" si="16"/>
        <v>0</v>
      </c>
      <c r="AK26" s="29">
        <f t="shared" si="16"/>
        <v>0</v>
      </c>
      <c r="AL26" s="29"/>
      <c r="AM26" s="30"/>
      <c r="AN26" s="29">
        <f t="shared" ref="AN26:AT26" si="17">SUBTOTAL(9,AN25:AN25)</f>
        <v>0</v>
      </c>
      <c r="AO26" s="29">
        <f t="shared" si="17"/>
        <v>0</v>
      </c>
      <c r="AP26" s="29">
        <f t="shared" si="17"/>
        <v>0</v>
      </c>
      <c r="AQ26" s="29">
        <f t="shared" si="17"/>
        <v>0</v>
      </c>
      <c r="AR26" s="29">
        <f t="shared" si="17"/>
        <v>0</v>
      </c>
      <c r="AS26" s="29">
        <f t="shared" si="17"/>
        <v>0</v>
      </c>
      <c r="AT26" s="29">
        <f t="shared" si="17"/>
        <v>0</v>
      </c>
    </row>
    <row r="27" spans="1:46" s="153" customFormat="1">
      <c r="A27" s="122" t="s">
        <v>667</v>
      </c>
      <c r="B27" s="122" t="s">
        <v>138</v>
      </c>
      <c r="C27" s="122" t="s">
        <v>76</v>
      </c>
      <c r="D27" s="86" t="s">
        <v>231</v>
      </c>
      <c r="E27" s="122"/>
      <c r="F27" s="81" t="str">
        <f>IF(G27="","",VLOOKUP(G27,Sheet2!$A$3:$B$11,2,0))</f>
        <v>休棟等（今後廃止する予定）</v>
      </c>
      <c r="G27" s="81">
        <v>6</v>
      </c>
      <c r="H27" s="81" t="str">
        <f>IF(I27="","",VLOOKUP(I27,Sheet2!$A$3:$B$11,2,0))</f>
        <v>休棟等（今後再開する予定）</v>
      </c>
      <c r="I27" s="81">
        <v>5</v>
      </c>
      <c r="J27" s="154" t="str">
        <f>IF(OR(Q27="1",R27="1",S27="1",T27="1",U27="1"),"○","")</f>
        <v/>
      </c>
      <c r="K27" s="154" t="str">
        <f>IF(OR(Q27="2",R27="2",S27="2",T27="2",U27="2"),"○","")</f>
        <v/>
      </c>
      <c r="L27" s="154" t="str">
        <f>IF(OR(Q27="3",R27="3",S27="3",T27="3",U27="3"),"○","")</f>
        <v/>
      </c>
      <c r="M27" s="154" t="str">
        <f>IF(OR(Q27="4",R27="4",S27="4",T27="4",U27="4"),"○","")</f>
        <v/>
      </c>
      <c r="N27" s="154" t="str">
        <f>IF(OR(Q27="5",R27="5",S27="5",T27="5",U27="5"),"○","")</f>
        <v/>
      </c>
      <c r="O27" s="154" t="str">
        <f>IF(OR(Q27="6",R27="6",S27="6",T27="6",U27="6"),"○","")</f>
        <v/>
      </c>
      <c r="P27" s="155" t="str">
        <f>IF(OR(Q27="7",R27="7",S27="7",T27="7",U27="7"),"○","")</f>
        <v>○</v>
      </c>
      <c r="Q27" s="86" t="s">
        <v>1332</v>
      </c>
      <c r="R27" s="86"/>
      <c r="S27" s="86"/>
      <c r="T27" s="86"/>
      <c r="U27" s="86"/>
      <c r="V27" s="81">
        <v>7</v>
      </c>
      <c r="W27" s="81">
        <v>0</v>
      </c>
      <c r="X27" s="81">
        <v>7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6"/>
      <c r="AF27" s="86"/>
      <c r="AG27" s="86"/>
      <c r="AH27" s="81">
        <v>7</v>
      </c>
      <c r="AI27" s="81">
        <v>0</v>
      </c>
      <c r="AJ27" s="81">
        <v>0</v>
      </c>
      <c r="AK27" s="81">
        <v>0</v>
      </c>
      <c r="AL27" s="86" t="s">
        <v>640</v>
      </c>
      <c r="AM27" s="105" t="str">
        <f>IF(AL27="1","○","")</f>
        <v>○</v>
      </c>
      <c r="AN27" s="81">
        <v>11</v>
      </c>
      <c r="AO27" s="81">
        <v>291</v>
      </c>
      <c r="AP27" s="81">
        <v>0</v>
      </c>
      <c r="AQ27" s="81">
        <v>0</v>
      </c>
      <c r="AR27" s="81">
        <v>0</v>
      </c>
      <c r="AS27" s="81">
        <v>1</v>
      </c>
      <c r="AT27" s="81">
        <v>0</v>
      </c>
    </row>
    <row r="28" spans="1:46" s="153" customFormat="1">
      <c r="A28" s="122" t="s">
        <v>667</v>
      </c>
      <c r="B28" s="122" t="s">
        <v>138</v>
      </c>
      <c r="C28" s="122" t="s">
        <v>76</v>
      </c>
      <c r="D28" s="86" t="s">
        <v>433</v>
      </c>
      <c r="E28" s="122"/>
      <c r="F28" s="81" t="str">
        <f>IF(G28="","",VLOOKUP(G28,Sheet2!$A$3:$B$11,2,0))</f>
        <v>休棟等（今後廃止する予定）</v>
      </c>
      <c r="G28" s="81">
        <v>6</v>
      </c>
      <c r="H28" s="81" t="str">
        <f>IF(I28="","",VLOOKUP(I28,Sheet2!$A$3:$B$11,2,0))</f>
        <v>休棟等（今後再開する予定）</v>
      </c>
      <c r="I28" s="81">
        <v>5</v>
      </c>
      <c r="J28" s="154" t="str">
        <f>IF(OR(Q28="1",R28="1",S28="1",T28="1",U28="1"),"○","")</f>
        <v/>
      </c>
      <c r="K28" s="154" t="str">
        <f>IF(OR(Q28="2",R28="2",S28="2",T28="2",U28="2"),"○","")</f>
        <v/>
      </c>
      <c r="L28" s="154" t="str">
        <f>IF(OR(Q28="3",R28="3",S28="3",T28="3",U28="3"),"○","")</f>
        <v/>
      </c>
      <c r="M28" s="154" t="str">
        <f>IF(OR(Q28="4",R28="4",S28="4",T28="4",U28="4"),"○","")</f>
        <v/>
      </c>
      <c r="N28" s="154" t="str">
        <f>IF(OR(Q28="5",R28="5",S28="5",T28="5",U28="5"),"○","")</f>
        <v/>
      </c>
      <c r="O28" s="154" t="str">
        <f>IF(OR(Q28="6",R28="6",S28="6",T28="6",U28="6"),"○","")</f>
        <v/>
      </c>
      <c r="P28" s="155" t="str">
        <f>IF(OR(Q28="7",R28="7",S28="7",T28="7",U28="7"),"○","")</f>
        <v>○</v>
      </c>
      <c r="Q28" s="86" t="s">
        <v>1332</v>
      </c>
      <c r="R28" s="86"/>
      <c r="S28" s="86"/>
      <c r="T28" s="86"/>
      <c r="U28" s="86"/>
      <c r="V28" s="81">
        <v>13</v>
      </c>
      <c r="W28" s="81">
        <v>0</v>
      </c>
      <c r="X28" s="81">
        <v>13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6"/>
      <c r="AF28" s="86"/>
      <c r="AG28" s="86"/>
      <c r="AH28" s="81">
        <v>13</v>
      </c>
      <c r="AI28" s="81">
        <v>0</v>
      </c>
      <c r="AJ28" s="81">
        <v>0</v>
      </c>
      <c r="AK28" s="81">
        <v>0</v>
      </c>
      <c r="AL28" s="86"/>
      <c r="AM28" s="105" t="str">
        <f>IF(AL28="1","○","")</f>
        <v/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v>0</v>
      </c>
    </row>
    <row r="29" spans="1:46" s="153" customFormat="1">
      <c r="A29" s="122" t="s">
        <v>667</v>
      </c>
      <c r="B29" s="122" t="s">
        <v>138</v>
      </c>
      <c r="C29" s="122" t="s">
        <v>76</v>
      </c>
      <c r="D29" s="86" t="s">
        <v>468</v>
      </c>
      <c r="E29" s="122"/>
      <c r="F29" s="81" t="str">
        <f>IF(G29="","",VLOOKUP(G29,Sheet2!$A$3:$B$11,2,0))</f>
        <v>慢性期</v>
      </c>
      <c r="G29" s="81">
        <v>4</v>
      </c>
      <c r="H29" s="81" t="str">
        <f>IF(I29="","",VLOOKUP(I29,Sheet2!$A$3:$B$11,2,0))</f>
        <v>慢性期</v>
      </c>
      <c r="I29" s="81">
        <v>4</v>
      </c>
      <c r="J29" s="154" t="str">
        <f>IF(OR(Q29="1",R29="1",S29="1",T29="1",U29="1"),"○","")</f>
        <v>○</v>
      </c>
      <c r="K29" s="154" t="str">
        <f>IF(OR(Q29="2",R29="2",S29="2",T29="2",U29="2"),"○","")</f>
        <v/>
      </c>
      <c r="L29" s="154" t="str">
        <f>IF(OR(Q29="3",R29="3",S29="3",T29="3",U29="3"),"○","")</f>
        <v>○</v>
      </c>
      <c r="M29" s="154" t="str">
        <f>IF(OR(Q29="4",R29="4",S29="4",T29="4",U29="4"),"○","")</f>
        <v>○</v>
      </c>
      <c r="N29" s="154" t="str">
        <f>IF(OR(Q29="5",R29="5",S29="5",T29="5",U29="5"),"○","")</f>
        <v/>
      </c>
      <c r="O29" s="154" t="str">
        <f>IF(OR(Q29="6",R29="6",S29="6",T29="6",U29="6"),"○","")</f>
        <v/>
      </c>
      <c r="P29" s="155" t="str">
        <f>IF(OR(Q29="7",R29="7",S29="7",T29="7",U29="7"),"○","")</f>
        <v/>
      </c>
      <c r="Q29" s="86" t="s">
        <v>1333</v>
      </c>
      <c r="R29" s="86" t="s">
        <v>1335</v>
      </c>
      <c r="S29" s="86" t="s">
        <v>1334</v>
      </c>
      <c r="T29" s="86"/>
      <c r="U29" s="86"/>
      <c r="V29" s="81">
        <v>15</v>
      </c>
      <c r="W29" s="81">
        <v>15</v>
      </c>
      <c r="X29" s="81">
        <v>0</v>
      </c>
      <c r="Y29" s="81">
        <v>4</v>
      </c>
      <c r="Z29" s="81">
        <v>0</v>
      </c>
      <c r="AA29" s="81">
        <v>4</v>
      </c>
      <c r="AB29" s="81">
        <v>0</v>
      </c>
      <c r="AC29" s="81">
        <v>0</v>
      </c>
      <c r="AD29" s="81">
        <v>0</v>
      </c>
      <c r="AE29" s="81">
        <v>15</v>
      </c>
      <c r="AF29" s="81">
        <v>4</v>
      </c>
      <c r="AG29" s="81">
        <v>0</v>
      </c>
      <c r="AH29" s="81">
        <v>0</v>
      </c>
      <c r="AI29" s="81">
        <v>119</v>
      </c>
      <c r="AJ29" s="81">
        <v>0</v>
      </c>
      <c r="AK29" s="81">
        <v>20.2</v>
      </c>
      <c r="AL29" s="86" t="s">
        <v>641</v>
      </c>
      <c r="AM29" s="105" t="str">
        <f>IF(AL29="1","○","")</f>
        <v/>
      </c>
      <c r="AN29" s="81">
        <v>1</v>
      </c>
      <c r="AO29" s="81">
        <v>7</v>
      </c>
      <c r="AP29" s="81">
        <v>1</v>
      </c>
      <c r="AQ29" s="81">
        <v>0</v>
      </c>
      <c r="AR29" s="81">
        <v>1</v>
      </c>
      <c r="AS29" s="81">
        <v>0</v>
      </c>
      <c r="AT29" s="81">
        <v>0</v>
      </c>
    </row>
    <row r="30" spans="1:46" s="153" customFormat="1">
      <c r="A30" s="122" t="s">
        <v>667</v>
      </c>
      <c r="B30" s="122" t="s">
        <v>138</v>
      </c>
      <c r="C30" s="122" t="s">
        <v>76</v>
      </c>
      <c r="D30" s="86" t="s">
        <v>606</v>
      </c>
      <c r="E30" s="122"/>
      <c r="F30" s="81" t="str">
        <f>IF(G30="","",VLOOKUP(G30,Sheet2!$A$3:$B$11,2,0))</f>
        <v>休棟等（今後再開する予定）</v>
      </c>
      <c r="G30" s="81">
        <v>5</v>
      </c>
      <c r="H30" s="81" t="str">
        <f>IF(I30="","",VLOOKUP(I30,Sheet2!$A$3:$B$11,2,0))</f>
        <v>休棟等（今後再開する予定）</v>
      </c>
      <c r="I30" s="81">
        <v>5</v>
      </c>
      <c r="J30" s="154" t="str">
        <f>IF(OR(Q30="1",R30="1",S30="1",T30="1",U30="1"),"○","")</f>
        <v/>
      </c>
      <c r="K30" s="154" t="str">
        <f>IF(OR(Q30="2",R30="2",S30="2",T30="2",U30="2"),"○","")</f>
        <v/>
      </c>
      <c r="L30" s="154" t="str">
        <f>IF(OR(Q30="3",R30="3",S30="3",T30="3",U30="3"),"○","")</f>
        <v/>
      </c>
      <c r="M30" s="154" t="str">
        <f>IF(OR(Q30="4",R30="4",S30="4",T30="4",U30="4"),"○","")</f>
        <v/>
      </c>
      <c r="N30" s="154" t="str">
        <f>IF(OR(Q30="5",R30="5",S30="5",T30="5",U30="5"),"○","")</f>
        <v/>
      </c>
      <c r="O30" s="154" t="str">
        <f>IF(OR(Q30="6",R30="6",S30="6",T30="6",U30="6"),"○","")</f>
        <v/>
      </c>
      <c r="P30" s="155" t="str">
        <f>IF(OR(Q30="7",R30="7",S30="7",T30="7",U30="7"),"○","")</f>
        <v>○</v>
      </c>
      <c r="Q30" s="86" t="s">
        <v>1332</v>
      </c>
      <c r="R30" s="86"/>
      <c r="S30" s="86"/>
      <c r="T30" s="86"/>
      <c r="U30" s="86"/>
      <c r="V30" s="81">
        <v>19</v>
      </c>
      <c r="W30" s="81">
        <v>0</v>
      </c>
      <c r="X30" s="81">
        <v>19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6"/>
      <c r="AH30" s="146"/>
      <c r="AI30" s="81">
        <v>0</v>
      </c>
      <c r="AJ30" s="81">
        <v>0</v>
      </c>
      <c r="AK30" s="81">
        <v>0</v>
      </c>
      <c r="AL30" s="86" t="s">
        <v>641</v>
      </c>
      <c r="AM30" s="105" t="str">
        <f>IF(AL30="1","○","")</f>
        <v/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v>0</v>
      </c>
    </row>
    <row r="31" spans="1:46" ht="14.25" thickBot="1">
      <c r="A31" s="33"/>
      <c r="B31" s="33"/>
      <c r="C31" s="34" t="s">
        <v>721</v>
      </c>
      <c r="D31" s="33"/>
      <c r="E31" s="33"/>
      <c r="F31" s="25"/>
      <c r="G31" s="25"/>
      <c r="H31" s="25"/>
      <c r="I31" s="113"/>
      <c r="J31" s="26"/>
      <c r="K31" s="27"/>
      <c r="L31" s="27"/>
      <c r="M31" s="27"/>
      <c r="N31" s="27"/>
      <c r="O31" s="27"/>
      <c r="P31" s="28"/>
      <c r="Q31" s="25"/>
      <c r="R31" s="25"/>
      <c r="S31" s="25"/>
      <c r="T31" s="25"/>
      <c r="U31" s="25"/>
      <c r="V31" s="25">
        <f t="shared" ref="V31:AK31" si="18">SUBTOTAL(9,V27:V30)</f>
        <v>54</v>
      </c>
      <c r="W31" s="25">
        <f t="shared" si="18"/>
        <v>15</v>
      </c>
      <c r="X31" s="25">
        <f t="shared" si="18"/>
        <v>39</v>
      </c>
      <c r="Y31" s="25">
        <f t="shared" si="18"/>
        <v>4</v>
      </c>
      <c r="Z31" s="25">
        <f t="shared" si="18"/>
        <v>0</v>
      </c>
      <c r="AA31" s="25">
        <f t="shared" si="18"/>
        <v>4</v>
      </c>
      <c r="AB31" s="25">
        <f t="shared" si="18"/>
        <v>0</v>
      </c>
      <c r="AC31" s="25">
        <f t="shared" si="18"/>
        <v>0</v>
      </c>
      <c r="AD31" s="25">
        <f t="shared" si="18"/>
        <v>0</v>
      </c>
      <c r="AE31" s="29">
        <f t="shared" si="18"/>
        <v>15</v>
      </c>
      <c r="AF31" s="29">
        <f t="shared" si="18"/>
        <v>4</v>
      </c>
      <c r="AG31" s="29">
        <f t="shared" si="18"/>
        <v>0</v>
      </c>
      <c r="AH31" s="29">
        <f t="shared" si="18"/>
        <v>20</v>
      </c>
      <c r="AI31" s="29">
        <f t="shared" si="18"/>
        <v>119</v>
      </c>
      <c r="AJ31" s="29">
        <f t="shared" si="18"/>
        <v>0</v>
      </c>
      <c r="AK31" s="29">
        <f t="shared" si="18"/>
        <v>20.2</v>
      </c>
      <c r="AL31" s="29"/>
      <c r="AM31" s="30"/>
      <c r="AN31" s="29">
        <f t="shared" ref="AN31:AT31" si="19">SUBTOTAL(9,AN27:AN30)</f>
        <v>12</v>
      </c>
      <c r="AO31" s="29">
        <f t="shared" si="19"/>
        <v>298</v>
      </c>
      <c r="AP31" s="29">
        <f t="shared" si="19"/>
        <v>1</v>
      </c>
      <c r="AQ31" s="29">
        <f t="shared" si="19"/>
        <v>0</v>
      </c>
      <c r="AR31" s="29">
        <f t="shared" si="19"/>
        <v>1</v>
      </c>
      <c r="AS31" s="29">
        <f t="shared" si="19"/>
        <v>1</v>
      </c>
      <c r="AT31" s="29">
        <f t="shared" si="19"/>
        <v>0</v>
      </c>
    </row>
    <row r="32" spans="1:46" ht="14.25" thickTop="1">
      <c r="A32" s="220" t="s">
        <v>743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53"/>
      <c r="R32" s="53"/>
      <c r="S32" s="53"/>
      <c r="T32" s="53"/>
      <c r="U32" s="53"/>
      <c r="V32" s="51">
        <f>SUBTOTAL(9,V7:V31)</f>
        <v>242</v>
      </c>
      <c r="W32" s="51">
        <f t="shared" ref="W32:AG32" si="20">SUBTOTAL(9,W7:W31)</f>
        <v>154</v>
      </c>
      <c r="X32" s="51">
        <f t="shared" si="20"/>
        <v>88</v>
      </c>
      <c r="Y32" s="51">
        <f t="shared" si="20"/>
        <v>58</v>
      </c>
      <c r="Z32" s="51">
        <f t="shared" si="20"/>
        <v>38</v>
      </c>
      <c r="AA32" s="51">
        <f t="shared" si="20"/>
        <v>20</v>
      </c>
      <c r="AB32" s="51">
        <f t="shared" si="20"/>
        <v>16</v>
      </c>
      <c r="AC32" s="51">
        <f t="shared" si="20"/>
        <v>16</v>
      </c>
      <c r="AD32" s="51">
        <f t="shared" si="20"/>
        <v>0</v>
      </c>
      <c r="AE32" s="51">
        <f t="shared" si="20"/>
        <v>191</v>
      </c>
      <c r="AF32" s="51">
        <f t="shared" si="20"/>
        <v>36</v>
      </c>
      <c r="AG32" s="51">
        <f t="shared" si="20"/>
        <v>8</v>
      </c>
      <c r="AH32" s="51">
        <f>SUBTOTAL(9,AH7:AH31)</f>
        <v>58</v>
      </c>
      <c r="AI32" s="51">
        <f t="shared" ref="AI32" si="21">SUBTOTAL(9,AI7:AI31)</f>
        <v>1242</v>
      </c>
      <c r="AJ32" s="51">
        <f t="shared" ref="AJ32" si="22">SUBTOTAL(9,AJ7:AJ31)</f>
        <v>228</v>
      </c>
      <c r="AK32" s="51">
        <f t="shared" ref="AK32" si="23">SUBTOTAL(9,AK7:AK31)</f>
        <v>51.8</v>
      </c>
      <c r="AL32" s="51">
        <f t="shared" ref="AL32" si="24">SUBTOTAL(9,AL7:AL31)</f>
        <v>0</v>
      </c>
      <c r="AM32" s="51">
        <f t="shared" ref="AM32" si="25">SUBTOTAL(9,AM7:AM31)</f>
        <v>0</v>
      </c>
      <c r="AN32" s="51">
        <f t="shared" ref="AN32" si="26">SUBTOTAL(9,AN7:AN31)</f>
        <v>187</v>
      </c>
      <c r="AO32" s="51">
        <f t="shared" ref="AO32" si="27">SUBTOTAL(9,AO7:AO31)</f>
        <v>3725</v>
      </c>
      <c r="AP32" s="51">
        <f t="shared" ref="AP32" si="28">SUBTOTAL(9,AP7:AP31)</f>
        <v>21</v>
      </c>
      <c r="AQ32" s="51">
        <f t="shared" ref="AQ32" si="29">SUBTOTAL(9,AQ7:AQ31)</f>
        <v>9</v>
      </c>
      <c r="AR32" s="51">
        <f t="shared" ref="AR32" si="30">SUBTOTAL(9,AR7:AR31)</f>
        <v>12</v>
      </c>
      <c r="AS32" s="51">
        <f t="shared" ref="AS32" si="31">SUBTOTAL(9,AS7:AS31)</f>
        <v>6</v>
      </c>
      <c r="AT32" s="51">
        <f t="shared" ref="AT32" si="32">SUBTOTAL(9,AT7:AT31)</f>
        <v>0</v>
      </c>
    </row>
    <row r="33" spans="1:34">
      <c r="A33" s="222" t="s">
        <v>738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54"/>
      <c r="R33" s="54"/>
      <c r="S33" s="54"/>
      <c r="T33" s="54"/>
      <c r="U33" s="54"/>
      <c r="V33" s="52">
        <v>52</v>
      </c>
      <c r="W33" s="52">
        <v>39</v>
      </c>
      <c r="X33" s="52">
        <v>13</v>
      </c>
      <c r="Y33" s="52">
        <v>11</v>
      </c>
      <c r="Z33" s="52">
        <v>11</v>
      </c>
      <c r="AA33" s="52">
        <v>0</v>
      </c>
      <c r="AB33" s="52">
        <v>8</v>
      </c>
      <c r="AC33" s="52">
        <v>8</v>
      </c>
      <c r="AD33" s="52">
        <v>0</v>
      </c>
      <c r="AE33" s="52">
        <v>4</v>
      </c>
      <c r="AF33" s="52">
        <v>0</v>
      </c>
      <c r="AG33" s="52">
        <v>0</v>
      </c>
      <c r="AH33" s="52">
        <v>12</v>
      </c>
    </row>
    <row r="34" spans="1:34">
      <c r="A34" s="222" t="s">
        <v>739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54"/>
      <c r="R34" s="54"/>
      <c r="S34" s="54"/>
      <c r="T34" s="54"/>
      <c r="U34" s="54"/>
      <c r="V34" s="52">
        <v>69</v>
      </c>
      <c r="W34" s="52">
        <v>0</v>
      </c>
      <c r="X34" s="52">
        <v>69</v>
      </c>
      <c r="Y34" s="52">
        <v>6</v>
      </c>
      <c r="Z34" s="52">
        <v>0</v>
      </c>
      <c r="AA34" s="52">
        <v>6</v>
      </c>
      <c r="AB34" s="52">
        <f t="shared" ref="AB34:AD34" si="33">SUMIF($F$7:$F$31,"休棟等",AB7:AB31)</f>
        <v>0</v>
      </c>
      <c r="AC34" s="52">
        <f t="shared" si="33"/>
        <v>0</v>
      </c>
      <c r="AD34" s="52">
        <f t="shared" si="33"/>
        <v>0</v>
      </c>
      <c r="AE34" s="52">
        <v>18</v>
      </c>
      <c r="AF34" s="52">
        <v>0</v>
      </c>
      <c r="AG34" s="52">
        <v>0</v>
      </c>
      <c r="AH34" s="52">
        <v>38</v>
      </c>
    </row>
    <row r="35" spans="1:34">
      <c r="A35" s="222" t="s">
        <v>740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54"/>
      <c r="R35" s="54"/>
      <c r="S35" s="54"/>
      <c r="T35" s="54"/>
      <c r="U35" s="54"/>
      <c r="V35" s="52">
        <f>V32-V33-V34</f>
        <v>121</v>
      </c>
      <c r="W35" s="52">
        <f t="shared" ref="W35:AH35" si="34">W32-W33-W34</f>
        <v>115</v>
      </c>
      <c r="X35" s="52">
        <f t="shared" si="34"/>
        <v>6</v>
      </c>
      <c r="Y35" s="52">
        <f t="shared" si="34"/>
        <v>41</v>
      </c>
      <c r="Z35" s="52">
        <f t="shared" si="34"/>
        <v>27</v>
      </c>
      <c r="AA35" s="52">
        <f t="shared" si="34"/>
        <v>14</v>
      </c>
      <c r="AB35" s="52">
        <f t="shared" si="34"/>
        <v>8</v>
      </c>
      <c r="AC35" s="52">
        <f t="shared" si="34"/>
        <v>8</v>
      </c>
      <c r="AD35" s="52">
        <f t="shared" si="34"/>
        <v>0</v>
      </c>
      <c r="AE35" s="52">
        <f t="shared" si="34"/>
        <v>169</v>
      </c>
      <c r="AF35" s="52">
        <f t="shared" si="34"/>
        <v>36</v>
      </c>
      <c r="AG35" s="52">
        <f t="shared" si="34"/>
        <v>8</v>
      </c>
      <c r="AH35" s="52">
        <f t="shared" si="34"/>
        <v>8</v>
      </c>
    </row>
    <row r="37" spans="1:34">
      <c r="O37" s="215" t="s">
        <v>995</v>
      </c>
      <c r="P37" s="215"/>
      <c r="Q37" s="215"/>
      <c r="R37" s="2"/>
      <c r="S37" s="2"/>
      <c r="T37" s="2"/>
      <c r="U37" s="2"/>
      <c r="V37" s="219" t="s">
        <v>753</v>
      </c>
      <c r="W37" s="219"/>
      <c r="X37" s="217" t="s">
        <v>754</v>
      </c>
      <c r="Y37" s="218"/>
      <c r="Z37" s="219" t="s">
        <v>755</v>
      </c>
      <c r="AA37" s="219"/>
    </row>
    <row r="38" spans="1:34">
      <c r="O38" s="215"/>
      <c r="P38" s="215"/>
      <c r="Q38" s="215"/>
      <c r="R38" s="2"/>
      <c r="S38" s="2"/>
      <c r="T38" s="2"/>
      <c r="U38" s="2"/>
      <c r="V38" s="55" t="s">
        <v>756</v>
      </c>
      <c r="W38" s="55" t="s">
        <v>757</v>
      </c>
      <c r="X38" s="56" t="s">
        <v>756</v>
      </c>
      <c r="Y38" s="56" t="s">
        <v>757</v>
      </c>
      <c r="Z38" s="55" t="s">
        <v>756</v>
      </c>
      <c r="AA38" s="55" t="s">
        <v>757</v>
      </c>
    </row>
    <row r="39" spans="1:34">
      <c r="O39" s="215" t="s">
        <v>758</v>
      </c>
      <c r="P39" s="215"/>
      <c r="Q39" s="216"/>
      <c r="R39" s="2"/>
      <c r="S39" s="2"/>
      <c r="T39" s="2"/>
      <c r="U39" s="2"/>
      <c r="V39" s="57">
        <f>SUMIF($F$7:$F$31,O39,$V$7:$V$31)</f>
        <v>0</v>
      </c>
      <c r="W39" s="57">
        <f>SUMIF($F$7:$F$31,O39,$W$7:$W$31)</f>
        <v>0</v>
      </c>
      <c r="X39" s="57">
        <f>SUMIF($F$7:$F$31,O39,$Y$7:$Y$31)</f>
        <v>0</v>
      </c>
      <c r="Y39" s="57">
        <f>SUMIF($F$7:$F$31,O39,$Z$7:$Z$31)</f>
        <v>0</v>
      </c>
      <c r="Z39" s="57">
        <f t="shared" ref="Z39:AA42" si="35">SUM(V39,X39)</f>
        <v>0</v>
      </c>
      <c r="AA39" s="57">
        <f t="shared" si="35"/>
        <v>0</v>
      </c>
    </row>
    <row r="40" spans="1:34">
      <c r="O40" s="215" t="s">
        <v>759</v>
      </c>
      <c r="P40" s="215"/>
      <c r="Q40" s="216"/>
      <c r="R40" s="2"/>
      <c r="S40" s="2"/>
      <c r="T40" s="2"/>
      <c r="U40" s="2"/>
      <c r="V40" s="57">
        <f>SUMIF($F$7:$F$31,O40,$V$7:$V$31)</f>
        <v>67</v>
      </c>
      <c r="W40" s="57">
        <f>SUMIF($F$7:$F$31,O40,$W$7:$W$31)</f>
        <v>63</v>
      </c>
      <c r="X40" s="57">
        <f>SUMIF($F$7:$F$31,O40,$Y$7:$Y$31)</f>
        <v>12</v>
      </c>
      <c r="Y40" s="57">
        <f>SUMIF($F$7:$F$31,O40,$Z$7:$Z$31)</f>
        <v>7</v>
      </c>
      <c r="Z40" s="57">
        <f t="shared" si="35"/>
        <v>79</v>
      </c>
      <c r="AA40" s="57">
        <f t="shared" si="35"/>
        <v>70</v>
      </c>
    </row>
    <row r="41" spans="1:34">
      <c r="O41" s="215" t="s">
        <v>760</v>
      </c>
      <c r="P41" s="215"/>
      <c r="Q41" s="216"/>
      <c r="R41" s="2"/>
      <c r="S41" s="2"/>
      <c r="T41" s="2"/>
      <c r="U41" s="2"/>
      <c r="V41" s="57">
        <f>SUMIF($F$7:$F$31,O41,$V$7:$V$31)</f>
        <v>42</v>
      </c>
      <c r="W41" s="57">
        <f>SUMIF($F$7:$F$31,O41,$W$7:$W$31)</f>
        <v>38</v>
      </c>
      <c r="X41" s="57">
        <f>SUMIF($F$7:$F$31,O41,$Y$7:$Y$31)</f>
        <v>19</v>
      </c>
      <c r="Y41" s="57">
        <f>SUMIF($F$7:$F$31,O41,$Z$7:$Z$31)</f>
        <v>19</v>
      </c>
      <c r="Z41" s="57">
        <f t="shared" si="35"/>
        <v>61</v>
      </c>
      <c r="AA41" s="57">
        <f t="shared" si="35"/>
        <v>57</v>
      </c>
    </row>
    <row r="42" spans="1:34">
      <c r="O42" s="215" t="s">
        <v>761</v>
      </c>
      <c r="P42" s="215"/>
      <c r="Q42" s="216"/>
      <c r="R42" s="2"/>
      <c r="S42" s="2"/>
      <c r="T42" s="2"/>
      <c r="U42" s="2"/>
      <c r="V42" s="57">
        <f>SUMIF($F$7:$F$31,O42,$V$7:$V$31)</f>
        <v>55</v>
      </c>
      <c r="W42" s="57">
        <f>SUMIF($F$7:$F$31,O42,$W$7:$W$31)</f>
        <v>53</v>
      </c>
      <c r="X42" s="57">
        <f>SUMIF($F$7:$F$31,O42,$Y$7:$Y$31)</f>
        <v>21</v>
      </c>
      <c r="Y42" s="57">
        <f>SUMIF($F$7:$F$31,O42,$Z$7:$Z$31)</f>
        <v>12</v>
      </c>
      <c r="Z42" s="57">
        <f t="shared" si="35"/>
        <v>76</v>
      </c>
      <c r="AA42" s="57">
        <f t="shared" si="35"/>
        <v>65</v>
      </c>
    </row>
    <row r="43" spans="1:34">
      <c r="O43" s="215" t="s">
        <v>755</v>
      </c>
      <c r="P43" s="215"/>
      <c r="Q43" s="216"/>
      <c r="R43" s="2"/>
      <c r="S43" s="2"/>
      <c r="T43" s="2"/>
      <c r="U43" s="2"/>
      <c r="V43" s="57">
        <f t="shared" ref="V43:AA43" si="36">SUM(V39:V42)</f>
        <v>164</v>
      </c>
      <c r="W43" s="57">
        <f t="shared" si="36"/>
        <v>154</v>
      </c>
      <c r="X43" s="57">
        <f t="shared" si="36"/>
        <v>52</v>
      </c>
      <c r="Y43" s="57">
        <f t="shared" si="36"/>
        <v>38</v>
      </c>
      <c r="Z43" s="57">
        <f t="shared" si="36"/>
        <v>216</v>
      </c>
      <c r="AA43" s="57">
        <f t="shared" si="36"/>
        <v>192</v>
      </c>
    </row>
  </sheetData>
  <autoFilter ref="A6:AT35"/>
  <mergeCells count="58">
    <mergeCell ref="AR1:AT1"/>
    <mergeCell ref="U4:U6"/>
    <mergeCell ref="V4:W5"/>
    <mergeCell ref="Y4:Z5"/>
    <mergeCell ref="AE4:AE6"/>
    <mergeCell ref="AP5:AP6"/>
    <mergeCell ref="A3:A6"/>
    <mergeCell ref="B3:B6"/>
    <mergeCell ref="C3:C6"/>
    <mergeCell ref="D3:D6"/>
    <mergeCell ref="F3:H3"/>
    <mergeCell ref="F4:F6"/>
    <mergeCell ref="H4:H6"/>
    <mergeCell ref="J3:N3"/>
    <mergeCell ref="T4:T6"/>
    <mergeCell ref="AN3:AO3"/>
    <mergeCell ref="AP3:AS3"/>
    <mergeCell ref="AT3:AT6"/>
    <mergeCell ref="J4:J6"/>
    <mergeCell ref="K4:K6"/>
    <mergeCell ref="L4:L6"/>
    <mergeCell ref="M4:M6"/>
    <mergeCell ref="N4:N6"/>
    <mergeCell ref="Q3:U3"/>
    <mergeCell ref="V3:AD3"/>
    <mergeCell ref="AE3:AH3"/>
    <mergeCell ref="AI3:AK3"/>
    <mergeCell ref="AL3:AL6"/>
    <mergeCell ref="O4:O6"/>
    <mergeCell ref="P4:P6"/>
    <mergeCell ref="Q4:Q6"/>
    <mergeCell ref="R4:R6"/>
    <mergeCell ref="S4:S6"/>
    <mergeCell ref="AS5:AS6"/>
    <mergeCell ref="AF4:AF6"/>
    <mergeCell ref="AG4:AG6"/>
    <mergeCell ref="AH4:AH6"/>
    <mergeCell ref="AI4:AI6"/>
    <mergeCell ref="AN4:AN6"/>
    <mergeCell ref="AO4:AO6"/>
    <mergeCell ref="AM3:AM6"/>
    <mergeCell ref="AP4:AR4"/>
    <mergeCell ref="AB5:AD5"/>
    <mergeCell ref="AJ5:AJ6"/>
    <mergeCell ref="AK5:AK6"/>
    <mergeCell ref="A32:P32"/>
    <mergeCell ref="A33:P33"/>
    <mergeCell ref="A34:P34"/>
    <mergeCell ref="A35:P35"/>
    <mergeCell ref="O37:Q38"/>
    <mergeCell ref="O43:Q43"/>
    <mergeCell ref="X37:Y37"/>
    <mergeCell ref="Z37:AA37"/>
    <mergeCell ref="O39:Q39"/>
    <mergeCell ref="O40:Q40"/>
    <mergeCell ref="O41:Q41"/>
    <mergeCell ref="O42:Q42"/>
    <mergeCell ref="V37:W37"/>
  </mergeCells>
  <phoneticPr fontId="3"/>
  <pageMargins left="0.7" right="0.7" top="0.75" bottom="0.75" header="0.3" footer="0.3"/>
  <pageSetup paperSize="8" scale="6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5"/>
  <sheetViews>
    <sheetView view="pageBreakPreview" topLeftCell="F19" zoomScale="85" zoomScaleNormal="100" zoomScaleSheetLayoutView="85" workbookViewId="0">
      <selection activeCell="S116" sqref="S116"/>
    </sheetView>
  </sheetViews>
  <sheetFormatPr defaultRowHeight="13.5"/>
  <cols>
    <col min="2" max="2" width="0" hidden="1" customWidth="1"/>
    <col min="4" max="4" width="31" customWidth="1"/>
    <col min="5" max="5" width="19.125" customWidth="1"/>
    <col min="6" max="6" width="17.87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921</v>
      </c>
      <c r="AP1" s="187"/>
      <c r="AQ1" s="188"/>
    </row>
    <row r="2" spans="1:43" ht="18.75">
      <c r="A2" s="1" t="s">
        <v>1081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1083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919</v>
      </c>
      <c r="F4" s="189" t="s">
        <v>1082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672</v>
      </c>
      <c r="B7" s="20" t="s">
        <v>117</v>
      </c>
      <c r="C7" s="20" t="s">
        <v>55</v>
      </c>
      <c r="D7" s="86" t="s">
        <v>466</v>
      </c>
      <c r="E7" s="81" t="s">
        <v>1088</v>
      </c>
      <c r="F7" s="81" t="s">
        <v>1088</v>
      </c>
      <c r="G7" s="17" t="str">
        <f t="shared" ref="G7:G17" si="0">IF(OR(N7="1",O7="1",P7="1",Q7="1",R7="1"),"○","")</f>
        <v>○</v>
      </c>
      <c r="H7" s="18" t="str">
        <f t="shared" ref="H7:H17" si="1">IF(OR(N7="2",O7="2",P7="2",Q7="2",R7="2"),"○","")</f>
        <v>○</v>
      </c>
      <c r="I7" s="18" t="str">
        <f t="shared" ref="I7:I17" si="2">IF(OR(N7="3",O7="3",P7="3",Q7="3",R7="3"),"○","")</f>
        <v>○</v>
      </c>
      <c r="J7" s="18" t="str">
        <f t="shared" ref="J7:J17" si="3">IF(OR(N7="4",O7="4",P7="4",Q7="4",R7="4"),"○","")</f>
        <v>○</v>
      </c>
      <c r="K7" s="18" t="str">
        <f t="shared" ref="K7:K17" si="4">IF(OR(N7="5",O7="5",P7="5",Q7="5",R7="5"),"○","")</f>
        <v/>
      </c>
      <c r="L7" s="18" t="str">
        <f t="shared" ref="L7:L17" si="5">IF(OR(N7="6",O7="6",P7="6",Q7="6",R7="6"),"○","")</f>
        <v/>
      </c>
      <c r="M7" s="19" t="str">
        <f t="shared" ref="M7:M17" si="6">IF(OR(N7="7",O7="7",P7="7",Q7="7",R7="7"),"○","")</f>
        <v/>
      </c>
      <c r="N7" s="86" t="s">
        <v>1091</v>
      </c>
      <c r="O7" s="86" t="s">
        <v>1092</v>
      </c>
      <c r="P7" s="86" t="s">
        <v>1093</v>
      </c>
      <c r="Q7" s="86" t="s">
        <v>1094</v>
      </c>
      <c r="R7" s="86"/>
      <c r="S7" s="81">
        <v>7</v>
      </c>
      <c r="T7" s="81">
        <v>7</v>
      </c>
      <c r="U7" s="81">
        <v>0</v>
      </c>
      <c r="V7" s="81">
        <v>12</v>
      </c>
      <c r="W7" s="81">
        <v>12</v>
      </c>
      <c r="X7" s="81">
        <v>0</v>
      </c>
      <c r="Y7" s="81">
        <v>0</v>
      </c>
      <c r="Z7" s="81">
        <v>0</v>
      </c>
      <c r="AA7" s="81">
        <v>0</v>
      </c>
      <c r="AB7" s="81">
        <v>7</v>
      </c>
      <c r="AC7" s="81">
        <v>12</v>
      </c>
      <c r="AD7" s="88">
        <v>0</v>
      </c>
      <c r="AE7" s="81">
        <v>0</v>
      </c>
      <c r="AF7" s="81">
        <v>117</v>
      </c>
      <c r="AG7" s="81">
        <v>0</v>
      </c>
      <c r="AH7" s="81">
        <v>0</v>
      </c>
      <c r="AI7" s="86" t="s">
        <v>640</v>
      </c>
      <c r="AJ7" s="24" t="str">
        <f t="shared" ref="AJ7:AJ17" si="7">IF(AI7="1","○","")</f>
        <v>○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</row>
    <row r="8" spans="1:43">
      <c r="A8" s="20" t="s">
        <v>672</v>
      </c>
      <c r="B8" s="20" t="s">
        <v>117</v>
      </c>
      <c r="C8" s="20" t="s">
        <v>55</v>
      </c>
      <c r="D8" s="86" t="s">
        <v>1084</v>
      </c>
      <c r="E8" s="81" t="s">
        <v>1089</v>
      </c>
      <c r="F8" s="81" t="s">
        <v>1089</v>
      </c>
      <c r="G8" s="17" t="str">
        <f t="shared" si="0"/>
        <v/>
      </c>
      <c r="H8" s="18" t="str">
        <f t="shared" si="1"/>
        <v>○</v>
      </c>
      <c r="I8" s="18" t="str">
        <f t="shared" si="2"/>
        <v/>
      </c>
      <c r="J8" s="18" t="str">
        <f t="shared" si="3"/>
        <v/>
      </c>
      <c r="K8" s="18" t="str">
        <f t="shared" si="4"/>
        <v/>
      </c>
      <c r="L8" s="18" t="str">
        <f t="shared" si="5"/>
        <v/>
      </c>
      <c r="M8" s="19" t="str">
        <f t="shared" si="6"/>
        <v/>
      </c>
      <c r="N8" s="86" t="s">
        <v>1092</v>
      </c>
      <c r="O8" s="86"/>
      <c r="P8" s="86"/>
      <c r="Q8" s="86"/>
      <c r="R8" s="86"/>
      <c r="S8" s="81">
        <v>6</v>
      </c>
      <c r="T8" s="81">
        <v>6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6</v>
      </c>
      <c r="AC8" s="81">
        <v>0</v>
      </c>
      <c r="AD8" s="81">
        <v>0</v>
      </c>
      <c r="AE8" s="81">
        <v>0</v>
      </c>
      <c r="AF8" s="81">
        <v>104</v>
      </c>
      <c r="AG8" s="81">
        <v>0</v>
      </c>
      <c r="AH8" s="81">
        <v>0</v>
      </c>
      <c r="AI8" s="86"/>
      <c r="AJ8" s="24" t="str">
        <f t="shared" si="7"/>
        <v/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</row>
    <row r="9" spans="1:43">
      <c r="A9" s="20" t="s">
        <v>672</v>
      </c>
      <c r="B9" s="20" t="s">
        <v>117</v>
      </c>
      <c r="C9" s="20" t="s">
        <v>55</v>
      </c>
      <c r="D9" s="86" t="s">
        <v>187</v>
      </c>
      <c r="E9" s="81" t="s">
        <v>1090</v>
      </c>
      <c r="F9" s="81" t="s">
        <v>1090</v>
      </c>
      <c r="G9" s="17" t="str">
        <f t="shared" si="0"/>
        <v>○</v>
      </c>
      <c r="H9" s="18" t="str">
        <f t="shared" si="1"/>
        <v/>
      </c>
      <c r="I9" s="18" t="str">
        <f t="shared" si="2"/>
        <v>○</v>
      </c>
      <c r="J9" s="18" t="str">
        <f t="shared" si="3"/>
        <v>○</v>
      </c>
      <c r="K9" s="18" t="str">
        <f t="shared" si="4"/>
        <v>○</v>
      </c>
      <c r="L9" s="18" t="str">
        <f t="shared" si="5"/>
        <v/>
      </c>
      <c r="M9" s="19" t="str">
        <f t="shared" si="6"/>
        <v/>
      </c>
      <c r="N9" s="86" t="s">
        <v>1091</v>
      </c>
      <c r="O9" s="86" t="s">
        <v>1093</v>
      </c>
      <c r="P9" s="86" t="s">
        <v>1094</v>
      </c>
      <c r="Q9" s="86" t="s">
        <v>1095</v>
      </c>
      <c r="R9" s="86"/>
      <c r="S9" s="81">
        <v>19</v>
      </c>
      <c r="T9" s="81">
        <v>19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19</v>
      </c>
      <c r="AC9" s="81">
        <v>0</v>
      </c>
      <c r="AD9" s="81">
        <v>0</v>
      </c>
      <c r="AE9" s="81">
        <v>0</v>
      </c>
      <c r="AF9" s="81">
        <v>82</v>
      </c>
      <c r="AG9" s="81">
        <v>7</v>
      </c>
      <c r="AH9" s="81">
        <v>0</v>
      </c>
      <c r="AI9" s="86"/>
      <c r="AJ9" s="24" t="str">
        <f t="shared" si="7"/>
        <v/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</row>
    <row r="10" spans="1:43">
      <c r="A10" s="20" t="s">
        <v>672</v>
      </c>
      <c r="B10" s="20" t="s">
        <v>117</v>
      </c>
      <c r="C10" s="20" t="s">
        <v>55</v>
      </c>
      <c r="D10" s="86" t="s">
        <v>1085</v>
      </c>
      <c r="E10" s="81" t="s">
        <v>1089</v>
      </c>
      <c r="F10" s="81" t="s">
        <v>1089</v>
      </c>
      <c r="G10" s="17" t="str">
        <f t="shared" si="0"/>
        <v/>
      </c>
      <c r="H10" s="18" t="str">
        <f t="shared" si="1"/>
        <v>○</v>
      </c>
      <c r="I10" s="18" t="str">
        <f t="shared" si="2"/>
        <v/>
      </c>
      <c r="J10" s="18" t="str">
        <f t="shared" si="3"/>
        <v/>
      </c>
      <c r="K10" s="18" t="str">
        <f t="shared" si="4"/>
        <v/>
      </c>
      <c r="L10" s="18" t="str">
        <f t="shared" si="5"/>
        <v/>
      </c>
      <c r="M10" s="19" t="str">
        <f t="shared" si="6"/>
        <v/>
      </c>
      <c r="N10" s="86" t="s">
        <v>1092</v>
      </c>
      <c r="O10" s="86"/>
      <c r="P10" s="86"/>
      <c r="Q10" s="86"/>
      <c r="R10" s="86"/>
      <c r="S10" s="81">
        <v>3</v>
      </c>
      <c r="T10" s="81">
        <v>3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3</v>
      </c>
      <c r="AC10" s="81">
        <v>0</v>
      </c>
      <c r="AD10" s="81">
        <v>0</v>
      </c>
      <c r="AE10" s="81">
        <v>0</v>
      </c>
      <c r="AF10" s="81">
        <v>88</v>
      </c>
      <c r="AG10" s="81">
        <v>0</v>
      </c>
      <c r="AH10" s="81">
        <v>0</v>
      </c>
      <c r="AI10" s="86" t="s">
        <v>641</v>
      </c>
      <c r="AJ10" s="24" t="str">
        <f t="shared" si="7"/>
        <v/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</row>
    <row r="11" spans="1:43">
      <c r="A11" s="20" t="s">
        <v>672</v>
      </c>
      <c r="B11" s="20" t="s">
        <v>117</v>
      </c>
      <c r="C11" s="20" t="s">
        <v>55</v>
      </c>
      <c r="D11" s="86" t="s">
        <v>610</v>
      </c>
      <c r="E11" s="81" t="s">
        <v>1088</v>
      </c>
      <c r="F11" s="81" t="s">
        <v>1088</v>
      </c>
      <c r="G11" s="17" t="str">
        <f t="shared" si="0"/>
        <v>○</v>
      </c>
      <c r="H11" s="18" t="str">
        <f t="shared" si="1"/>
        <v/>
      </c>
      <c r="I11" s="18" t="str">
        <f t="shared" si="2"/>
        <v>○</v>
      </c>
      <c r="J11" s="18" t="str">
        <f t="shared" si="3"/>
        <v/>
      </c>
      <c r="K11" s="18" t="str">
        <f t="shared" si="4"/>
        <v/>
      </c>
      <c r="L11" s="18" t="str">
        <f t="shared" si="5"/>
        <v/>
      </c>
      <c r="M11" s="19" t="str">
        <f t="shared" si="6"/>
        <v/>
      </c>
      <c r="N11" s="86" t="s">
        <v>1091</v>
      </c>
      <c r="O11" s="86" t="s">
        <v>1093</v>
      </c>
      <c r="P11" s="86"/>
      <c r="Q11" s="86"/>
      <c r="R11" s="86"/>
      <c r="S11" s="81">
        <v>10</v>
      </c>
      <c r="T11" s="81">
        <v>10</v>
      </c>
      <c r="U11" s="81">
        <v>0</v>
      </c>
      <c r="V11" s="81">
        <v>9</v>
      </c>
      <c r="W11" s="81">
        <v>4</v>
      </c>
      <c r="X11" s="81">
        <v>5</v>
      </c>
      <c r="Y11" s="81">
        <v>4</v>
      </c>
      <c r="Z11" s="81">
        <v>0</v>
      </c>
      <c r="AA11" s="81">
        <v>4</v>
      </c>
      <c r="AB11" s="81">
        <v>10</v>
      </c>
      <c r="AC11" s="81">
        <v>5</v>
      </c>
      <c r="AD11" s="81">
        <v>4</v>
      </c>
      <c r="AE11" s="81">
        <v>0</v>
      </c>
      <c r="AF11" s="81">
        <v>91</v>
      </c>
      <c r="AG11" s="81">
        <v>61</v>
      </c>
      <c r="AH11" s="81">
        <v>0</v>
      </c>
      <c r="AI11" s="86" t="s">
        <v>640</v>
      </c>
      <c r="AJ11" s="24" t="str">
        <f t="shared" si="7"/>
        <v>○</v>
      </c>
      <c r="AK11" s="81">
        <v>54</v>
      </c>
      <c r="AL11" s="81">
        <v>337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</row>
    <row r="12" spans="1:43" s="73" customFormat="1">
      <c r="A12" s="97" t="s">
        <v>672</v>
      </c>
      <c r="B12" s="97" t="s">
        <v>117</v>
      </c>
      <c r="C12" s="97" t="s">
        <v>55</v>
      </c>
      <c r="D12" s="86" t="s">
        <v>339</v>
      </c>
      <c r="E12" s="81" t="s">
        <v>1089</v>
      </c>
      <c r="F12" s="81" t="s">
        <v>1089</v>
      </c>
      <c r="G12" s="17" t="str">
        <f t="shared" ref="G12" si="8">IF(OR(N12="1",O12="1",P12="1",Q12="1",R12="1"),"○","")</f>
        <v/>
      </c>
      <c r="H12" s="18" t="str">
        <f t="shared" ref="H12" si="9">IF(OR(N12="2",O12="2",P12="2",Q12="2",R12="2"),"○","")</f>
        <v>○</v>
      </c>
      <c r="I12" s="18" t="str">
        <f t="shared" ref="I12" si="10">IF(OR(N12="3",O12="3",P12="3",Q12="3",R12="3"),"○","")</f>
        <v>○</v>
      </c>
      <c r="J12" s="18" t="str">
        <f t="shared" ref="J12" si="11">IF(OR(N12="4",O12="4",P12="4",Q12="4",R12="4"),"○","")</f>
        <v/>
      </c>
      <c r="K12" s="18" t="str">
        <f t="shared" ref="K12" si="12">IF(OR(N12="5",O12="5",P12="5",Q12="5",R12="5"),"○","")</f>
        <v/>
      </c>
      <c r="L12" s="18" t="str">
        <f t="shared" ref="L12" si="13">IF(OR(N12="6",O12="6",P12="6",Q12="6",R12="6"),"○","")</f>
        <v/>
      </c>
      <c r="M12" s="19" t="str">
        <f t="shared" ref="M12" si="14">IF(OR(N12="7",O12="7",P12="7",Q12="7",R12="7"),"○","")</f>
        <v/>
      </c>
      <c r="N12" s="86" t="s">
        <v>1092</v>
      </c>
      <c r="O12" s="86" t="s">
        <v>1093</v>
      </c>
      <c r="P12" s="86"/>
      <c r="Q12" s="86"/>
      <c r="R12" s="86"/>
      <c r="S12" s="81">
        <v>11</v>
      </c>
      <c r="T12" s="81">
        <v>11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11</v>
      </c>
      <c r="AC12" s="81">
        <v>0</v>
      </c>
      <c r="AD12" s="81">
        <v>0</v>
      </c>
      <c r="AE12" s="81">
        <v>0</v>
      </c>
      <c r="AF12" s="81">
        <v>680</v>
      </c>
      <c r="AG12" s="81">
        <v>0</v>
      </c>
      <c r="AH12" s="81">
        <v>0</v>
      </c>
      <c r="AI12" s="86" t="s">
        <v>641</v>
      </c>
      <c r="AJ12" s="24" t="str">
        <f t="shared" si="7"/>
        <v/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18</v>
      </c>
    </row>
    <row r="13" spans="1:43">
      <c r="A13" s="20" t="s">
        <v>672</v>
      </c>
      <c r="B13" s="20" t="s">
        <v>117</v>
      </c>
      <c r="C13" s="20" t="s">
        <v>55</v>
      </c>
      <c r="D13" s="86" t="s">
        <v>1086</v>
      </c>
      <c r="E13" s="81" t="s">
        <v>1088</v>
      </c>
      <c r="F13" s="81" t="s">
        <v>1088</v>
      </c>
      <c r="G13" s="17" t="str">
        <f t="shared" si="0"/>
        <v>○</v>
      </c>
      <c r="H13" s="18" t="str">
        <f t="shared" si="1"/>
        <v>○</v>
      </c>
      <c r="I13" s="18" t="str">
        <f t="shared" si="2"/>
        <v>○</v>
      </c>
      <c r="J13" s="18" t="str">
        <f t="shared" si="3"/>
        <v/>
      </c>
      <c r="K13" s="18" t="str">
        <f t="shared" si="4"/>
        <v/>
      </c>
      <c r="L13" s="18" t="str">
        <f t="shared" si="5"/>
        <v/>
      </c>
      <c r="M13" s="19" t="str">
        <f t="shared" si="6"/>
        <v/>
      </c>
      <c r="N13" s="86" t="s">
        <v>1091</v>
      </c>
      <c r="O13" s="86" t="s">
        <v>1092</v>
      </c>
      <c r="P13" s="86" t="s">
        <v>1093</v>
      </c>
      <c r="Q13" s="86"/>
      <c r="R13" s="86"/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81">
        <v>0</v>
      </c>
      <c r="AC13" s="81">
        <v>0</v>
      </c>
      <c r="AD13" s="81">
        <v>0</v>
      </c>
      <c r="AE13" s="81">
        <v>11</v>
      </c>
      <c r="AF13" s="81">
        <v>9</v>
      </c>
      <c r="AG13" s="81">
        <v>0</v>
      </c>
      <c r="AH13" s="81">
        <v>0</v>
      </c>
      <c r="AI13" s="86" t="s">
        <v>640</v>
      </c>
      <c r="AJ13" s="24" t="str">
        <f t="shared" si="7"/>
        <v>○</v>
      </c>
      <c r="AK13" s="81">
        <v>14</v>
      </c>
      <c r="AL13" s="81">
        <v>665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</row>
    <row r="14" spans="1:43">
      <c r="A14" s="20" t="s">
        <v>672</v>
      </c>
      <c r="B14" s="20" t="s">
        <v>117</v>
      </c>
      <c r="C14" s="20" t="s">
        <v>55</v>
      </c>
      <c r="D14" s="86" t="s">
        <v>1087</v>
      </c>
      <c r="E14" s="81" t="s">
        <v>1090</v>
      </c>
      <c r="F14" s="81" t="s">
        <v>1090</v>
      </c>
      <c r="G14" s="17" t="str">
        <f t="shared" si="0"/>
        <v>○</v>
      </c>
      <c r="H14" s="18" t="str">
        <f t="shared" si="1"/>
        <v>○</v>
      </c>
      <c r="I14" s="18" t="str">
        <f t="shared" si="2"/>
        <v>○</v>
      </c>
      <c r="J14" s="18" t="str">
        <f t="shared" si="3"/>
        <v>○</v>
      </c>
      <c r="K14" s="18" t="str">
        <f t="shared" si="4"/>
        <v>○</v>
      </c>
      <c r="L14" s="18" t="str">
        <f t="shared" si="5"/>
        <v/>
      </c>
      <c r="M14" s="19" t="str">
        <f t="shared" si="6"/>
        <v/>
      </c>
      <c r="N14" s="86" t="s">
        <v>1091</v>
      </c>
      <c r="O14" s="86" t="s">
        <v>1092</v>
      </c>
      <c r="P14" s="86" t="s">
        <v>1093</v>
      </c>
      <c r="Q14" s="86" t="s">
        <v>1094</v>
      </c>
      <c r="R14" s="86" t="s">
        <v>1095</v>
      </c>
      <c r="S14" s="81">
        <v>10</v>
      </c>
      <c r="T14" s="81">
        <v>10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10</v>
      </c>
      <c r="AC14" s="81">
        <v>0</v>
      </c>
      <c r="AD14" s="81">
        <v>0</v>
      </c>
      <c r="AE14" s="81">
        <v>0</v>
      </c>
      <c r="AF14" s="81">
        <v>16</v>
      </c>
      <c r="AG14" s="81">
        <v>9</v>
      </c>
      <c r="AH14" s="81">
        <v>0</v>
      </c>
      <c r="AI14" s="86" t="s">
        <v>640</v>
      </c>
      <c r="AJ14" s="24" t="str">
        <f t="shared" si="7"/>
        <v>○</v>
      </c>
      <c r="AK14" s="81">
        <v>16</v>
      </c>
      <c r="AL14" s="81">
        <v>144</v>
      </c>
      <c r="AM14" s="81">
        <v>0</v>
      </c>
      <c r="AN14" s="81">
        <v>0</v>
      </c>
      <c r="AO14" s="81">
        <v>0</v>
      </c>
      <c r="AP14" s="81">
        <v>1</v>
      </c>
      <c r="AQ14" s="81">
        <v>0</v>
      </c>
    </row>
    <row r="15" spans="1:43">
      <c r="A15" s="20" t="s">
        <v>672</v>
      </c>
      <c r="B15" s="20" t="s">
        <v>117</v>
      </c>
      <c r="C15" s="20" t="s">
        <v>55</v>
      </c>
      <c r="D15" s="86" t="s">
        <v>325</v>
      </c>
      <c r="E15" s="81" t="s">
        <v>1088</v>
      </c>
      <c r="F15" s="81" t="s">
        <v>1088</v>
      </c>
      <c r="G15" s="17" t="str">
        <f t="shared" si="0"/>
        <v>○</v>
      </c>
      <c r="H15" s="18" t="str">
        <f t="shared" si="1"/>
        <v>○</v>
      </c>
      <c r="I15" s="18" t="str">
        <f t="shared" si="2"/>
        <v>○</v>
      </c>
      <c r="J15" s="18" t="str">
        <f t="shared" si="3"/>
        <v/>
      </c>
      <c r="K15" s="18" t="str">
        <f t="shared" si="4"/>
        <v/>
      </c>
      <c r="L15" s="18" t="str">
        <f t="shared" si="5"/>
        <v/>
      </c>
      <c r="M15" s="19" t="str">
        <f t="shared" si="6"/>
        <v/>
      </c>
      <c r="N15" s="86" t="s">
        <v>1091</v>
      </c>
      <c r="O15" s="86" t="s">
        <v>1092</v>
      </c>
      <c r="P15" s="86" t="s">
        <v>1093</v>
      </c>
      <c r="Q15" s="86"/>
      <c r="R15" s="86"/>
      <c r="S15" s="81">
        <v>19</v>
      </c>
      <c r="T15" s="81">
        <v>19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19</v>
      </c>
      <c r="AC15" s="81">
        <v>0</v>
      </c>
      <c r="AD15" s="81">
        <v>0</v>
      </c>
      <c r="AE15" s="81">
        <v>0</v>
      </c>
      <c r="AF15" s="81">
        <v>312</v>
      </c>
      <c r="AG15" s="81">
        <v>0</v>
      </c>
      <c r="AH15" s="81">
        <v>0</v>
      </c>
      <c r="AI15" s="86" t="s">
        <v>641</v>
      </c>
      <c r="AJ15" s="24" t="str">
        <f t="shared" si="7"/>
        <v/>
      </c>
      <c r="AK15" s="81">
        <v>94</v>
      </c>
      <c r="AL15" s="81">
        <v>1052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</row>
    <row r="16" spans="1:43">
      <c r="A16" s="20" t="s">
        <v>672</v>
      </c>
      <c r="B16" s="20" t="s">
        <v>117</v>
      </c>
      <c r="C16" s="20" t="s">
        <v>55</v>
      </c>
      <c r="D16" s="86" t="s">
        <v>602</v>
      </c>
      <c r="E16" s="81" t="s">
        <v>1090</v>
      </c>
      <c r="F16" s="81" t="s">
        <v>1090</v>
      </c>
      <c r="G16" s="17" t="str">
        <f t="shared" si="0"/>
        <v>○</v>
      </c>
      <c r="H16" s="18" t="str">
        <f t="shared" si="1"/>
        <v>○</v>
      </c>
      <c r="I16" s="18" t="str">
        <f t="shared" si="2"/>
        <v/>
      </c>
      <c r="J16" s="18" t="str">
        <f t="shared" si="3"/>
        <v/>
      </c>
      <c r="K16" s="18" t="str">
        <f t="shared" si="4"/>
        <v/>
      </c>
      <c r="L16" s="18" t="str">
        <f t="shared" si="5"/>
        <v/>
      </c>
      <c r="M16" s="19" t="str">
        <f t="shared" si="6"/>
        <v/>
      </c>
      <c r="N16" s="86" t="s">
        <v>1091</v>
      </c>
      <c r="O16" s="86" t="s">
        <v>1092</v>
      </c>
      <c r="P16" s="86"/>
      <c r="Q16" s="86"/>
      <c r="R16" s="86"/>
      <c r="S16" s="81">
        <v>0</v>
      </c>
      <c r="T16" s="81">
        <v>0</v>
      </c>
      <c r="U16" s="81">
        <v>0</v>
      </c>
      <c r="V16" s="81">
        <v>19</v>
      </c>
      <c r="W16" s="81">
        <v>19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19</v>
      </c>
      <c r="AD16" s="81">
        <v>0</v>
      </c>
      <c r="AE16" s="81">
        <v>0</v>
      </c>
      <c r="AF16" s="81">
        <v>114</v>
      </c>
      <c r="AG16" s="81">
        <v>0</v>
      </c>
      <c r="AH16" s="81">
        <v>1.8</v>
      </c>
      <c r="AI16" s="86" t="s">
        <v>641</v>
      </c>
      <c r="AJ16" s="24" t="str">
        <f t="shared" si="7"/>
        <v/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</row>
    <row r="17" spans="1:43">
      <c r="A17" s="20" t="s">
        <v>672</v>
      </c>
      <c r="B17" s="20" t="s">
        <v>117</v>
      </c>
      <c r="C17" s="20" t="s">
        <v>55</v>
      </c>
      <c r="D17" s="86" t="s">
        <v>500</v>
      </c>
      <c r="E17" s="81" t="s">
        <v>1088</v>
      </c>
      <c r="F17" s="81" t="s">
        <v>1088</v>
      </c>
      <c r="G17" s="17" t="str">
        <f t="shared" si="0"/>
        <v>○</v>
      </c>
      <c r="H17" s="18" t="str">
        <f t="shared" si="1"/>
        <v/>
      </c>
      <c r="I17" s="18" t="str">
        <f t="shared" si="2"/>
        <v>○</v>
      </c>
      <c r="J17" s="18" t="str">
        <f t="shared" si="3"/>
        <v>○</v>
      </c>
      <c r="K17" s="18" t="str">
        <f t="shared" si="4"/>
        <v>○</v>
      </c>
      <c r="L17" s="18" t="str">
        <f t="shared" si="5"/>
        <v/>
      </c>
      <c r="M17" s="19" t="str">
        <f t="shared" si="6"/>
        <v/>
      </c>
      <c r="N17" s="86" t="s">
        <v>1091</v>
      </c>
      <c r="O17" s="86" t="s">
        <v>1093</v>
      </c>
      <c r="P17" s="86" t="s">
        <v>1095</v>
      </c>
      <c r="Q17" s="86" t="s">
        <v>1094</v>
      </c>
      <c r="R17" s="86"/>
      <c r="S17" s="81">
        <v>9</v>
      </c>
      <c r="T17" s="81">
        <v>9</v>
      </c>
      <c r="U17" s="81">
        <v>0</v>
      </c>
      <c r="V17" s="81">
        <v>9</v>
      </c>
      <c r="W17" s="81">
        <v>9</v>
      </c>
      <c r="X17" s="81">
        <v>0</v>
      </c>
      <c r="Y17" s="81">
        <v>9</v>
      </c>
      <c r="Z17" s="81">
        <v>9</v>
      </c>
      <c r="AA17" s="81">
        <v>0</v>
      </c>
      <c r="AB17" s="81">
        <v>9</v>
      </c>
      <c r="AC17" s="81">
        <v>0</v>
      </c>
      <c r="AD17" s="81">
        <v>9</v>
      </c>
      <c r="AE17" s="81">
        <v>0</v>
      </c>
      <c r="AF17" s="81">
        <v>27</v>
      </c>
      <c r="AG17" s="81">
        <v>0</v>
      </c>
      <c r="AH17" s="81">
        <v>0</v>
      </c>
      <c r="AI17" s="86"/>
      <c r="AJ17" s="24" t="str">
        <f t="shared" si="7"/>
        <v/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</row>
    <row r="18" spans="1:43">
      <c r="A18" s="33"/>
      <c r="B18" s="33"/>
      <c r="C18" s="34" t="s">
        <v>722</v>
      </c>
      <c r="D18" s="33"/>
      <c r="E18" s="25"/>
      <c r="F18" s="25"/>
      <c r="G18" s="26"/>
      <c r="H18" s="27"/>
      <c r="I18" s="27"/>
      <c r="J18" s="27"/>
      <c r="K18" s="27"/>
      <c r="L18" s="27"/>
      <c r="M18" s="28"/>
      <c r="N18" s="25"/>
      <c r="O18" s="25"/>
      <c r="P18" s="25"/>
      <c r="Q18" s="25"/>
      <c r="R18" s="25"/>
      <c r="S18" s="25">
        <f t="shared" ref="S18:AH18" si="15">SUBTOTAL(9,S7:S17)</f>
        <v>94</v>
      </c>
      <c r="T18" s="25">
        <f t="shared" si="15"/>
        <v>94</v>
      </c>
      <c r="U18" s="25">
        <f t="shared" si="15"/>
        <v>0</v>
      </c>
      <c r="V18" s="25">
        <f t="shared" si="15"/>
        <v>49</v>
      </c>
      <c r="W18" s="25">
        <f t="shared" si="15"/>
        <v>44</v>
      </c>
      <c r="X18" s="25">
        <f t="shared" si="15"/>
        <v>5</v>
      </c>
      <c r="Y18" s="25">
        <f t="shared" si="15"/>
        <v>13</v>
      </c>
      <c r="Z18" s="25">
        <f t="shared" si="15"/>
        <v>9</v>
      </c>
      <c r="AA18" s="25">
        <f t="shared" si="15"/>
        <v>4</v>
      </c>
      <c r="AB18" s="29">
        <f t="shared" si="15"/>
        <v>94</v>
      </c>
      <c r="AC18" s="29">
        <f t="shared" si="15"/>
        <v>36</v>
      </c>
      <c r="AD18" s="29">
        <f t="shared" si="15"/>
        <v>13</v>
      </c>
      <c r="AE18" s="29">
        <f t="shared" si="15"/>
        <v>11</v>
      </c>
      <c r="AF18" s="29">
        <f t="shared" si="15"/>
        <v>1640</v>
      </c>
      <c r="AG18" s="29">
        <f t="shared" si="15"/>
        <v>77</v>
      </c>
      <c r="AH18" s="29">
        <f t="shared" si="15"/>
        <v>1.8</v>
      </c>
      <c r="AI18" s="29"/>
      <c r="AJ18" s="30"/>
      <c r="AK18" s="29">
        <f t="shared" ref="AK18:AQ18" si="16">SUBTOTAL(9,AK7:AK17)</f>
        <v>178</v>
      </c>
      <c r="AL18" s="29">
        <f t="shared" si="16"/>
        <v>2198</v>
      </c>
      <c r="AM18" s="29">
        <f t="shared" si="16"/>
        <v>0</v>
      </c>
      <c r="AN18" s="29">
        <f t="shared" si="16"/>
        <v>0</v>
      </c>
      <c r="AO18" s="29">
        <f t="shared" si="16"/>
        <v>0</v>
      </c>
      <c r="AP18" s="29">
        <f t="shared" si="16"/>
        <v>1</v>
      </c>
      <c r="AQ18" s="29">
        <f t="shared" si="16"/>
        <v>18</v>
      </c>
    </row>
    <row r="19" spans="1:43">
      <c r="A19" s="20" t="s">
        <v>672</v>
      </c>
      <c r="B19" s="20" t="s">
        <v>148</v>
      </c>
      <c r="C19" s="20" t="s">
        <v>86</v>
      </c>
      <c r="D19" s="86" t="s">
        <v>414</v>
      </c>
      <c r="E19" s="81" t="s">
        <v>1099</v>
      </c>
      <c r="F19" s="81" t="s">
        <v>1088</v>
      </c>
      <c r="G19" s="17" t="str">
        <f>IF(OR(N19="1",O19="1",P19="1",Q19="1",R19="1"),"○","")</f>
        <v/>
      </c>
      <c r="H19" s="18" t="str">
        <f>IF(OR(N19="2",O19="2",P19="2",Q19="2",R19="2"),"○","")</f>
        <v/>
      </c>
      <c r="I19" s="18" t="str">
        <f>IF(OR(N19="3",O19="3",P19="3",Q19="3",R19="3"),"○","")</f>
        <v/>
      </c>
      <c r="J19" s="18" t="str">
        <f>IF(OR(N19="4",O19="4",P19="4",Q19="4",R19="4"),"○","")</f>
        <v/>
      </c>
      <c r="K19" s="18" t="str">
        <f>IF(OR(N19="5",O19="5",P19="5",Q19="5",R19="5"),"○","")</f>
        <v/>
      </c>
      <c r="L19" s="18" t="str">
        <f>IF(OR(N19="6",O19="6",P19="6",Q19="6",R19="6"),"○","")</f>
        <v/>
      </c>
      <c r="M19" s="19" t="str">
        <f>IF(OR(N19="7",O19="7",P19="7",Q19="7",R19="7"),"○","")</f>
        <v>○</v>
      </c>
      <c r="N19" s="74" t="s">
        <v>1100</v>
      </c>
      <c r="O19" s="74"/>
      <c r="P19" s="74"/>
      <c r="Q19" s="74"/>
      <c r="R19" s="74"/>
      <c r="S19" s="81">
        <v>19</v>
      </c>
      <c r="T19" s="81">
        <v>0</v>
      </c>
      <c r="U19" s="81">
        <v>19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19</v>
      </c>
      <c r="AF19" s="81">
        <v>0</v>
      </c>
      <c r="AG19" s="81">
        <v>0</v>
      </c>
      <c r="AH19" s="81">
        <v>0</v>
      </c>
      <c r="AI19" s="86"/>
      <c r="AJ19" s="24" t="str">
        <f>IF(AI19="1","○","")</f>
        <v/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</row>
    <row r="20" spans="1:43">
      <c r="A20" s="20" t="s">
        <v>672</v>
      </c>
      <c r="B20" s="20" t="s">
        <v>148</v>
      </c>
      <c r="C20" s="20" t="s">
        <v>86</v>
      </c>
      <c r="D20" s="86" t="s">
        <v>1096</v>
      </c>
      <c r="E20" s="81" t="s">
        <v>1089</v>
      </c>
      <c r="F20" s="81" t="s">
        <v>1089</v>
      </c>
      <c r="G20" s="17" t="str">
        <f>IF(OR(N20="1",O20="1",P20="1",Q20="1",R20="1"),"○","")</f>
        <v/>
      </c>
      <c r="H20" s="18" t="str">
        <f>IF(OR(N20="2",O20="2",P20="2",Q20="2",R20="2"),"○","")</f>
        <v>○</v>
      </c>
      <c r="I20" s="18" t="str">
        <f>IF(OR(N20="3",O20="3",P20="3",Q20="3",R20="3"),"○","")</f>
        <v/>
      </c>
      <c r="J20" s="18" t="str">
        <f>IF(OR(N20="4",O20="4",P20="4",Q20="4",R20="4"),"○","")</f>
        <v/>
      </c>
      <c r="K20" s="18" t="str">
        <f>IF(OR(N20="5",O20="5",P20="5",Q20="5",R20="5"),"○","")</f>
        <v/>
      </c>
      <c r="L20" s="18" t="str">
        <f>IF(OR(N20="6",O20="6",P20="6",Q20="6",R20="6"),"○","")</f>
        <v/>
      </c>
      <c r="M20" s="19" t="str">
        <f>IF(OR(N20="7",O20="7",P20="7",Q20="7",R20="7"),"○","")</f>
        <v/>
      </c>
      <c r="N20" s="74" t="s">
        <v>1092</v>
      </c>
      <c r="O20" s="74"/>
      <c r="P20" s="74"/>
      <c r="Q20" s="74"/>
      <c r="R20" s="74"/>
      <c r="S20" s="81">
        <v>16</v>
      </c>
      <c r="T20" s="81">
        <v>16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16</v>
      </c>
      <c r="AC20" s="81">
        <v>0</v>
      </c>
      <c r="AD20" s="81">
        <v>0</v>
      </c>
      <c r="AE20" s="81">
        <v>0</v>
      </c>
      <c r="AF20" s="81">
        <v>821</v>
      </c>
      <c r="AG20" s="81">
        <v>0</v>
      </c>
      <c r="AH20" s="81">
        <v>0</v>
      </c>
      <c r="AI20" s="86" t="s">
        <v>641</v>
      </c>
      <c r="AJ20" s="24" t="str">
        <f>IF(AI20="1","○","")</f>
        <v/>
      </c>
      <c r="AK20" s="81">
        <v>0</v>
      </c>
      <c r="AL20" s="81">
        <v>6</v>
      </c>
      <c r="AM20" s="81">
        <v>0</v>
      </c>
      <c r="AN20" s="81">
        <v>0</v>
      </c>
      <c r="AO20" s="81">
        <v>0</v>
      </c>
      <c r="AP20" s="81">
        <v>0</v>
      </c>
      <c r="AQ20" s="81">
        <v>24</v>
      </c>
    </row>
    <row r="21" spans="1:43">
      <c r="A21" s="20" t="s">
        <v>672</v>
      </c>
      <c r="B21" s="20" t="s">
        <v>148</v>
      </c>
      <c r="C21" s="20" t="s">
        <v>86</v>
      </c>
      <c r="D21" s="86" t="s">
        <v>1097</v>
      </c>
      <c r="E21" s="81" t="s">
        <v>1089</v>
      </c>
      <c r="F21" s="81" t="s">
        <v>1089</v>
      </c>
      <c r="G21" s="17" t="str">
        <f>IF(OR(N21="1",O21="1",P21="1",Q21="1",R21="1"),"○","")</f>
        <v>○</v>
      </c>
      <c r="H21" s="18" t="str">
        <f>IF(OR(N21="2",O21="2",P21="2",Q21="2",R21="2"),"○","")</f>
        <v>○</v>
      </c>
      <c r="I21" s="18" t="str">
        <f>IF(OR(N21="3",O21="3",P21="3",Q21="3",R21="3"),"○","")</f>
        <v>○</v>
      </c>
      <c r="J21" s="18" t="str">
        <f>IF(OR(N21="4",O21="4",P21="4",Q21="4",R21="4"),"○","")</f>
        <v>○</v>
      </c>
      <c r="K21" s="18" t="str">
        <f>IF(OR(N21="5",O21="5",P21="5",Q21="5",R21="5"),"○","")</f>
        <v>○</v>
      </c>
      <c r="L21" s="18" t="str">
        <f>IF(OR(N21="6",O21="6",P21="6",Q21="6",R21="6"),"○","")</f>
        <v/>
      </c>
      <c r="M21" s="19" t="str">
        <f>IF(OR(N21="7",O21="7",P21="7",Q21="7",R21="7"),"○","")</f>
        <v/>
      </c>
      <c r="N21" s="74" t="s">
        <v>1091</v>
      </c>
      <c r="O21" s="74" t="s">
        <v>1092</v>
      </c>
      <c r="P21" s="74" t="s">
        <v>1093</v>
      </c>
      <c r="Q21" s="74" t="s">
        <v>1094</v>
      </c>
      <c r="R21" s="74" t="s">
        <v>1095</v>
      </c>
      <c r="S21" s="81">
        <v>13</v>
      </c>
      <c r="T21" s="81">
        <v>12</v>
      </c>
      <c r="U21" s="81">
        <v>1</v>
      </c>
      <c r="V21" s="81">
        <v>2</v>
      </c>
      <c r="W21" s="81">
        <v>0</v>
      </c>
      <c r="X21" s="81">
        <v>2</v>
      </c>
      <c r="Y21" s="81">
        <v>0</v>
      </c>
      <c r="Z21" s="81">
        <v>0</v>
      </c>
      <c r="AA21" s="81">
        <v>0</v>
      </c>
      <c r="AB21" s="81">
        <v>13</v>
      </c>
      <c r="AC21" s="81">
        <v>2</v>
      </c>
      <c r="AD21" s="81">
        <v>0</v>
      </c>
      <c r="AE21" s="81">
        <v>0</v>
      </c>
      <c r="AF21" s="81">
        <v>97</v>
      </c>
      <c r="AG21" s="81">
        <v>0</v>
      </c>
      <c r="AH21" s="81">
        <v>0</v>
      </c>
      <c r="AI21" s="86"/>
      <c r="AJ21" s="24" t="str">
        <f>IF(AI21="1","○","")</f>
        <v/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</row>
    <row r="22" spans="1:43">
      <c r="A22" s="20" t="s">
        <v>672</v>
      </c>
      <c r="B22" s="20" t="s">
        <v>148</v>
      </c>
      <c r="C22" s="20" t="s">
        <v>86</v>
      </c>
      <c r="D22" s="86" t="s">
        <v>1098</v>
      </c>
      <c r="E22" s="81" t="s">
        <v>1089</v>
      </c>
      <c r="F22" s="81" t="s">
        <v>1089</v>
      </c>
      <c r="G22" s="17" t="str">
        <f>IF(OR(N22="1",O22="1",P22="1",Q22="1",R22="1"),"○","")</f>
        <v>○</v>
      </c>
      <c r="H22" s="18" t="str">
        <f>IF(OR(N22="2",O22="2",P22="2",Q22="2",R22="2"),"○","")</f>
        <v/>
      </c>
      <c r="I22" s="18" t="str">
        <f>IF(OR(N22="3",O22="3",P22="3",Q22="3",R22="3"),"○","")</f>
        <v>○</v>
      </c>
      <c r="J22" s="18" t="str">
        <f>IF(OR(N22="4",O22="4",P22="4",Q22="4",R22="4"),"○","")</f>
        <v/>
      </c>
      <c r="K22" s="18" t="str">
        <f>IF(OR(N22="5",O22="5",P22="5",Q22="5",R22="5"),"○","")</f>
        <v/>
      </c>
      <c r="L22" s="18" t="str">
        <f>IF(OR(N22="6",O22="6",P22="6",Q22="6",R22="6"),"○","")</f>
        <v/>
      </c>
      <c r="M22" s="19" t="str">
        <f>IF(OR(N22="7",O22="7",P22="7",Q22="7",R22="7"),"○","")</f>
        <v/>
      </c>
      <c r="N22" s="74" t="s">
        <v>1091</v>
      </c>
      <c r="O22" s="74" t="s">
        <v>1093</v>
      </c>
      <c r="P22" s="74"/>
      <c r="Q22" s="74"/>
      <c r="R22" s="74"/>
      <c r="S22" s="81">
        <v>19</v>
      </c>
      <c r="T22" s="81">
        <v>18</v>
      </c>
      <c r="U22" s="81">
        <v>1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19</v>
      </c>
      <c r="AC22" s="81">
        <v>0</v>
      </c>
      <c r="AD22" s="81">
        <v>0</v>
      </c>
      <c r="AE22" s="81">
        <v>0</v>
      </c>
      <c r="AF22" s="81">
        <v>156</v>
      </c>
      <c r="AG22" s="81">
        <v>0</v>
      </c>
      <c r="AH22" s="81">
        <v>0</v>
      </c>
      <c r="AI22" s="86" t="s">
        <v>641</v>
      </c>
      <c r="AJ22" s="24" t="str">
        <f>IF(AI22="1","○","")</f>
        <v/>
      </c>
      <c r="AK22" s="81">
        <v>21</v>
      </c>
      <c r="AL22" s="81">
        <v>55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</row>
    <row r="23" spans="1:43">
      <c r="A23" s="33"/>
      <c r="B23" s="33"/>
      <c r="C23" s="34" t="s">
        <v>723</v>
      </c>
      <c r="D23" s="33"/>
      <c r="E23" s="25"/>
      <c r="F23" s="25"/>
      <c r="G23" s="26"/>
      <c r="H23" s="27"/>
      <c r="I23" s="27"/>
      <c r="J23" s="27"/>
      <c r="K23" s="27"/>
      <c r="L23" s="27"/>
      <c r="M23" s="28"/>
      <c r="N23" s="25"/>
      <c r="O23" s="25"/>
      <c r="P23" s="25"/>
      <c r="Q23" s="25"/>
      <c r="R23" s="25"/>
      <c r="S23" s="25">
        <f t="shared" ref="S23:AH23" si="17">SUBTOTAL(9,S19:S22)</f>
        <v>67</v>
      </c>
      <c r="T23" s="25">
        <f t="shared" si="17"/>
        <v>46</v>
      </c>
      <c r="U23" s="25">
        <f t="shared" si="17"/>
        <v>21</v>
      </c>
      <c r="V23" s="25">
        <f t="shared" si="17"/>
        <v>2</v>
      </c>
      <c r="W23" s="25">
        <f t="shared" si="17"/>
        <v>0</v>
      </c>
      <c r="X23" s="25">
        <f t="shared" si="17"/>
        <v>2</v>
      </c>
      <c r="Y23" s="25">
        <f t="shared" si="17"/>
        <v>0</v>
      </c>
      <c r="Z23" s="25">
        <f t="shared" si="17"/>
        <v>0</v>
      </c>
      <c r="AA23" s="25">
        <f t="shared" si="17"/>
        <v>0</v>
      </c>
      <c r="AB23" s="29">
        <f t="shared" si="17"/>
        <v>48</v>
      </c>
      <c r="AC23" s="29">
        <f t="shared" si="17"/>
        <v>2</v>
      </c>
      <c r="AD23" s="29">
        <f t="shared" si="17"/>
        <v>0</v>
      </c>
      <c r="AE23" s="29">
        <f t="shared" si="17"/>
        <v>19</v>
      </c>
      <c r="AF23" s="29">
        <f t="shared" si="17"/>
        <v>1074</v>
      </c>
      <c r="AG23" s="29">
        <f t="shared" si="17"/>
        <v>0</v>
      </c>
      <c r="AH23" s="29">
        <f t="shared" si="17"/>
        <v>0</v>
      </c>
      <c r="AI23" s="29"/>
      <c r="AJ23" s="30"/>
      <c r="AK23" s="29">
        <f t="shared" ref="AK23:AQ23" si="18">SUBTOTAL(9,AK19:AK22)</f>
        <v>21</v>
      </c>
      <c r="AL23" s="29">
        <f t="shared" si="18"/>
        <v>61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24</v>
      </c>
    </row>
    <row r="24" spans="1:43">
      <c r="A24" s="20" t="s">
        <v>672</v>
      </c>
      <c r="B24" s="20" t="s">
        <v>125</v>
      </c>
      <c r="C24" s="20" t="s">
        <v>63</v>
      </c>
      <c r="D24" s="86" t="s">
        <v>623</v>
      </c>
      <c r="E24" s="81" t="s">
        <v>1089</v>
      </c>
      <c r="F24" s="81" t="s">
        <v>1103</v>
      </c>
      <c r="G24" s="17" t="str">
        <f>IF(OR(N24="1",O24="1",P24="1",Q24="1",R24="1"),"○","")</f>
        <v>○</v>
      </c>
      <c r="H24" s="18" t="str">
        <f>IF(OR(N24="2",O24="2",P24="2",Q24="2",R24="2"),"○","")</f>
        <v>○</v>
      </c>
      <c r="I24" s="18" t="str">
        <f>IF(OR(N24="3",O24="3",P24="3",Q24="3",R24="3"),"○","")</f>
        <v/>
      </c>
      <c r="J24" s="18" t="str">
        <f>IF(OR(N24="4",O24="4",P24="4",Q24="4",R24="4"),"○","")</f>
        <v/>
      </c>
      <c r="K24" s="18" t="str">
        <f>IF(OR(N24="5",O24="5",P24="5",Q24="5",R24="5"),"○","")</f>
        <v/>
      </c>
      <c r="L24" s="18" t="str">
        <f>IF(OR(N24="6",O24="6",P24="6",Q24="6",R24="6"),"○","")</f>
        <v/>
      </c>
      <c r="M24" s="19" t="str">
        <f>IF(OR(N24="7",O24="7",P24="7",Q24="7",R24="7"),"○","")</f>
        <v/>
      </c>
      <c r="N24" s="86" t="s">
        <v>1091</v>
      </c>
      <c r="O24" s="86" t="s">
        <v>1092</v>
      </c>
      <c r="P24" s="86"/>
      <c r="Q24" s="86"/>
      <c r="R24" s="86"/>
      <c r="S24" s="81">
        <v>17</v>
      </c>
      <c r="T24" s="81">
        <v>13</v>
      </c>
      <c r="U24" s="81">
        <v>4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17</v>
      </c>
      <c r="AC24" s="81">
        <v>0</v>
      </c>
      <c r="AD24" s="81">
        <v>0</v>
      </c>
      <c r="AE24" s="81">
        <v>0</v>
      </c>
      <c r="AF24" s="81">
        <v>32</v>
      </c>
      <c r="AG24" s="81">
        <v>11</v>
      </c>
      <c r="AH24" s="81">
        <v>18.8</v>
      </c>
      <c r="AI24" s="86" t="s">
        <v>641</v>
      </c>
      <c r="AJ24" s="24" t="str">
        <f>IF(AI24="1","○","")</f>
        <v/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</row>
    <row r="25" spans="1:43">
      <c r="A25" s="20" t="s">
        <v>672</v>
      </c>
      <c r="B25" s="20" t="s">
        <v>125</v>
      </c>
      <c r="C25" s="20" t="s">
        <v>63</v>
      </c>
      <c r="D25" s="86" t="s">
        <v>245</v>
      </c>
      <c r="E25" s="81" t="s">
        <v>1089</v>
      </c>
      <c r="F25" s="81" t="s">
        <v>1089</v>
      </c>
      <c r="G25" s="17" t="str">
        <f>IF(OR(N25="1",O25="1",P25="1",Q25="1",R25="1"),"○","")</f>
        <v/>
      </c>
      <c r="H25" s="18" t="str">
        <f>IF(OR(N25="2",O25="2",P25="2",Q25="2",R25="2"),"○","")</f>
        <v/>
      </c>
      <c r="I25" s="18" t="str">
        <f>IF(OR(N25="3",O25="3",P25="3",Q25="3",R25="3"),"○","")</f>
        <v>○</v>
      </c>
      <c r="J25" s="18" t="str">
        <f>IF(OR(N25="4",O25="4",P25="4",Q25="4",R25="4"),"○","")</f>
        <v/>
      </c>
      <c r="K25" s="18" t="str">
        <f>IF(OR(N25="5",O25="5",P25="5",Q25="5",R25="5"),"○","")</f>
        <v/>
      </c>
      <c r="L25" s="18" t="str">
        <f>IF(OR(N25="6",O25="6",P25="6",Q25="6",R25="6"),"○","")</f>
        <v/>
      </c>
      <c r="M25" s="19" t="str">
        <f>IF(OR(N25="7",O25="7",P25="7",Q25="7",R25="7"),"○","")</f>
        <v/>
      </c>
      <c r="N25" s="86"/>
      <c r="O25" s="86"/>
      <c r="P25" s="86"/>
      <c r="Q25" s="86"/>
      <c r="R25" s="86" t="s">
        <v>1093</v>
      </c>
      <c r="S25" s="81">
        <v>13</v>
      </c>
      <c r="T25" s="81">
        <v>13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13</v>
      </c>
      <c r="AC25" s="81">
        <v>0</v>
      </c>
      <c r="AD25" s="81">
        <v>0</v>
      </c>
      <c r="AE25" s="81">
        <v>0</v>
      </c>
      <c r="AF25" s="81">
        <v>370</v>
      </c>
      <c r="AG25" s="81">
        <v>0</v>
      </c>
      <c r="AH25" s="81">
        <v>0</v>
      </c>
      <c r="AI25" s="86" t="s">
        <v>641</v>
      </c>
      <c r="AJ25" s="24" t="str">
        <f>IF(AI25="1","○","")</f>
        <v/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30</v>
      </c>
    </row>
    <row r="26" spans="1:43">
      <c r="A26" s="20" t="s">
        <v>672</v>
      </c>
      <c r="B26" s="20" t="s">
        <v>125</v>
      </c>
      <c r="C26" s="20" t="s">
        <v>63</v>
      </c>
      <c r="D26" s="86" t="s">
        <v>331</v>
      </c>
      <c r="E26" s="81" t="s">
        <v>1090</v>
      </c>
      <c r="F26" s="81" t="s">
        <v>1090</v>
      </c>
      <c r="G26" s="17" t="str">
        <f>IF(OR(N26="1",O26="1",P26="1",Q26="1",R26="1"),"○","")</f>
        <v>○</v>
      </c>
      <c r="H26" s="18" t="str">
        <f>IF(OR(N26="2",O26="2",P26="2",Q26="2",R26="2"),"○","")</f>
        <v/>
      </c>
      <c r="I26" s="18" t="str">
        <f>IF(OR(N26="3",O26="3",P26="3",Q26="3",R26="3"),"○","")</f>
        <v/>
      </c>
      <c r="J26" s="18" t="str">
        <f>IF(OR(N26="4",O26="4",P26="4",Q26="4",R26="4"),"○","")</f>
        <v>○</v>
      </c>
      <c r="K26" s="18" t="str">
        <f>IF(OR(N26="5",O26="5",P26="5",Q26="5",R26="5"),"○","")</f>
        <v>○</v>
      </c>
      <c r="L26" s="18" t="str">
        <f>IF(OR(N26="6",O26="6",P26="6",Q26="6",R26="6"),"○","")</f>
        <v/>
      </c>
      <c r="M26" s="19" t="str">
        <f>IF(OR(N26="7",O26="7",P26="7",Q26="7",R26="7"),"○","")</f>
        <v/>
      </c>
      <c r="N26" s="86" t="s">
        <v>1091</v>
      </c>
      <c r="O26" s="86" t="s">
        <v>1094</v>
      </c>
      <c r="P26" s="86" t="s">
        <v>1095</v>
      </c>
      <c r="Q26" s="86"/>
      <c r="R26" s="86"/>
      <c r="S26" s="81">
        <v>19</v>
      </c>
      <c r="T26" s="81">
        <v>19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19</v>
      </c>
      <c r="AC26" s="81">
        <v>0</v>
      </c>
      <c r="AD26" s="81">
        <v>0</v>
      </c>
      <c r="AE26" s="81">
        <v>0</v>
      </c>
      <c r="AF26" s="81">
        <v>100</v>
      </c>
      <c r="AG26" s="81">
        <v>50</v>
      </c>
      <c r="AH26" s="81">
        <v>26</v>
      </c>
      <c r="AI26" s="86" t="s">
        <v>641</v>
      </c>
      <c r="AJ26" s="24" t="str">
        <f>IF(AI26="1","○","")</f>
        <v/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</row>
    <row r="27" spans="1:43">
      <c r="A27" s="20" t="s">
        <v>672</v>
      </c>
      <c r="B27" s="20" t="s">
        <v>125</v>
      </c>
      <c r="C27" s="20" t="s">
        <v>63</v>
      </c>
      <c r="D27" s="86" t="s">
        <v>204</v>
      </c>
      <c r="E27" s="81" t="s">
        <v>1089</v>
      </c>
      <c r="F27" s="81" t="s">
        <v>1089</v>
      </c>
      <c r="G27" s="17" t="str">
        <f>IF(OR(N27="1",O27="1",P27="1",Q27="1",R27="1"),"○","")</f>
        <v/>
      </c>
      <c r="H27" s="18" t="str">
        <f>IF(OR(N27="2",O27="2",P27="2",Q27="2",R27="2"),"○","")</f>
        <v>○</v>
      </c>
      <c r="I27" s="18" t="str">
        <f>IF(OR(N27="3",O27="3",P27="3",Q27="3",R27="3"),"○","")</f>
        <v/>
      </c>
      <c r="J27" s="18" t="str">
        <f>IF(OR(N27="4",O27="4",P27="4",Q27="4",R27="4"),"○","")</f>
        <v/>
      </c>
      <c r="K27" s="18" t="str">
        <f>IF(OR(N27="5",O27="5",P27="5",Q27="5",R27="5"),"○","")</f>
        <v/>
      </c>
      <c r="L27" s="18" t="str">
        <f>IF(OR(N27="6",O27="6",P27="6",Q27="6",R27="6"),"○","")</f>
        <v/>
      </c>
      <c r="M27" s="19" t="str">
        <f>IF(OR(N27="7",O27="7",P27="7",Q27="7",R27="7"),"○","")</f>
        <v/>
      </c>
      <c r="N27" s="86" t="s">
        <v>1092</v>
      </c>
      <c r="O27" s="86"/>
      <c r="P27" s="86"/>
      <c r="Q27" s="86"/>
      <c r="R27" s="86"/>
      <c r="S27" s="81">
        <v>19</v>
      </c>
      <c r="T27" s="81">
        <v>19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19</v>
      </c>
      <c r="AC27" s="81">
        <v>0</v>
      </c>
      <c r="AD27" s="81">
        <v>0</v>
      </c>
      <c r="AE27" s="81">
        <v>0</v>
      </c>
      <c r="AF27" s="81">
        <v>495</v>
      </c>
      <c r="AG27" s="81">
        <v>0</v>
      </c>
      <c r="AH27" s="81">
        <v>0</v>
      </c>
      <c r="AI27" s="86" t="s">
        <v>641</v>
      </c>
      <c r="AJ27" s="24" t="str">
        <f>IF(AI27="1","○","")</f>
        <v/>
      </c>
      <c r="AK27" s="81">
        <v>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</row>
    <row r="28" spans="1:43">
      <c r="A28" s="20" t="s">
        <v>672</v>
      </c>
      <c r="B28" s="20" t="s">
        <v>125</v>
      </c>
      <c r="C28" s="20" t="s">
        <v>63</v>
      </c>
      <c r="D28" s="86" t="s">
        <v>1101</v>
      </c>
      <c r="E28" s="81" t="s">
        <v>1090</v>
      </c>
      <c r="F28" s="81" t="s">
        <v>1090</v>
      </c>
      <c r="G28" s="17"/>
      <c r="H28" s="18"/>
      <c r="I28" s="18"/>
      <c r="J28" s="18"/>
      <c r="K28" s="18"/>
      <c r="L28" s="18"/>
      <c r="M28" s="19"/>
      <c r="N28" s="86" t="s">
        <v>1092</v>
      </c>
      <c r="O28" s="86" t="s">
        <v>1093</v>
      </c>
      <c r="P28" s="86"/>
      <c r="Q28" s="86"/>
      <c r="R28" s="86"/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81">
        <v>4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6"/>
      <c r="AJ28" s="24"/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</row>
    <row r="29" spans="1:43">
      <c r="A29" s="20" t="s">
        <v>672</v>
      </c>
      <c r="B29" s="20" t="s">
        <v>125</v>
      </c>
      <c r="C29" s="20" t="s">
        <v>63</v>
      </c>
      <c r="D29" s="86" t="s">
        <v>1102</v>
      </c>
      <c r="E29" s="81" t="s">
        <v>1104</v>
      </c>
      <c r="F29" s="81" t="s">
        <v>1104</v>
      </c>
      <c r="G29" s="17" t="str">
        <f>IF(OR(N29="1",O29="1",P29="1",Q29="1",R29="1"),"○","")</f>
        <v/>
      </c>
      <c r="H29" s="18" t="str">
        <f>IF(OR(N29="2",O29="2",P29="2",Q29="2",R29="2"),"○","")</f>
        <v/>
      </c>
      <c r="I29" s="18" t="str">
        <f>IF(OR(N29="3",O29="3",P29="3",Q29="3",R29="3"),"○","")</f>
        <v/>
      </c>
      <c r="J29" s="18" t="str">
        <f>IF(OR(N29="4",O29="4",P29="4",Q29="4",R29="4"),"○","")</f>
        <v/>
      </c>
      <c r="K29" s="18" t="str">
        <f>IF(OR(N29="5",O29="5",P29="5",Q29="5",R29="5"),"○","")</f>
        <v/>
      </c>
      <c r="L29" s="18" t="str">
        <f>IF(OR(N29="6",O29="6",P29="6",Q29="6",R29="6"),"○","")</f>
        <v/>
      </c>
      <c r="M29" s="19" t="str">
        <f>IF(OR(N29="7",O29="7",P29="7",Q29="7",R29="7"),"○","")</f>
        <v>○</v>
      </c>
      <c r="N29" s="86" t="s">
        <v>1100</v>
      </c>
      <c r="O29" s="86"/>
      <c r="P29" s="86"/>
      <c r="Q29" s="86"/>
      <c r="R29" s="86"/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100">
        <v>15</v>
      </c>
      <c r="AC29" s="100">
        <v>15</v>
      </c>
      <c r="AD29" s="81">
        <v>0</v>
      </c>
      <c r="AE29" s="100">
        <v>15</v>
      </c>
      <c r="AF29" s="81">
        <v>0</v>
      </c>
      <c r="AG29" s="81">
        <v>0</v>
      </c>
      <c r="AH29" s="81">
        <v>0</v>
      </c>
      <c r="AI29" s="86" t="s">
        <v>640</v>
      </c>
      <c r="AJ29" s="24" t="str">
        <f>IF(AI29="1","○","")</f>
        <v>○</v>
      </c>
      <c r="AK29" s="81">
        <v>7</v>
      </c>
      <c r="AL29" s="81">
        <v>124</v>
      </c>
      <c r="AM29" s="81">
        <v>1</v>
      </c>
      <c r="AN29" s="81">
        <v>1</v>
      </c>
      <c r="AO29" s="81">
        <v>0</v>
      </c>
      <c r="AP29" s="81">
        <v>11</v>
      </c>
      <c r="AQ29" s="81">
        <v>0</v>
      </c>
    </row>
    <row r="30" spans="1:43">
      <c r="A30" s="33"/>
      <c r="B30" s="33"/>
      <c r="C30" s="34" t="s">
        <v>724</v>
      </c>
      <c r="D30" s="33"/>
      <c r="E30" s="25"/>
      <c r="F30" s="25"/>
      <c r="G30" s="26"/>
      <c r="H30" s="27"/>
      <c r="I30" s="27"/>
      <c r="J30" s="27"/>
      <c r="K30" s="27"/>
      <c r="L30" s="27"/>
      <c r="M30" s="28"/>
      <c r="N30" s="25"/>
      <c r="O30" s="25"/>
      <c r="P30" s="25"/>
      <c r="Q30" s="25"/>
      <c r="R30" s="25"/>
      <c r="S30" s="25">
        <f t="shared" ref="S30:AH30" si="19">SUBTOTAL(9,S24:S29)</f>
        <v>68</v>
      </c>
      <c r="T30" s="25">
        <f t="shared" si="19"/>
        <v>64</v>
      </c>
      <c r="U30" s="25">
        <f t="shared" si="19"/>
        <v>4</v>
      </c>
      <c r="V30" s="25">
        <f t="shared" si="19"/>
        <v>0</v>
      </c>
      <c r="W30" s="25">
        <f t="shared" si="19"/>
        <v>0</v>
      </c>
      <c r="X30" s="25">
        <f t="shared" si="19"/>
        <v>0</v>
      </c>
      <c r="Y30" s="25">
        <f t="shared" si="19"/>
        <v>0</v>
      </c>
      <c r="Z30" s="25">
        <f t="shared" si="19"/>
        <v>0</v>
      </c>
      <c r="AA30" s="25">
        <f t="shared" si="19"/>
        <v>0</v>
      </c>
      <c r="AB30" s="29">
        <f t="shared" si="19"/>
        <v>87</v>
      </c>
      <c r="AC30" s="29">
        <f t="shared" si="19"/>
        <v>15</v>
      </c>
      <c r="AD30" s="29">
        <f t="shared" si="19"/>
        <v>0</v>
      </c>
      <c r="AE30" s="29">
        <f t="shared" si="19"/>
        <v>15</v>
      </c>
      <c r="AF30" s="29">
        <f t="shared" si="19"/>
        <v>997</v>
      </c>
      <c r="AG30" s="29">
        <f t="shared" si="19"/>
        <v>61</v>
      </c>
      <c r="AH30" s="29">
        <f t="shared" si="19"/>
        <v>44.8</v>
      </c>
      <c r="AI30" s="29"/>
      <c r="AJ30" s="30"/>
      <c r="AK30" s="29">
        <f t="shared" ref="AK30:AQ30" si="20">SUBTOTAL(9,AK24:AK29)</f>
        <v>7</v>
      </c>
      <c r="AL30" s="29">
        <f t="shared" si="20"/>
        <v>124</v>
      </c>
      <c r="AM30" s="29">
        <f t="shared" si="20"/>
        <v>1</v>
      </c>
      <c r="AN30" s="29">
        <f t="shared" si="20"/>
        <v>1</v>
      </c>
      <c r="AO30" s="29">
        <f t="shared" si="20"/>
        <v>0</v>
      </c>
      <c r="AP30" s="29">
        <f t="shared" si="20"/>
        <v>11</v>
      </c>
      <c r="AQ30" s="29">
        <f t="shared" si="20"/>
        <v>30</v>
      </c>
    </row>
    <row r="31" spans="1:43">
      <c r="A31" s="20" t="s">
        <v>672</v>
      </c>
      <c r="B31" s="20" t="s">
        <v>108</v>
      </c>
      <c r="C31" s="20" t="s">
        <v>46</v>
      </c>
      <c r="D31" s="86" t="s">
        <v>181</v>
      </c>
      <c r="E31" s="81" t="s">
        <v>1089</v>
      </c>
      <c r="F31" s="81" t="s">
        <v>1089</v>
      </c>
      <c r="G31" s="17" t="str">
        <f t="shared" ref="G31:G46" si="21">IF(OR(N31="1",O31="1",P31="1",Q31="1",R31="1"),"○","")</f>
        <v/>
      </c>
      <c r="H31" s="18" t="str">
        <f t="shared" ref="H31:H46" si="22">IF(OR(N31="2",O31="2",P31="2",Q31="2",R31="2"),"○","")</f>
        <v/>
      </c>
      <c r="I31" s="18" t="str">
        <f t="shared" ref="I31:I46" si="23">IF(OR(N31="3",O31="3",P31="3",Q31="3",R31="3"),"○","")</f>
        <v>○</v>
      </c>
      <c r="J31" s="18" t="str">
        <f t="shared" ref="J31:J46" si="24">IF(OR(N31="4",O31="4",P31="4",Q31="4",R31="4"),"○","")</f>
        <v/>
      </c>
      <c r="K31" s="18" t="str">
        <f t="shared" ref="K31:K46" si="25">IF(OR(N31="5",O31="5",P31="5",Q31="5",R31="5"),"○","")</f>
        <v/>
      </c>
      <c r="L31" s="18" t="str">
        <f t="shared" ref="L31:L46" si="26">IF(OR(N31="6",O31="6",P31="6",Q31="6",R31="6"),"○","")</f>
        <v/>
      </c>
      <c r="M31" s="19" t="str">
        <f t="shared" ref="M31:M46" si="27">IF(OR(N31="7",O31="7",P31="7",Q31="7",R31="7"),"○","")</f>
        <v/>
      </c>
      <c r="N31" s="86" t="s">
        <v>1093</v>
      </c>
      <c r="O31" s="86"/>
      <c r="P31" s="86"/>
      <c r="Q31" s="86"/>
      <c r="R31" s="86"/>
      <c r="S31" s="81">
        <v>19</v>
      </c>
      <c r="T31" s="81">
        <v>19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19</v>
      </c>
      <c r="AC31" s="81">
        <v>0</v>
      </c>
      <c r="AD31" s="81">
        <v>0</v>
      </c>
      <c r="AE31" s="81">
        <v>0</v>
      </c>
      <c r="AF31" s="81">
        <v>721</v>
      </c>
      <c r="AG31" s="81">
        <v>0</v>
      </c>
      <c r="AH31" s="81">
        <v>0</v>
      </c>
      <c r="AI31" s="86"/>
      <c r="AJ31" s="24" t="str">
        <f t="shared" ref="AJ31:AJ46" si="28">IF(AI31="1","○","")</f>
        <v/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</row>
    <row r="32" spans="1:43">
      <c r="A32" s="20" t="s">
        <v>672</v>
      </c>
      <c r="B32" s="20" t="s">
        <v>108</v>
      </c>
      <c r="C32" s="20" t="s">
        <v>46</v>
      </c>
      <c r="D32" s="86" t="s">
        <v>265</v>
      </c>
      <c r="E32" s="81" t="s">
        <v>1088</v>
      </c>
      <c r="F32" s="81" t="s">
        <v>1088</v>
      </c>
      <c r="G32" s="17" t="str">
        <f t="shared" si="21"/>
        <v>○</v>
      </c>
      <c r="H32" s="18" t="str">
        <f t="shared" si="22"/>
        <v/>
      </c>
      <c r="I32" s="18" t="str">
        <f t="shared" si="23"/>
        <v/>
      </c>
      <c r="J32" s="18" t="str">
        <f t="shared" si="24"/>
        <v/>
      </c>
      <c r="K32" s="18" t="str">
        <f t="shared" si="25"/>
        <v/>
      </c>
      <c r="L32" s="18" t="str">
        <f t="shared" si="26"/>
        <v/>
      </c>
      <c r="M32" s="19" t="str">
        <f t="shared" si="27"/>
        <v/>
      </c>
      <c r="N32" s="86" t="s">
        <v>1112</v>
      </c>
      <c r="O32" s="86"/>
      <c r="P32" s="86"/>
      <c r="Q32" s="86"/>
      <c r="R32" s="86"/>
      <c r="S32" s="81">
        <v>19</v>
      </c>
      <c r="T32" s="81">
        <v>19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19</v>
      </c>
      <c r="AC32" s="81">
        <v>0</v>
      </c>
      <c r="AD32" s="81">
        <v>0</v>
      </c>
      <c r="AE32" s="81">
        <v>0</v>
      </c>
      <c r="AF32" s="81">
        <v>145</v>
      </c>
      <c r="AG32" s="81">
        <v>20</v>
      </c>
      <c r="AH32" s="81">
        <v>0</v>
      </c>
      <c r="AI32" s="86" t="s">
        <v>640</v>
      </c>
      <c r="AJ32" s="24" t="str">
        <f t="shared" si="28"/>
        <v>○</v>
      </c>
      <c r="AK32" s="81">
        <v>18</v>
      </c>
      <c r="AL32" s="81">
        <v>18000</v>
      </c>
      <c r="AM32" s="81">
        <v>0</v>
      </c>
      <c r="AN32" s="81">
        <v>0</v>
      </c>
      <c r="AO32" s="81">
        <v>0</v>
      </c>
      <c r="AP32" s="81">
        <v>41</v>
      </c>
      <c r="AQ32" s="81">
        <v>0</v>
      </c>
    </row>
    <row r="33" spans="1:43">
      <c r="A33" s="20" t="s">
        <v>672</v>
      </c>
      <c r="B33" s="20" t="s">
        <v>108</v>
      </c>
      <c r="C33" s="20" t="s">
        <v>46</v>
      </c>
      <c r="D33" s="86" t="s">
        <v>218</v>
      </c>
      <c r="E33" s="81" t="s">
        <v>1089</v>
      </c>
      <c r="F33" s="81" t="s">
        <v>1089</v>
      </c>
      <c r="G33" s="17" t="str">
        <f t="shared" si="21"/>
        <v/>
      </c>
      <c r="H33" s="18" t="str">
        <f t="shared" si="22"/>
        <v>○</v>
      </c>
      <c r="I33" s="18" t="str">
        <f t="shared" si="23"/>
        <v>○</v>
      </c>
      <c r="J33" s="18" t="str">
        <f t="shared" si="24"/>
        <v/>
      </c>
      <c r="K33" s="18" t="str">
        <f t="shared" si="25"/>
        <v/>
      </c>
      <c r="L33" s="18" t="str">
        <f t="shared" si="26"/>
        <v/>
      </c>
      <c r="M33" s="19" t="str">
        <f t="shared" si="27"/>
        <v/>
      </c>
      <c r="N33" s="86" t="s">
        <v>1092</v>
      </c>
      <c r="O33" s="86" t="s">
        <v>1093</v>
      </c>
      <c r="P33" s="86"/>
      <c r="Q33" s="86"/>
      <c r="R33" s="86"/>
      <c r="S33" s="81">
        <v>7</v>
      </c>
      <c r="T33" s="81">
        <v>7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7</v>
      </c>
      <c r="AC33" s="81">
        <v>0</v>
      </c>
      <c r="AD33" s="81">
        <v>0</v>
      </c>
      <c r="AE33" s="81">
        <v>0</v>
      </c>
      <c r="AF33" s="81">
        <v>197</v>
      </c>
      <c r="AG33" s="81">
        <v>0</v>
      </c>
      <c r="AH33" s="81">
        <v>0</v>
      </c>
      <c r="AI33" s="86" t="s">
        <v>641</v>
      </c>
      <c r="AJ33" s="24" t="str">
        <f t="shared" si="28"/>
        <v/>
      </c>
      <c r="AK33" s="81">
        <v>9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</row>
    <row r="34" spans="1:43">
      <c r="A34" s="20" t="s">
        <v>672</v>
      </c>
      <c r="B34" s="20" t="s">
        <v>108</v>
      </c>
      <c r="C34" s="20" t="s">
        <v>46</v>
      </c>
      <c r="D34" s="86" t="s">
        <v>230</v>
      </c>
      <c r="E34" s="81" t="s">
        <v>1104</v>
      </c>
      <c r="F34" s="81" t="s">
        <v>1104</v>
      </c>
      <c r="G34" s="17" t="str">
        <f t="shared" si="21"/>
        <v/>
      </c>
      <c r="H34" s="18" t="str">
        <f t="shared" si="22"/>
        <v/>
      </c>
      <c r="I34" s="18" t="str">
        <f t="shared" si="23"/>
        <v/>
      </c>
      <c r="J34" s="18" t="str">
        <f t="shared" si="24"/>
        <v/>
      </c>
      <c r="K34" s="18" t="str">
        <f t="shared" si="25"/>
        <v/>
      </c>
      <c r="L34" s="18" t="str">
        <f t="shared" si="26"/>
        <v/>
      </c>
      <c r="M34" s="19" t="str">
        <f t="shared" si="27"/>
        <v>○</v>
      </c>
      <c r="N34" s="86" t="s">
        <v>1100</v>
      </c>
      <c r="O34" s="86"/>
      <c r="P34" s="86"/>
      <c r="Q34" s="86"/>
      <c r="R34" s="86"/>
      <c r="S34" s="81">
        <v>3</v>
      </c>
      <c r="T34" s="81">
        <v>0</v>
      </c>
      <c r="U34" s="81">
        <v>3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3</v>
      </c>
      <c r="AF34" s="81">
        <v>0</v>
      </c>
      <c r="AG34" s="81">
        <v>0</v>
      </c>
      <c r="AH34" s="81">
        <v>0</v>
      </c>
      <c r="AI34" s="86"/>
      <c r="AJ34" s="24" t="str">
        <f t="shared" si="28"/>
        <v/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81">
        <v>0</v>
      </c>
      <c r="AQ34" s="81">
        <v>0</v>
      </c>
    </row>
    <row r="35" spans="1:43">
      <c r="A35" s="20" t="s">
        <v>672</v>
      </c>
      <c r="B35" s="20" t="s">
        <v>108</v>
      </c>
      <c r="C35" s="20" t="s">
        <v>46</v>
      </c>
      <c r="D35" s="86" t="s">
        <v>286</v>
      </c>
      <c r="E35" s="81" t="s">
        <v>1104</v>
      </c>
      <c r="F35" s="81" t="s">
        <v>1103</v>
      </c>
      <c r="G35" s="17" t="str">
        <f t="shared" si="21"/>
        <v/>
      </c>
      <c r="H35" s="18" t="str">
        <f t="shared" si="22"/>
        <v/>
      </c>
      <c r="I35" s="18" t="str">
        <f t="shared" si="23"/>
        <v/>
      </c>
      <c r="J35" s="18" t="str">
        <f t="shared" si="24"/>
        <v/>
      </c>
      <c r="K35" s="18" t="str">
        <f t="shared" si="25"/>
        <v/>
      </c>
      <c r="L35" s="18" t="str">
        <f t="shared" si="26"/>
        <v>○</v>
      </c>
      <c r="M35" s="19" t="str">
        <f t="shared" si="27"/>
        <v/>
      </c>
      <c r="N35" s="86" t="s">
        <v>1113</v>
      </c>
      <c r="O35" s="86"/>
      <c r="P35" s="86"/>
      <c r="Q35" s="86"/>
      <c r="R35" s="86"/>
      <c r="S35" s="81">
        <v>5</v>
      </c>
      <c r="T35" s="81">
        <v>0</v>
      </c>
      <c r="U35" s="81">
        <v>5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5</v>
      </c>
      <c r="AF35" s="81">
        <v>0</v>
      </c>
      <c r="AG35" s="81">
        <v>0</v>
      </c>
      <c r="AH35" s="81">
        <v>0</v>
      </c>
      <c r="AI35" s="86" t="s">
        <v>640</v>
      </c>
      <c r="AJ35" s="24" t="str">
        <f t="shared" si="28"/>
        <v>○</v>
      </c>
      <c r="AK35" s="81">
        <v>9</v>
      </c>
      <c r="AL35" s="81">
        <v>171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</row>
    <row r="36" spans="1:43">
      <c r="A36" s="20" t="s">
        <v>672</v>
      </c>
      <c r="B36" s="20" t="s">
        <v>108</v>
      </c>
      <c r="C36" s="20" t="s">
        <v>46</v>
      </c>
      <c r="D36" s="86" t="s">
        <v>310</v>
      </c>
      <c r="E36" s="81" t="s">
        <v>1089</v>
      </c>
      <c r="F36" s="81" t="s">
        <v>1089</v>
      </c>
      <c r="G36" s="17" t="str">
        <f t="shared" si="21"/>
        <v/>
      </c>
      <c r="H36" s="18" t="str">
        <f t="shared" si="22"/>
        <v>○</v>
      </c>
      <c r="I36" s="18" t="str">
        <f t="shared" si="23"/>
        <v/>
      </c>
      <c r="J36" s="18" t="str">
        <f t="shared" si="24"/>
        <v/>
      </c>
      <c r="K36" s="18" t="str">
        <f t="shared" si="25"/>
        <v/>
      </c>
      <c r="L36" s="18" t="str">
        <f t="shared" si="26"/>
        <v/>
      </c>
      <c r="M36" s="19" t="str">
        <f t="shared" si="27"/>
        <v/>
      </c>
      <c r="N36" s="86" t="s">
        <v>1092</v>
      </c>
      <c r="O36" s="86"/>
      <c r="P36" s="86"/>
      <c r="Q36" s="86"/>
      <c r="R36" s="86"/>
      <c r="S36" s="81">
        <v>19</v>
      </c>
      <c r="T36" s="81">
        <v>19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19</v>
      </c>
      <c r="AC36" s="81">
        <v>0</v>
      </c>
      <c r="AD36" s="81">
        <v>0</v>
      </c>
      <c r="AE36" s="81">
        <v>0</v>
      </c>
      <c r="AF36" s="81">
        <v>470</v>
      </c>
      <c r="AG36" s="81">
        <v>0</v>
      </c>
      <c r="AH36" s="81">
        <v>0</v>
      </c>
      <c r="AI36" s="86"/>
      <c r="AJ36" s="24" t="str">
        <f t="shared" si="28"/>
        <v/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81">
        <v>0</v>
      </c>
      <c r="AQ36" s="81">
        <v>0</v>
      </c>
    </row>
    <row r="37" spans="1:43">
      <c r="A37" s="20" t="s">
        <v>672</v>
      </c>
      <c r="B37" s="20" t="s">
        <v>108</v>
      </c>
      <c r="C37" s="20" t="s">
        <v>46</v>
      </c>
      <c r="D37" s="86" t="s">
        <v>300</v>
      </c>
      <c r="E37" s="81" t="s">
        <v>1090</v>
      </c>
      <c r="F37" s="81" t="s">
        <v>1090</v>
      </c>
      <c r="G37" s="17" t="str">
        <f t="shared" si="21"/>
        <v/>
      </c>
      <c r="H37" s="18" t="str">
        <f t="shared" si="22"/>
        <v/>
      </c>
      <c r="I37" s="18" t="str">
        <f t="shared" si="23"/>
        <v/>
      </c>
      <c r="J37" s="18" t="str">
        <f t="shared" si="24"/>
        <v/>
      </c>
      <c r="K37" s="18" t="str">
        <f t="shared" si="25"/>
        <v>○</v>
      </c>
      <c r="L37" s="18" t="str">
        <f t="shared" si="26"/>
        <v/>
      </c>
      <c r="M37" s="19" t="str">
        <f t="shared" si="27"/>
        <v/>
      </c>
      <c r="N37" s="86" t="s">
        <v>1095</v>
      </c>
      <c r="O37" s="86"/>
      <c r="P37" s="86"/>
      <c r="Q37" s="86"/>
      <c r="R37" s="86"/>
      <c r="S37" s="81">
        <v>7</v>
      </c>
      <c r="T37" s="81">
        <v>7</v>
      </c>
      <c r="U37" s="81">
        <v>0</v>
      </c>
      <c r="V37" s="81">
        <v>5</v>
      </c>
      <c r="W37" s="81">
        <v>5</v>
      </c>
      <c r="X37" s="81">
        <v>0</v>
      </c>
      <c r="Y37" s="81">
        <v>0</v>
      </c>
      <c r="Z37" s="81">
        <v>0</v>
      </c>
      <c r="AA37" s="81">
        <v>0</v>
      </c>
      <c r="AB37" s="81">
        <v>7</v>
      </c>
      <c r="AC37" s="81">
        <v>5</v>
      </c>
      <c r="AD37" s="81">
        <v>0</v>
      </c>
      <c r="AE37" s="81">
        <v>0</v>
      </c>
      <c r="AF37" s="81">
        <v>10</v>
      </c>
      <c r="AG37" s="81">
        <v>0</v>
      </c>
      <c r="AH37" s="81">
        <v>0</v>
      </c>
      <c r="AI37" s="86"/>
      <c r="AJ37" s="24" t="str">
        <f t="shared" si="28"/>
        <v/>
      </c>
      <c r="AK37" s="81">
        <v>4</v>
      </c>
      <c r="AL37" s="81">
        <v>2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</row>
    <row r="38" spans="1:43">
      <c r="A38" s="20" t="s">
        <v>672</v>
      </c>
      <c r="B38" s="20" t="s">
        <v>108</v>
      </c>
      <c r="C38" s="20" t="s">
        <v>46</v>
      </c>
      <c r="D38" s="86" t="s">
        <v>170</v>
      </c>
      <c r="E38" s="81" t="s">
        <v>1089</v>
      </c>
      <c r="F38" s="81" t="s">
        <v>1104</v>
      </c>
      <c r="G38" s="17" t="str">
        <f t="shared" si="21"/>
        <v/>
      </c>
      <c r="H38" s="18" t="str">
        <f t="shared" si="22"/>
        <v/>
      </c>
      <c r="I38" s="18" t="str">
        <f t="shared" si="23"/>
        <v/>
      </c>
      <c r="J38" s="18" t="str">
        <f t="shared" si="24"/>
        <v/>
      </c>
      <c r="K38" s="18" t="str">
        <f t="shared" si="25"/>
        <v/>
      </c>
      <c r="L38" s="18" t="str">
        <f t="shared" si="26"/>
        <v/>
      </c>
      <c r="M38" s="19" t="str">
        <f t="shared" si="27"/>
        <v>○</v>
      </c>
      <c r="N38" s="86" t="s">
        <v>1100</v>
      </c>
      <c r="O38" s="86"/>
      <c r="P38" s="86"/>
      <c r="Q38" s="86"/>
      <c r="R38" s="86"/>
      <c r="S38" s="81">
        <v>6</v>
      </c>
      <c r="T38" s="81">
        <v>0</v>
      </c>
      <c r="U38" s="81">
        <v>6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0</v>
      </c>
      <c r="AD38" s="81">
        <v>0</v>
      </c>
      <c r="AE38" s="81">
        <v>6</v>
      </c>
      <c r="AF38" s="81">
        <v>0</v>
      </c>
      <c r="AG38" s="81">
        <v>0</v>
      </c>
      <c r="AH38" s="81">
        <v>0</v>
      </c>
      <c r="AI38" s="86" t="s">
        <v>641</v>
      </c>
      <c r="AJ38" s="24" t="str">
        <f t="shared" si="28"/>
        <v/>
      </c>
      <c r="AK38" s="81">
        <v>26</v>
      </c>
      <c r="AL38" s="81">
        <v>0</v>
      </c>
      <c r="AM38" s="81">
        <v>0</v>
      </c>
      <c r="AN38" s="81">
        <v>0</v>
      </c>
      <c r="AO38" s="81">
        <v>0</v>
      </c>
      <c r="AP38" s="81">
        <v>0</v>
      </c>
      <c r="AQ38" s="81">
        <v>0</v>
      </c>
    </row>
    <row r="39" spans="1:43">
      <c r="A39" s="20" t="s">
        <v>672</v>
      </c>
      <c r="B39" s="20" t="s">
        <v>108</v>
      </c>
      <c r="C39" s="20" t="s">
        <v>46</v>
      </c>
      <c r="D39" s="86" t="s">
        <v>1105</v>
      </c>
      <c r="E39" s="81" t="s">
        <v>1089</v>
      </c>
      <c r="F39" s="81" t="s">
        <v>1089</v>
      </c>
      <c r="G39" s="17" t="str">
        <f t="shared" si="21"/>
        <v/>
      </c>
      <c r="H39" s="18" t="str">
        <f t="shared" si="22"/>
        <v>○</v>
      </c>
      <c r="I39" s="18" t="str">
        <f t="shared" si="23"/>
        <v/>
      </c>
      <c r="J39" s="18" t="str">
        <f t="shared" si="24"/>
        <v/>
      </c>
      <c r="K39" s="18" t="str">
        <f t="shared" si="25"/>
        <v/>
      </c>
      <c r="L39" s="18" t="str">
        <f t="shared" si="26"/>
        <v/>
      </c>
      <c r="M39" s="19" t="str">
        <f t="shared" si="27"/>
        <v/>
      </c>
      <c r="N39" s="86" t="s">
        <v>1092</v>
      </c>
      <c r="O39" s="86"/>
      <c r="P39" s="86"/>
      <c r="Q39" s="86"/>
      <c r="R39" s="86"/>
      <c r="S39" s="81">
        <v>5</v>
      </c>
      <c r="T39" s="81">
        <v>0</v>
      </c>
      <c r="U39" s="81">
        <v>5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5</v>
      </c>
      <c r="AF39" s="81">
        <v>0</v>
      </c>
      <c r="AG39" s="81">
        <v>0</v>
      </c>
      <c r="AH39" s="81">
        <v>0</v>
      </c>
      <c r="AI39" s="86" t="s">
        <v>641</v>
      </c>
      <c r="AJ39" s="24" t="str">
        <f t="shared" si="28"/>
        <v/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</row>
    <row r="40" spans="1:43">
      <c r="A40" s="20" t="s">
        <v>672</v>
      </c>
      <c r="B40" s="20" t="s">
        <v>108</v>
      </c>
      <c r="C40" s="20" t="s">
        <v>46</v>
      </c>
      <c r="D40" s="86" t="s">
        <v>283</v>
      </c>
      <c r="E40" s="81" t="s">
        <v>1089</v>
      </c>
      <c r="F40" s="81" t="s">
        <v>1089</v>
      </c>
      <c r="G40" s="17" t="str">
        <f t="shared" si="21"/>
        <v/>
      </c>
      <c r="H40" s="18" t="str">
        <f t="shared" si="22"/>
        <v>○</v>
      </c>
      <c r="I40" s="18" t="str">
        <f t="shared" si="23"/>
        <v/>
      </c>
      <c r="J40" s="18" t="str">
        <f t="shared" si="24"/>
        <v/>
      </c>
      <c r="K40" s="18" t="str">
        <f t="shared" si="25"/>
        <v/>
      </c>
      <c r="L40" s="18" t="str">
        <f t="shared" si="26"/>
        <v/>
      </c>
      <c r="M40" s="19" t="str">
        <f t="shared" si="27"/>
        <v/>
      </c>
      <c r="N40" s="86" t="s">
        <v>1092</v>
      </c>
      <c r="O40" s="86"/>
      <c r="P40" s="86"/>
      <c r="Q40" s="86"/>
      <c r="R40" s="86"/>
      <c r="S40" s="81">
        <v>4</v>
      </c>
      <c r="T40" s="81">
        <v>4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4</v>
      </c>
      <c r="AC40" s="81">
        <v>0</v>
      </c>
      <c r="AD40" s="81">
        <v>0</v>
      </c>
      <c r="AE40" s="81">
        <v>0</v>
      </c>
      <c r="AF40" s="81">
        <v>239</v>
      </c>
      <c r="AG40" s="81">
        <v>0</v>
      </c>
      <c r="AH40" s="81">
        <v>0</v>
      </c>
      <c r="AI40" s="86" t="s">
        <v>641</v>
      </c>
      <c r="AJ40" s="24" t="str">
        <f t="shared" si="28"/>
        <v/>
      </c>
      <c r="AK40" s="81">
        <v>2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</row>
    <row r="41" spans="1:43">
      <c r="A41" s="20" t="s">
        <v>672</v>
      </c>
      <c r="B41" s="20" t="s">
        <v>108</v>
      </c>
      <c r="C41" s="20" t="s">
        <v>46</v>
      </c>
      <c r="D41" s="86" t="s">
        <v>1106</v>
      </c>
      <c r="E41" s="81" t="s">
        <v>1090</v>
      </c>
      <c r="F41" s="81" t="s">
        <v>1090</v>
      </c>
      <c r="G41" s="17" t="str">
        <f t="shared" si="21"/>
        <v/>
      </c>
      <c r="H41" s="18" t="str">
        <f t="shared" si="22"/>
        <v/>
      </c>
      <c r="I41" s="18" t="str">
        <f t="shared" si="23"/>
        <v>○</v>
      </c>
      <c r="J41" s="18" t="str">
        <f t="shared" si="24"/>
        <v/>
      </c>
      <c r="K41" s="18" t="str">
        <f t="shared" si="25"/>
        <v>○</v>
      </c>
      <c r="L41" s="18" t="str">
        <f t="shared" si="26"/>
        <v/>
      </c>
      <c r="M41" s="19" t="str">
        <f t="shared" si="27"/>
        <v/>
      </c>
      <c r="N41" s="86" t="s">
        <v>1095</v>
      </c>
      <c r="O41" s="86" t="s">
        <v>1114</v>
      </c>
      <c r="P41" s="86"/>
      <c r="Q41" s="86"/>
      <c r="R41" s="86"/>
      <c r="S41" s="81">
        <v>18</v>
      </c>
      <c r="T41" s="81">
        <v>10</v>
      </c>
      <c r="U41" s="81">
        <v>8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18</v>
      </c>
      <c r="AC41" s="81">
        <v>0</v>
      </c>
      <c r="AD41" s="81">
        <v>0</v>
      </c>
      <c r="AE41" s="81">
        <v>0</v>
      </c>
      <c r="AF41" s="81">
        <v>10</v>
      </c>
      <c r="AG41" s="81">
        <v>0</v>
      </c>
      <c r="AH41" s="81">
        <v>0</v>
      </c>
      <c r="AI41" s="86" t="s">
        <v>641</v>
      </c>
      <c r="AJ41" s="24" t="str">
        <f t="shared" si="28"/>
        <v/>
      </c>
      <c r="AK41" s="81">
        <v>1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</row>
    <row r="42" spans="1:43">
      <c r="A42" s="20" t="s">
        <v>672</v>
      </c>
      <c r="B42" s="20" t="s">
        <v>108</v>
      </c>
      <c r="C42" s="20" t="s">
        <v>46</v>
      </c>
      <c r="D42" s="86" t="s">
        <v>1107</v>
      </c>
      <c r="E42" s="81" t="s">
        <v>1089</v>
      </c>
      <c r="F42" s="81" t="s">
        <v>1089</v>
      </c>
      <c r="G42" s="17" t="str">
        <f t="shared" si="21"/>
        <v/>
      </c>
      <c r="H42" s="18" t="str">
        <f t="shared" si="22"/>
        <v/>
      </c>
      <c r="I42" s="18" t="str">
        <f t="shared" si="23"/>
        <v>○</v>
      </c>
      <c r="J42" s="18" t="str">
        <f t="shared" si="24"/>
        <v/>
      </c>
      <c r="K42" s="18" t="str">
        <f t="shared" si="25"/>
        <v/>
      </c>
      <c r="L42" s="18" t="str">
        <f t="shared" si="26"/>
        <v/>
      </c>
      <c r="M42" s="19" t="str">
        <f t="shared" si="27"/>
        <v/>
      </c>
      <c r="N42" s="86" t="s">
        <v>1093</v>
      </c>
      <c r="O42" s="86"/>
      <c r="P42" s="86"/>
      <c r="Q42" s="86"/>
      <c r="R42" s="86"/>
      <c r="S42" s="81">
        <v>18</v>
      </c>
      <c r="T42" s="81">
        <v>18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18</v>
      </c>
      <c r="AC42" s="81">
        <v>0</v>
      </c>
      <c r="AD42" s="81">
        <v>0</v>
      </c>
      <c r="AE42" s="81">
        <v>0</v>
      </c>
      <c r="AF42" s="81">
        <v>612</v>
      </c>
      <c r="AG42" s="81">
        <v>565</v>
      </c>
      <c r="AH42" s="81">
        <v>0</v>
      </c>
      <c r="AI42" s="86" t="s">
        <v>641</v>
      </c>
      <c r="AJ42" s="24" t="str">
        <f t="shared" si="28"/>
        <v/>
      </c>
      <c r="AK42" s="81">
        <v>0</v>
      </c>
      <c r="AL42" s="81">
        <v>0</v>
      </c>
      <c r="AM42" s="81">
        <v>0</v>
      </c>
      <c r="AN42" s="81">
        <v>0</v>
      </c>
      <c r="AO42" s="81">
        <v>0</v>
      </c>
      <c r="AP42" s="81">
        <v>0</v>
      </c>
      <c r="AQ42" s="81">
        <v>566</v>
      </c>
    </row>
    <row r="43" spans="1:43">
      <c r="A43" s="20" t="s">
        <v>672</v>
      </c>
      <c r="B43" s="20" t="s">
        <v>108</v>
      </c>
      <c r="C43" s="20" t="s">
        <v>46</v>
      </c>
      <c r="D43" s="86" t="s">
        <v>1108</v>
      </c>
      <c r="E43" s="81" t="s">
        <v>1103</v>
      </c>
      <c r="F43" s="81" t="s">
        <v>1103</v>
      </c>
      <c r="G43" s="17" t="str">
        <f t="shared" si="21"/>
        <v/>
      </c>
      <c r="H43" s="18" t="str">
        <f t="shared" si="22"/>
        <v/>
      </c>
      <c r="I43" s="18" t="str">
        <f t="shared" si="23"/>
        <v/>
      </c>
      <c r="J43" s="18" t="str">
        <f t="shared" si="24"/>
        <v/>
      </c>
      <c r="K43" s="18" t="str">
        <f t="shared" si="25"/>
        <v/>
      </c>
      <c r="L43" s="18" t="str">
        <f t="shared" si="26"/>
        <v/>
      </c>
      <c r="M43" s="19" t="str">
        <f t="shared" si="27"/>
        <v>○</v>
      </c>
      <c r="N43" s="86" t="s">
        <v>1100</v>
      </c>
      <c r="O43" s="86"/>
      <c r="P43" s="86"/>
      <c r="Q43" s="86"/>
      <c r="R43" s="86"/>
      <c r="S43" s="81">
        <v>13</v>
      </c>
      <c r="T43" s="81">
        <v>0</v>
      </c>
      <c r="U43" s="81">
        <v>13</v>
      </c>
      <c r="V43" s="81">
        <v>6</v>
      </c>
      <c r="W43" s="81">
        <v>0</v>
      </c>
      <c r="X43" s="81">
        <v>6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19</v>
      </c>
      <c r="AF43" s="81">
        <v>0</v>
      </c>
      <c r="AG43" s="81">
        <v>0</v>
      </c>
      <c r="AH43" s="81">
        <v>0</v>
      </c>
      <c r="AI43" s="86" t="s">
        <v>640</v>
      </c>
      <c r="AJ43" s="24" t="str">
        <f t="shared" si="28"/>
        <v>○</v>
      </c>
      <c r="AK43" s="81">
        <v>30</v>
      </c>
      <c r="AL43" s="81">
        <v>183</v>
      </c>
      <c r="AM43" s="81">
        <v>1</v>
      </c>
      <c r="AN43" s="81">
        <v>1</v>
      </c>
      <c r="AO43" s="81">
        <v>0</v>
      </c>
      <c r="AP43" s="81">
        <v>0</v>
      </c>
      <c r="AQ43" s="81">
        <v>0</v>
      </c>
    </row>
    <row r="44" spans="1:43">
      <c r="A44" s="20" t="s">
        <v>672</v>
      </c>
      <c r="B44" s="20" t="s">
        <v>108</v>
      </c>
      <c r="C44" s="20" t="s">
        <v>46</v>
      </c>
      <c r="D44" s="86" t="s">
        <v>1109</v>
      </c>
      <c r="E44" s="81" t="s">
        <v>1090</v>
      </c>
      <c r="F44" s="81" t="s">
        <v>1090</v>
      </c>
      <c r="G44" s="17" t="str">
        <f t="shared" si="21"/>
        <v>○</v>
      </c>
      <c r="H44" s="18" t="str">
        <f t="shared" si="22"/>
        <v/>
      </c>
      <c r="I44" s="18" t="str">
        <f t="shared" si="23"/>
        <v/>
      </c>
      <c r="J44" s="18" t="str">
        <f t="shared" si="24"/>
        <v/>
      </c>
      <c r="K44" s="18" t="str">
        <f t="shared" si="25"/>
        <v/>
      </c>
      <c r="L44" s="18" t="str">
        <f t="shared" si="26"/>
        <v/>
      </c>
      <c r="M44" s="19" t="str">
        <f t="shared" si="27"/>
        <v/>
      </c>
      <c r="N44" s="86" t="s">
        <v>1091</v>
      </c>
      <c r="O44" s="86"/>
      <c r="P44" s="86"/>
      <c r="Q44" s="86"/>
      <c r="R44" s="86"/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81">
        <v>10</v>
      </c>
      <c r="AC44" s="81">
        <v>9</v>
      </c>
      <c r="AD44" s="81">
        <v>0</v>
      </c>
      <c r="AE44" s="81">
        <v>0</v>
      </c>
      <c r="AF44" s="81">
        <v>5</v>
      </c>
      <c r="AG44" s="81">
        <v>0</v>
      </c>
      <c r="AH44" s="81">
        <v>0</v>
      </c>
      <c r="AI44" s="86" t="s">
        <v>640</v>
      </c>
      <c r="AJ44" s="24" t="str">
        <f t="shared" si="28"/>
        <v>○</v>
      </c>
      <c r="AK44" s="81">
        <v>0</v>
      </c>
      <c r="AL44" s="81">
        <v>0</v>
      </c>
      <c r="AM44" s="81">
        <v>0</v>
      </c>
      <c r="AN44" s="81">
        <v>0</v>
      </c>
      <c r="AO44" s="81">
        <v>0</v>
      </c>
      <c r="AP44" s="81">
        <v>0</v>
      </c>
      <c r="AQ44" s="81">
        <v>0</v>
      </c>
    </row>
    <row r="45" spans="1:43">
      <c r="A45" s="20" t="s">
        <v>672</v>
      </c>
      <c r="B45" s="20" t="s">
        <v>108</v>
      </c>
      <c r="C45" s="20" t="s">
        <v>46</v>
      </c>
      <c r="D45" s="86" t="s">
        <v>1110</v>
      </c>
      <c r="E45" s="81" t="s">
        <v>1103</v>
      </c>
      <c r="F45" s="81" t="s">
        <v>1103</v>
      </c>
      <c r="G45" s="17" t="str">
        <f t="shared" si="21"/>
        <v/>
      </c>
      <c r="H45" s="18" t="str">
        <f t="shared" si="22"/>
        <v/>
      </c>
      <c r="I45" s="18" t="str">
        <f t="shared" si="23"/>
        <v/>
      </c>
      <c r="J45" s="18" t="str">
        <f t="shared" si="24"/>
        <v/>
      </c>
      <c r="K45" s="18" t="str">
        <f t="shared" si="25"/>
        <v/>
      </c>
      <c r="L45" s="18" t="str">
        <f t="shared" si="26"/>
        <v/>
      </c>
      <c r="M45" s="19" t="str">
        <f t="shared" si="27"/>
        <v>○</v>
      </c>
      <c r="N45" s="86" t="s">
        <v>1100</v>
      </c>
      <c r="O45" s="86"/>
      <c r="P45" s="86"/>
      <c r="Q45" s="86"/>
      <c r="R45" s="86"/>
      <c r="S45" s="81">
        <v>4</v>
      </c>
      <c r="T45" s="81">
        <v>0</v>
      </c>
      <c r="U45" s="81">
        <v>4</v>
      </c>
      <c r="V45" s="81">
        <v>4</v>
      </c>
      <c r="W45" s="81">
        <v>0</v>
      </c>
      <c r="X45" s="81">
        <v>4</v>
      </c>
      <c r="Y45" s="81">
        <v>0</v>
      </c>
      <c r="Z45" s="81">
        <v>0</v>
      </c>
      <c r="AA45" s="81">
        <v>0</v>
      </c>
      <c r="AB45" s="81">
        <v>4</v>
      </c>
      <c r="AC45" s="81">
        <v>4</v>
      </c>
      <c r="AD45" s="81">
        <v>0</v>
      </c>
      <c r="AE45" s="81">
        <v>0</v>
      </c>
      <c r="AF45" s="81">
        <v>0</v>
      </c>
      <c r="AG45" s="81">
        <v>0</v>
      </c>
      <c r="AH45" s="81">
        <v>0</v>
      </c>
      <c r="AI45" s="86"/>
      <c r="AJ45" s="24" t="str">
        <f t="shared" si="28"/>
        <v/>
      </c>
      <c r="AK45" s="81">
        <v>0</v>
      </c>
      <c r="AL45" s="81">
        <v>0</v>
      </c>
      <c r="AM45" s="81">
        <v>0</v>
      </c>
      <c r="AN45" s="81">
        <v>0</v>
      </c>
      <c r="AO45" s="81">
        <v>0</v>
      </c>
      <c r="AP45" s="81">
        <v>0</v>
      </c>
      <c r="AQ45" s="81">
        <v>0</v>
      </c>
    </row>
    <row r="46" spans="1:43">
      <c r="A46" s="20" t="s">
        <v>672</v>
      </c>
      <c r="B46" s="20" t="s">
        <v>108</v>
      </c>
      <c r="C46" s="20" t="s">
        <v>46</v>
      </c>
      <c r="D46" s="86" t="s">
        <v>1111</v>
      </c>
      <c r="E46" s="81" t="s">
        <v>1089</v>
      </c>
      <c r="F46" s="81" t="s">
        <v>1089</v>
      </c>
      <c r="G46" s="17" t="str">
        <f t="shared" si="21"/>
        <v/>
      </c>
      <c r="H46" s="18" t="str">
        <f t="shared" si="22"/>
        <v>○</v>
      </c>
      <c r="I46" s="18" t="str">
        <f t="shared" si="23"/>
        <v>○</v>
      </c>
      <c r="J46" s="18" t="str">
        <f t="shared" si="24"/>
        <v/>
      </c>
      <c r="K46" s="18" t="str">
        <f t="shared" si="25"/>
        <v/>
      </c>
      <c r="L46" s="18" t="str">
        <f t="shared" si="26"/>
        <v/>
      </c>
      <c r="M46" s="19" t="str">
        <f t="shared" si="27"/>
        <v/>
      </c>
      <c r="N46" s="86" t="s">
        <v>1092</v>
      </c>
      <c r="O46" s="86" t="s">
        <v>1093</v>
      </c>
      <c r="P46" s="86"/>
      <c r="Q46" s="86"/>
      <c r="R46" s="86"/>
      <c r="S46" s="81">
        <v>2</v>
      </c>
      <c r="T46" s="81">
        <v>2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2</v>
      </c>
      <c r="AC46" s="81">
        <v>0</v>
      </c>
      <c r="AD46" s="81">
        <v>0</v>
      </c>
      <c r="AE46" s="81">
        <v>0</v>
      </c>
      <c r="AF46" s="81">
        <v>531</v>
      </c>
      <c r="AG46" s="81">
        <v>3</v>
      </c>
      <c r="AH46" s="81">
        <v>53</v>
      </c>
      <c r="AI46" s="86" t="s">
        <v>641</v>
      </c>
      <c r="AJ46" s="24" t="str">
        <f t="shared" si="28"/>
        <v/>
      </c>
      <c r="AK46" s="81">
        <v>0</v>
      </c>
      <c r="AL46" s="81">
        <v>0</v>
      </c>
      <c r="AM46" s="81">
        <v>0</v>
      </c>
      <c r="AN46" s="81">
        <v>0</v>
      </c>
      <c r="AO46" s="81">
        <v>0</v>
      </c>
      <c r="AP46" s="81">
        <v>0</v>
      </c>
      <c r="AQ46" s="81">
        <v>0</v>
      </c>
    </row>
    <row r="47" spans="1:43">
      <c r="A47" s="33"/>
      <c r="B47" s="33"/>
      <c r="C47" s="34" t="s">
        <v>725</v>
      </c>
      <c r="D47" s="33"/>
      <c r="E47" s="25"/>
      <c r="F47" s="25"/>
      <c r="G47" s="26"/>
      <c r="H47" s="27"/>
      <c r="I47" s="27"/>
      <c r="J47" s="27"/>
      <c r="K47" s="27"/>
      <c r="L47" s="27"/>
      <c r="M47" s="28"/>
      <c r="N47" s="25"/>
      <c r="O47" s="25"/>
      <c r="P47" s="25"/>
      <c r="Q47" s="25"/>
      <c r="R47" s="25"/>
      <c r="S47" s="25">
        <f t="shared" ref="S47:AH47" si="29">SUBTOTAL(9,S31:S46)</f>
        <v>149</v>
      </c>
      <c r="T47" s="25">
        <f t="shared" si="29"/>
        <v>105</v>
      </c>
      <c r="U47" s="25">
        <f t="shared" si="29"/>
        <v>44</v>
      </c>
      <c r="V47" s="25">
        <f t="shared" si="29"/>
        <v>15</v>
      </c>
      <c r="W47" s="25">
        <f t="shared" si="29"/>
        <v>5</v>
      </c>
      <c r="X47" s="25">
        <f t="shared" si="29"/>
        <v>10</v>
      </c>
      <c r="Y47" s="25">
        <f t="shared" si="29"/>
        <v>0</v>
      </c>
      <c r="Z47" s="25">
        <f t="shared" si="29"/>
        <v>0</v>
      </c>
      <c r="AA47" s="25">
        <f t="shared" si="29"/>
        <v>0</v>
      </c>
      <c r="AB47" s="29">
        <f t="shared" si="29"/>
        <v>127</v>
      </c>
      <c r="AC47" s="29">
        <f t="shared" si="29"/>
        <v>18</v>
      </c>
      <c r="AD47" s="29">
        <f t="shared" si="29"/>
        <v>0</v>
      </c>
      <c r="AE47" s="29">
        <f t="shared" si="29"/>
        <v>38</v>
      </c>
      <c r="AF47" s="29">
        <f t="shared" si="29"/>
        <v>2940</v>
      </c>
      <c r="AG47" s="29">
        <f t="shared" si="29"/>
        <v>588</v>
      </c>
      <c r="AH47" s="29">
        <f t="shared" si="29"/>
        <v>53</v>
      </c>
      <c r="AI47" s="29"/>
      <c r="AJ47" s="30"/>
      <c r="AK47" s="29">
        <f t="shared" ref="AK47:AQ47" si="30">SUBTOTAL(9,AK31:AK46)</f>
        <v>99</v>
      </c>
      <c r="AL47" s="29">
        <f t="shared" si="30"/>
        <v>18356</v>
      </c>
      <c r="AM47" s="29">
        <f t="shared" si="30"/>
        <v>1</v>
      </c>
      <c r="AN47" s="29">
        <f t="shared" si="30"/>
        <v>1</v>
      </c>
      <c r="AO47" s="29">
        <f t="shared" si="30"/>
        <v>0</v>
      </c>
      <c r="AP47" s="29">
        <f t="shared" si="30"/>
        <v>41</v>
      </c>
      <c r="AQ47" s="29">
        <f t="shared" si="30"/>
        <v>566</v>
      </c>
    </row>
    <row r="48" spans="1:43">
      <c r="A48" s="20" t="s">
        <v>672</v>
      </c>
      <c r="B48" s="20" t="s">
        <v>134</v>
      </c>
      <c r="C48" s="20" t="s">
        <v>72</v>
      </c>
      <c r="D48" s="86" t="s">
        <v>1115</v>
      </c>
      <c r="E48" s="81" t="s">
        <v>1089</v>
      </c>
      <c r="F48" s="81" t="s">
        <v>1089</v>
      </c>
      <c r="G48" s="17" t="str">
        <f t="shared" ref="G48:G65" si="31">IF(OR(N48="1",O48="1",P48="1",Q48="1",R48="1"),"○","")</f>
        <v/>
      </c>
      <c r="H48" s="18" t="str">
        <f t="shared" ref="H48:H65" si="32">IF(OR(N48="2",O48="2",P48="2",Q48="2",R48="2"),"○","")</f>
        <v/>
      </c>
      <c r="I48" s="18" t="str">
        <f t="shared" ref="I48:I65" si="33">IF(OR(N48="3",O48="3",P48="3",Q48="3",R48="3"),"○","")</f>
        <v>○</v>
      </c>
      <c r="J48" s="18" t="str">
        <f t="shared" ref="J48:J65" si="34">IF(OR(N48="4",O48="4",P48="4",Q48="4",R48="4"),"○","")</f>
        <v/>
      </c>
      <c r="K48" s="18" t="str">
        <f t="shared" ref="K48:K65" si="35">IF(OR(N48="5",O48="5",P48="5",Q48="5",R48="5"),"○","")</f>
        <v/>
      </c>
      <c r="L48" s="18" t="str">
        <f t="shared" ref="L48:L65" si="36">IF(OR(N48="6",O48="6",P48="6",Q48="6",R48="6"),"○","")</f>
        <v/>
      </c>
      <c r="M48" s="19" t="str">
        <f t="shared" ref="M48:M65" si="37">IF(OR(N48="7",O48="7",P48="7",Q48="7",R48="7"),"○","")</f>
        <v/>
      </c>
      <c r="N48" s="86" t="s">
        <v>1093</v>
      </c>
      <c r="O48" s="86"/>
      <c r="P48" s="86"/>
      <c r="Q48" s="86"/>
      <c r="R48" s="86"/>
      <c r="S48" s="81">
        <v>4</v>
      </c>
      <c r="T48" s="81">
        <v>0</v>
      </c>
      <c r="U48" s="81">
        <v>4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4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1">
        <v>0</v>
      </c>
      <c r="AI48" s="86" t="s">
        <v>641</v>
      </c>
      <c r="AJ48" s="24" t="str">
        <f t="shared" ref="AJ48:AJ65" si="38">IF(AI48="1","○","")</f>
        <v/>
      </c>
      <c r="AK48" s="81">
        <v>0</v>
      </c>
      <c r="AL48" s="81">
        <v>0</v>
      </c>
      <c r="AM48" s="81">
        <v>0</v>
      </c>
      <c r="AN48" s="81">
        <v>0</v>
      </c>
      <c r="AO48" s="81">
        <v>0</v>
      </c>
      <c r="AP48" s="81">
        <v>0</v>
      </c>
      <c r="AQ48" s="81">
        <v>0</v>
      </c>
    </row>
    <row r="49" spans="1:43">
      <c r="A49" s="20" t="s">
        <v>672</v>
      </c>
      <c r="B49" s="20" t="s">
        <v>134</v>
      </c>
      <c r="C49" s="20" t="s">
        <v>72</v>
      </c>
      <c r="D49" s="86" t="s">
        <v>515</v>
      </c>
      <c r="E49" s="81" t="s">
        <v>1089</v>
      </c>
      <c r="F49" s="81" t="s">
        <v>1089</v>
      </c>
      <c r="G49" s="17" t="str">
        <f t="shared" si="31"/>
        <v/>
      </c>
      <c r="H49" s="18" t="str">
        <f t="shared" si="32"/>
        <v>○</v>
      </c>
      <c r="I49" s="18" t="str">
        <f t="shared" si="33"/>
        <v>○</v>
      </c>
      <c r="J49" s="18" t="str">
        <f t="shared" si="34"/>
        <v/>
      </c>
      <c r="K49" s="18" t="str">
        <f t="shared" si="35"/>
        <v/>
      </c>
      <c r="L49" s="18" t="str">
        <f t="shared" si="36"/>
        <v/>
      </c>
      <c r="M49" s="19" t="str">
        <f t="shared" si="37"/>
        <v/>
      </c>
      <c r="N49" s="86" t="s">
        <v>1092</v>
      </c>
      <c r="O49" s="86" t="s">
        <v>1093</v>
      </c>
      <c r="P49" s="86"/>
      <c r="Q49" s="86"/>
      <c r="R49" s="86"/>
      <c r="S49" s="81">
        <v>12</v>
      </c>
      <c r="T49" s="81">
        <v>12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12</v>
      </c>
      <c r="AC49" s="81">
        <v>0</v>
      </c>
      <c r="AD49" s="81">
        <v>0</v>
      </c>
      <c r="AE49" s="81">
        <v>0</v>
      </c>
      <c r="AF49" s="81">
        <v>279</v>
      </c>
      <c r="AG49" s="81">
        <v>0</v>
      </c>
      <c r="AH49" s="81">
        <v>0</v>
      </c>
      <c r="AI49" s="86" t="s">
        <v>641</v>
      </c>
      <c r="AJ49" s="24" t="str">
        <f t="shared" si="38"/>
        <v/>
      </c>
      <c r="AK49" s="81">
        <v>0</v>
      </c>
      <c r="AL49" s="81">
        <v>0</v>
      </c>
      <c r="AM49" s="81">
        <v>0</v>
      </c>
      <c r="AN49" s="81">
        <v>0</v>
      </c>
      <c r="AO49" s="81">
        <v>0</v>
      </c>
      <c r="AP49" s="81">
        <v>0</v>
      </c>
      <c r="AQ49" s="81">
        <v>30</v>
      </c>
    </row>
    <row r="50" spans="1:43">
      <c r="A50" s="20" t="s">
        <v>672</v>
      </c>
      <c r="B50" s="20" t="s">
        <v>134</v>
      </c>
      <c r="C50" s="20" t="s">
        <v>72</v>
      </c>
      <c r="D50" s="86" t="s">
        <v>453</v>
      </c>
      <c r="E50" s="81" t="s">
        <v>1090</v>
      </c>
      <c r="F50" s="81" t="s">
        <v>1090</v>
      </c>
      <c r="G50" s="17" t="str">
        <f t="shared" si="31"/>
        <v/>
      </c>
      <c r="H50" s="18" t="str">
        <f t="shared" si="32"/>
        <v/>
      </c>
      <c r="I50" s="18" t="str">
        <f t="shared" si="33"/>
        <v/>
      </c>
      <c r="J50" s="18" t="str">
        <f t="shared" si="34"/>
        <v/>
      </c>
      <c r="K50" s="18" t="str">
        <f t="shared" si="35"/>
        <v/>
      </c>
      <c r="L50" s="18" t="str">
        <f t="shared" si="36"/>
        <v>○</v>
      </c>
      <c r="M50" s="19" t="str">
        <f t="shared" si="37"/>
        <v/>
      </c>
      <c r="N50" s="86" t="s">
        <v>1113</v>
      </c>
      <c r="O50" s="86"/>
      <c r="P50" s="86"/>
      <c r="Q50" s="86"/>
      <c r="R50" s="86"/>
      <c r="S50" s="81">
        <v>0</v>
      </c>
      <c r="T50" s="81">
        <v>0</v>
      </c>
      <c r="U50" s="81">
        <v>0</v>
      </c>
      <c r="V50" s="81">
        <v>19</v>
      </c>
      <c r="W50" s="81">
        <v>16</v>
      </c>
      <c r="X50" s="81">
        <v>3</v>
      </c>
      <c r="Y50" s="81">
        <v>3</v>
      </c>
      <c r="Z50" s="81">
        <v>0</v>
      </c>
      <c r="AA50" s="81">
        <v>3</v>
      </c>
      <c r="AB50" s="81">
        <v>0</v>
      </c>
      <c r="AC50" s="81">
        <v>16</v>
      </c>
      <c r="AD50" s="81">
        <v>0</v>
      </c>
      <c r="AE50" s="81">
        <v>3</v>
      </c>
      <c r="AF50" s="81">
        <v>25</v>
      </c>
      <c r="AG50" s="81">
        <v>0</v>
      </c>
      <c r="AH50" s="81">
        <v>0</v>
      </c>
      <c r="AI50" s="86" t="s">
        <v>641</v>
      </c>
      <c r="AJ50" s="24" t="str">
        <f t="shared" si="38"/>
        <v/>
      </c>
      <c r="AK50" s="81">
        <v>0</v>
      </c>
      <c r="AL50" s="81">
        <v>0</v>
      </c>
      <c r="AM50" s="81">
        <v>0</v>
      </c>
      <c r="AN50" s="81">
        <v>0</v>
      </c>
      <c r="AO50" s="81">
        <v>0</v>
      </c>
      <c r="AP50" s="81">
        <v>0</v>
      </c>
      <c r="AQ50" s="81">
        <v>0</v>
      </c>
    </row>
    <row r="51" spans="1:43">
      <c r="A51" s="20" t="s">
        <v>672</v>
      </c>
      <c r="B51" s="20" t="s">
        <v>134</v>
      </c>
      <c r="C51" s="20" t="s">
        <v>72</v>
      </c>
      <c r="D51" s="86" t="s">
        <v>1116</v>
      </c>
      <c r="E51" s="81" t="s">
        <v>1089</v>
      </c>
      <c r="F51" s="81" t="s">
        <v>1103</v>
      </c>
      <c r="G51" s="17" t="str">
        <f t="shared" si="31"/>
        <v/>
      </c>
      <c r="H51" s="18" t="str">
        <f t="shared" si="32"/>
        <v/>
      </c>
      <c r="I51" s="18" t="str">
        <f t="shared" si="33"/>
        <v/>
      </c>
      <c r="J51" s="18" t="str">
        <f t="shared" si="34"/>
        <v/>
      </c>
      <c r="K51" s="18" t="str">
        <f t="shared" si="35"/>
        <v/>
      </c>
      <c r="L51" s="18" t="str">
        <f t="shared" si="36"/>
        <v>○</v>
      </c>
      <c r="M51" s="19" t="str">
        <f t="shared" si="37"/>
        <v/>
      </c>
      <c r="N51" s="86" t="s">
        <v>1113</v>
      </c>
      <c r="O51" s="86"/>
      <c r="P51" s="86"/>
      <c r="Q51" s="86"/>
      <c r="R51" s="86"/>
      <c r="S51" s="81">
        <v>12</v>
      </c>
      <c r="T51" s="81">
        <v>12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</v>
      </c>
      <c r="AB51" s="81">
        <v>12</v>
      </c>
      <c r="AC51" s="81">
        <v>0</v>
      </c>
      <c r="AD51" s="81">
        <v>0</v>
      </c>
      <c r="AE51" s="81">
        <v>0</v>
      </c>
      <c r="AF51" s="81">
        <v>588</v>
      </c>
      <c r="AG51" s="81">
        <v>0</v>
      </c>
      <c r="AH51" s="81">
        <v>0</v>
      </c>
      <c r="AI51" s="86"/>
      <c r="AJ51" s="24" t="str">
        <f t="shared" si="38"/>
        <v/>
      </c>
      <c r="AK51" s="81">
        <v>0</v>
      </c>
      <c r="AL51" s="81">
        <v>0</v>
      </c>
      <c r="AM51" s="81">
        <v>0</v>
      </c>
      <c r="AN51" s="81">
        <v>0</v>
      </c>
      <c r="AO51" s="81">
        <v>0</v>
      </c>
      <c r="AP51" s="81">
        <v>0</v>
      </c>
      <c r="AQ51" s="81">
        <v>0</v>
      </c>
    </row>
    <row r="52" spans="1:43">
      <c r="A52" s="20" t="s">
        <v>672</v>
      </c>
      <c r="B52" s="20" t="s">
        <v>134</v>
      </c>
      <c r="C52" s="20" t="s">
        <v>72</v>
      </c>
      <c r="D52" s="86" t="s">
        <v>1117</v>
      </c>
      <c r="E52" s="81" t="s">
        <v>1088</v>
      </c>
      <c r="F52" s="81" t="s">
        <v>1124</v>
      </c>
      <c r="G52" s="17" t="str">
        <f t="shared" si="31"/>
        <v>○</v>
      </c>
      <c r="H52" s="18" t="str">
        <f t="shared" si="32"/>
        <v/>
      </c>
      <c r="I52" s="18" t="str">
        <f t="shared" si="33"/>
        <v>○</v>
      </c>
      <c r="J52" s="18" t="str">
        <f t="shared" si="34"/>
        <v/>
      </c>
      <c r="K52" s="18" t="str">
        <f t="shared" si="35"/>
        <v>○</v>
      </c>
      <c r="L52" s="18" t="str">
        <f t="shared" si="36"/>
        <v/>
      </c>
      <c r="M52" s="19" t="str">
        <f t="shared" si="37"/>
        <v/>
      </c>
      <c r="N52" s="86" t="s">
        <v>1091</v>
      </c>
      <c r="O52" s="86" t="s">
        <v>1093</v>
      </c>
      <c r="P52" s="86" t="s">
        <v>1095</v>
      </c>
      <c r="Q52" s="86"/>
      <c r="R52" s="86"/>
      <c r="S52" s="81">
        <v>1</v>
      </c>
      <c r="T52" s="81">
        <v>1</v>
      </c>
      <c r="U52" s="81">
        <v>0</v>
      </c>
      <c r="V52" s="81">
        <v>18</v>
      </c>
      <c r="W52" s="81">
        <v>3</v>
      </c>
      <c r="X52" s="81">
        <v>15</v>
      </c>
      <c r="Y52" s="81">
        <v>0</v>
      </c>
      <c r="Z52" s="81">
        <v>0</v>
      </c>
      <c r="AA52" s="81">
        <v>0</v>
      </c>
      <c r="AB52" s="81">
        <v>1</v>
      </c>
      <c r="AC52" s="81">
        <v>18</v>
      </c>
      <c r="AD52" s="81">
        <v>0</v>
      </c>
      <c r="AE52" s="81">
        <v>0</v>
      </c>
      <c r="AF52" s="81">
        <v>14</v>
      </c>
      <c r="AG52" s="81">
        <v>0</v>
      </c>
      <c r="AH52" s="81">
        <v>0</v>
      </c>
      <c r="AI52" s="86" t="s">
        <v>640</v>
      </c>
      <c r="AJ52" s="24" t="str">
        <f t="shared" si="38"/>
        <v>○</v>
      </c>
      <c r="AK52" s="81">
        <v>21</v>
      </c>
      <c r="AL52" s="81">
        <v>28</v>
      </c>
      <c r="AM52" s="81">
        <v>3</v>
      </c>
      <c r="AN52" s="81">
        <v>3</v>
      </c>
      <c r="AO52" s="81">
        <v>0</v>
      </c>
      <c r="AP52" s="81">
        <v>0</v>
      </c>
      <c r="AQ52" s="81">
        <v>0</v>
      </c>
    </row>
    <row r="53" spans="1:43">
      <c r="A53" s="20" t="s">
        <v>672</v>
      </c>
      <c r="B53" s="20" t="s">
        <v>134</v>
      </c>
      <c r="C53" s="20" t="s">
        <v>72</v>
      </c>
      <c r="D53" s="86" t="s">
        <v>220</v>
      </c>
      <c r="E53" s="81" t="s">
        <v>1089</v>
      </c>
      <c r="F53" s="81" t="s">
        <v>1089</v>
      </c>
      <c r="G53" s="17" t="str">
        <f t="shared" si="31"/>
        <v>○</v>
      </c>
      <c r="H53" s="18" t="str">
        <f t="shared" si="32"/>
        <v>○</v>
      </c>
      <c r="I53" s="18" t="str">
        <f t="shared" si="33"/>
        <v>○</v>
      </c>
      <c r="J53" s="18" t="str">
        <f t="shared" si="34"/>
        <v>○</v>
      </c>
      <c r="K53" s="18" t="str">
        <f t="shared" si="35"/>
        <v>○</v>
      </c>
      <c r="L53" s="18" t="str">
        <f t="shared" si="36"/>
        <v/>
      </c>
      <c r="M53" s="19" t="str">
        <f t="shared" si="37"/>
        <v/>
      </c>
      <c r="N53" s="86" t="s">
        <v>1091</v>
      </c>
      <c r="O53" s="86" t="s">
        <v>1092</v>
      </c>
      <c r="P53" s="86" t="s">
        <v>1093</v>
      </c>
      <c r="Q53" s="86" t="s">
        <v>1094</v>
      </c>
      <c r="R53" s="86" t="s">
        <v>1095</v>
      </c>
      <c r="S53" s="81">
        <v>19</v>
      </c>
      <c r="T53" s="81">
        <v>19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19</v>
      </c>
      <c r="AC53" s="81">
        <v>0</v>
      </c>
      <c r="AD53" s="81">
        <v>0</v>
      </c>
      <c r="AE53" s="81">
        <v>0</v>
      </c>
      <c r="AF53" s="81">
        <v>541</v>
      </c>
      <c r="AG53" s="81">
        <v>0</v>
      </c>
      <c r="AH53" s="81">
        <v>0</v>
      </c>
      <c r="AI53" s="86" t="s">
        <v>640</v>
      </c>
      <c r="AJ53" s="24" t="str">
        <f t="shared" si="38"/>
        <v>○</v>
      </c>
      <c r="AK53" s="81">
        <v>0</v>
      </c>
      <c r="AL53" s="81">
        <v>0</v>
      </c>
      <c r="AM53" s="81">
        <v>0</v>
      </c>
      <c r="AN53" s="81">
        <v>0</v>
      </c>
      <c r="AO53" s="81">
        <v>0</v>
      </c>
      <c r="AP53" s="81">
        <v>0</v>
      </c>
      <c r="AQ53" s="81">
        <v>0</v>
      </c>
    </row>
    <row r="54" spans="1:43">
      <c r="A54" s="20" t="s">
        <v>672</v>
      </c>
      <c r="B54" s="20" t="s">
        <v>134</v>
      </c>
      <c r="C54" s="20" t="s">
        <v>72</v>
      </c>
      <c r="D54" s="86" t="s">
        <v>1118</v>
      </c>
      <c r="E54" s="81" t="s">
        <v>1090</v>
      </c>
      <c r="F54" s="81" t="s">
        <v>1124</v>
      </c>
      <c r="G54" s="17" t="str">
        <f t="shared" si="31"/>
        <v>○</v>
      </c>
      <c r="H54" s="18" t="str">
        <f t="shared" si="32"/>
        <v/>
      </c>
      <c r="I54" s="18" t="str">
        <f t="shared" si="33"/>
        <v>○</v>
      </c>
      <c r="J54" s="18" t="str">
        <f t="shared" si="34"/>
        <v>○</v>
      </c>
      <c r="K54" s="18" t="str">
        <f t="shared" si="35"/>
        <v>○</v>
      </c>
      <c r="L54" s="18" t="str">
        <f t="shared" si="36"/>
        <v/>
      </c>
      <c r="M54" s="19" t="str">
        <f t="shared" si="37"/>
        <v/>
      </c>
      <c r="N54" s="86" t="s">
        <v>1091</v>
      </c>
      <c r="O54" s="86" t="s">
        <v>1093</v>
      </c>
      <c r="P54" s="86" t="s">
        <v>1094</v>
      </c>
      <c r="Q54" s="86" t="s">
        <v>1095</v>
      </c>
      <c r="R54" s="86"/>
      <c r="S54" s="81">
        <v>4</v>
      </c>
      <c r="T54" s="81">
        <v>4</v>
      </c>
      <c r="U54" s="81">
        <v>0</v>
      </c>
      <c r="V54" s="81">
        <v>15</v>
      </c>
      <c r="W54" s="81">
        <v>15</v>
      </c>
      <c r="X54" s="81">
        <v>0</v>
      </c>
      <c r="Y54" s="81">
        <v>8</v>
      </c>
      <c r="Z54" s="81">
        <v>8</v>
      </c>
      <c r="AA54" s="81">
        <v>0</v>
      </c>
      <c r="AB54" s="81">
        <v>4</v>
      </c>
      <c r="AC54" s="81">
        <v>7</v>
      </c>
      <c r="AD54" s="81">
        <v>8</v>
      </c>
      <c r="AE54" s="81">
        <v>0</v>
      </c>
      <c r="AF54" s="81">
        <v>15</v>
      </c>
      <c r="AG54" s="81">
        <v>5</v>
      </c>
      <c r="AH54" s="81">
        <v>0.1</v>
      </c>
      <c r="AI54" s="86" t="s">
        <v>640</v>
      </c>
      <c r="AJ54" s="24" t="str">
        <f t="shared" si="38"/>
        <v>○</v>
      </c>
      <c r="AK54" s="81">
        <v>9</v>
      </c>
      <c r="AL54" s="81">
        <v>776</v>
      </c>
      <c r="AM54" s="81">
        <v>0</v>
      </c>
      <c r="AN54" s="81">
        <v>0</v>
      </c>
      <c r="AO54" s="81">
        <v>0</v>
      </c>
      <c r="AP54" s="81">
        <v>0</v>
      </c>
      <c r="AQ54" s="81">
        <v>0</v>
      </c>
    </row>
    <row r="55" spans="1:43">
      <c r="A55" s="20" t="s">
        <v>672</v>
      </c>
      <c r="B55" s="20" t="s">
        <v>134</v>
      </c>
      <c r="C55" s="20" t="s">
        <v>72</v>
      </c>
      <c r="D55" s="86" t="s">
        <v>1119</v>
      </c>
      <c r="E55" s="81" t="s">
        <v>1103</v>
      </c>
      <c r="F55" s="81" t="s">
        <v>1088</v>
      </c>
      <c r="G55" s="17" t="str">
        <f t="shared" si="31"/>
        <v/>
      </c>
      <c r="H55" s="18" t="str">
        <f t="shared" si="32"/>
        <v/>
      </c>
      <c r="I55" s="18" t="str">
        <f t="shared" si="33"/>
        <v/>
      </c>
      <c r="J55" s="18" t="str">
        <f t="shared" si="34"/>
        <v/>
      </c>
      <c r="K55" s="18" t="str">
        <f t="shared" si="35"/>
        <v/>
      </c>
      <c r="L55" s="18" t="str">
        <f t="shared" si="36"/>
        <v/>
      </c>
      <c r="M55" s="19" t="str">
        <f t="shared" si="37"/>
        <v>○</v>
      </c>
      <c r="N55" s="86" t="s">
        <v>1100</v>
      </c>
      <c r="O55" s="86"/>
      <c r="P55" s="86"/>
      <c r="Q55" s="86"/>
      <c r="R55" s="86"/>
      <c r="S55" s="81">
        <v>9</v>
      </c>
      <c r="T55" s="81">
        <v>0</v>
      </c>
      <c r="U55" s="81">
        <v>9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0</v>
      </c>
      <c r="AD55" s="81">
        <v>0</v>
      </c>
      <c r="AE55" s="81">
        <v>9</v>
      </c>
      <c r="AF55" s="81">
        <v>0</v>
      </c>
      <c r="AG55" s="81">
        <v>0</v>
      </c>
      <c r="AH55" s="81">
        <v>0</v>
      </c>
      <c r="AI55" s="86"/>
      <c r="AJ55" s="24" t="str">
        <f t="shared" si="38"/>
        <v/>
      </c>
      <c r="AK55" s="81">
        <v>0</v>
      </c>
      <c r="AL55" s="81">
        <v>0</v>
      </c>
      <c r="AM55" s="81">
        <v>0</v>
      </c>
      <c r="AN55" s="81">
        <v>0</v>
      </c>
      <c r="AO55" s="81">
        <v>0</v>
      </c>
      <c r="AP55" s="81">
        <v>0</v>
      </c>
      <c r="AQ55" s="81">
        <v>0</v>
      </c>
    </row>
    <row r="56" spans="1:43">
      <c r="A56" s="20" t="s">
        <v>672</v>
      </c>
      <c r="B56" s="20" t="s">
        <v>134</v>
      </c>
      <c r="C56" s="20" t="s">
        <v>72</v>
      </c>
      <c r="D56" s="86" t="s">
        <v>583</v>
      </c>
      <c r="E56" s="81" t="s">
        <v>1103</v>
      </c>
      <c r="F56" s="81" t="s">
        <v>1090</v>
      </c>
      <c r="G56" s="17" t="str">
        <f t="shared" si="31"/>
        <v>○</v>
      </c>
      <c r="H56" s="18" t="str">
        <f t="shared" si="32"/>
        <v/>
      </c>
      <c r="I56" s="18" t="str">
        <f t="shared" si="33"/>
        <v/>
      </c>
      <c r="J56" s="18" t="str">
        <f t="shared" si="34"/>
        <v>○</v>
      </c>
      <c r="K56" s="18" t="str">
        <f t="shared" si="35"/>
        <v/>
      </c>
      <c r="L56" s="18" t="str">
        <f t="shared" si="36"/>
        <v/>
      </c>
      <c r="M56" s="19" t="str">
        <f t="shared" si="37"/>
        <v/>
      </c>
      <c r="N56" s="86" t="s">
        <v>1091</v>
      </c>
      <c r="O56" s="86" t="s">
        <v>1094</v>
      </c>
      <c r="P56" s="86"/>
      <c r="Q56" s="86"/>
      <c r="R56" s="86"/>
      <c r="S56" s="81">
        <v>13</v>
      </c>
      <c r="T56" s="81">
        <v>0</v>
      </c>
      <c r="U56" s="81">
        <v>13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13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6" t="s">
        <v>641</v>
      </c>
      <c r="AJ56" s="24" t="str">
        <f t="shared" si="38"/>
        <v/>
      </c>
      <c r="AK56" s="81">
        <v>0</v>
      </c>
      <c r="AL56" s="81">
        <v>0</v>
      </c>
      <c r="AM56" s="81">
        <v>0</v>
      </c>
      <c r="AN56" s="81">
        <v>0</v>
      </c>
      <c r="AO56" s="81">
        <v>0</v>
      </c>
      <c r="AP56" s="81">
        <v>0</v>
      </c>
      <c r="AQ56" s="81">
        <v>0</v>
      </c>
    </row>
    <row r="57" spans="1:43">
      <c r="A57" s="20" t="s">
        <v>672</v>
      </c>
      <c r="B57" s="20" t="s">
        <v>134</v>
      </c>
      <c r="C57" s="20" t="s">
        <v>72</v>
      </c>
      <c r="D57" s="86" t="s">
        <v>476</v>
      </c>
      <c r="E57" s="81" t="s">
        <v>1088</v>
      </c>
      <c r="F57" s="81" t="s">
        <v>1088</v>
      </c>
      <c r="G57" s="17" t="str">
        <f t="shared" si="31"/>
        <v/>
      </c>
      <c r="H57" s="18" t="str">
        <f t="shared" si="32"/>
        <v>○</v>
      </c>
      <c r="I57" s="18" t="str">
        <f t="shared" si="33"/>
        <v/>
      </c>
      <c r="J57" s="18" t="str">
        <f t="shared" si="34"/>
        <v/>
      </c>
      <c r="K57" s="18" t="str">
        <f t="shared" si="35"/>
        <v/>
      </c>
      <c r="L57" s="18" t="str">
        <f t="shared" si="36"/>
        <v/>
      </c>
      <c r="M57" s="19" t="str">
        <f t="shared" si="37"/>
        <v/>
      </c>
      <c r="N57" s="86" t="s">
        <v>1092</v>
      </c>
      <c r="O57" s="86"/>
      <c r="P57" s="86"/>
      <c r="Q57" s="86"/>
      <c r="R57" s="86"/>
      <c r="S57" s="81">
        <v>3</v>
      </c>
      <c r="T57" s="81">
        <v>3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  <c r="Z57" s="81">
        <v>0</v>
      </c>
      <c r="AA57" s="81">
        <v>0</v>
      </c>
      <c r="AB57" s="81">
        <v>3</v>
      </c>
      <c r="AC57" s="81">
        <v>0</v>
      </c>
      <c r="AD57" s="81">
        <v>0</v>
      </c>
      <c r="AE57" s="81">
        <v>0</v>
      </c>
      <c r="AF57" s="81">
        <v>6</v>
      </c>
      <c r="AG57" s="81">
        <v>0</v>
      </c>
      <c r="AH57" s="81">
        <v>0</v>
      </c>
      <c r="AI57" s="86" t="s">
        <v>641</v>
      </c>
      <c r="AJ57" s="24" t="str">
        <f t="shared" si="38"/>
        <v/>
      </c>
      <c r="AK57" s="81">
        <v>0</v>
      </c>
      <c r="AL57" s="81">
        <v>0</v>
      </c>
      <c r="AM57" s="81">
        <v>0</v>
      </c>
      <c r="AN57" s="81">
        <v>0</v>
      </c>
      <c r="AO57" s="81">
        <v>0</v>
      </c>
      <c r="AP57" s="81">
        <v>0</v>
      </c>
      <c r="AQ57" s="81">
        <v>0</v>
      </c>
    </row>
    <row r="58" spans="1:43">
      <c r="A58" s="20" t="s">
        <v>672</v>
      </c>
      <c r="B58" s="20" t="s">
        <v>134</v>
      </c>
      <c r="C58" s="20" t="s">
        <v>72</v>
      </c>
      <c r="D58" s="86" t="s">
        <v>382</v>
      </c>
      <c r="E58" s="81" t="s">
        <v>1089</v>
      </c>
      <c r="F58" s="81" t="s">
        <v>1089</v>
      </c>
      <c r="G58" s="17" t="str">
        <f t="shared" si="31"/>
        <v>○</v>
      </c>
      <c r="H58" s="18" t="str">
        <f t="shared" si="32"/>
        <v>○</v>
      </c>
      <c r="I58" s="18" t="str">
        <f t="shared" si="33"/>
        <v>○</v>
      </c>
      <c r="J58" s="18" t="str">
        <f t="shared" si="34"/>
        <v/>
      </c>
      <c r="K58" s="18" t="str">
        <f t="shared" si="35"/>
        <v/>
      </c>
      <c r="L58" s="18" t="str">
        <f t="shared" si="36"/>
        <v/>
      </c>
      <c r="M58" s="19" t="str">
        <f t="shared" si="37"/>
        <v/>
      </c>
      <c r="N58" s="86" t="s">
        <v>1091</v>
      </c>
      <c r="O58" s="86" t="s">
        <v>1092</v>
      </c>
      <c r="P58" s="86" t="s">
        <v>1093</v>
      </c>
      <c r="Q58" s="86"/>
      <c r="R58" s="86"/>
      <c r="S58" s="81">
        <v>10</v>
      </c>
      <c r="T58" s="81">
        <v>10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10</v>
      </c>
      <c r="AC58" s="81">
        <v>0</v>
      </c>
      <c r="AD58" s="81">
        <v>0</v>
      </c>
      <c r="AE58" s="81">
        <v>0</v>
      </c>
      <c r="AF58" s="81">
        <v>555</v>
      </c>
      <c r="AG58" s="81">
        <v>0</v>
      </c>
      <c r="AH58" s="81">
        <v>0</v>
      </c>
      <c r="AI58" s="86" t="s">
        <v>641</v>
      </c>
      <c r="AJ58" s="24" t="str">
        <f t="shared" si="38"/>
        <v/>
      </c>
      <c r="AK58" s="81">
        <v>0</v>
      </c>
      <c r="AL58" s="81">
        <v>0</v>
      </c>
      <c r="AM58" s="81">
        <v>0</v>
      </c>
      <c r="AN58" s="81">
        <v>0</v>
      </c>
      <c r="AO58" s="81">
        <v>0</v>
      </c>
      <c r="AP58" s="81">
        <v>0</v>
      </c>
      <c r="AQ58" s="81">
        <v>0</v>
      </c>
    </row>
    <row r="59" spans="1:43">
      <c r="A59" s="20" t="s">
        <v>672</v>
      </c>
      <c r="B59" s="20" t="s">
        <v>134</v>
      </c>
      <c r="C59" s="20" t="s">
        <v>72</v>
      </c>
      <c r="D59" s="86" t="s">
        <v>1120</v>
      </c>
      <c r="E59" s="81" t="s">
        <v>1088</v>
      </c>
      <c r="F59" s="81" t="s">
        <v>1088</v>
      </c>
      <c r="G59" s="17" t="str">
        <f t="shared" si="31"/>
        <v>○</v>
      </c>
      <c r="H59" s="18" t="str">
        <f t="shared" si="32"/>
        <v>○</v>
      </c>
      <c r="I59" s="18" t="str">
        <f t="shared" si="33"/>
        <v>○</v>
      </c>
      <c r="J59" s="18" t="str">
        <f t="shared" si="34"/>
        <v/>
      </c>
      <c r="K59" s="18" t="str">
        <f t="shared" si="35"/>
        <v>○</v>
      </c>
      <c r="L59" s="18" t="str">
        <f t="shared" si="36"/>
        <v/>
      </c>
      <c r="M59" s="19" t="str">
        <f t="shared" si="37"/>
        <v/>
      </c>
      <c r="N59" s="86" t="s">
        <v>1091</v>
      </c>
      <c r="O59" s="86" t="s">
        <v>1092</v>
      </c>
      <c r="P59" s="86" t="s">
        <v>1093</v>
      </c>
      <c r="Q59" s="86" t="s">
        <v>1095</v>
      </c>
      <c r="R59" s="86"/>
      <c r="S59" s="81">
        <v>4</v>
      </c>
      <c r="T59" s="81">
        <v>3</v>
      </c>
      <c r="U59" s="81">
        <v>1</v>
      </c>
      <c r="V59" s="81">
        <v>6</v>
      </c>
      <c r="W59" s="81">
        <v>1</v>
      </c>
      <c r="X59" s="81">
        <v>5</v>
      </c>
      <c r="Y59" s="81">
        <v>0</v>
      </c>
      <c r="Z59" s="81">
        <v>0</v>
      </c>
      <c r="AA59" s="81">
        <v>0</v>
      </c>
      <c r="AB59" s="81">
        <v>4</v>
      </c>
      <c r="AC59" s="81">
        <v>6</v>
      </c>
      <c r="AD59" s="81">
        <v>0</v>
      </c>
      <c r="AE59" s="81">
        <v>0</v>
      </c>
      <c r="AF59" s="81">
        <v>114</v>
      </c>
      <c r="AG59" s="81">
        <v>18</v>
      </c>
      <c r="AH59" s="81">
        <v>10.5</v>
      </c>
      <c r="AI59" s="86" t="s">
        <v>641</v>
      </c>
      <c r="AJ59" s="24" t="str">
        <f t="shared" si="38"/>
        <v/>
      </c>
      <c r="AK59" s="81">
        <v>0</v>
      </c>
      <c r="AL59" s="81">
        <v>0</v>
      </c>
      <c r="AM59" s="81">
        <v>0</v>
      </c>
      <c r="AN59" s="81">
        <v>0</v>
      </c>
      <c r="AO59" s="81">
        <v>0</v>
      </c>
      <c r="AP59" s="81">
        <v>0</v>
      </c>
      <c r="AQ59" s="81">
        <v>0</v>
      </c>
    </row>
    <row r="60" spans="1:43">
      <c r="A60" s="20" t="s">
        <v>672</v>
      </c>
      <c r="B60" s="20" t="s">
        <v>134</v>
      </c>
      <c r="C60" s="20" t="s">
        <v>72</v>
      </c>
      <c r="D60" s="86" t="s">
        <v>454</v>
      </c>
      <c r="E60" s="81" t="s">
        <v>1089</v>
      </c>
      <c r="F60" s="81" t="s">
        <v>1089</v>
      </c>
      <c r="G60" s="17" t="str">
        <f t="shared" si="31"/>
        <v/>
      </c>
      <c r="H60" s="18" t="str">
        <f t="shared" si="32"/>
        <v>○</v>
      </c>
      <c r="I60" s="18" t="str">
        <f t="shared" si="33"/>
        <v>○</v>
      </c>
      <c r="J60" s="18" t="str">
        <f t="shared" si="34"/>
        <v/>
      </c>
      <c r="K60" s="18" t="str">
        <f t="shared" si="35"/>
        <v/>
      </c>
      <c r="L60" s="18" t="str">
        <f t="shared" si="36"/>
        <v/>
      </c>
      <c r="M60" s="19" t="str">
        <f t="shared" si="37"/>
        <v/>
      </c>
      <c r="N60" s="86" t="s">
        <v>1092</v>
      </c>
      <c r="O60" s="86" t="s">
        <v>1093</v>
      </c>
      <c r="P60" s="86"/>
      <c r="Q60" s="86"/>
      <c r="R60" s="86"/>
      <c r="S60" s="81">
        <v>7</v>
      </c>
      <c r="T60" s="81">
        <v>7</v>
      </c>
      <c r="U60" s="81">
        <v>0</v>
      </c>
      <c r="V60" s="81">
        <v>0</v>
      </c>
      <c r="W60" s="81">
        <v>0</v>
      </c>
      <c r="X60" s="81">
        <v>0</v>
      </c>
      <c r="Y60" s="81">
        <v>0</v>
      </c>
      <c r="Z60" s="81">
        <v>0</v>
      </c>
      <c r="AA60" s="81">
        <v>0</v>
      </c>
      <c r="AB60" s="81">
        <v>7</v>
      </c>
      <c r="AC60" s="81">
        <v>0</v>
      </c>
      <c r="AD60" s="81">
        <v>0</v>
      </c>
      <c r="AE60" s="81">
        <v>0</v>
      </c>
      <c r="AF60" s="81">
        <v>130</v>
      </c>
      <c r="AG60" s="81">
        <v>0</v>
      </c>
      <c r="AH60" s="81">
        <v>0</v>
      </c>
      <c r="AI60" s="86" t="s">
        <v>641</v>
      </c>
      <c r="AJ60" s="24" t="str">
        <f t="shared" si="38"/>
        <v/>
      </c>
      <c r="AK60" s="81">
        <v>0</v>
      </c>
      <c r="AL60" s="81">
        <v>0</v>
      </c>
      <c r="AM60" s="81">
        <v>0</v>
      </c>
      <c r="AN60" s="81">
        <v>0</v>
      </c>
      <c r="AO60" s="81">
        <v>0</v>
      </c>
      <c r="AP60" s="81">
        <v>0</v>
      </c>
      <c r="AQ60" s="81">
        <v>0</v>
      </c>
    </row>
    <row r="61" spans="1:43">
      <c r="A61" s="20" t="s">
        <v>672</v>
      </c>
      <c r="B61" s="20" t="s">
        <v>134</v>
      </c>
      <c r="C61" s="20" t="s">
        <v>72</v>
      </c>
      <c r="D61" s="86" t="s">
        <v>1121</v>
      </c>
      <c r="E61" s="81" t="s">
        <v>1089</v>
      </c>
      <c r="F61" s="81" t="s">
        <v>1089</v>
      </c>
      <c r="G61" s="17" t="str">
        <f t="shared" si="31"/>
        <v>○</v>
      </c>
      <c r="H61" s="18" t="str">
        <f t="shared" si="32"/>
        <v>○</v>
      </c>
      <c r="I61" s="18" t="str">
        <f t="shared" si="33"/>
        <v/>
      </c>
      <c r="J61" s="18" t="str">
        <f t="shared" si="34"/>
        <v>○</v>
      </c>
      <c r="K61" s="18" t="str">
        <f t="shared" si="35"/>
        <v/>
      </c>
      <c r="L61" s="18" t="str">
        <f t="shared" si="36"/>
        <v/>
      </c>
      <c r="M61" s="19" t="str">
        <f t="shared" si="37"/>
        <v/>
      </c>
      <c r="N61" s="86" t="s">
        <v>1091</v>
      </c>
      <c r="O61" s="86" t="s">
        <v>1092</v>
      </c>
      <c r="P61" s="86" t="s">
        <v>1094</v>
      </c>
      <c r="Q61" s="86"/>
      <c r="R61" s="86"/>
      <c r="S61" s="81">
        <v>19</v>
      </c>
      <c r="T61" s="81">
        <v>19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19</v>
      </c>
      <c r="AC61" s="81">
        <v>0</v>
      </c>
      <c r="AD61" s="81">
        <v>0</v>
      </c>
      <c r="AE61" s="81">
        <v>0</v>
      </c>
      <c r="AF61" s="81">
        <v>42</v>
      </c>
      <c r="AG61" s="81">
        <v>0</v>
      </c>
      <c r="AH61" s="81">
        <v>33</v>
      </c>
      <c r="AI61" s="86" t="s">
        <v>640</v>
      </c>
      <c r="AJ61" s="24" t="str">
        <f t="shared" si="38"/>
        <v>○</v>
      </c>
      <c r="AK61" s="81">
        <v>0</v>
      </c>
      <c r="AL61" s="81">
        <v>42</v>
      </c>
      <c r="AM61" s="81">
        <v>1</v>
      </c>
      <c r="AN61" s="81">
        <v>0</v>
      </c>
      <c r="AO61" s="81">
        <v>1</v>
      </c>
      <c r="AP61" s="81">
        <v>1</v>
      </c>
      <c r="AQ61" s="81">
        <v>0</v>
      </c>
    </row>
    <row r="62" spans="1:43">
      <c r="A62" s="20" t="s">
        <v>672</v>
      </c>
      <c r="B62" s="20" t="s">
        <v>134</v>
      </c>
      <c r="C62" s="20" t="s">
        <v>72</v>
      </c>
      <c r="D62" s="86" t="s">
        <v>1122</v>
      </c>
      <c r="E62" s="81" t="s">
        <v>1089</v>
      </c>
      <c r="F62" s="81" t="s">
        <v>1089</v>
      </c>
      <c r="G62" s="17" t="str">
        <f t="shared" si="31"/>
        <v/>
      </c>
      <c r="H62" s="18" t="str">
        <f t="shared" si="32"/>
        <v>○</v>
      </c>
      <c r="I62" s="18" t="str">
        <f t="shared" si="33"/>
        <v/>
      </c>
      <c r="J62" s="18" t="str">
        <f t="shared" si="34"/>
        <v/>
      </c>
      <c r="K62" s="18" t="str">
        <f t="shared" si="35"/>
        <v/>
      </c>
      <c r="L62" s="18" t="str">
        <f t="shared" si="36"/>
        <v/>
      </c>
      <c r="M62" s="19" t="str">
        <f t="shared" si="37"/>
        <v/>
      </c>
      <c r="N62" s="86" t="s">
        <v>1092</v>
      </c>
      <c r="O62" s="86"/>
      <c r="P62" s="86"/>
      <c r="Q62" s="86"/>
      <c r="R62" s="86"/>
      <c r="S62" s="81">
        <v>10</v>
      </c>
      <c r="T62" s="81">
        <v>1</v>
      </c>
      <c r="U62" s="81">
        <v>9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10</v>
      </c>
      <c r="AC62" s="81">
        <v>0</v>
      </c>
      <c r="AD62" s="81">
        <v>0</v>
      </c>
      <c r="AE62" s="81">
        <v>0</v>
      </c>
      <c r="AF62" s="81">
        <v>3</v>
      </c>
      <c r="AG62" s="81">
        <v>0</v>
      </c>
      <c r="AH62" s="81">
        <v>0</v>
      </c>
      <c r="AI62" s="86"/>
      <c r="AJ62" s="24" t="str">
        <f t="shared" si="38"/>
        <v/>
      </c>
      <c r="AK62" s="81">
        <v>0</v>
      </c>
      <c r="AL62" s="81">
        <v>0</v>
      </c>
      <c r="AM62" s="81">
        <v>0</v>
      </c>
      <c r="AN62" s="81">
        <v>0</v>
      </c>
      <c r="AO62" s="81">
        <v>0</v>
      </c>
      <c r="AP62" s="81">
        <v>0</v>
      </c>
      <c r="AQ62" s="81">
        <v>0</v>
      </c>
    </row>
    <row r="63" spans="1:43">
      <c r="A63" s="20" t="s">
        <v>672</v>
      </c>
      <c r="B63" s="20" t="s">
        <v>134</v>
      </c>
      <c r="C63" s="20" t="s">
        <v>72</v>
      </c>
      <c r="D63" s="86" t="s">
        <v>558</v>
      </c>
      <c r="E63" s="81" t="s">
        <v>1089</v>
      </c>
      <c r="F63" s="81" t="s">
        <v>1089</v>
      </c>
      <c r="G63" s="17" t="str">
        <f t="shared" si="31"/>
        <v/>
      </c>
      <c r="H63" s="18" t="str">
        <f t="shared" si="32"/>
        <v/>
      </c>
      <c r="I63" s="18" t="str">
        <f t="shared" si="33"/>
        <v/>
      </c>
      <c r="J63" s="18" t="str">
        <f t="shared" si="34"/>
        <v/>
      </c>
      <c r="K63" s="18" t="str">
        <f t="shared" si="35"/>
        <v/>
      </c>
      <c r="L63" s="18" t="str">
        <f t="shared" si="36"/>
        <v>○</v>
      </c>
      <c r="M63" s="19" t="str">
        <f t="shared" si="37"/>
        <v/>
      </c>
      <c r="N63" s="86" t="s">
        <v>1113</v>
      </c>
      <c r="O63" s="86"/>
      <c r="P63" s="86"/>
      <c r="Q63" s="86"/>
      <c r="R63" s="86"/>
      <c r="S63" s="81">
        <v>19</v>
      </c>
      <c r="T63" s="81">
        <v>19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19</v>
      </c>
      <c r="AF63" s="81">
        <v>397</v>
      </c>
      <c r="AG63" s="81">
        <v>0</v>
      </c>
      <c r="AH63" s="81">
        <v>0</v>
      </c>
      <c r="AI63" s="86" t="s">
        <v>641</v>
      </c>
      <c r="AJ63" s="24" t="str">
        <f t="shared" si="38"/>
        <v/>
      </c>
      <c r="AK63" s="81">
        <v>0</v>
      </c>
      <c r="AL63" s="81">
        <v>0</v>
      </c>
      <c r="AM63" s="81">
        <v>0</v>
      </c>
      <c r="AN63" s="81">
        <v>0</v>
      </c>
      <c r="AO63" s="81">
        <v>0</v>
      </c>
      <c r="AP63" s="81">
        <v>0</v>
      </c>
      <c r="AQ63" s="81">
        <v>31</v>
      </c>
    </row>
    <row r="64" spans="1:43">
      <c r="A64" s="20" t="s">
        <v>672</v>
      </c>
      <c r="B64" s="20" t="s">
        <v>134</v>
      </c>
      <c r="C64" s="20" t="s">
        <v>72</v>
      </c>
      <c r="D64" s="86" t="s">
        <v>1123</v>
      </c>
      <c r="E64" s="81" t="s">
        <v>1103</v>
      </c>
      <c r="F64" s="81" t="s">
        <v>1103</v>
      </c>
      <c r="G64" s="17" t="str">
        <f t="shared" si="31"/>
        <v/>
      </c>
      <c r="H64" s="18" t="str">
        <f t="shared" si="32"/>
        <v/>
      </c>
      <c r="I64" s="18" t="str">
        <f t="shared" si="33"/>
        <v/>
      </c>
      <c r="J64" s="18" t="str">
        <f t="shared" si="34"/>
        <v/>
      </c>
      <c r="K64" s="18" t="str">
        <f t="shared" si="35"/>
        <v/>
      </c>
      <c r="L64" s="18" t="str">
        <f t="shared" si="36"/>
        <v/>
      </c>
      <c r="M64" s="19" t="str">
        <f t="shared" si="37"/>
        <v>○</v>
      </c>
      <c r="N64" s="86" t="s">
        <v>1100</v>
      </c>
      <c r="O64" s="86"/>
      <c r="P64" s="86"/>
      <c r="Q64" s="86"/>
      <c r="R64" s="86"/>
      <c r="S64" s="81">
        <v>2</v>
      </c>
      <c r="T64" s="81">
        <v>0</v>
      </c>
      <c r="U64" s="81">
        <v>2</v>
      </c>
      <c r="V64" s="81">
        <v>4</v>
      </c>
      <c r="W64" s="81">
        <v>0</v>
      </c>
      <c r="X64" s="81">
        <v>4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6</v>
      </c>
      <c r="AF64" s="81">
        <v>0</v>
      </c>
      <c r="AG64" s="81">
        <v>0</v>
      </c>
      <c r="AH64" s="81">
        <v>0</v>
      </c>
      <c r="AI64" s="86"/>
      <c r="AJ64" s="24" t="str">
        <f t="shared" si="38"/>
        <v/>
      </c>
      <c r="AK64" s="81">
        <v>0</v>
      </c>
      <c r="AL64" s="81">
        <v>0</v>
      </c>
      <c r="AM64" s="81">
        <v>0</v>
      </c>
      <c r="AN64" s="81">
        <v>0</v>
      </c>
      <c r="AO64" s="81">
        <v>0</v>
      </c>
      <c r="AP64" s="81">
        <v>0</v>
      </c>
      <c r="AQ64" s="81">
        <v>0</v>
      </c>
    </row>
    <row r="65" spans="1:43">
      <c r="A65" s="20" t="s">
        <v>672</v>
      </c>
      <c r="B65" s="20" t="s">
        <v>134</v>
      </c>
      <c r="C65" s="20" t="s">
        <v>72</v>
      </c>
      <c r="D65" s="86" t="s">
        <v>541</v>
      </c>
      <c r="E65" s="81" t="s">
        <v>1104</v>
      </c>
      <c r="F65" s="81" t="s">
        <v>1089</v>
      </c>
      <c r="G65" s="17" t="str">
        <f t="shared" si="31"/>
        <v/>
      </c>
      <c r="H65" s="18" t="str">
        <f t="shared" si="32"/>
        <v>○</v>
      </c>
      <c r="I65" s="18" t="str">
        <f t="shared" si="33"/>
        <v/>
      </c>
      <c r="J65" s="18" t="str">
        <f t="shared" si="34"/>
        <v/>
      </c>
      <c r="K65" s="18" t="str">
        <f t="shared" si="35"/>
        <v/>
      </c>
      <c r="L65" s="18" t="str">
        <f t="shared" si="36"/>
        <v/>
      </c>
      <c r="M65" s="19" t="str">
        <f t="shared" si="37"/>
        <v/>
      </c>
      <c r="N65" s="86" t="s">
        <v>1092</v>
      </c>
      <c r="O65" s="86"/>
      <c r="P65" s="86"/>
      <c r="Q65" s="86"/>
      <c r="R65" s="86"/>
      <c r="S65" s="81">
        <v>19</v>
      </c>
      <c r="T65" s="81">
        <v>19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19</v>
      </c>
      <c r="AC65" s="81">
        <v>0</v>
      </c>
      <c r="AD65" s="81">
        <v>0</v>
      </c>
      <c r="AE65" s="81">
        <v>0</v>
      </c>
      <c r="AF65" s="81">
        <v>360</v>
      </c>
      <c r="AG65" s="81">
        <v>0</v>
      </c>
      <c r="AH65" s="81">
        <v>0</v>
      </c>
      <c r="AI65" s="86" t="s">
        <v>641</v>
      </c>
      <c r="AJ65" s="24" t="str">
        <f t="shared" si="38"/>
        <v/>
      </c>
      <c r="AK65" s="81">
        <v>0</v>
      </c>
      <c r="AL65" s="81">
        <v>0</v>
      </c>
      <c r="AM65" s="81">
        <v>0</v>
      </c>
      <c r="AN65" s="81">
        <v>0</v>
      </c>
      <c r="AO65" s="81">
        <v>0</v>
      </c>
      <c r="AP65" s="81">
        <v>0</v>
      </c>
      <c r="AQ65" s="81">
        <v>0</v>
      </c>
    </row>
    <row r="66" spans="1:43">
      <c r="A66" s="33"/>
      <c r="B66" s="33"/>
      <c r="C66" s="34" t="s">
        <v>726</v>
      </c>
      <c r="D66" s="33"/>
      <c r="E66" s="25"/>
      <c r="F66" s="25"/>
      <c r="G66" s="26"/>
      <c r="H66" s="27"/>
      <c r="I66" s="27"/>
      <c r="J66" s="27"/>
      <c r="K66" s="27"/>
      <c r="L66" s="27"/>
      <c r="M66" s="28"/>
      <c r="N66" s="25"/>
      <c r="O66" s="25"/>
      <c r="P66" s="25"/>
      <c r="Q66" s="25"/>
      <c r="R66" s="25"/>
      <c r="S66" s="25">
        <f t="shared" ref="S66:AH66" si="39">SUBTOTAL(9,S48:S65)</f>
        <v>167</v>
      </c>
      <c r="T66" s="25">
        <f t="shared" si="39"/>
        <v>129</v>
      </c>
      <c r="U66" s="25">
        <f t="shared" si="39"/>
        <v>38</v>
      </c>
      <c r="V66" s="25">
        <f t="shared" si="39"/>
        <v>62</v>
      </c>
      <c r="W66" s="25">
        <f t="shared" si="39"/>
        <v>35</v>
      </c>
      <c r="X66" s="25">
        <f t="shared" si="39"/>
        <v>27</v>
      </c>
      <c r="Y66" s="25">
        <f t="shared" si="39"/>
        <v>11</v>
      </c>
      <c r="Z66" s="25">
        <f t="shared" si="39"/>
        <v>8</v>
      </c>
      <c r="AA66" s="25">
        <f t="shared" si="39"/>
        <v>3</v>
      </c>
      <c r="AB66" s="29">
        <f t="shared" si="39"/>
        <v>137</v>
      </c>
      <c r="AC66" s="29">
        <f t="shared" si="39"/>
        <v>47</v>
      </c>
      <c r="AD66" s="29">
        <f t="shared" si="39"/>
        <v>8</v>
      </c>
      <c r="AE66" s="29">
        <f t="shared" si="39"/>
        <v>37</v>
      </c>
      <c r="AF66" s="29">
        <f t="shared" si="39"/>
        <v>3069</v>
      </c>
      <c r="AG66" s="29">
        <f t="shared" si="39"/>
        <v>23</v>
      </c>
      <c r="AH66" s="29">
        <f t="shared" si="39"/>
        <v>43.6</v>
      </c>
      <c r="AI66" s="29"/>
      <c r="AJ66" s="30"/>
      <c r="AK66" s="29">
        <f t="shared" ref="AK66:AQ66" si="40">SUBTOTAL(9,AK48:AK65)</f>
        <v>30</v>
      </c>
      <c r="AL66" s="29">
        <f t="shared" si="40"/>
        <v>846</v>
      </c>
      <c r="AM66" s="29">
        <f t="shared" si="40"/>
        <v>4</v>
      </c>
      <c r="AN66" s="29">
        <f t="shared" si="40"/>
        <v>3</v>
      </c>
      <c r="AO66" s="29">
        <f t="shared" si="40"/>
        <v>1</v>
      </c>
      <c r="AP66" s="29">
        <f t="shared" si="40"/>
        <v>1</v>
      </c>
      <c r="AQ66" s="29">
        <f t="shared" si="40"/>
        <v>61</v>
      </c>
    </row>
    <row r="67" spans="1:43">
      <c r="A67" s="20" t="s">
        <v>672</v>
      </c>
      <c r="B67" s="20" t="s">
        <v>141</v>
      </c>
      <c r="C67" s="20" t="s">
        <v>79</v>
      </c>
      <c r="D67" s="86" t="s">
        <v>252</v>
      </c>
      <c r="E67" s="81" t="s">
        <v>1088</v>
      </c>
      <c r="F67" s="81" t="s">
        <v>1088</v>
      </c>
      <c r="G67" s="17" t="str">
        <f t="shared" ref="G67:G72" si="41">IF(OR(N67="1",O67="1",P67="1",Q67="1",R67="1"),"○","")</f>
        <v>○</v>
      </c>
      <c r="H67" s="18" t="str">
        <f t="shared" ref="H67:H72" si="42">IF(OR(N67="2",O67="2",P67="2",Q67="2",R67="2"),"○","")</f>
        <v>○</v>
      </c>
      <c r="I67" s="18" t="str">
        <f t="shared" ref="I67:I72" si="43">IF(OR(N67="3",O67="3",P67="3",Q67="3",R67="3"),"○","")</f>
        <v/>
      </c>
      <c r="J67" s="18" t="str">
        <f t="shared" ref="J67:J72" si="44">IF(OR(N67="4",O67="4",P67="4",Q67="4",R67="4"),"○","")</f>
        <v/>
      </c>
      <c r="K67" s="18" t="str">
        <f t="shared" ref="K67:K72" si="45">IF(OR(N67="5",O67="5",P67="5",Q67="5",R67="5"),"○","")</f>
        <v/>
      </c>
      <c r="L67" s="18" t="str">
        <f t="shared" ref="L67:L72" si="46">IF(OR(N67="6",O67="6",P67="6",Q67="6",R67="6"),"○","")</f>
        <v/>
      </c>
      <c r="M67" s="19" t="str">
        <f t="shared" ref="M67:M72" si="47">IF(OR(N67="7",O67="7",P67="7",Q67="7",R67="7"),"○","")</f>
        <v/>
      </c>
      <c r="N67" s="86" t="s">
        <v>1091</v>
      </c>
      <c r="O67" s="86" t="s">
        <v>1092</v>
      </c>
      <c r="P67" s="86"/>
      <c r="Q67" s="86"/>
      <c r="R67" s="86"/>
      <c r="S67" s="99">
        <v>19</v>
      </c>
      <c r="T67" s="99">
        <v>19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81">
        <v>19</v>
      </c>
      <c r="AC67" s="81">
        <v>0</v>
      </c>
      <c r="AD67" s="81">
        <v>0</v>
      </c>
      <c r="AE67" s="81">
        <v>0</v>
      </c>
      <c r="AF67" s="81">
        <v>128</v>
      </c>
      <c r="AG67" s="81">
        <v>0</v>
      </c>
      <c r="AH67" s="81">
        <v>0</v>
      </c>
      <c r="AI67" s="86" t="s">
        <v>641</v>
      </c>
      <c r="AJ67" s="24" t="str">
        <f t="shared" ref="AJ67:AJ72" si="48">IF(AI67="1","○","")</f>
        <v/>
      </c>
      <c r="AK67" s="81">
        <v>0</v>
      </c>
      <c r="AL67" s="81">
        <v>0</v>
      </c>
      <c r="AM67" s="81">
        <v>0</v>
      </c>
      <c r="AN67" s="81">
        <v>0</v>
      </c>
      <c r="AO67" s="81">
        <v>0</v>
      </c>
      <c r="AP67" s="81">
        <v>0</v>
      </c>
      <c r="AQ67" s="81">
        <v>0</v>
      </c>
    </row>
    <row r="68" spans="1:43">
      <c r="A68" s="20" t="s">
        <v>672</v>
      </c>
      <c r="B68" s="20" t="s">
        <v>141</v>
      </c>
      <c r="C68" s="20" t="s">
        <v>79</v>
      </c>
      <c r="D68" s="86" t="s">
        <v>236</v>
      </c>
      <c r="E68" s="81" t="s">
        <v>1090</v>
      </c>
      <c r="F68" s="81" t="s">
        <v>1090</v>
      </c>
      <c r="G68" s="17" t="str">
        <f t="shared" si="41"/>
        <v/>
      </c>
      <c r="H68" s="18" t="str">
        <f t="shared" si="42"/>
        <v>○</v>
      </c>
      <c r="I68" s="18" t="str">
        <f t="shared" si="43"/>
        <v>○</v>
      </c>
      <c r="J68" s="18" t="str">
        <f t="shared" si="44"/>
        <v/>
      </c>
      <c r="K68" s="18" t="str">
        <f t="shared" si="45"/>
        <v/>
      </c>
      <c r="L68" s="18" t="str">
        <f t="shared" si="46"/>
        <v/>
      </c>
      <c r="M68" s="19" t="str">
        <f t="shared" si="47"/>
        <v/>
      </c>
      <c r="N68" s="86" t="s">
        <v>1092</v>
      </c>
      <c r="O68" s="86" t="s">
        <v>1093</v>
      </c>
      <c r="P68" s="86"/>
      <c r="Q68" s="86"/>
      <c r="R68" s="86"/>
      <c r="S68" s="99">
        <v>19</v>
      </c>
      <c r="T68" s="99">
        <v>19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81">
        <v>19</v>
      </c>
      <c r="AC68" s="81">
        <v>0</v>
      </c>
      <c r="AD68" s="81">
        <v>0</v>
      </c>
      <c r="AE68" s="81">
        <v>0</v>
      </c>
      <c r="AF68" s="81">
        <v>80</v>
      </c>
      <c r="AG68" s="81">
        <v>35</v>
      </c>
      <c r="AH68" s="81">
        <v>9.5</v>
      </c>
      <c r="AI68" s="86" t="s">
        <v>641</v>
      </c>
      <c r="AJ68" s="24" t="str">
        <f t="shared" si="48"/>
        <v/>
      </c>
      <c r="AK68" s="81">
        <v>4</v>
      </c>
      <c r="AL68" s="81">
        <v>0</v>
      </c>
      <c r="AM68" s="81">
        <v>0</v>
      </c>
      <c r="AN68" s="81">
        <v>0</v>
      </c>
      <c r="AO68" s="81">
        <v>0</v>
      </c>
      <c r="AP68" s="81">
        <v>0</v>
      </c>
      <c r="AQ68" s="81">
        <v>0</v>
      </c>
    </row>
    <row r="69" spans="1:43">
      <c r="A69" s="20" t="s">
        <v>672</v>
      </c>
      <c r="B69" s="20" t="s">
        <v>141</v>
      </c>
      <c r="C69" s="20" t="s">
        <v>79</v>
      </c>
      <c r="D69" s="86" t="s">
        <v>489</v>
      </c>
      <c r="E69" s="81" t="s">
        <v>1103</v>
      </c>
      <c r="F69" s="81" t="s">
        <v>1103</v>
      </c>
      <c r="G69" s="17" t="str">
        <f t="shared" si="41"/>
        <v/>
      </c>
      <c r="H69" s="18" t="str">
        <f t="shared" si="42"/>
        <v/>
      </c>
      <c r="I69" s="18" t="str">
        <f t="shared" si="43"/>
        <v/>
      </c>
      <c r="J69" s="18" t="str">
        <f t="shared" si="44"/>
        <v/>
      </c>
      <c r="K69" s="18" t="str">
        <f t="shared" si="45"/>
        <v/>
      </c>
      <c r="L69" s="18" t="str">
        <f t="shared" si="46"/>
        <v/>
      </c>
      <c r="M69" s="19" t="str">
        <f t="shared" si="47"/>
        <v>○</v>
      </c>
      <c r="N69" s="86" t="s">
        <v>1100</v>
      </c>
      <c r="O69" s="86"/>
      <c r="P69" s="86"/>
      <c r="Q69" s="86"/>
      <c r="R69" s="86"/>
      <c r="S69" s="99">
        <v>9</v>
      </c>
      <c r="T69" s="99">
        <v>0</v>
      </c>
      <c r="U69" s="99">
        <v>9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81">
        <v>0</v>
      </c>
      <c r="AC69" s="81">
        <v>0</v>
      </c>
      <c r="AD69" s="81">
        <v>0</v>
      </c>
      <c r="AE69" s="81">
        <v>9</v>
      </c>
      <c r="AF69" s="81">
        <v>0</v>
      </c>
      <c r="AG69" s="81">
        <v>0</v>
      </c>
      <c r="AH69" s="81">
        <v>0</v>
      </c>
      <c r="AI69" s="86" t="s">
        <v>640</v>
      </c>
      <c r="AJ69" s="24" t="str">
        <f t="shared" si="48"/>
        <v>○</v>
      </c>
      <c r="AK69" s="81">
        <v>0</v>
      </c>
      <c r="AL69" s="81">
        <v>0</v>
      </c>
      <c r="AM69" s="81">
        <v>0</v>
      </c>
      <c r="AN69" s="81">
        <v>0</v>
      </c>
      <c r="AO69" s="81">
        <v>0</v>
      </c>
      <c r="AP69" s="81">
        <v>0</v>
      </c>
      <c r="AQ69" s="81">
        <v>0</v>
      </c>
    </row>
    <row r="70" spans="1:43">
      <c r="A70" s="20" t="s">
        <v>672</v>
      </c>
      <c r="B70" s="20" t="s">
        <v>141</v>
      </c>
      <c r="C70" s="20" t="s">
        <v>79</v>
      </c>
      <c r="D70" s="86" t="s">
        <v>373</v>
      </c>
      <c r="E70" s="81" t="s">
        <v>1090</v>
      </c>
      <c r="F70" s="81" t="s">
        <v>1090</v>
      </c>
      <c r="G70" s="17" t="str">
        <f t="shared" si="41"/>
        <v/>
      </c>
      <c r="H70" s="18" t="str">
        <f t="shared" si="42"/>
        <v>○</v>
      </c>
      <c r="I70" s="18" t="str">
        <f t="shared" si="43"/>
        <v/>
      </c>
      <c r="J70" s="18" t="str">
        <f t="shared" si="44"/>
        <v/>
      </c>
      <c r="K70" s="18" t="str">
        <f t="shared" si="45"/>
        <v>○</v>
      </c>
      <c r="L70" s="18" t="str">
        <f t="shared" si="46"/>
        <v/>
      </c>
      <c r="M70" s="19" t="str">
        <f t="shared" si="47"/>
        <v/>
      </c>
      <c r="N70" s="86" t="s">
        <v>1092</v>
      </c>
      <c r="O70" s="86" t="s">
        <v>1095</v>
      </c>
      <c r="P70" s="86"/>
      <c r="Q70" s="86"/>
      <c r="R70" s="86"/>
      <c r="S70" s="99">
        <v>2</v>
      </c>
      <c r="T70" s="99">
        <v>2</v>
      </c>
      <c r="U70" s="99">
        <v>0</v>
      </c>
      <c r="V70" s="99">
        <v>10</v>
      </c>
      <c r="W70" s="99">
        <v>10</v>
      </c>
      <c r="X70" s="99">
        <v>0</v>
      </c>
      <c r="Y70" s="99">
        <v>0</v>
      </c>
      <c r="Z70" s="99">
        <v>0</v>
      </c>
      <c r="AA70" s="99">
        <v>0</v>
      </c>
      <c r="AB70" s="81">
        <v>2</v>
      </c>
      <c r="AC70" s="81">
        <v>10</v>
      </c>
      <c r="AD70" s="81">
        <v>0</v>
      </c>
      <c r="AE70" s="81">
        <v>0</v>
      </c>
      <c r="AF70" s="81">
        <v>54</v>
      </c>
      <c r="AG70" s="81">
        <v>0</v>
      </c>
      <c r="AH70" s="81">
        <v>0</v>
      </c>
      <c r="AI70" s="86"/>
      <c r="AJ70" s="24" t="str">
        <f t="shared" si="48"/>
        <v/>
      </c>
      <c r="AK70" s="81">
        <v>0</v>
      </c>
      <c r="AL70" s="81">
        <v>0</v>
      </c>
      <c r="AM70" s="81">
        <v>0</v>
      </c>
      <c r="AN70" s="81">
        <v>0</v>
      </c>
      <c r="AO70" s="81">
        <v>0</v>
      </c>
      <c r="AP70" s="81">
        <v>0</v>
      </c>
      <c r="AQ70" s="81">
        <v>0</v>
      </c>
    </row>
    <row r="71" spans="1:43">
      <c r="A71" s="20" t="s">
        <v>672</v>
      </c>
      <c r="B71" s="20" t="s">
        <v>141</v>
      </c>
      <c r="C71" s="20" t="s">
        <v>79</v>
      </c>
      <c r="D71" s="86" t="s">
        <v>1125</v>
      </c>
      <c r="E71" s="81" t="s">
        <v>1090</v>
      </c>
      <c r="F71" s="81" t="s">
        <v>1090</v>
      </c>
      <c r="G71" s="17" t="str">
        <f t="shared" si="41"/>
        <v>○</v>
      </c>
      <c r="H71" s="18" t="str">
        <f t="shared" si="42"/>
        <v/>
      </c>
      <c r="I71" s="18" t="str">
        <f t="shared" si="43"/>
        <v>○</v>
      </c>
      <c r="J71" s="18" t="str">
        <f t="shared" si="44"/>
        <v>○</v>
      </c>
      <c r="K71" s="18" t="str">
        <f t="shared" si="45"/>
        <v/>
      </c>
      <c r="L71" s="18" t="str">
        <f t="shared" si="46"/>
        <v/>
      </c>
      <c r="M71" s="19" t="str">
        <f t="shared" si="47"/>
        <v/>
      </c>
      <c r="N71" s="86" t="s">
        <v>1091</v>
      </c>
      <c r="O71" s="86" t="s">
        <v>1093</v>
      </c>
      <c r="P71" s="86" t="s">
        <v>1094</v>
      </c>
      <c r="Q71" s="86"/>
      <c r="R71" s="86"/>
      <c r="S71" s="99">
        <v>13</v>
      </c>
      <c r="T71" s="99">
        <v>0</v>
      </c>
      <c r="U71" s="99">
        <v>13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81">
        <v>13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1">
        <v>0</v>
      </c>
      <c r="AI71" s="86" t="s">
        <v>640</v>
      </c>
      <c r="AJ71" s="24" t="str">
        <f t="shared" si="48"/>
        <v>○</v>
      </c>
      <c r="AK71" s="81">
        <v>8</v>
      </c>
      <c r="AL71" s="81">
        <v>524</v>
      </c>
      <c r="AM71" s="81">
        <v>0</v>
      </c>
      <c r="AN71" s="81">
        <v>0</v>
      </c>
      <c r="AO71" s="81">
        <v>0</v>
      </c>
      <c r="AP71" s="81">
        <v>0</v>
      </c>
      <c r="AQ71" s="81">
        <v>0</v>
      </c>
    </row>
    <row r="72" spans="1:43">
      <c r="A72" s="20" t="s">
        <v>672</v>
      </c>
      <c r="B72" s="20" t="s">
        <v>141</v>
      </c>
      <c r="C72" s="20" t="s">
        <v>79</v>
      </c>
      <c r="D72" s="86" t="s">
        <v>438</v>
      </c>
      <c r="E72" s="81" t="s">
        <v>1089</v>
      </c>
      <c r="F72" s="81" t="s">
        <v>1089</v>
      </c>
      <c r="G72" s="17" t="str">
        <f t="shared" si="41"/>
        <v/>
      </c>
      <c r="H72" s="18" t="str">
        <f t="shared" si="42"/>
        <v>○</v>
      </c>
      <c r="I72" s="18" t="str">
        <f t="shared" si="43"/>
        <v>○</v>
      </c>
      <c r="J72" s="18" t="str">
        <f t="shared" si="44"/>
        <v/>
      </c>
      <c r="K72" s="18" t="str">
        <f t="shared" si="45"/>
        <v/>
      </c>
      <c r="L72" s="18" t="str">
        <f t="shared" si="46"/>
        <v/>
      </c>
      <c r="M72" s="19" t="str">
        <f t="shared" si="47"/>
        <v/>
      </c>
      <c r="N72" s="86" t="s">
        <v>1092</v>
      </c>
      <c r="O72" s="86" t="s">
        <v>1093</v>
      </c>
      <c r="P72" s="86"/>
      <c r="Q72" s="86"/>
      <c r="R72" s="86"/>
      <c r="S72" s="103">
        <v>228</v>
      </c>
      <c r="T72" s="99">
        <v>228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81">
        <v>8</v>
      </c>
      <c r="AC72" s="81">
        <v>0</v>
      </c>
      <c r="AD72" s="81">
        <v>0</v>
      </c>
      <c r="AE72" s="100">
        <v>0</v>
      </c>
      <c r="AF72" s="81">
        <v>463</v>
      </c>
      <c r="AG72" s="81">
        <v>21</v>
      </c>
      <c r="AH72" s="81">
        <v>0</v>
      </c>
      <c r="AI72" s="86" t="s">
        <v>641</v>
      </c>
      <c r="AJ72" s="24" t="str">
        <f t="shared" si="48"/>
        <v/>
      </c>
      <c r="AK72" s="81">
        <v>0</v>
      </c>
      <c r="AL72" s="81">
        <v>0</v>
      </c>
      <c r="AM72" s="81">
        <v>0</v>
      </c>
      <c r="AN72" s="81">
        <v>0</v>
      </c>
      <c r="AO72" s="81">
        <v>0</v>
      </c>
      <c r="AP72" s="81">
        <v>0</v>
      </c>
      <c r="AQ72" s="81">
        <v>11</v>
      </c>
    </row>
    <row r="73" spans="1:43">
      <c r="A73" s="33"/>
      <c r="B73" s="33"/>
      <c r="C73" s="34" t="s">
        <v>727</v>
      </c>
      <c r="D73" s="33"/>
      <c r="E73" s="25"/>
      <c r="F73" s="25"/>
      <c r="G73" s="26"/>
      <c r="H73" s="27"/>
      <c r="I73" s="27"/>
      <c r="J73" s="27"/>
      <c r="K73" s="27"/>
      <c r="L73" s="27"/>
      <c r="M73" s="28"/>
      <c r="N73" s="25"/>
      <c r="O73" s="25"/>
      <c r="P73" s="25"/>
      <c r="Q73" s="25"/>
      <c r="R73" s="25"/>
      <c r="S73" s="25">
        <f>SUBTOTAL(9,S67:S72)</f>
        <v>290</v>
      </c>
      <c r="T73" s="25">
        <f t="shared" ref="T73:AH73" si="49">SUBTOTAL(9,T67:T72)</f>
        <v>268</v>
      </c>
      <c r="U73" s="25">
        <f t="shared" si="49"/>
        <v>22</v>
      </c>
      <c r="V73" s="25">
        <f t="shared" si="49"/>
        <v>10</v>
      </c>
      <c r="W73" s="25">
        <f t="shared" si="49"/>
        <v>10</v>
      </c>
      <c r="X73" s="25">
        <f t="shared" si="49"/>
        <v>0</v>
      </c>
      <c r="Y73" s="25">
        <f t="shared" si="49"/>
        <v>0</v>
      </c>
      <c r="Z73" s="25">
        <f t="shared" si="49"/>
        <v>0</v>
      </c>
      <c r="AA73" s="25">
        <f t="shared" si="49"/>
        <v>0</v>
      </c>
      <c r="AB73" s="29">
        <f t="shared" si="49"/>
        <v>61</v>
      </c>
      <c r="AC73" s="29">
        <f t="shared" si="49"/>
        <v>10</v>
      </c>
      <c r="AD73" s="29">
        <f t="shared" si="49"/>
        <v>0</v>
      </c>
      <c r="AE73" s="29">
        <f t="shared" si="49"/>
        <v>9</v>
      </c>
      <c r="AF73" s="29">
        <f t="shared" si="49"/>
        <v>725</v>
      </c>
      <c r="AG73" s="29">
        <f t="shared" si="49"/>
        <v>56</v>
      </c>
      <c r="AH73" s="29">
        <f t="shared" si="49"/>
        <v>9.5</v>
      </c>
      <c r="AI73" s="29"/>
      <c r="AJ73" s="30"/>
      <c r="AK73" s="29">
        <f t="shared" ref="AK73:AQ73" si="50">SUBTOTAL(9,AK67:AK72)</f>
        <v>12</v>
      </c>
      <c r="AL73" s="29">
        <f t="shared" si="50"/>
        <v>524</v>
      </c>
      <c r="AM73" s="29">
        <f t="shared" si="50"/>
        <v>0</v>
      </c>
      <c r="AN73" s="29">
        <f t="shared" si="50"/>
        <v>0</v>
      </c>
      <c r="AO73" s="29">
        <f t="shared" si="50"/>
        <v>0</v>
      </c>
      <c r="AP73" s="29">
        <f t="shared" si="50"/>
        <v>0</v>
      </c>
      <c r="AQ73" s="29">
        <f t="shared" si="50"/>
        <v>11</v>
      </c>
    </row>
    <row r="74" spans="1:43">
      <c r="A74" s="20" t="s">
        <v>672</v>
      </c>
      <c r="B74" s="20" t="s">
        <v>111</v>
      </c>
      <c r="C74" s="20" t="s">
        <v>49</v>
      </c>
      <c r="D74" s="86" t="s">
        <v>1131</v>
      </c>
      <c r="E74" s="81" t="s">
        <v>1089</v>
      </c>
      <c r="F74" s="81" t="s">
        <v>1089</v>
      </c>
      <c r="G74" s="17" t="str">
        <f t="shared" ref="G74:G99" si="51">IF(OR(N74="1",O74="1",P74="1",Q74="1",R74="1"),"○","")</f>
        <v/>
      </c>
      <c r="H74" s="18" t="str">
        <f t="shared" ref="H74:H99" si="52">IF(OR(N74="2",O74="2",P74="2",Q74="2",R74="2"),"○","")</f>
        <v>○</v>
      </c>
      <c r="I74" s="18" t="str">
        <f t="shared" ref="I74:I99" si="53">IF(OR(N74="3",O74="3",P74="3",Q74="3",R74="3"),"○","")</f>
        <v/>
      </c>
      <c r="J74" s="18" t="str">
        <f t="shared" ref="J74:J99" si="54">IF(OR(N74="4",O74="4",P74="4",Q74="4",R74="4"),"○","")</f>
        <v/>
      </c>
      <c r="K74" s="18" t="str">
        <f t="shared" ref="K74:K99" si="55">IF(OR(N74="5",O74="5",P74="5",Q74="5",R74="5"),"○","")</f>
        <v/>
      </c>
      <c r="L74" s="18" t="str">
        <f t="shared" ref="L74:L99" si="56">IF(OR(N74="6",O74="6",P74="6",Q74="6",R74="6"),"○","")</f>
        <v/>
      </c>
      <c r="M74" s="19" t="str">
        <f t="shared" ref="M74:M99" si="57">IF(OR(N74="7",O74="7",P74="7",Q74="7",R74="7"),"○","")</f>
        <v/>
      </c>
      <c r="N74" s="86" t="s">
        <v>1092</v>
      </c>
      <c r="O74" s="86" t="s">
        <v>1132</v>
      </c>
      <c r="P74" s="86"/>
      <c r="Q74" s="86"/>
      <c r="R74" s="86"/>
      <c r="S74" s="99">
        <v>13</v>
      </c>
      <c r="T74" s="99">
        <v>13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81">
        <v>13</v>
      </c>
      <c r="AC74" s="81">
        <v>0</v>
      </c>
      <c r="AD74" s="81">
        <v>0</v>
      </c>
      <c r="AE74" s="81">
        <v>0</v>
      </c>
      <c r="AF74" s="81">
        <v>0</v>
      </c>
      <c r="AG74" s="81">
        <v>0</v>
      </c>
      <c r="AH74" s="81">
        <v>0</v>
      </c>
      <c r="AI74" s="86"/>
      <c r="AJ74" s="24" t="str">
        <f t="shared" ref="AJ74:AJ99" si="58">IF(AI74="1","○","")</f>
        <v/>
      </c>
      <c r="AK74" s="81">
        <v>0</v>
      </c>
      <c r="AL74" s="81">
        <v>0</v>
      </c>
      <c r="AM74" s="81">
        <v>0</v>
      </c>
      <c r="AN74" s="81">
        <v>0</v>
      </c>
      <c r="AO74" s="81">
        <v>0</v>
      </c>
      <c r="AP74" s="81">
        <v>0</v>
      </c>
      <c r="AQ74" s="81">
        <v>0</v>
      </c>
    </row>
    <row r="75" spans="1:43">
      <c r="A75" s="20" t="s">
        <v>672</v>
      </c>
      <c r="B75" s="20" t="s">
        <v>111</v>
      </c>
      <c r="C75" s="20" t="s">
        <v>49</v>
      </c>
      <c r="D75" s="86" t="s">
        <v>203</v>
      </c>
      <c r="E75" s="81" t="s">
        <v>1104</v>
      </c>
      <c r="F75" s="81" t="s">
        <v>1103</v>
      </c>
      <c r="G75" s="17" t="str">
        <f t="shared" si="51"/>
        <v/>
      </c>
      <c r="H75" s="18" t="str">
        <f t="shared" si="52"/>
        <v/>
      </c>
      <c r="I75" s="18" t="str">
        <f t="shared" si="53"/>
        <v/>
      </c>
      <c r="J75" s="18" t="str">
        <f t="shared" si="54"/>
        <v/>
      </c>
      <c r="K75" s="18" t="str">
        <f t="shared" si="55"/>
        <v/>
      </c>
      <c r="L75" s="18" t="str">
        <f t="shared" si="56"/>
        <v/>
      </c>
      <c r="M75" s="19" t="str">
        <f t="shared" si="57"/>
        <v>○</v>
      </c>
      <c r="N75" s="86" t="s">
        <v>1100</v>
      </c>
      <c r="O75" s="86"/>
      <c r="P75" s="86"/>
      <c r="Q75" s="86"/>
      <c r="R75" s="86"/>
      <c r="S75" s="99">
        <v>19</v>
      </c>
      <c r="T75" s="99">
        <v>0</v>
      </c>
      <c r="U75" s="99">
        <v>19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81">
        <v>0</v>
      </c>
      <c r="AC75" s="81">
        <v>0</v>
      </c>
      <c r="AD75" s="81">
        <v>0</v>
      </c>
      <c r="AE75" s="81">
        <v>19</v>
      </c>
      <c r="AF75" s="81">
        <v>0</v>
      </c>
      <c r="AG75" s="81">
        <v>0</v>
      </c>
      <c r="AH75" s="81">
        <v>0</v>
      </c>
      <c r="AI75" s="86" t="s">
        <v>641</v>
      </c>
      <c r="AJ75" s="24" t="str">
        <f t="shared" si="58"/>
        <v/>
      </c>
      <c r="AK75" s="81">
        <v>0</v>
      </c>
      <c r="AL75" s="81">
        <v>0</v>
      </c>
      <c r="AM75" s="81">
        <v>0</v>
      </c>
      <c r="AN75" s="81">
        <v>0</v>
      </c>
      <c r="AO75" s="81">
        <v>0</v>
      </c>
      <c r="AP75" s="81">
        <v>0</v>
      </c>
      <c r="AQ75" s="81">
        <v>0</v>
      </c>
    </row>
    <row r="76" spans="1:43">
      <c r="A76" s="20" t="s">
        <v>672</v>
      </c>
      <c r="B76" s="20" t="s">
        <v>111</v>
      </c>
      <c r="C76" s="20" t="s">
        <v>49</v>
      </c>
      <c r="D76" s="86" t="s">
        <v>447</v>
      </c>
      <c r="E76" s="81" t="s">
        <v>1089</v>
      </c>
      <c r="F76" s="81" t="s">
        <v>1089</v>
      </c>
      <c r="G76" s="17" t="str">
        <f t="shared" si="51"/>
        <v/>
      </c>
      <c r="H76" s="18" t="str">
        <f t="shared" si="52"/>
        <v/>
      </c>
      <c r="I76" s="18" t="str">
        <f t="shared" si="53"/>
        <v>○</v>
      </c>
      <c r="J76" s="18" t="str">
        <f t="shared" si="54"/>
        <v/>
      </c>
      <c r="K76" s="18" t="str">
        <f t="shared" si="55"/>
        <v/>
      </c>
      <c r="L76" s="18" t="str">
        <f t="shared" si="56"/>
        <v/>
      </c>
      <c r="M76" s="19" t="str">
        <f t="shared" si="57"/>
        <v/>
      </c>
      <c r="N76" s="86" t="s">
        <v>1093</v>
      </c>
      <c r="O76" s="86"/>
      <c r="P76" s="86"/>
      <c r="Q76" s="86"/>
      <c r="R76" s="86"/>
      <c r="S76" s="99">
        <v>10</v>
      </c>
      <c r="T76" s="99">
        <v>6</v>
      </c>
      <c r="U76" s="99">
        <v>4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81">
        <v>10</v>
      </c>
      <c r="AC76" s="81">
        <v>0</v>
      </c>
      <c r="AD76" s="81">
        <v>0</v>
      </c>
      <c r="AE76" s="81">
        <v>0</v>
      </c>
      <c r="AF76" s="81">
        <v>205</v>
      </c>
      <c r="AG76" s="81">
        <v>69</v>
      </c>
      <c r="AH76" s="81">
        <v>0</v>
      </c>
      <c r="AI76" s="86" t="s">
        <v>641</v>
      </c>
      <c r="AJ76" s="24" t="str">
        <f t="shared" si="58"/>
        <v/>
      </c>
      <c r="AK76" s="81">
        <v>0</v>
      </c>
      <c r="AL76" s="81">
        <v>0</v>
      </c>
      <c r="AM76" s="81">
        <v>0</v>
      </c>
      <c r="AN76" s="81">
        <v>0</v>
      </c>
      <c r="AO76" s="81">
        <v>0</v>
      </c>
      <c r="AP76" s="81">
        <v>0</v>
      </c>
      <c r="AQ76" s="81">
        <v>5</v>
      </c>
    </row>
    <row r="77" spans="1:43">
      <c r="A77" s="20" t="s">
        <v>672</v>
      </c>
      <c r="B77" s="20" t="s">
        <v>111</v>
      </c>
      <c r="C77" s="20" t="s">
        <v>49</v>
      </c>
      <c r="D77" s="86" t="s">
        <v>1126</v>
      </c>
      <c r="E77" s="81" t="s">
        <v>1090</v>
      </c>
      <c r="F77" s="81" t="s">
        <v>1090</v>
      </c>
      <c r="G77" s="17" t="str">
        <f t="shared" si="51"/>
        <v/>
      </c>
      <c r="H77" s="18" t="str">
        <f t="shared" si="52"/>
        <v/>
      </c>
      <c r="I77" s="18" t="str">
        <f t="shared" si="53"/>
        <v/>
      </c>
      <c r="J77" s="18" t="str">
        <f t="shared" si="54"/>
        <v/>
      </c>
      <c r="K77" s="18" t="str">
        <f t="shared" si="55"/>
        <v/>
      </c>
      <c r="L77" s="18" t="str">
        <f t="shared" si="56"/>
        <v>○</v>
      </c>
      <c r="M77" s="19" t="str">
        <f t="shared" si="57"/>
        <v/>
      </c>
      <c r="N77" s="86" t="s">
        <v>1113</v>
      </c>
      <c r="O77" s="86"/>
      <c r="P77" s="86"/>
      <c r="Q77" s="86"/>
      <c r="R77" s="86"/>
      <c r="S77" s="99">
        <v>19</v>
      </c>
      <c r="T77" s="99">
        <v>3</v>
      </c>
      <c r="U77" s="99">
        <v>16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81">
        <v>19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6" t="s">
        <v>641</v>
      </c>
      <c r="AJ77" s="24" t="str">
        <f t="shared" si="58"/>
        <v/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</row>
    <row r="78" spans="1:43">
      <c r="A78" s="20" t="s">
        <v>672</v>
      </c>
      <c r="B78" s="20" t="s">
        <v>111</v>
      </c>
      <c r="C78" s="20" t="s">
        <v>49</v>
      </c>
      <c r="D78" s="86" t="s">
        <v>197</v>
      </c>
      <c r="E78" s="81" t="s">
        <v>1090</v>
      </c>
      <c r="F78" s="81" t="s">
        <v>1090</v>
      </c>
      <c r="G78" s="17" t="str">
        <f t="shared" si="51"/>
        <v>○</v>
      </c>
      <c r="H78" s="18" t="str">
        <f t="shared" si="52"/>
        <v>○</v>
      </c>
      <c r="I78" s="18" t="str">
        <f t="shared" si="53"/>
        <v/>
      </c>
      <c r="J78" s="18" t="str">
        <f t="shared" si="54"/>
        <v>○</v>
      </c>
      <c r="K78" s="18" t="str">
        <f t="shared" si="55"/>
        <v/>
      </c>
      <c r="L78" s="18" t="str">
        <f t="shared" si="56"/>
        <v/>
      </c>
      <c r="M78" s="19" t="str">
        <f t="shared" si="57"/>
        <v/>
      </c>
      <c r="N78" s="86" t="s">
        <v>1091</v>
      </c>
      <c r="O78" s="86" t="s">
        <v>1092</v>
      </c>
      <c r="P78" s="86" t="s">
        <v>1094</v>
      </c>
      <c r="Q78" s="86"/>
      <c r="R78" s="86"/>
      <c r="S78" s="99">
        <v>14</v>
      </c>
      <c r="T78" s="99">
        <v>14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81">
        <v>14</v>
      </c>
      <c r="AC78" s="81">
        <v>0</v>
      </c>
      <c r="AD78" s="81">
        <v>0</v>
      </c>
      <c r="AE78" s="81">
        <v>0</v>
      </c>
      <c r="AF78" s="81">
        <v>62</v>
      </c>
      <c r="AG78" s="81">
        <v>0</v>
      </c>
      <c r="AH78" s="81">
        <v>0</v>
      </c>
      <c r="AI78" s="86" t="s">
        <v>640</v>
      </c>
      <c r="AJ78" s="24" t="str">
        <f t="shared" si="58"/>
        <v>○</v>
      </c>
      <c r="AK78" s="81">
        <v>77</v>
      </c>
      <c r="AL78" s="81">
        <v>1198</v>
      </c>
      <c r="AM78" s="81">
        <v>7</v>
      </c>
      <c r="AN78" s="81">
        <v>1</v>
      </c>
      <c r="AO78" s="81">
        <v>6</v>
      </c>
      <c r="AP78" s="81">
        <v>2</v>
      </c>
      <c r="AQ78" s="81">
        <v>0</v>
      </c>
    </row>
    <row r="79" spans="1:43">
      <c r="A79" s="20" t="s">
        <v>672</v>
      </c>
      <c r="B79" s="20" t="s">
        <v>111</v>
      </c>
      <c r="C79" s="20" t="s">
        <v>49</v>
      </c>
      <c r="D79" s="86" t="s">
        <v>178</v>
      </c>
      <c r="E79" s="81" t="s">
        <v>1088</v>
      </c>
      <c r="F79" s="81" t="s">
        <v>1088</v>
      </c>
      <c r="G79" s="17" t="str">
        <f t="shared" si="51"/>
        <v/>
      </c>
      <c r="H79" s="18" t="str">
        <f t="shared" si="52"/>
        <v>○</v>
      </c>
      <c r="I79" s="18" t="str">
        <f t="shared" si="53"/>
        <v/>
      </c>
      <c r="J79" s="18" t="str">
        <f t="shared" si="54"/>
        <v/>
      </c>
      <c r="K79" s="18" t="str">
        <f t="shared" si="55"/>
        <v/>
      </c>
      <c r="L79" s="18" t="str">
        <f t="shared" si="56"/>
        <v/>
      </c>
      <c r="M79" s="19" t="str">
        <f t="shared" si="57"/>
        <v/>
      </c>
      <c r="N79" s="86" t="s">
        <v>1092</v>
      </c>
      <c r="O79" s="86"/>
      <c r="P79" s="86"/>
      <c r="Q79" s="86"/>
      <c r="R79" s="86"/>
      <c r="S79" s="99">
        <v>11</v>
      </c>
      <c r="T79" s="99">
        <v>11</v>
      </c>
      <c r="U79" s="99">
        <v>0</v>
      </c>
      <c r="V79" s="99">
        <v>8</v>
      </c>
      <c r="W79" s="99">
        <v>8</v>
      </c>
      <c r="X79" s="99">
        <v>0</v>
      </c>
      <c r="Y79" s="99">
        <v>0</v>
      </c>
      <c r="Z79" s="99">
        <v>0</v>
      </c>
      <c r="AA79" s="99">
        <v>0</v>
      </c>
      <c r="AB79" s="81">
        <v>11</v>
      </c>
      <c r="AC79" s="81">
        <v>8</v>
      </c>
      <c r="AD79" s="81">
        <v>0</v>
      </c>
      <c r="AE79" s="81">
        <v>0</v>
      </c>
      <c r="AF79" s="81">
        <v>147</v>
      </c>
      <c r="AG79" s="81">
        <v>0</v>
      </c>
      <c r="AH79" s="81">
        <v>0</v>
      </c>
      <c r="AI79" s="86" t="s">
        <v>641</v>
      </c>
      <c r="AJ79" s="24" t="str">
        <f t="shared" si="58"/>
        <v/>
      </c>
      <c r="AK79" s="81">
        <v>2</v>
      </c>
      <c r="AL79" s="81">
        <v>70</v>
      </c>
      <c r="AM79" s="81">
        <v>0</v>
      </c>
      <c r="AN79" s="81">
        <v>0</v>
      </c>
      <c r="AO79" s="81">
        <v>0</v>
      </c>
      <c r="AP79" s="81">
        <v>0</v>
      </c>
      <c r="AQ79" s="81">
        <v>0</v>
      </c>
    </row>
    <row r="80" spans="1:43">
      <c r="A80" s="20" t="s">
        <v>672</v>
      </c>
      <c r="B80" s="20" t="s">
        <v>111</v>
      </c>
      <c r="C80" s="20" t="s">
        <v>49</v>
      </c>
      <c r="D80" s="86" t="s">
        <v>281</v>
      </c>
      <c r="E80" s="81" t="s">
        <v>1089</v>
      </c>
      <c r="F80" s="81" t="s">
        <v>1088</v>
      </c>
      <c r="G80" s="17" t="str">
        <f t="shared" si="51"/>
        <v>○</v>
      </c>
      <c r="H80" s="18" t="str">
        <f t="shared" si="52"/>
        <v>○</v>
      </c>
      <c r="I80" s="18" t="str">
        <f t="shared" si="53"/>
        <v>○</v>
      </c>
      <c r="J80" s="18" t="str">
        <f t="shared" si="54"/>
        <v>○</v>
      </c>
      <c r="K80" s="18" t="str">
        <f t="shared" si="55"/>
        <v>○</v>
      </c>
      <c r="L80" s="18" t="str">
        <f t="shared" si="56"/>
        <v/>
      </c>
      <c r="M80" s="19" t="str">
        <f t="shared" si="57"/>
        <v/>
      </c>
      <c r="N80" s="86" t="s">
        <v>1091</v>
      </c>
      <c r="O80" s="86" t="s">
        <v>1093</v>
      </c>
      <c r="P80" s="86" t="s">
        <v>1095</v>
      </c>
      <c r="Q80" s="86" t="s">
        <v>1092</v>
      </c>
      <c r="R80" s="86" t="s">
        <v>1094</v>
      </c>
      <c r="S80" s="99">
        <v>14</v>
      </c>
      <c r="T80" s="99">
        <v>14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81">
        <v>14</v>
      </c>
      <c r="AC80" s="81">
        <v>0</v>
      </c>
      <c r="AD80" s="81">
        <v>0</v>
      </c>
      <c r="AE80" s="81">
        <v>0</v>
      </c>
      <c r="AF80" s="81">
        <v>170</v>
      </c>
      <c r="AG80" s="81">
        <v>120</v>
      </c>
      <c r="AH80" s="81">
        <v>6</v>
      </c>
      <c r="AI80" s="86" t="s">
        <v>640</v>
      </c>
      <c r="AJ80" s="24" t="str">
        <f t="shared" si="58"/>
        <v>○</v>
      </c>
      <c r="AK80" s="81">
        <v>4</v>
      </c>
      <c r="AL80" s="81">
        <v>60</v>
      </c>
      <c r="AM80" s="81">
        <v>1</v>
      </c>
      <c r="AN80" s="81">
        <v>0</v>
      </c>
      <c r="AO80" s="81">
        <v>1</v>
      </c>
      <c r="AP80" s="81">
        <v>1</v>
      </c>
      <c r="AQ80" s="81">
        <v>0</v>
      </c>
    </row>
    <row r="81" spans="1:43">
      <c r="A81" s="20" t="s">
        <v>672</v>
      </c>
      <c r="B81" s="20" t="s">
        <v>111</v>
      </c>
      <c r="C81" s="20" t="s">
        <v>49</v>
      </c>
      <c r="D81" s="86" t="s">
        <v>185</v>
      </c>
      <c r="E81" s="81" t="s">
        <v>1089</v>
      </c>
      <c r="F81" s="81" t="s">
        <v>1089</v>
      </c>
      <c r="G81" s="17" t="str">
        <f t="shared" si="51"/>
        <v/>
      </c>
      <c r="H81" s="18" t="str">
        <f t="shared" si="52"/>
        <v>○</v>
      </c>
      <c r="I81" s="18" t="str">
        <f t="shared" si="53"/>
        <v>○</v>
      </c>
      <c r="J81" s="18" t="str">
        <f t="shared" si="54"/>
        <v/>
      </c>
      <c r="K81" s="18" t="str">
        <f t="shared" si="55"/>
        <v/>
      </c>
      <c r="L81" s="18" t="str">
        <f t="shared" si="56"/>
        <v/>
      </c>
      <c r="M81" s="19" t="str">
        <f t="shared" si="57"/>
        <v/>
      </c>
      <c r="N81" s="86" t="s">
        <v>1092</v>
      </c>
      <c r="O81" s="86" t="s">
        <v>1093</v>
      </c>
      <c r="P81" s="86"/>
      <c r="Q81" s="86"/>
      <c r="R81" s="86"/>
      <c r="S81" s="99">
        <v>14</v>
      </c>
      <c r="T81" s="99">
        <v>14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81">
        <v>14</v>
      </c>
      <c r="AC81" s="81">
        <v>0</v>
      </c>
      <c r="AD81" s="81">
        <v>0</v>
      </c>
      <c r="AE81" s="81">
        <v>0</v>
      </c>
      <c r="AF81" s="81">
        <v>449</v>
      </c>
      <c r="AG81" s="81">
        <v>0</v>
      </c>
      <c r="AH81" s="81">
        <v>0</v>
      </c>
      <c r="AI81" s="86" t="s">
        <v>641</v>
      </c>
      <c r="AJ81" s="24" t="str">
        <f t="shared" si="58"/>
        <v/>
      </c>
      <c r="AK81" s="81">
        <v>0</v>
      </c>
      <c r="AL81" s="81">
        <v>0</v>
      </c>
      <c r="AM81" s="81">
        <v>0</v>
      </c>
      <c r="AN81" s="81">
        <v>0</v>
      </c>
      <c r="AO81" s="81">
        <v>0</v>
      </c>
      <c r="AP81" s="81">
        <v>0</v>
      </c>
      <c r="AQ81" s="81">
        <v>0</v>
      </c>
    </row>
    <row r="82" spans="1:43">
      <c r="A82" s="20" t="s">
        <v>672</v>
      </c>
      <c r="B82" s="20" t="s">
        <v>111</v>
      </c>
      <c r="C82" s="20" t="s">
        <v>49</v>
      </c>
      <c r="D82" s="86" t="s">
        <v>285</v>
      </c>
      <c r="E82" s="81" t="s">
        <v>1089</v>
      </c>
      <c r="F82" s="81" t="s">
        <v>1089</v>
      </c>
      <c r="G82" s="17" t="str">
        <f t="shared" si="51"/>
        <v/>
      </c>
      <c r="H82" s="18" t="str">
        <f t="shared" si="52"/>
        <v/>
      </c>
      <c r="I82" s="18" t="str">
        <f t="shared" si="53"/>
        <v>○</v>
      </c>
      <c r="J82" s="18" t="str">
        <f t="shared" si="54"/>
        <v/>
      </c>
      <c r="K82" s="18" t="str">
        <f t="shared" si="55"/>
        <v/>
      </c>
      <c r="L82" s="18" t="str">
        <f t="shared" si="56"/>
        <v/>
      </c>
      <c r="M82" s="19" t="str">
        <f t="shared" si="57"/>
        <v/>
      </c>
      <c r="N82" s="86" t="s">
        <v>1093</v>
      </c>
      <c r="O82" s="86" t="s">
        <v>1132</v>
      </c>
      <c r="P82" s="86"/>
      <c r="Q82" s="86"/>
      <c r="R82" s="86"/>
      <c r="S82" s="99">
        <v>19</v>
      </c>
      <c r="T82" s="99">
        <v>19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81">
        <v>19</v>
      </c>
      <c r="AC82" s="81">
        <v>0</v>
      </c>
      <c r="AD82" s="81">
        <v>0</v>
      </c>
      <c r="AE82" s="81">
        <v>0</v>
      </c>
      <c r="AF82" s="81">
        <v>177</v>
      </c>
      <c r="AG82" s="81">
        <v>0</v>
      </c>
      <c r="AH82" s="81">
        <v>10</v>
      </c>
      <c r="AI82" s="86" t="s">
        <v>641</v>
      </c>
      <c r="AJ82" s="24" t="str">
        <f t="shared" si="58"/>
        <v/>
      </c>
      <c r="AK82" s="81">
        <v>0</v>
      </c>
      <c r="AL82" s="81">
        <v>0</v>
      </c>
      <c r="AM82" s="81">
        <v>0</v>
      </c>
      <c r="AN82" s="81">
        <v>0</v>
      </c>
      <c r="AO82" s="81">
        <v>0</v>
      </c>
      <c r="AP82" s="81">
        <v>0</v>
      </c>
      <c r="AQ82" s="81">
        <v>0</v>
      </c>
    </row>
    <row r="83" spans="1:43">
      <c r="A83" s="20" t="s">
        <v>672</v>
      </c>
      <c r="B83" s="20" t="s">
        <v>111</v>
      </c>
      <c r="C83" s="20" t="s">
        <v>49</v>
      </c>
      <c r="D83" s="86" t="s">
        <v>502</v>
      </c>
      <c r="E83" s="81" t="s">
        <v>1089</v>
      </c>
      <c r="F83" s="81" t="s">
        <v>1089</v>
      </c>
      <c r="G83" s="17" t="str">
        <f t="shared" si="51"/>
        <v/>
      </c>
      <c r="H83" s="18" t="str">
        <f t="shared" si="52"/>
        <v/>
      </c>
      <c r="I83" s="18" t="str">
        <f t="shared" si="53"/>
        <v/>
      </c>
      <c r="J83" s="18" t="str">
        <f t="shared" si="54"/>
        <v/>
      </c>
      <c r="K83" s="18" t="str">
        <f t="shared" si="55"/>
        <v/>
      </c>
      <c r="L83" s="18" t="str">
        <f t="shared" si="56"/>
        <v>○</v>
      </c>
      <c r="M83" s="19" t="str">
        <f t="shared" si="57"/>
        <v/>
      </c>
      <c r="N83" s="86" t="s">
        <v>1113</v>
      </c>
      <c r="O83" s="86"/>
      <c r="P83" s="86"/>
      <c r="Q83" s="86"/>
      <c r="R83" s="86"/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81">
        <v>10</v>
      </c>
      <c r="AC83" s="81">
        <v>0</v>
      </c>
      <c r="AD83" s="81">
        <v>0</v>
      </c>
      <c r="AE83" s="81">
        <v>0</v>
      </c>
      <c r="AF83" s="81">
        <v>589</v>
      </c>
      <c r="AG83" s="81">
        <v>0</v>
      </c>
      <c r="AH83" s="81">
        <v>0</v>
      </c>
      <c r="AI83" s="86" t="s">
        <v>641</v>
      </c>
      <c r="AJ83" s="24" t="str">
        <f t="shared" si="58"/>
        <v/>
      </c>
      <c r="AK83" s="81">
        <v>0</v>
      </c>
      <c r="AL83" s="81">
        <v>0</v>
      </c>
      <c r="AM83" s="81">
        <v>0</v>
      </c>
      <c r="AN83" s="81">
        <v>0</v>
      </c>
      <c r="AO83" s="81">
        <v>0</v>
      </c>
      <c r="AP83" s="81">
        <v>0</v>
      </c>
      <c r="AQ83" s="81">
        <v>27</v>
      </c>
    </row>
    <row r="84" spans="1:43">
      <c r="A84" s="20" t="s">
        <v>672</v>
      </c>
      <c r="B84" s="20" t="s">
        <v>111</v>
      </c>
      <c r="C84" s="20" t="s">
        <v>49</v>
      </c>
      <c r="D84" s="86" t="s">
        <v>378</v>
      </c>
      <c r="E84" s="81" t="s">
        <v>1088</v>
      </c>
      <c r="F84" s="81" t="s">
        <v>1088</v>
      </c>
      <c r="G84" s="17" t="str">
        <f t="shared" si="51"/>
        <v>○</v>
      </c>
      <c r="H84" s="18" t="str">
        <f t="shared" si="52"/>
        <v/>
      </c>
      <c r="I84" s="18" t="str">
        <f t="shared" si="53"/>
        <v/>
      </c>
      <c r="J84" s="18" t="str">
        <f t="shared" si="54"/>
        <v>○</v>
      </c>
      <c r="K84" s="18" t="str">
        <f t="shared" si="55"/>
        <v>○</v>
      </c>
      <c r="L84" s="18" t="str">
        <f t="shared" si="56"/>
        <v/>
      </c>
      <c r="M84" s="19" t="str">
        <f t="shared" si="57"/>
        <v/>
      </c>
      <c r="N84" s="86" t="s">
        <v>1091</v>
      </c>
      <c r="O84" s="86" t="s">
        <v>1094</v>
      </c>
      <c r="P84" s="86" t="s">
        <v>1095</v>
      </c>
      <c r="Q84" s="86"/>
      <c r="R84" s="86"/>
      <c r="S84" s="99">
        <v>1</v>
      </c>
      <c r="T84" s="99">
        <v>1</v>
      </c>
      <c r="U84" s="99">
        <v>0</v>
      </c>
      <c r="V84" s="99">
        <v>18</v>
      </c>
      <c r="W84" s="99">
        <v>18</v>
      </c>
      <c r="X84" s="99">
        <v>0</v>
      </c>
      <c r="Y84" s="99">
        <v>0</v>
      </c>
      <c r="Z84" s="99">
        <v>0</v>
      </c>
      <c r="AA84" s="99">
        <v>0</v>
      </c>
      <c r="AB84" s="81">
        <v>1</v>
      </c>
      <c r="AC84" s="81">
        <v>18</v>
      </c>
      <c r="AD84" s="81">
        <v>0</v>
      </c>
      <c r="AE84" s="81">
        <v>0</v>
      </c>
      <c r="AF84" s="81">
        <v>23</v>
      </c>
      <c r="AG84" s="81">
        <v>0</v>
      </c>
      <c r="AH84" s="81">
        <v>0</v>
      </c>
      <c r="AI84" s="86"/>
      <c r="AJ84" s="24" t="str">
        <f t="shared" si="58"/>
        <v/>
      </c>
      <c r="AK84" s="81">
        <v>0</v>
      </c>
      <c r="AL84" s="81">
        <v>0</v>
      </c>
      <c r="AM84" s="81">
        <v>0</v>
      </c>
      <c r="AN84" s="81">
        <v>0</v>
      </c>
      <c r="AO84" s="81">
        <v>0</v>
      </c>
      <c r="AP84" s="81">
        <v>0</v>
      </c>
      <c r="AQ84" s="81">
        <v>0</v>
      </c>
    </row>
    <row r="85" spans="1:43">
      <c r="A85" s="20" t="s">
        <v>672</v>
      </c>
      <c r="B85" s="20" t="s">
        <v>111</v>
      </c>
      <c r="C85" s="20" t="s">
        <v>49</v>
      </c>
      <c r="D85" s="86" t="s">
        <v>299</v>
      </c>
      <c r="E85" s="81" t="s">
        <v>1089</v>
      </c>
      <c r="F85" s="81" t="s">
        <v>1089</v>
      </c>
      <c r="G85" s="17" t="str">
        <f t="shared" si="51"/>
        <v/>
      </c>
      <c r="H85" s="18" t="str">
        <f t="shared" si="52"/>
        <v/>
      </c>
      <c r="I85" s="18" t="str">
        <f t="shared" si="53"/>
        <v/>
      </c>
      <c r="J85" s="18" t="str">
        <f t="shared" si="54"/>
        <v/>
      </c>
      <c r="K85" s="18" t="str">
        <f t="shared" si="55"/>
        <v/>
      </c>
      <c r="L85" s="18" t="str">
        <f t="shared" si="56"/>
        <v>○</v>
      </c>
      <c r="M85" s="19" t="str">
        <f t="shared" si="57"/>
        <v/>
      </c>
      <c r="N85" s="86" t="s">
        <v>1113</v>
      </c>
      <c r="O85" s="86"/>
      <c r="P85" s="86"/>
      <c r="Q85" s="86"/>
      <c r="R85" s="86"/>
      <c r="S85" s="99">
        <v>19</v>
      </c>
      <c r="T85" s="99">
        <v>16</v>
      </c>
      <c r="U85" s="99">
        <v>3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81">
        <v>19</v>
      </c>
      <c r="AC85" s="81">
        <v>0</v>
      </c>
      <c r="AD85" s="81">
        <v>0</v>
      </c>
      <c r="AE85" s="81">
        <v>0</v>
      </c>
      <c r="AF85" s="81">
        <v>229</v>
      </c>
      <c r="AG85" s="81">
        <v>0</v>
      </c>
      <c r="AH85" s="81">
        <v>0</v>
      </c>
      <c r="AI85" s="86" t="s">
        <v>641</v>
      </c>
      <c r="AJ85" s="24" t="str">
        <f t="shared" si="58"/>
        <v/>
      </c>
      <c r="AK85" s="81">
        <v>0</v>
      </c>
      <c r="AL85" s="81">
        <v>0</v>
      </c>
      <c r="AM85" s="81">
        <v>0</v>
      </c>
      <c r="AN85" s="81">
        <v>0</v>
      </c>
      <c r="AO85" s="81">
        <v>0</v>
      </c>
      <c r="AP85" s="81">
        <v>0</v>
      </c>
      <c r="AQ85" s="81">
        <v>0</v>
      </c>
    </row>
    <row r="86" spans="1:43">
      <c r="A86" s="20" t="s">
        <v>672</v>
      </c>
      <c r="B86" s="20" t="s">
        <v>111</v>
      </c>
      <c r="C86" s="20" t="s">
        <v>49</v>
      </c>
      <c r="D86" s="86" t="s">
        <v>530</v>
      </c>
      <c r="E86" s="81" t="s">
        <v>1089</v>
      </c>
      <c r="F86" s="81" t="s">
        <v>1089</v>
      </c>
      <c r="G86" s="17" t="str">
        <f t="shared" si="51"/>
        <v/>
      </c>
      <c r="H86" s="18" t="str">
        <f t="shared" si="52"/>
        <v>○</v>
      </c>
      <c r="I86" s="18" t="str">
        <f t="shared" si="53"/>
        <v/>
      </c>
      <c r="J86" s="18" t="str">
        <f t="shared" si="54"/>
        <v/>
      </c>
      <c r="K86" s="18" t="str">
        <f t="shared" si="55"/>
        <v/>
      </c>
      <c r="L86" s="18" t="str">
        <f t="shared" si="56"/>
        <v/>
      </c>
      <c r="M86" s="19" t="str">
        <f t="shared" si="57"/>
        <v/>
      </c>
      <c r="N86" s="86" t="s">
        <v>1092</v>
      </c>
      <c r="O86" s="86"/>
      <c r="P86" s="86"/>
      <c r="Q86" s="86"/>
      <c r="R86" s="86"/>
      <c r="S86" s="99">
        <v>18</v>
      </c>
      <c r="T86" s="99">
        <v>18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81">
        <v>18</v>
      </c>
      <c r="AC86" s="81">
        <v>0</v>
      </c>
      <c r="AD86" s="81">
        <v>0</v>
      </c>
      <c r="AE86" s="81">
        <v>0</v>
      </c>
      <c r="AF86" s="81">
        <v>836</v>
      </c>
      <c r="AG86" s="81">
        <v>0</v>
      </c>
      <c r="AH86" s="81">
        <v>0</v>
      </c>
      <c r="AI86" s="86" t="s">
        <v>641</v>
      </c>
      <c r="AJ86" s="24" t="str">
        <f t="shared" si="58"/>
        <v/>
      </c>
      <c r="AK86" s="81">
        <v>0</v>
      </c>
      <c r="AL86" s="81">
        <v>0</v>
      </c>
      <c r="AM86" s="81">
        <v>0</v>
      </c>
      <c r="AN86" s="81">
        <v>0</v>
      </c>
      <c r="AO86" s="81">
        <v>0</v>
      </c>
      <c r="AP86" s="81">
        <v>0</v>
      </c>
      <c r="AQ86" s="81">
        <v>39</v>
      </c>
    </row>
    <row r="87" spans="1:43">
      <c r="A87" s="20" t="s">
        <v>672</v>
      </c>
      <c r="B87" s="20" t="s">
        <v>111</v>
      </c>
      <c r="C87" s="20" t="s">
        <v>49</v>
      </c>
      <c r="D87" s="86" t="s">
        <v>288</v>
      </c>
      <c r="E87" s="81" t="s">
        <v>1090</v>
      </c>
      <c r="F87" s="81" t="s">
        <v>1090</v>
      </c>
      <c r="G87" s="17" t="str">
        <f t="shared" si="51"/>
        <v>○</v>
      </c>
      <c r="H87" s="18" t="str">
        <f t="shared" si="52"/>
        <v>○</v>
      </c>
      <c r="I87" s="18" t="str">
        <f t="shared" si="53"/>
        <v>○</v>
      </c>
      <c r="J87" s="18" t="str">
        <f t="shared" si="54"/>
        <v>○</v>
      </c>
      <c r="K87" s="18" t="str">
        <f t="shared" si="55"/>
        <v>○</v>
      </c>
      <c r="L87" s="18" t="str">
        <f t="shared" si="56"/>
        <v/>
      </c>
      <c r="M87" s="19" t="str">
        <f t="shared" si="57"/>
        <v/>
      </c>
      <c r="N87" s="86" t="s">
        <v>1091</v>
      </c>
      <c r="O87" s="86" t="s">
        <v>1092</v>
      </c>
      <c r="P87" s="86" t="s">
        <v>1093</v>
      </c>
      <c r="Q87" s="86" t="s">
        <v>1094</v>
      </c>
      <c r="R87" s="86" t="s">
        <v>1095</v>
      </c>
      <c r="S87" s="99">
        <v>19</v>
      </c>
      <c r="T87" s="99">
        <v>19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81">
        <v>19</v>
      </c>
      <c r="AC87" s="81">
        <v>0</v>
      </c>
      <c r="AD87" s="81">
        <v>0</v>
      </c>
      <c r="AE87" s="81">
        <v>0</v>
      </c>
      <c r="AF87" s="81">
        <v>85</v>
      </c>
      <c r="AG87" s="81">
        <v>3</v>
      </c>
      <c r="AH87" s="81">
        <v>0.1</v>
      </c>
      <c r="AI87" s="86" t="s">
        <v>640</v>
      </c>
      <c r="AJ87" s="24" t="str">
        <f t="shared" si="58"/>
        <v>○</v>
      </c>
      <c r="AK87" s="81">
        <v>9</v>
      </c>
      <c r="AL87" s="81">
        <v>1276</v>
      </c>
      <c r="AM87" s="81">
        <v>6</v>
      </c>
      <c r="AN87" s="81">
        <v>0</v>
      </c>
      <c r="AO87" s="81">
        <v>6</v>
      </c>
      <c r="AP87" s="81">
        <v>1</v>
      </c>
      <c r="AQ87" s="81">
        <v>0</v>
      </c>
    </row>
    <row r="88" spans="1:43">
      <c r="A88" s="20" t="s">
        <v>672</v>
      </c>
      <c r="B88" s="20" t="s">
        <v>111</v>
      </c>
      <c r="C88" s="20" t="s">
        <v>49</v>
      </c>
      <c r="D88" s="86" t="s">
        <v>348</v>
      </c>
      <c r="E88" s="81" t="s">
        <v>1090</v>
      </c>
      <c r="F88" s="81" t="s">
        <v>1090</v>
      </c>
      <c r="G88" s="17" t="str">
        <f t="shared" si="51"/>
        <v>○</v>
      </c>
      <c r="H88" s="18" t="str">
        <f t="shared" si="52"/>
        <v/>
      </c>
      <c r="I88" s="18" t="str">
        <f t="shared" si="53"/>
        <v/>
      </c>
      <c r="J88" s="18" t="str">
        <f t="shared" si="54"/>
        <v>○</v>
      </c>
      <c r="K88" s="18" t="str">
        <f t="shared" si="55"/>
        <v/>
      </c>
      <c r="L88" s="18" t="str">
        <f t="shared" si="56"/>
        <v/>
      </c>
      <c r="M88" s="19" t="str">
        <f t="shared" si="57"/>
        <v/>
      </c>
      <c r="N88" s="86" t="s">
        <v>1091</v>
      </c>
      <c r="O88" s="86" t="s">
        <v>1094</v>
      </c>
      <c r="P88" s="86"/>
      <c r="Q88" s="86"/>
      <c r="R88" s="86"/>
      <c r="S88" s="99">
        <v>16</v>
      </c>
      <c r="T88" s="99">
        <v>5</v>
      </c>
      <c r="U88" s="99">
        <v>11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81">
        <v>16</v>
      </c>
      <c r="AC88" s="81">
        <v>0</v>
      </c>
      <c r="AD88" s="81">
        <v>0</v>
      </c>
      <c r="AE88" s="81">
        <v>0</v>
      </c>
      <c r="AF88" s="81">
        <v>22</v>
      </c>
      <c r="AG88" s="81">
        <v>2</v>
      </c>
      <c r="AH88" s="81">
        <v>0</v>
      </c>
      <c r="AI88" s="86" t="s">
        <v>640</v>
      </c>
      <c r="AJ88" s="24" t="str">
        <f t="shared" si="58"/>
        <v>○</v>
      </c>
      <c r="AK88" s="81">
        <v>7</v>
      </c>
      <c r="AL88" s="81">
        <v>4</v>
      </c>
      <c r="AM88" s="81">
        <v>1</v>
      </c>
      <c r="AN88" s="81">
        <v>1</v>
      </c>
      <c r="AO88" s="81">
        <v>0</v>
      </c>
      <c r="AP88" s="81">
        <v>0</v>
      </c>
      <c r="AQ88" s="81">
        <v>0</v>
      </c>
    </row>
    <row r="89" spans="1:43">
      <c r="A89" s="20" t="s">
        <v>672</v>
      </c>
      <c r="B89" s="20" t="s">
        <v>111</v>
      </c>
      <c r="C89" s="20" t="s">
        <v>49</v>
      </c>
      <c r="D89" s="86" t="s">
        <v>263</v>
      </c>
      <c r="E89" s="81" t="s">
        <v>1089</v>
      </c>
      <c r="F89" s="81" t="s">
        <v>1089</v>
      </c>
      <c r="G89" s="17" t="str">
        <f t="shared" si="51"/>
        <v/>
      </c>
      <c r="H89" s="18" t="str">
        <f t="shared" si="52"/>
        <v>○</v>
      </c>
      <c r="I89" s="18" t="str">
        <f t="shared" si="53"/>
        <v/>
      </c>
      <c r="J89" s="18" t="str">
        <f t="shared" si="54"/>
        <v/>
      </c>
      <c r="K89" s="18" t="str">
        <f t="shared" si="55"/>
        <v/>
      </c>
      <c r="L89" s="18" t="str">
        <f t="shared" si="56"/>
        <v/>
      </c>
      <c r="M89" s="19" t="str">
        <f t="shared" si="57"/>
        <v/>
      </c>
      <c r="N89" s="86" t="s">
        <v>1092</v>
      </c>
      <c r="O89" s="86"/>
      <c r="P89" s="86"/>
      <c r="Q89" s="86"/>
      <c r="R89" s="86"/>
      <c r="S89" s="99">
        <v>16</v>
      </c>
      <c r="T89" s="99">
        <v>15</v>
      </c>
      <c r="U89" s="99">
        <v>1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81">
        <v>16</v>
      </c>
      <c r="AC89" s="81">
        <v>0</v>
      </c>
      <c r="AD89" s="81">
        <v>0</v>
      </c>
      <c r="AE89" s="81">
        <v>0</v>
      </c>
      <c r="AF89" s="81">
        <v>885</v>
      </c>
      <c r="AG89" s="81">
        <v>3</v>
      </c>
      <c r="AH89" s="81">
        <v>0</v>
      </c>
      <c r="AI89" s="86" t="s">
        <v>641</v>
      </c>
      <c r="AJ89" s="24" t="str">
        <f t="shared" si="58"/>
        <v/>
      </c>
      <c r="AK89" s="81">
        <v>0</v>
      </c>
      <c r="AL89" s="81">
        <v>0</v>
      </c>
      <c r="AM89" s="81">
        <v>0</v>
      </c>
      <c r="AN89" s="81">
        <v>0</v>
      </c>
      <c r="AO89" s="81">
        <v>0</v>
      </c>
      <c r="AP89" s="81">
        <v>0</v>
      </c>
      <c r="AQ89" s="81">
        <v>0</v>
      </c>
    </row>
    <row r="90" spans="1:43">
      <c r="A90" s="20" t="s">
        <v>672</v>
      </c>
      <c r="B90" s="20" t="s">
        <v>111</v>
      </c>
      <c r="C90" s="20" t="s">
        <v>49</v>
      </c>
      <c r="D90" s="86" t="s">
        <v>416</v>
      </c>
      <c r="E90" s="81" t="s">
        <v>1090</v>
      </c>
      <c r="F90" s="81" t="s">
        <v>1124</v>
      </c>
      <c r="G90" s="17" t="str">
        <f t="shared" si="51"/>
        <v>○</v>
      </c>
      <c r="H90" s="18" t="str">
        <f t="shared" si="52"/>
        <v/>
      </c>
      <c r="I90" s="18" t="str">
        <f t="shared" si="53"/>
        <v/>
      </c>
      <c r="J90" s="18" t="str">
        <f t="shared" si="54"/>
        <v>○</v>
      </c>
      <c r="K90" s="18" t="str">
        <f t="shared" si="55"/>
        <v>○</v>
      </c>
      <c r="L90" s="18" t="str">
        <f t="shared" si="56"/>
        <v/>
      </c>
      <c r="M90" s="19" t="str">
        <f t="shared" si="57"/>
        <v/>
      </c>
      <c r="N90" s="86" t="s">
        <v>1091</v>
      </c>
      <c r="O90" s="86" t="s">
        <v>1094</v>
      </c>
      <c r="P90" s="86" t="s">
        <v>1095</v>
      </c>
      <c r="Q90" s="86"/>
      <c r="R90" s="86"/>
      <c r="S90" s="99">
        <v>2</v>
      </c>
      <c r="T90" s="99">
        <v>2</v>
      </c>
      <c r="U90" s="99">
        <v>0</v>
      </c>
      <c r="V90" s="99">
        <v>17</v>
      </c>
      <c r="W90" s="99">
        <v>17</v>
      </c>
      <c r="X90" s="99">
        <v>0</v>
      </c>
      <c r="Y90" s="99">
        <v>12</v>
      </c>
      <c r="Z90" s="99">
        <v>12</v>
      </c>
      <c r="AA90" s="99">
        <v>0</v>
      </c>
      <c r="AB90" s="81">
        <v>2</v>
      </c>
      <c r="AC90" s="81">
        <v>5</v>
      </c>
      <c r="AD90" s="81">
        <v>12</v>
      </c>
      <c r="AE90" s="81">
        <v>0</v>
      </c>
      <c r="AF90" s="81">
        <v>10</v>
      </c>
      <c r="AG90" s="81">
        <v>0</v>
      </c>
      <c r="AH90" s="81">
        <v>0</v>
      </c>
      <c r="AI90" s="86" t="s">
        <v>640</v>
      </c>
      <c r="AJ90" s="24" t="str">
        <f t="shared" si="58"/>
        <v>○</v>
      </c>
      <c r="AK90" s="81">
        <v>116</v>
      </c>
      <c r="AL90" s="81">
        <v>1134</v>
      </c>
      <c r="AM90" s="81">
        <v>8</v>
      </c>
      <c r="AN90" s="81">
        <v>3</v>
      </c>
      <c r="AO90" s="81">
        <v>5</v>
      </c>
      <c r="AP90" s="81">
        <v>2</v>
      </c>
      <c r="AQ90" s="81">
        <v>0</v>
      </c>
    </row>
    <row r="91" spans="1:43">
      <c r="A91" s="20" t="s">
        <v>672</v>
      </c>
      <c r="B91" s="20" t="s">
        <v>111</v>
      </c>
      <c r="C91" s="20" t="s">
        <v>49</v>
      </c>
      <c r="D91" s="86" t="s">
        <v>1127</v>
      </c>
      <c r="E91" s="81" t="s">
        <v>1088</v>
      </c>
      <c r="F91" s="81" t="s">
        <v>1088</v>
      </c>
      <c r="G91" s="17" t="str">
        <f t="shared" si="51"/>
        <v>○</v>
      </c>
      <c r="H91" s="18" t="str">
        <f t="shared" si="52"/>
        <v>○</v>
      </c>
      <c r="I91" s="18" t="str">
        <f t="shared" si="53"/>
        <v/>
      </c>
      <c r="J91" s="18" t="str">
        <f t="shared" si="54"/>
        <v/>
      </c>
      <c r="K91" s="18" t="str">
        <f t="shared" si="55"/>
        <v/>
      </c>
      <c r="L91" s="18" t="str">
        <f t="shared" si="56"/>
        <v/>
      </c>
      <c r="M91" s="19" t="str">
        <f t="shared" si="57"/>
        <v/>
      </c>
      <c r="N91" s="86" t="s">
        <v>1091</v>
      </c>
      <c r="O91" s="86" t="s">
        <v>1092</v>
      </c>
      <c r="P91" s="86"/>
      <c r="Q91" s="86"/>
      <c r="R91" s="86"/>
      <c r="S91" s="99">
        <v>19</v>
      </c>
      <c r="T91" s="99">
        <v>16</v>
      </c>
      <c r="U91" s="99">
        <v>3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81">
        <v>19</v>
      </c>
      <c r="AC91" s="81">
        <v>0</v>
      </c>
      <c r="AD91" s="81">
        <v>0</v>
      </c>
      <c r="AE91" s="81">
        <v>0</v>
      </c>
      <c r="AF91" s="81">
        <v>107</v>
      </c>
      <c r="AG91" s="81">
        <v>0</v>
      </c>
      <c r="AH91" s="81">
        <v>0</v>
      </c>
      <c r="AI91" s="86" t="s">
        <v>640</v>
      </c>
      <c r="AJ91" s="24" t="str">
        <f t="shared" si="58"/>
        <v>○</v>
      </c>
      <c r="AK91" s="81">
        <v>14</v>
      </c>
      <c r="AL91" s="81">
        <v>12</v>
      </c>
      <c r="AM91" s="81">
        <v>0</v>
      </c>
      <c r="AN91" s="81">
        <v>0</v>
      </c>
      <c r="AO91" s="81">
        <v>0</v>
      </c>
      <c r="AP91" s="81">
        <v>0</v>
      </c>
      <c r="AQ91" s="81">
        <v>0</v>
      </c>
    </row>
    <row r="92" spans="1:43">
      <c r="A92" s="20" t="s">
        <v>672</v>
      </c>
      <c r="B92" s="20" t="s">
        <v>111</v>
      </c>
      <c r="C92" s="20" t="s">
        <v>49</v>
      </c>
      <c r="D92" s="86" t="s">
        <v>308</v>
      </c>
      <c r="E92" s="81" t="s">
        <v>1089</v>
      </c>
      <c r="F92" s="81" t="s">
        <v>1089</v>
      </c>
      <c r="G92" s="17" t="str">
        <f t="shared" si="51"/>
        <v>○</v>
      </c>
      <c r="H92" s="18" t="str">
        <f t="shared" si="52"/>
        <v>○</v>
      </c>
      <c r="I92" s="18" t="str">
        <f t="shared" si="53"/>
        <v>○</v>
      </c>
      <c r="J92" s="18" t="str">
        <f t="shared" si="54"/>
        <v>○</v>
      </c>
      <c r="K92" s="18" t="str">
        <f t="shared" si="55"/>
        <v>○</v>
      </c>
      <c r="L92" s="18" t="str">
        <f t="shared" si="56"/>
        <v/>
      </c>
      <c r="M92" s="19" t="str">
        <f t="shared" si="57"/>
        <v/>
      </c>
      <c r="N92" s="86" t="s">
        <v>1091</v>
      </c>
      <c r="O92" s="86" t="s">
        <v>1092</v>
      </c>
      <c r="P92" s="86" t="s">
        <v>1093</v>
      </c>
      <c r="Q92" s="86" t="s">
        <v>1094</v>
      </c>
      <c r="R92" s="86" t="s">
        <v>1095</v>
      </c>
      <c r="S92" s="99">
        <v>19</v>
      </c>
      <c r="T92" s="99">
        <v>19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81">
        <v>19</v>
      </c>
      <c r="AC92" s="81">
        <v>0</v>
      </c>
      <c r="AD92" s="81">
        <v>0</v>
      </c>
      <c r="AE92" s="81">
        <v>0</v>
      </c>
      <c r="AF92" s="81">
        <v>9</v>
      </c>
      <c r="AG92" s="81">
        <v>0</v>
      </c>
      <c r="AH92" s="81">
        <v>0</v>
      </c>
      <c r="AI92" s="86" t="s">
        <v>640</v>
      </c>
      <c r="AJ92" s="24" t="str">
        <f t="shared" si="58"/>
        <v>○</v>
      </c>
      <c r="AK92" s="81">
        <v>9</v>
      </c>
      <c r="AL92" s="81">
        <v>8</v>
      </c>
      <c r="AM92" s="81">
        <v>1</v>
      </c>
      <c r="AN92" s="81">
        <v>1</v>
      </c>
      <c r="AO92" s="81">
        <v>0</v>
      </c>
      <c r="AP92" s="81">
        <v>0</v>
      </c>
      <c r="AQ92" s="81">
        <v>0</v>
      </c>
    </row>
    <row r="93" spans="1:43">
      <c r="A93" s="20" t="s">
        <v>672</v>
      </c>
      <c r="B93" s="20" t="s">
        <v>111</v>
      </c>
      <c r="C93" s="20" t="s">
        <v>49</v>
      </c>
      <c r="D93" s="86" t="s">
        <v>1128</v>
      </c>
      <c r="E93" s="81" t="s">
        <v>1089</v>
      </c>
      <c r="F93" s="81" t="s">
        <v>1089</v>
      </c>
      <c r="G93" s="17" t="str">
        <f t="shared" si="51"/>
        <v/>
      </c>
      <c r="H93" s="18" t="str">
        <f t="shared" si="52"/>
        <v/>
      </c>
      <c r="I93" s="18" t="str">
        <f t="shared" si="53"/>
        <v/>
      </c>
      <c r="J93" s="18" t="str">
        <f t="shared" si="54"/>
        <v/>
      </c>
      <c r="K93" s="18" t="str">
        <f t="shared" si="55"/>
        <v/>
      </c>
      <c r="L93" s="18" t="str">
        <f t="shared" si="56"/>
        <v/>
      </c>
      <c r="M93" s="19" t="str">
        <f t="shared" si="57"/>
        <v>○</v>
      </c>
      <c r="N93" s="86" t="s">
        <v>1100</v>
      </c>
      <c r="O93" s="86"/>
      <c r="P93" s="86"/>
      <c r="Q93" s="86"/>
      <c r="R93" s="86"/>
      <c r="S93" s="99">
        <v>19</v>
      </c>
      <c r="T93" s="99">
        <v>0</v>
      </c>
      <c r="U93" s="99">
        <v>19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81">
        <v>0</v>
      </c>
      <c r="AC93" s="81">
        <v>0</v>
      </c>
      <c r="AD93" s="81">
        <v>0</v>
      </c>
      <c r="AE93" s="81">
        <v>19</v>
      </c>
      <c r="AF93" s="81">
        <v>0</v>
      </c>
      <c r="AG93" s="81">
        <v>0</v>
      </c>
      <c r="AH93" s="81">
        <v>0</v>
      </c>
      <c r="AI93" s="86" t="s">
        <v>641</v>
      </c>
      <c r="AJ93" s="24" t="str">
        <f t="shared" si="58"/>
        <v/>
      </c>
      <c r="AK93" s="81">
        <v>0</v>
      </c>
      <c r="AL93" s="81">
        <v>0</v>
      </c>
      <c r="AM93" s="81">
        <v>0</v>
      </c>
      <c r="AN93" s="81">
        <v>0</v>
      </c>
      <c r="AO93" s="81">
        <v>0</v>
      </c>
      <c r="AP93" s="81">
        <v>0</v>
      </c>
      <c r="AQ93" s="81">
        <v>0</v>
      </c>
    </row>
    <row r="94" spans="1:43">
      <c r="A94" s="20" t="s">
        <v>672</v>
      </c>
      <c r="B94" s="20" t="s">
        <v>111</v>
      </c>
      <c r="C94" s="20" t="s">
        <v>49</v>
      </c>
      <c r="D94" s="86" t="s">
        <v>477</v>
      </c>
      <c r="E94" s="81" t="s">
        <v>1103</v>
      </c>
      <c r="F94" s="81" t="s">
        <v>1104</v>
      </c>
      <c r="G94" s="17" t="str">
        <f t="shared" si="51"/>
        <v/>
      </c>
      <c r="H94" s="18" t="str">
        <f t="shared" si="52"/>
        <v/>
      </c>
      <c r="I94" s="18" t="str">
        <f t="shared" si="53"/>
        <v/>
      </c>
      <c r="J94" s="18" t="str">
        <f t="shared" si="54"/>
        <v/>
      </c>
      <c r="K94" s="18" t="str">
        <f t="shared" si="55"/>
        <v/>
      </c>
      <c r="L94" s="18" t="str">
        <f t="shared" si="56"/>
        <v/>
      </c>
      <c r="M94" s="19" t="str">
        <f t="shared" si="57"/>
        <v>○</v>
      </c>
      <c r="N94" s="86" t="s">
        <v>1100</v>
      </c>
      <c r="O94" s="86"/>
      <c r="P94" s="86"/>
      <c r="Q94" s="86"/>
      <c r="R94" s="86"/>
      <c r="S94" s="99">
        <v>12</v>
      </c>
      <c r="T94" s="99">
        <v>0</v>
      </c>
      <c r="U94" s="99">
        <v>12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100">
        <v>12</v>
      </c>
      <c r="AC94" s="100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6" t="s">
        <v>641</v>
      </c>
      <c r="AJ94" s="24" t="str">
        <f t="shared" si="58"/>
        <v/>
      </c>
      <c r="AK94" s="81">
        <v>1</v>
      </c>
      <c r="AL94" s="81">
        <v>3</v>
      </c>
      <c r="AM94" s="81">
        <v>0</v>
      </c>
      <c r="AN94" s="81">
        <v>0</v>
      </c>
      <c r="AO94" s="81">
        <v>0</v>
      </c>
      <c r="AP94" s="81">
        <v>0</v>
      </c>
      <c r="AQ94" s="81">
        <v>0</v>
      </c>
    </row>
    <row r="95" spans="1:43">
      <c r="A95" s="20" t="s">
        <v>672</v>
      </c>
      <c r="B95" s="20" t="s">
        <v>111</v>
      </c>
      <c r="C95" s="20" t="s">
        <v>49</v>
      </c>
      <c r="D95" s="86" t="s">
        <v>1129</v>
      </c>
      <c r="E95" s="81" t="s">
        <v>1088</v>
      </c>
      <c r="F95" s="81" t="s">
        <v>1088</v>
      </c>
      <c r="G95" s="17" t="str">
        <f t="shared" si="51"/>
        <v>○</v>
      </c>
      <c r="H95" s="18" t="str">
        <f t="shared" si="52"/>
        <v>○</v>
      </c>
      <c r="I95" s="18" t="str">
        <f t="shared" si="53"/>
        <v>○</v>
      </c>
      <c r="J95" s="18" t="str">
        <f t="shared" si="54"/>
        <v>○</v>
      </c>
      <c r="K95" s="18" t="str">
        <f t="shared" si="55"/>
        <v>○</v>
      </c>
      <c r="L95" s="18" t="str">
        <f t="shared" si="56"/>
        <v/>
      </c>
      <c r="M95" s="19" t="str">
        <f t="shared" si="57"/>
        <v/>
      </c>
      <c r="N95" s="86" t="s">
        <v>1091</v>
      </c>
      <c r="O95" s="86" t="s">
        <v>1092</v>
      </c>
      <c r="P95" s="86" t="s">
        <v>1093</v>
      </c>
      <c r="Q95" s="86" t="s">
        <v>1094</v>
      </c>
      <c r="R95" s="86" t="s">
        <v>1095</v>
      </c>
      <c r="S95" s="99">
        <v>19</v>
      </c>
      <c r="T95" s="99">
        <v>19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81">
        <v>19</v>
      </c>
      <c r="AC95" s="81">
        <v>0</v>
      </c>
      <c r="AD95" s="81">
        <v>0</v>
      </c>
      <c r="AE95" s="81">
        <v>0</v>
      </c>
      <c r="AF95" s="81">
        <v>102</v>
      </c>
      <c r="AG95" s="81">
        <v>45</v>
      </c>
      <c r="AH95" s="81">
        <v>6.9</v>
      </c>
      <c r="AI95" s="86"/>
      <c r="AJ95" s="24" t="str">
        <f t="shared" si="58"/>
        <v/>
      </c>
      <c r="AK95" s="81">
        <v>9</v>
      </c>
      <c r="AL95" s="81">
        <v>310</v>
      </c>
      <c r="AM95" s="81">
        <v>0</v>
      </c>
      <c r="AN95" s="81">
        <v>0</v>
      </c>
      <c r="AO95" s="81">
        <v>0</v>
      </c>
      <c r="AP95" s="99">
        <v>0</v>
      </c>
      <c r="AQ95" s="81">
        <v>0</v>
      </c>
    </row>
    <row r="96" spans="1:43">
      <c r="A96" s="20" t="s">
        <v>672</v>
      </c>
      <c r="B96" s="20" t="s">
        <v>111</v>
      </c>
      <c r="C96" s="20" t="s">
        <v>49</v>
      </c>
      <c r="D96" s="86" t="s">
        <v>240</v>
      </c>
      <c r="E96" s="81" t="s">
        <v>1088</v>
      </c>
      <c r="F96" s="81" t="s">
        <v>1088</v>
      </c>
      <c r="G96" s="17" t="str">
        <f t="shared" si="51"/>
        <v/>
      </c>
      <c r="H96" s="18" t="str">
        <f t="shared" si="52"/>
        <v>○</v>
      </c>
      <c r="I96" s="18" t="str">
        <f t="shared" si="53"/>
        <v/>
      </c>
      <c r="J96" s="18" t="str">
        <f t="shared" si="54"/>
        <v/>
      </c>
      <c r="K96" s="18" t="str">
        <f t="shared" si="55"/>
        <v/>
      </c>
      <c r="L96" s="18" t="str">
        <f t="shared" si="56"/>
        <v/>
      </c>
      <c r="M96" s="19" t="str">
        <f t="shared" si="57"/>
        <v/>
      </c>
      <c r="N96" s="86" t="s">
        <v>1092</v>
      </c>
      <c r="O96" s="86"/>
      <c r="P96" s="86"/>
      <c r="Q96" s="86"/>
      <c r="R96" s="86"/>
      <c r="S96" s="99">
        <v>19</v>
      </c>
      <c r="T96" s="99">
        <v>19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81">
        <v>19</v>
      </c>
      <c r="AC96" s="81">
        <v>0</v>
      </c>
      <c r="AD96" s="81">
        <v>0</v>
      </c>
      <c r="AE96" s="81">
        <v>0</v>
      </c>
      <c r="AF96" s="81">
        <v>149</v>
      </c>
      <c r="AG96" s="81">
        <v>0</v>
      </c>
      <c r="AH96" s="81">
        <v>0</v>
      </c>
      <c r="AI96" s="86" t="s">
        <v>641</v>
      </c>
      <c r="AJ96" s="24" t="str">
        <f t="shared" si="58"/>
        <v/>
      </c>
      <c r="AK96" s="81">
        <v>0</v>
      </c>
      <c r="AL96" s="81">
        <v>0</v>
      </c>
      <c r="AM96" s="81">
        <v>0</v>
      </c>
      <c r="AN96" s="81">
        <v>0</v>
      </c>
      <c r="AO96" s="81">
        <v>0</v>
      </c>
      <c r="AP96" s="81">
        <v>0</v>
      </c>
      <c r="AQ96" s="81">
        <v>0</v>
      </c>
    </row>
    <row r="97" spans="1:43">
      <c r="A97" s="20" t="s">
        <v>672</v>
      </c>
      <c r="B97" s="20" t="s">
        <v>111</v>
      </c>
      <c r="C97" s="20" t="s">
        <v>49</v>
      </c>
      <c r="D97" s="86" t="s">
        <v>180</v>
      </c>
      <c r="E97" s="81" t="s">
        <v>1090</v>
      </c>
      <c r="F97" s="81" t="s">
        <v>1090</v>
      </c>
      <c r="G97" s="17" t="str">
        <f t="shared" si="51"/>
        <v/>
      </c>
      <c r="H97" s="18" t="str">
        <f t="shared" si="52"/>
        <v/>
      </c>
      <c r="I97" s="18" t="str">
        <f t="shared" si="53"/>
        <v>○</v>
      </c>
      <c r="J97" s="18" t="str">
        <f t="shared" si="54"/>
        <v>○</v>
      </c>
      <c r="K97" s="18" t="str">
        <f t="shared" si="55"/>
        <v>○</v>
      </c>
      <c r="L97" s="18" t="str">
        <f t="shared" si="56"/>
        <v/>
      </c>
      <c r="M97" s="19" t="str">
        <f t="shared" si="57"/>
        <v/>
      </c>
      <c r="N97" s="86" t="s">
        <v>1093</v>
      </c>
      <c r="O97" s="86" t="s">
        <v>1094</v>
      </c>
      <c r="P97" s="86" t="s">
        <v>1095</v>
      </c>
      <c r="Q97" s="86"/>
      <c r="R97" s="86"/>
      <c r="S97" s="99">
        <v>19</v>
      </c>
      <c r="T97" s="99">
        <v>19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81">
        <v>19</v>
      </c>
      <c r="AC97" s="81">
        <v>0</v>
      </c>
      <c r="AD97" s="81">
        <v>0</v>
      </c>
      <c r="AE97" s="81">
        <v>0</v>
      </c>
      <c r="AF97" s="99">
        <v>0</v>
      </c>
      <c r="AG97" s="81">
        <v>0</v>
      </c>
      <c r="AH97" s="81">
        <v>74</v>
      </c>
      <c r="AI97" s="86" t="s">
        <v>641</v>
      </c>
      <c r="AJ97" s="24" t="str">
        <f t="shared" si="58"/>
        <v/>
      </c>
      <c r="AK97" s="81">
        <v>0</v>
      </c>
      <c r="AL97" s="81">
        <v>0</v>
      </c>
      <c r="AM97" s="81">
        <v>0</v>
      </c>
      <c r="AN97" s="81">
        <v>0</v>
      </c>
      <c r="AO97" s="81">
        <v>0</v>
      </c>
      <c r="AP97" s="81">
        <v>0</v>
      </c>
      <c r="AQ97" s="81">
        <v>0</v>
      </c>
    </row>
    <row r="98" spans="1:43">
      <c r="A98" s="20" t="s">
        <v>672</v>
      </c>
      <c r="B98" s="20" t="s">
        <v>111</v>
      </c>
      <c r="C98" s="20" t="s">
        <v>49</v>
      </c>
      <c r="D98" s="86" t="s">
        <v>1130</v>
      </c>
      <c r="E98" s="81" t="s">
        <v>1104</v>
      </c>
      <c r="F98" s="81" t="s">
        <v>1104</v>
      </c>
      <c r="G98" s="17"/>
      <c r="H98" s="18"/>
      <c r="I98" s="18"/>
      <c r="J98" s="18"/>
      <c r="K98" s="18"/>
      <c r="L98" s="18"/>
      <c r="M98" s="19"/>
      <c r="N98" s="98"/>
      <c r="O98" s="98"/>
      <c r="P98" s="98"/>
      <c r="Q98" s="98"/>
      <c r="R98" s="98"/>
      <c r="S98" s="99">
        <v>9</v>
      </c>
      <c r="T98" s="99">
        <v>0</v>
      </c>
      <c r="U98" s="99">
        <v>9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81">
        <v>9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86" t="s">
        <v>641</v>
      </c>
      <c r="AJ98" s="24"/>
      <c r="AK98" s="81">
        <v>0</v>
      </c>
      <c r="AL98" s="81">
        <v>0</v>
      </c>
      <c r="AM98" s="81">
        <v>0</v>
      </c>
      <c r="AN98" s="81">
        <v>0</v>
      </c>
      <c r="AO98" s="81">
        <v>0</v>
      </c>
      <c r="AP98" s="81">
        <v>0</v>
      </c>
      <c r="AQ98" s="81">
        <v>0</v>
      </c>
    </row>
    <row r="99" spans="1:43">
      <c r="A99" s="20" t="s">
        <v>672</v>
      </c>
      <c r="B99" s="20" t="s">
        <v>111</v>
      </c>
      <c r="C99" s="20" t="s">
        <v>49</v>
      </c>
      <c r="D99" s="86" t="s">
        <v>413</v>
      </c>
      <c r="E99" s="81" t="s">
        <v>1090</v>
      </c>
      <c r="F99" s="81" t="s">
        <v>1124</v>
      </c>
      <c r="G99" s="17" t="str">
        <f t="shared" si="51"/>
        <v/>
      </c>
      <c r="H99" s="18" t="str">
        <f t="shared" si="52"/>
        <v/>
      </c>
      <c r="I99" s="18" t="str">
        <f t="shared" si="53"/>
        <v/>
      </c>
      <c r="J99" s="18" t="str">
        <f t="shared" si="54"/>
        <v/>
      </c>
      <c r="K99" s="18" t="str">
        <f t="shared" si="55"/>
        <v/>
      </c>
      <c r="L99" s="18" t="str">
        <f t="shared" si="56"/>
        <v>○</v>
      </c>
      <c r="M99" s="19" t="str">
        <f t="shared" si="57"/>
        <v/>
      </c>
      <c r="N99" s="86" t="s">
        <v>1113</v>
      </c>
      <c r="O99" s="86"/>
      <c r="P99" s="86"/>
      <c r="Q99" s="86"/>
      <c r="R99" s="86"/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11</v>
      </c>
      <c r="Z99" s="99">
        <v>11</v>
      </c>
      <c r="AA99" s="99">
        <v>0</v>
      </c>
      <c r="AB99" s="81">
        <v>1</v>
      </c>
      <c r="AC99" s="81">
        <v>7</v>
      </c>
      <c r="AD99" s="81">
        <v>11</v>
      </c>
      <c r="AE99" s="81">
        <v>0</v>
      </c>
      <c r="AF99" s="81">
        <v>8</v>
      </c>
      <c r="AG99" s="81">
        <v>2</v>
      </c>
      <c r="AH99" s="81">
        <v>0</v>
      </c>
      <c r="AI99" s="86" t="s">
        <v>641</v>
      </c>
      <c r="AJ99" s="24" t="str">
        <f t="shared" si="58"/>
        <v/>
      </c>
      <c r="AK99" s="81">
        <v>0</v>
      </c>
      <c r="AL99" s="81">
        <v>0</v>
      </c>
      <c r="AM99" s="81">
        <v>0</v>
      </c>
      <c r="AN99" s="81">
        <v>0</v>
      </c>
      <c r="AO99" s="81">
        <v>0</v>
      </c>
      <c r="AP99" s="81">
        <v>0</v>
      </c>
      <c r="AQ99" s="81">
        <v>0</v>
      </c>
    </row>
    <row r="100" spans="1:43">
      <c r="A100" s="33"/>
      <c r="B100" s="33"/>
      <c r="C100" s="34" t="s">
        <v>728</v>
      </c>
      <c r="D100" s="33"/>
      <c r="E100" s="25"/>
      <c r="F100" s="25"/>
      <c r="G100" s="26"/>
      <c r="H100" s="27"/>
      <c r="I100" s="27"/>
      <c r="J100" s="27"/>
      <c r="K100" s="27"/>
      <c r="L100" s="27"/>
      <c r="M100" s="28"/>
      <c r="N100" s="25"/>
      <c r="O100" s="25"/>
      <c r="P100" s="25"/>
      <c r="Q100" s="25"/>
      <c r="R100" s="25"/>
      <c r="S100" s="25">
        <f t="shared" ref="S100:AH100" si="59">SUBTOTAL(9,S74:S99)</f>
        <v>359</v>
      </c>
      <c r="T100" s="25">
        <f t="shared" si="59"/>
        <v>262</v>
      </c>
      <c r="U100" s="25">
        <f t="shared" si="59"/>
        <v>97</v>
      </c>
      <c r="V100" s="25">
        <f t="shared" si="59"/>
        <v>43</v>
      </c>
      <c r="W100" s="25">
        <f t="shared" si="59"/>
        <v>43</v>
      </c>
      <c r="X100" s="25">
        <f t="shared" si="59"/>
        <v>0</v>
      </c>
      <c r="Y100" s="25">
        <f t="shared" si="59"/>
        <v>23</v>
      </c>
      <c r="Z100" s="25">
        <f t="shared" si="59"/>
        <v>23</v>
      </c>
      <c r="AA100" s="25">
        <f t="shared" si="59"/>
        <v>0</v>
      </c>
      <c r="AB100" s="29">
        <f t="shared" si="59"/>
        <v>332</v>
      </c>
      <c r="AC100" s="29">
        <f t="shared" si="59"/>
        <v>38</v>
      </c>
      <c r="AD100" s="29">
        <f t="shared" si="59"/>
        <v>23</v>
      </c>
      <c r="AE100" s="29">
        <f t="shared" si="59"/>
        <v>38</v>
      </c>
      <c r="AF100" s="29">
        <f t="shared" si="59"/>
        <v>4264</v>
      </c>
      <c r="AG100" s="29">
        <f t="shared" si="59"/>
        <v>244</v>
      </c>
      <c r="AH100" s="29">
        <f t="shared" si="59"/>
        <v>97</v>
      </c>
      <c r="AI100" s="29"/>
      <c r="AJ100" s="30"/>
      <c r="AK100" s="29">
        <f t="shared" ref="AK100:AQ100" si="60">SUBTOTAL(9,AK74:AK99)</f>
        <v>248</v>
      </c>
      <c r="AL100" s="29">
        <f t="shared" si="60"/>
        <v>4075</v>
      </c>
      <c r="AM100" s="29">
        <f t="shared" si="60"/>
        <v>24</v>
      </c>
      <c r="AN100" s="29">
        <f t="shared" si="60"/>
        <v>6</v>
      </c>
      <c r="AO100" s="29">
        <f t="shared" si="60"/>
        <v>18</v>
      </c>
      <c r="AP100" s="29">
        <f t="shared" si="60"/>
        <v>6</v>
      </c>
      <c r="AQ100" s="29">
        <f t="shared" si="60"/>
        <v>71</v>
      </c>
    </row>
    <row r="101" spans="1:43">
      <c r="A101" s="20" t="s">
        <v>672</v>
      </c>
      <c r="B101" s="20" t="s">
        <v>126</v>
      </c>
      <c r="C101" s="20" t="s">
        <v>64</v>
      </c>
      <c r="D101" s="86" t="s">
        <v>1133</v>
      </c>
      <c r="E101" s="81" t="s">
        <v>1090</v>
      </c>
      <c r="F101" s="81" t="s">
        <v>1090</v>
      </c>
      <c r="G101" s="17" t="str">
        <f t="shared" ref="G101:G105" si="61">IF(OR(N101="1",O101="1",P101="1",Q101="1",R101="1"),"○","")</f>
        <v>○</v>
      </c>
      <c r="H101" s="18" t="str">
        <f t="shared" ref="H101:H105" si="62">IF(OR(N101="2",O101="2",P101="2",Q101="2",R101="2"),"○","")</f>
        <v/>
      </c>
      <c r="I101" s="18" t="str">
        <f t="shared" ref="I101:I105" si="63">IF(OR(N101="3",O101="3",P101="3",Q101="3",R101="3"),"○","")</f>
        <v>○</v>
      </c>
      <c r="J101" s="18" t="str">
        <f t="shared" ref="J101:J105" si="64">IF(OR(N101="4",O101="4",P101="4",Q101="4",R101="4"),"○","")</f>
        <v/>
      </c>
      <c r="K101" s="18" t="str">
        <f t="shared" ref="K101:K105" si="65">IF(OR(N101="5",O101="5",P101="5",Q101="5",R101="5"),"○","")</f>
        <v>○</v>
      </c>
      <c r="L101" s="18" t="str">
        <f t="shared" ref="L101:L105" si="66">IF(OR(N101="6",O101="6",P101="6",Q101="6",R101="6"),"○","")</f>
        <v/>
      </c>
      <c r="M101" s="19" t="str">
        <f t="shared" ref="M101:M105" si="67">IF(OR(N101="7",O101="7",P101="7",Q101="7",R101="7"),"○","")</f>
        <v/>
      </c>
      <c r="N101" s="86" t="s">
        <v>1091</v>
      </c>
      <c r="O101" s="86" t="s">
        <v>1093</v>
      </c>
      <c r="P101" s="86" t="s">
        <v>1095</v>
      </c>
      <c r="Q101" s="86"/>
      <c r="R101" s="86"/>
      <c r="S101" s="81">
        <v>19</v>
      </c>
      <c r="T101" s="81">
        <v>19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19</v>
      </c>
      <c r="AC101" s="81">
        <v>0</v>
      </c>
      <c r="AD101" s="81">
        <v>0</v>
      </c>
      <c r="AE101" s="81">
        <v>0</v>
      </c>
      <c r="AF101" s="81">
        <v>44</v>
      </c>
      <c r="AG101" s="81">
        <v>7</v>
      </c>
      <c r="AH101" s="81">
        <v>0.1</v>
      </c>
      <c r="AI101" s="86" t="s">
        <v>641</v>
      </c>
      <c r="AJ101" s="24" t="str">
        <f t="shared" ref="AJ101:AJ105" si="68">IF(AI101="1","○","")</f>
        <v/>
      </c>
      <c r="AK101" s="81">
        <v>5</v>
      </c>
      <c r="AL101" s="81">
        <v>0</v>
      </c>
      <c r="AM101" s="81">
        <v>0</v>
      </c>
      <c r="AN101" s="81">
        <v>0</v>
      </c>
      <c r="AO101" s="81">
        <v>0</v>
      </c>
      <c r="AP101" s="81">
        <v>0</v>
      </c>
      <c r="AQ101" s="81">
        <v>0</v>
      </c>
    </row>
    <row r="102" spans="1:43">
      <c r="A102" s="20" t="s">
        <v>672</v>
      </c>
      <c r="B102" s="20" t="s">
        <v>126</v>
      </c>
      <c r="C102" s="20" t="s">
        <v>64</v>
      </c>
      <c r="D102" s="86" t="s">
        <v>311</v>
      </c>
      <c r="E102" s="81" t="s">
        <v>1089</v>
      </c>
      <c r="F102" s="81" t="s">
        <v>1089</v>
      </c>
      <c r="G102" s="17" t="str">
        <f t="shared" si="61"/>
        <v>○</v>
      </c>
      <c r="H102" s="18" t="str">
        <f t="shared" si="62"/>
        <v/>
      </c>
      <c r="I102" s="18" t="str">
        <f t="shared" si="63"/>
        <v>○</v>
      </c>
      <c r="J102" s="18" t="str">
        <f t="shared" si="64"/>
        <v>○</v>
      </c>
      <c r="K102" s="18" t="str">
        <f t="shared" si="65"/>
        <v>○</v>
      </c>
      <c r="L102" s="18" t="str">
        <f t="shared" si="66"/>
        <v/>
      </c>
      <c r="M102" s="19" t="str">
        <f t="shared" si="67"/>
        <v/>
      </c>
      <c r="N102" s="86" t="s">
        <v>1091</v>
      </c>
      <c r="O102" s="86" t="s">
        <v>1093</v>
      </c>
      <c r="P102" s="86" t="s">
        <v>1094</v>
      </c>
      <c r="Q102" s="86" t="s">
        <v>1095</v>
      </c>
      <c r="R102" s="86"/>
      <c r="S102" s="81">
        <v>9</v>
      </c>
      <c r="T102" s="81">
        <v>0</v>
      </c>
      <c r="U102" s="81">
        <v>9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</v>
      </c>
      <c r="AB102" s="81">
        <v>9</v>
      </c>
      <c r="AC102" s="81">
        <v>0</v>
      </c>
      <c r="AD102" s="81">
        <v>0</v>
      </c>
      <c r="AE102" s="81">
        <v>0</v>
      </c>
      <c r="AF102" s="81">
        <v>0</v>
      </c>
      <c r="AG102" s="81">
        <v>0</v>
      </c>
      <c r="AH102" s="81">
        <v>0</v>
      </c>
      <c r="AI102" s="86" t="s">
        <v>640</v>
      </c>
      <c r="AJ102" s="24" t="str">
        <f t="shared" si="68"/>
        <v>○</v>
      </c>
      <c r="AK102" s="81">
        <v>17</v>
      </c>
      <c r="AL102" s="81">
        <v>821</v>
      </c>
      <c r="AM102" s="81">
        <v>4</v>
      </c>
      <c r="AN102" s="81">
        <v>3</v>
      </c>
      <c r="AO102" s="81">
        <v>1</v>
      </c>
      <c r="AP102" s="81">
        <v>2</v>
      </c>
      <c r="AQ102" s="81">
        <v>0</v>
      </c>
    </row>
    <row r="103" spans="1:43">
      <c r="A103" s="20" t="s">
        <v>672</v>
      </c>
      <c r="B103" s="20" t="s">
        <v>126</v>
      </c>
      <c r="C103" s="20" t="s">
        <v>64</v>
      </c>
      <c r="D103" s="86" t="s">
        <v>298</v>
      </c>
      <c r="E103" s="81" t="s">
        <v>1089</v>
      </c>
      <c r="F103" s="81" t="s">
        <v>1089</v>
      </c>
      <c r="G103" s="17" t="str">
        <f t="shared" si="61"/>
        <v/>
      </c>
      <c r="H103" s="18" t="str">
        <f t="shared" si="62"/>
        <v>○</v>
      </c>
      <c r="I103" s="18" t="str">
        <f t="shared" si="63"/>
        <v/>
      </c>
      <c r="J103" s="18" t="str">
        <f t="shared" si="64"/>
        <v/>
      </c>
      <c r="K103" s="18" t="str">
        <f t="shared" si="65"/>
        <v/>
      </c>
      <c r="L103" s="18" t="str">
        <f t="shared" si="66"/>
        <v/>
      </c>
      <c r="M103" s="19" t="str">
        <f t="shared" si="67"/>
        <v/>
      </c>
      <c r="N103" s="86" t="s">
        <v>1092</v>
      </c>
      <c r="O103" s="86"/>
      <c r="P103" s="86"/>
      <c r="Q103" s="86"/>
      <c r="R103" s="86"/>
      <c r="S103" s="81">
        <v>19</v>
      </c>
      <c r="T103" s="81">
        <v>19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19</v>
      </c>
      <c r="AC103" s="81">
        <v>0</v>
      </c>
      <c r="AD103" s="81">
        <v>0</v>
      </c>
      <c r="AE103" s="81">
        <v>0</v>
      </c>
      <c r="AF103" s="81">
        <v>216</v>
      </c>
      <c r="AG103" s="81">
        <v>0</v>
      </c>
      <c r="AH103" s="81">
        <v>0</v>
      </c>
      <c r="AI103" s="86"/>
      <c r="AJ103" s="24" t="str">
        <f t="shared" si="68"/>
        <v/>
      </c>
      <c r="AK103" s="81">
        <v>0</v>
      </c>
      <c r="AL103" s="81">
        <v>0</v>
      </c>
      <c r="AM103" s="81">
        <v>0</v>
      </c>
      <c r="AN103" s="81">
        <v>0</v>
      </c>
      <c r="AO103" s="81">
        <v>0</v>
      </c>
      <c r="AP103" s="81">
        <v>0</v>
      </c>
      <c r="AQ103" s="81">
        <v>0</v>
      </c>
    </row>
    <row r="104" spans="1:43">
      <c r="A104" s="20" t="s">
        <v>672</v>
      </c>
      <c r="B104" s="20" t="s">
        <v>126</v>
      </c>
      <c r="C104" s="20" t="s">
        <v>64</v>
      </c>
      <c r="D104" s="86" t="s">
        <v>1134</v>
      </c>
      <c r="E104" s="81" t="s">
        <v>1089</v>
      </c>
      <c r="F104" s="81" t="s">
        <v>1089</v>
      </c>
      <c r="G104" s="17" t="str">
        <f t="shared" si="61"/>
        <v/>
      </c>
      <c r="H104" s="18" t="str">
        <f t="shared" si="62"/>
        <v>○</v>
      </c>
      <c r="I104" s="18" t="str">
        <f t="shared" si="63"/>
        <v>○</v>
      </c>
      <c r="J104" s="18" t="str">
        <f t="shared" si="64"/>
        <v/>
      </c>
      <c r="K104" s="18" t="str">
        <f t="shared" si="65"/>
        <v/>
      </c>
      <c r="L104" s="18" t="str">
        <f t="shared" si="66"/>
        <v/>
      </c>
      <c r="M104" s="19" t="str">
        <f t="shared" si="67"/>
        <v/>
      </c>
      <c r="N104" s="86" t="s">
        <v>1092</v>
      </c>
      <c r="O104" s="86" t="s">
        <v>1093</v>
      </c>
      <c r="P104" s="86"/>
      <c r="Q104" s="86"/>
      <c r="R104" s="86"/>
      <c r="S104" s="81">
        <v>13</v>
      </c>
      <c r="T104" s="81">
        <v>13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13</v>
      </c>
      <c r="AC104" s="81">
        <v>0</v>
      </c>
      <c r="AD104" s="81">
        <v>0</v>
      </c>
      <c r="AE104" s="81">
        <v>0</v>
      </c>
      <c r="AF104" s="81">
        <v>621</v>
      </c>
      <c r="AG104" s="81">
        <v>621</v>
      </c>
      <c r="AH104" s="81">
        <v>0</v>
      </c>
      <c r="AI104" s="86" t="s">
        <v>641</v>
      </c>
      <c r="AJ104" s="24" t="str">
        <f t="shared" si="68"/>
        <v/>
      </c>
      <c r="AK104" s="81">
        <v>0</v>
      </c>
      <c r="AL104" s="81">
        <v>0</v>
      </c>
      <c r="AM104" s="81">
        <v>0</v>
      </c>
      <c r="AN104" s="81">
        <v>0</v>
      </c>
      <c r="AO104" s="81">
        <v>0</v>
      </c>
      <c r="AP104" s="81">
        <v>0</v>
      </c>
      <c r="AQ104" s="81">
        <v>33</v>
      </c>
    </row>
    <row r="105" spans="1:43">
      <c r="A105" s="20" t="s">
        <v>672</v>
      </c>
      <c r="B105" s="20" t="s">
        <v>126</v>
      </c>
      <c r="C105" s="20" t="s">
        <v>64</v>
      </c>
      <c r="D105" s="86" t="s">
        <v>570</v>
      </c>
      <c r="E105" s="81" t="s">
        <v>1089</v>
      </c>
      <c r="F105" s="81" t="s">
        <v>1089</v>
      </c>
      <c r="G105" s="17" t="str">
        <f t="shared" si="61"/>
        <v>○</v>
      </c>
      <c r="H105" s="18" t="str">
        <f t="shared" si="62"/>
        <v/>
      </c>
      <c r="I105" s="18" t="str">
        <f t="shared" si="63"/>
        <v>○</v>
      </c>
      <c r="J105" s="18" t="str">
        <f t="shared" si="64"/>
        <v>○</v>
      </c>
      <c r="K105" s="18" t="str">
        <f t="shared" si="65"/>
        <v>○</v>
      </c>
      <c r="L105" s="18" t="str">
        <f t="shared" si="66"/>
        <v/>
      </c>
      <c r="M105" s="19" t="str">
        <f t="shared" si="67"/>
        <v/>
      </c>
      <c r="N105" s="86" t="s">
        <v>1091</v>
      </c>
      <c r="O105" s="86" t="s">
        <v>1093</v>
      </c>
      <c r="P105" s="86" t="s">
        <v>1094</v>
      </c>
      <c r="Q105" s="86" t="s">
        <v>1095</v>
      </c>
      <c r="R105" s="86"/>
      <c r="S105" s="81">
        <v>8</v>
      </c>
      <c r="T105" s="81">
        <v>8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8</v>
      </c>
      <c r="AC105" s="81">
        <v>0</v>
      </c>
      <c r="AD105" s="81">
        <v>0</v>
      </c>
      <c r="AE105" s="81">
        <v>0</v>
      </c>
      <c r="AF105" s="81">
        <v>0</v>
      </c>
      <c r="AG105" s="81">
        <v>0</v>
      </c>
      <c r="AH105" s="81">
        <v>0</v>
      </c>
      <c r="AI105" s="86"/>
      <c r="AJ105" s="24" t="str">
        <f t="shared" si="68"/>
        <v/>
      </c>
      <c r="AK105" s="81">
        <v>0</v>
      </c>
      <c r="AL105" s="81">
        <v>0</v>
      </c>
      <c r="AM105" s="81">
        <v>0</v>
      </c>
      <c r="AN105" s="81">
        <v>0</v>
      </c>
      <c r="AO105" s="81">
        <v>0</v>
      </c>
      <c r="AP105" s="81">
        <v>0</v>
      </c>
      <c r="AQ105" s="81">
        <v>0</v>
      </c>
    </row>
    <row r="106" spans="1:43">
      <c r="A106" s="33"/>
      <c r="B106" s="33"/>
      <c r="C106" s="34" t="s">
        <v>729</v>
      </c>
      <c r="D106" s="33"/>
      <c r="E106" s="25"/>
      <c r="F106" s="25"/>
      <c r="G106" s="26"/>
      <c r="H106" s="27"/>
      <c r="I106" s="27"/>
      <c r="J106" s="27"/>
      <c r="K106" s="27"/>
      <c r="L106" s="27"/>
      <c r="M106" s="28"/>
      <c r="N106" s="25"/>
      <c r="O106" s="25"/>
      <c r="P106" s="25"/>
      <c r="Q106" s="25"/>
      <c r="R106" s="25"/>
      <c r="S106" s="25">
        <f t="shared" ref="S106:AH106" si="69">SUBTOTAL(9,S101:S105)</f>
        <v>68</v>
      </c>
      <c r="T106" s="25">
        <f t="shared" si="69"/>
        <v>59</v>
      </c>
      <c r="U106" s="25">
        <f t="shared" si="69"/>
        <v>9</v>
      </c>
      <c r="V106" s="25">
        <f t="shared" si="69"/>
        <v>0</v>
      </c>
      <c r="W106" s="25">
        <f t="shared" si="69"/>
        <v>0</v>
      </c>
      <c r="X106" s="25">
        <f t="shared" si="69"/>
        <v>0</v>
      </c>
      <c r="Y106" s="25">
        <f t="shared" si="69"/>
        <v>0</v>
      </c>
      <c r="Z106" s="25">
        <f t="shared" si="69"/>
        <v>0</v>
      </c>
      <c r="AA106" s="25">
        <f t="shared" si="69"/>
        <v>0</v>
      </c>
      <c r="AB106" s="29">
        <f t="shared" si="69"/>
        <v>68</v>
      </c>
      <c r="AC106" s="29">
        <f t="shared" si="69"/>
        <v>0</v>
      </c>
      <c r="AD106" s="29">
        <f t="shared" si="69"/>
        <v>0</v>
      </c>
      <c r="AE106" s="29">
        <f t="shared" si="69"/>
        <v>0</v>
      </c>
      <c r="AF106" s="29">
        <f t="shared" si="69"/>
        <v>881</v>
      </c>
      <c r="AG106" s="29">
        <f t="shared" si="69"/>
        <v>628</v>
      </c>
      <c r="AH106" s="29">
        <f t="shared" si="69"/>
        <v>0.1</v>
      </c>
      <c r="AI106" s="29"/>
      <c r="AJ106" s="30"/>
      <c r="AK106" s="29">
        <f t="shared" ref="AK106:AQ106" si="70">SUBTOTAL(9,AK101:AK105)</f>
        <v>22</v>
      </c>
      <c r="AL106" s="29">
        <f t="shared" si="70"/>
        <v>821</v>
      </c>
      <c r="AM106" s="29">
        <f t="shared" si="70"/>
        <v>4</v>
      </c>
      <c r="AN106" s="29">
        <f t="shared" si="70"/>
        <v>3</v>
      </c>
      <c r="AO106" s="29">
        <f t="shared" si="70"/>
        <v>1</v>
      </c>
      <c r="AP106" s="29">
        <f t="shared" si="70"/>
        <v>2</v>
      </c>
      <c r="AQ106" s="29">
        <f t="shared" si="70"/>
        <v>33</v>
      </c>
    </row>
    <row r="107" spans="1:43">
      <c r="A107" s="20" t="s">
        <v>672</v>
      </c>
      <c r="B107" s="20" t="s">
        <v>168</v>
      </c>
      <c r="C107" s="20" t="s">
        <v>106</v>
      </c>
      <c r="D107" s="20" t="s">
        <v>590</v>
      </c>
      <c r="E107" s="16" t="s">
        <v>648</v>
      </c>
      <c r="F107" s="16" t="s">
        <v>648</v>
      </c>
      <c r="G107" s="17" t="str">
        <f>IF(OR(N107="1",O107="1",P107="1",Q107="1",R107="1"),"○","")</f>
        <v/>
      </c>
      <c r="H107" s="18" t="str">
        <f>IF(OR(N107="2",O107="2",P107="2",Q107="2",R107="2"),"○","")</f>
        <v>○</v>
      </c>
      <c r="I107" s="18" t="str">
        <f>IF(OR(N107="3",O107="3",P107="3",Q107="3",R107="3"),"○","")</f>
        <v>○</v>
      </c>
      <c r="J107" s="18" t="str">
        <f>IF(OR(N107="4",O107="4",P107="4",Q107="4",R107="4"),"○","")</f>
        <v/>
      </c>
      <c r="K107" s="18" t="str">
        <f>IF(OR(N107="5",O107="5",P107="5",Q107="5",R107="5"),"○","")</f>
        <v/>
      </c>
      <c r="L107" s="18" t="str">
        <f>IF(OR(N107="6",O107="6",P107="6",Q107="6",R107="6"),"○","")</f>
        <v/>
      </c>
      <c r="M107" s="19" t="str">
        <f>IF(OR(N107="7",O107="7",P107="7",Q107="7",R107="7"),"○","")</f>
        <v/>
      </c>
      <c r="N107" s="86" t="s">
        <v>1092</v>
      </c>
      <c r="O107" s="86" t="s">
        <v>1093</v>
      </c>
      <c r="P107" s="86"/>
      <c r="Q107" s="86"/>
      <c r="R107" s="86"/>
      <c r="S107" s="81">
        <v>2</v>
      </c>
      <c r="T107" s="81">
        <v>2</v>
      </c>
      <c r="U107" s="81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81">
        <v>2</v>
      </c>
      <c r="AC107" s="81">
        <v>0</v>
      </c>
      <c r="AD107" s="81">
        <v>0</v>
      </c>
      <c r="AE107" s="81">
        <v>0</v>
      </c>
      <c r="AF107" s="81">
        <v>133</v>
      </c>
      <c r="AG107" s="81">
        <v>0</v>
      </c>
      <c r="AH107" s="81">
        <v>0</v>
      </c>
      <c r="AI107" s="75"/>
      <c r="AJ107" s="24" t="str">
        <f>IF(AI107="1","○","")</f>
        <v/>
      </c>
      <c r="AK107" s="81">
        <v>0</v>
      </c>
      <c r="AL107" s="81">
        <v>0</v>
      </c>
      <c r="AM107" s="81">
        <v>0</v>
      </c>
      <c r="AN107" s="81">
        <v>0</v>
      </c>
      <c r="AO107" s="81">
        <v>0</v>
      </c>
      <c r="AP107" s="81">
        <v>0</v>
      </c>
      <c r="AQ107" s="81">
        <v>0</v>
      </c>
    </row>
    <row r="108" spans="1:43">
      <c r="A108" s="33"/>
      <c r="B108" s="33"/>
      <c r="C108" s="34" t="s">
        <v>730</v>
      </c>
      <c r="D108" s="33"/>
      <c r="E108" s="25"/>
      <c r="F108" s="25"/>
      <c r="G108" s="26"/>
      <c r="H108" s="27"/>
      <c r="I108" s="27"/>
      <c r="J108" s="27"/>
      <c r="K108" s="27"/>
      <c r="L108" s="27"/>
      <c r="M108" s="28"/>
      <c r="N108" s="25"/>
      <c r="O108" s="25"/>
      <c r="P108" s="25"/>
      <c r="Q108" s="25"/>
      <c r="R108" s="25"/>
      <c r="S108" s="25">
        <f t="shared" ref="S108:AH108" si="71">SUBTOTAL(9,S107:S107)</f>
        <v>2</v>
      </c>
      <c r="T108" s="25">
        <f t="shared" si="71"/>
        <v>2</v>
      </c>
      <c r="U108" s="25">
        <f t="shared" si="71"/>
        <v>0</v>
      </c>
      <c r="V108" s="25">
        <f t="shared" si="71"/>
        <v>0</v>
      </c>
      <c r="W108" s="25">
        <f t="shared" si="71"/>
        <v>0</v>
      </c>
      <c r="X108" s="25">
        <f t="shared" si="71"/>
        <v>0</v>
      </c>
      <c r="Y108" s="25">
        <f t="shared" si="71"/>
        <v>0</v>
      </c>
      <c r="Z108" s="25">
        <f t="shared" si="71"/>
        <v>0</v>
      </c>
      <c r="AA108" s="25">
        <f t="shared" si="71"/>
        <v>0</v>
      </c>
      <c r="AB108" s="29">
        <f t="shared" si="71"/>
        <v>2</v>
      </c>
      <c r="AC108" s="29">
        <f t="shared" si="71"/>
        <v>0</v>
      </c>
      <c r="AD108" s="29">
        <f t="shared" si="71"/>
        <v>0</v>
      </c>
      <c r="AE108" s="29">
        <f t="shared" si="71"/>
        <v>0</v>
      </c>
      <c r="AF108" s="29">
        <f t="shared" si="71"/>
        <v>133</v>
      </c>
      <c r="AG108" s="29">
        <f t="shared" si="71"/>
        <v>0</v>
      </c>
      <c r="AH108" s="29">
        <f t="shared" si="71"/>
        <v>0</v>
      </c>
      <c r="AI108" s="29"/>
      <c r="AJ108" s="30"/>
      <c r="AK108" s="29">
        <f t="shared" ref="AK108:AQ108" si="72">SUBTOTAL(9,AK107:AK107)</f>
        <v>0</v>
      </c>
      <c r="AL108" s="29">
        <f t="shared" si="72"/>
        <v>0</v>
      </c>
      <c r="AM108" s="29">
        <f t="shared" si="72"/>
        <v>0</v>
      </c>
      <c r="AN108" s="29">
        <f t="shared" si="72"/>
        <v>0</v>
      </c>
      <c r="AO108" s="29">
        <f t="shared" si="72"/>
        <v>0</v>
      </c>
      <c r="AP108" s="29">
        <f t="shared" si="72"/>
        <v>0</v>
      </c>
      <c r="AQ108" s="29">
        <f t="shared" si="72"/>
        <v>0</v>
      </c>
    </row>
    <row r="109" spans="1:43" s="73" customFormat="1">
      <c r="A109" s="20" t="s">
        <v>672</v>
      </c>
      <c r="B109" s="20"/>
      <c r="C109" s="20" t="s">
        <v>1137</v>
      </c>
      <c r="D109" s="75" t="s">
        <v>1138</v>
      </c>
      <c r="E109" s="81" t="s">
        <v>1103</v>
      </c>
      <c r="F109" s="81" t="s">
        <v>1103</v>
      </c>
      <c r="G109" s="17" t="str">
        <f>IF(OR(N109="1",O109="1",P109="1",Q109="1",R109="1"),"○","")</f>
        <v/>
      </c>
      <c r="H109" s="18" t="str">
        <f>IF(OR(N109="2",O109="2",P109="2",Q109="2",R109="2"),"○","")</f>
        <v/>
      </c>
      <c r="I109" s="18" t="str">
        <f>IF(OR(N109="3",O109="3",P109="3",Q109="3",R109="3"),"○","")</f>
        <v/>
      </c>
      <c r="J109" s="18" t="str">
        <f>IF(OR(N109="4",O109="4",P109="4",Q109="4",R109="4"),"○","")</f>
        <v/>
      </c>
      <c r="K109" s="18" t="str">
        <f>IF(OR(N109="5",O109="5",P109="5",Q109="5",R109="5"),"○","")</f>
        <v/>
      </c>
      <c r="L109" s="18" t="str">
        <f>IF(OR(N109="6",O109="6",P109="6",Q109="6",R109="6"),"○","")</f>
        <v/>
      </c>
      <c r="M109" s="19" t="str">
        <f>IF(OR(N109="7",O109="7",P109="7",Q109="7",R109="7"),"○","")</f>
        <v>○</v>
      </c>
      <c r="N109" s="74" t="s">
        <v>1100</v>
      </c>
      <c r="O109" s="74"/>
      <c r="P109" s="74"/>
      <c r="Q109" s="74"/>
      <c r="R109" s="74"/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81">
        <v>0</v>
      </c>
      <c r="AC109" s="81">
        <v>0</v>
      </c>
      <c r="AD109" s="81">
        <v>0</v>
      </c>
      <c r="AE109" s="81">
        <v>18</v>
      </c>
      <c r="AF109" s="81">
        <v>0</v>
      </c>
      <c r="AG109" s="81">
        <v>0</v>
      </c>
      <c r="AH109" s="81">
        <v>0</v>
      </c>
      <c r="AI109" s="86"/>
      <c r="AJ109" s="24" t="str">
        <f>IF(AI109="1","○","")</f>
        <v/>
      </c>
      <c r="AK109" s="81">
        <v>0</v>
      </c>
      <c r="AL109" s="81">
        <v>0</v>
      </c>
      <c r="AM109" s="81">
        <v>0</v>
      </c>
      <c r="AN109" s="81">
        <v>0</v>
      </c>
      <c r="AO109" s="81">
        <v>0</v>
      </c>
      <c r="AP109" s="81">
        <v>0</v>
      </c>
      <c r="AQ109" s="81">
        <v>0</v>
      </c>
    </row>
    <row r="110" spans="1:43">
      <c r="A110" s="33"/>
      <c r="B110" s="33"/>
      <c r="C110" s="34" t="s">
        <v>1136</v>
      </c>
      <c r="D110" s="33"/>
      <c r="E110" s="25"/>
      <c r="F110" s="25"/>
      <c r="G110" s="26"/>
      <c r="H110" s="27"/>
      <c r="I110" s="27"/>
      <c r="J110" s="27"/>
      <c r="K110" s="27"/>
      <c r="L110" s="27"/>
      <c r="M110" s="28"/>
      <c r="N110" s="25"/>
      <c r="O110" s="25"/>
      <c r="P110" s="25"/>
      <c r="Q110" s="25"/>
      <c r="R110" s="25"/>
      <c r="S110" s="25">
        <f>SUBTOTAL(9,S109:S109)</f>
        <v>0</v>
      </c>
      <c r="T110" s="25">
        <f t="shared" ref="T110:AQ110" si="73">SUBTOTAL(9,T109:T109)</f>
        <v>0</v>
      </c>
      <c r="U110" s="25">
        <f t="shared" si="73"/>
        <v>0</v>
      </c>
      <c r="V110" s="25">
        <f t="shared" si="73"/>
        <v>0</v>
      </c>
      <c r="W110" s="25">
        <f t="shared" si="73"/>
        <v>0</v>
      </c>
      <c r="X110" s="25">
        <f t="shared" si="73"/>
        <v>0</v>
      </c>
      <c r="Y110" s="25">
        <f t="shared" si="73"/>
        <v>0</v>
      </c>
      <c r="Z110" s="25">
        <f t="shared" si="73"/>
        <v>0</v>
      </c>
      <c r="AA110" s="25">
        <f t="shared" si="73"/>
        <v>0</v>
      </c>
      <c r="AB110" s="101">
        <f t="shared" si="73"/>
        <v>0</v>
      </c>
      <c r="AC110" s="101">
        <f t="shared" si="73"/>
        <v>0</v>
      </c>
      <c r="AD110" s="101">
        <f t="shared" si="73"/>
        <v>0</v>
      </c>
      <c r="AE110" s="101">
        <f t="shared" si="73"/>
        <v>18</v>
      </c>
      <c r="AF110" s="25">
        <f t="shared" si="73"/>
        <v>0</v>
      </c>
      <c r="AG110" s="25">
        <f t="shared" si="73"/>
        <v>0</v>
      </c>
      <c r="AH110" s="25">
        <f t="shared" si="73"/>
        <v>0</v>
      </c>
      <c r="AI110" s="25"/>
      <c r="AJ110" s="25"/>
      <c r="AK110" s="25">
        <f t="shared" si="73"/>
        <v>0</v>
      </c>
      <c r="AL110" s="25">
        <f t="shared" si="73"/>
        <v>0</v>
      </c>
      <c r="AM110" s="25">
        <f t="shared" si="73"/>
        <v>0</v>
      </c>
      <c r="AN110" s="25">
        <f t="shared" si="73"/>
        <v>0</v>
      </c>
      <c r="AO110" s="25">
        <f t="shared" si="73"/>
        <v>0</v>
      </c>
      <c r="AP110" s="25">
        <f t="shared" si="73"/>
        <v>0</v>
      </c>
      <c r="AQ110" s="25">
        <f t="shared" si="73"/>
        <v>0</v>
      </c>
    </row>
    <row r="111" spans="1:43">
      <c r="A111" s="20" t="s">
        <v>672</v>
      </c>
      <c r="B111" s="20" t="s">
        <v>140</v>
      </c>
      <c r="C111" s="20" t="s">
        <v>78</v>
      </c>
      <c r="D111" s="86" t="s">
        <v>1135</v>
      </c>
      <c r="E111" s="16" t="s">
        <v>650</v>
      </c>
      <c r="F111" s="16" t="s">
        <v>650</v>
      </c>
      <c r="G111" s="17" t="str">
        <f>IF(OR(N111="1",O111="1",P111="1",Q111="1",R111="1"),"○","")</f>
        <v>○</v>
      </c>
      <c r="H111" s="18" t="str">
        <f>IF(OR(N111="2",O111="2",P111="2",Q111="2",R111="2"),"○","")</f>
        <v>○</v>
      </c>
      <c r="I111" s="18" t="str">
        <f>IF(OR(N111="3",O111="3",P111="3",Q111="3",R111="3"),"○","")</f>
        <v>○</v>
      </c>
      <c r="J111" s="18" t="str">
        <f>IF(OR(N111="4",O111="4",P111="4",Q111="4",R111="4"),"○","")</f>
        <v>○</v>
      </c>
      <c r="K111" s="18" t="str">
        <f>IF(OR(N111="5",O111="5",P111="5",Q111="5",R111="5"),"○","")</f>
        <v>○</v>
      </c>
      <c r="L111" s="18" t="str">
        <f>IF(OR(N111="6",O111="6",P111="6",Q111="6",R111="6"),"○","")</f>
        <v/>
      </c>
      <c r="M111" s="19" t="str">
        <f>IF(OR(N111="7",O111="7",P111="7",Q111="7",R111="7"),"○","")</f>
        <v/>
      </c>
      <c r="N111" s="86" t="s">
        <v>1091</v>
      </c>
      <c r="O111" s="86" t="s">
        <v>1092</v>
      </c>
      <c r="P111" s="86" t="s">
        <v>1093</v>
      </c>
      <c r="Q111" s="86" t="s">
        <v>1094</v>
      </c>
      <c r="R111" s="86" t="s">
        <v>1095</v>
      </c>
      <c r="S111" s="81">
        <v>1</v>
      </c>
      <c r="T111" s="81">
        <v>1</v>
      </c>
      <c r="U111" s="81">
        <v>0</v>
      </c>
      <c r="V111" s="81">
        <v>14</v>
      </c>
      <c r="W111" s="81">
        <v>14</v>
      </c>
      <c r="X111" s="81">
        <v>0</v>
      </c>
      <c r="Y111" s="81">
        <v>0</v>
      </c>
      <c r="Z111" s="81">
        <v>0</v>
      </c>
      <c r="AA111" s="81">
        <v>0</v>
      </c>
      <c r="AB111" s="81">
        <v>1</v>
      </c>
      <c r="AC111" s="81">
        <v>14</v>
      </c>
      <c r="AD111" s="81">
        <v>0</v>
      </c>
      <c r="AE111" s="81">
        <v>0</v>
      </c>
      <c r="AF111" s="81">
        <v>27</v>
      </c>
      <c r="AG111" s="81">
        <v>8</v>
      </c>
      <c r="AH111" s="81">
        <v>48.1</v>
      </c>
      <c r="AI111" s="86" t="s">
        <v>640</v>
      </c>
      <c r="AJ111" s="24" t="str">
        <f>IF(AI111="1","○","")</f>
        <v>○</v>
      </c>
      <c r="AK111" s="81">
        <v>1</v>
      </c>
      <c r="AL111" s="81">
        <v>9</v>
      </c>
      <c r="AM111" s="81">
        <v>0</v>
      </c>
      <c r="AN111" s="81">
        <v>0</v>
      </c>
      <c r="AO111" s="81">
        <v>0</v>
      </c>
      <c r="AP111" s="81">
        <v>0</v>
      </c>
      <c r="AQ111" s="81">
        <v>0</v>
      </c>
    </row>
    <row r="112" spans="1:43">
      <c r="A112" s="20" t="s">
        <v>672</v>
      </c>
      <c r="B112" s="20" t="s">
        <v>140</v>
      </c>
      <c r="C112" s="20" t="s">
        <v>78</v>
      </c>
      <c r="D112" s="86" t="s">
        <v>234</v>
      </c>
      <c r="E112" s="16" t="s">
        <v>650</v>
      </c>
      <c r="F112" s="16" t="s">
        <v>650</v>
      </c>
      <c r="G112" s="17" t="str">
        <f>IF(OR(N112="1",O112="1",P112="1",Q112="1",R112="1"),"○","")</f>
        <v>○</v>
      </c>
      <c r="H112" s="18" t="str">
        <f>IF(OR(N112="2",O112="2",P112="2",Q112="2",R112="2"),"○","")</f>
        <v/>
      </c>
      <c r="I112" s="18" t="str">
        <f>IF(OR(N112="3",O112="3",P112="3",Q112="3",R112="3"),"○","")</f>
        <v/>
      </c>
      <c r="J112" s="18" t="str">
        <f>IF(OR(N112="4",O112="4",P112="4",Q112="4",R112="4"),"○","")</f>
        <v/>
      </c>
      <c r="K112" s="18" t="str">
        <f>IF(OR(N112="5",O112="5",P112="5",Q112="5",R112="5"),"○","")</f>
        <v>○</v>
      </c>
      <c r="L112" s="18" t="str">
        <f>IF(OR(N112="6",O112="6",P112="6",Q112="6",R112="6"),"○","")</f>
        <v/>
      </c>
      <c r="M112" s="19" t="str">
        <f>IF(OR(N112="7",O112="7",P112="7",Q112="7",R112="7"),"○","")</f>
        <v/>
      </c>
      <c r="N112" s="86" t="s">
        <v>1091</v>
      </c>
      <c r="O112" s="86" t="s">
        <v>1095</v>
      </c>
      <c r="P112" s="86"/>
      <c r="Q112" s="86"/>
      <c r="R112" s="86"/>
      <c r="S112" s="81">
        <v>1</v>
      </c>
      <c r="T112" s="81">
        <v>1</v>
      </c>
      <c r="U112" s="81">
        <v>0</v>
      </c>
      <c r="V112" s="81">
        <v>18</v>
      </c>
      <c r="W112" s="81">
        <v>18</v>
      </c>
      <c r="X112" s="81">
        <v>0</v>
      </c>
      <c r="Y112" s="81">
        <v>12</v>
      </c>
      <c r="Z112" s="81">
        <v>12</v>
      </c>
      <c r="AA112" s="81">
        <v>0</v>
      </c>
      <c r="AB112" s="81">
        <v>1</v>
      </c>
      <c r="AC112" s="81">
        <v>6</v>
      </c>
      <c r="AD112" s="81">
        <v>12</v>
      </c>
      <c r="AE112" s="81">
        <v>0</v>
      </c>
      <c r="AF112" s="81">
        <v>75</v>
      </c>
      <c r="AG112" s="81">
        <v>0</v>
      </c>
      <c r="AH112" s="81">
        <v>13.3</v>
      </c>
      <c r="AI112" s="86" t="s">
        <v>641</v>
      </c>
      <c r="AJ112" s="24" t="str">
        <f>IF(AI112="1","○","")</f>
        <v/>
      </c>
      <c r="AK112" s="81">
        <v>0</v>
      </c>
      <c r="AL112" s="81">
        <v>12</v>
      </c>
      <c r="AM112" s="81">
        <v>0</v>
      </c>
      <c r="AN112" s="81">
        <v>0</v>
      </c>
      <c r="AO112" s="81">
        <v>0</v>
      </c>
      <c r="AP112" s="81">
        <v>3</v>
      </c>
      <c r="AQ112" s="81">
        <v>0</v>
      </c>
    </row>
    <row r="113" spans="1:43" ht="14.25" thickBot="1">
      <c r="A113" s="33"/>
      <c r="B113" s="33"/>
      <c r="C113" s="34" t="s">
        <v>731</v>
      </c>
      <c r="D113" s="33"/>
      <c r="E113" s="25"/>
      <c r="F113" s="25"/>
      <c r="G113" s="26"/>
      <c r="H113" s="27"/>
      <c r="I113" s="27"/>
      <c r="J113" s="27"/>
      <c r="K113" s="27"/>
      <c r="L113" s="27"/>
      <c r="M113" s="28"/>
      <c r="N113" s="25"/>
      <c r="O113" s="25"/>
      <c r="P113" s="25"/>
      <c r="Q113" s="25"/>
      <c r="R113" s="25"/>
      <c r="S113" s="25">
        <f t="shared" ref="S113:AH113" si="74">SUBTOTAL(9,S111:S112)</f>
        <v>2</v>
      </c>
      <c r="T113" s="25">
        <f t="shared" si="74"/>
        <v>2</v>
      </c>
      <c r="U113" s="25">
        <f t="shared" si="74"/>
        <v>0</v>
      </c>
      <c r="V113" s="25">
        <f t="shared" si="74"/>
        <v>32</v>
      </c>
      <c r="W113" s="25">
        <f t="shared" si="74"/>
        <v>32</v>
      </c>
      <c r="X113" s="25">
        <f t="shared" si="74"/>
        <v>0</v>
      </c>
      <c r="Y113" s="25">
        <f t="shared" si="74"/>
        <v>12</v>
      </c>
      <c r="Z113" s="25">
        <f t="shared" si="74"/>
        <v>12</v>
      </c>
      <c r="AA113" s="25">
        <f t="shared" si="74"/>
        <v>0</v>
      </c>
      <c r="AB113" s="29">
        <f t="shared" si="74"/>
        <v>2</v>
      </c>
      <c r="AC113" s="29">
        <f t="shared" si="74"/>
        <v>20</v>
      </c>
      <c r="AD113" s="29">
        <f t="shared" si="74"/>
        <v>12</v>
      </c>
      <c r="AE113" s="29">
        <f t="shared" si="74"/>
        <v>0</v>
      </c>
      <c r="AF113" s="29">
        <f t="shared" si="74"/>
        <v>102</v>
      </c>
      <c r="AG113" s="29">
        <f t="shared" si="74"/>
        <v>8</v>
      </c>
      <c r="AH113" s="29">
        <f t="shared" si="74"/>
        <v>61.400000000000006</v>
      </c>
      <c r="AI113" s="29"/>
      <c r="AJ113" s="30"/>
      <c r="AK113" s="29">
        <f t="shared" ref="AK113:AQ113" si="75">SUBTOTAL(9,AK111:AK112)</f>
        <v>1</v>
      </c>
      <c r="AL113" s="29">
        <f t="shared" si="75"/>
        <v>21</v>
      </c>
      <c r="AM113" s="29">
        <f t="shared" si="75"/>
        <v>0</v>
      </c>
      <c r="AN113" s="29">
        <f t="shared" si="75"/>
        <v>0</v>
      </c>
      <c r="AO113" s="29">
        <f t="shared" si="75"/>
        <v>0</v>
      </c>
      <c r="AP113" s="29">
        <f t="shared" si="75"/>
        <v>3</v>
      </c>
      <c r="AQ113" s="29">
        <f t="shared" si="75"/>
        <v>0</v>
      </c>
    </row>
    <row r="114" spans="1:43" ht="14.25" thickTop="1">
      <c r="A114" s="220" t="s">
        <v>742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53"/>
      <c r="O114" s="53"/>
      <c r="P114" s="53"/>
      <c r="Q114" s="53"/>
      <c r="R114" s="53"/>
      <c r="S114" s="51">
        <f>SUBTOTAL(9,S7:S113)</f>
        <v>1266</v>
      </c>
      <c r="T114" s="51">
        <f t="shared" ref="T114:AH114" si="76">SUBTOTAL(9,T7:T113)</f>
        <v>1031</v>
      </c>
      <c r="U114" s="51">
        <f t="shared" si="76"/>
        <v>235</v>
      </c>
      <c r="V114" s="51">
        <f t="shared" si="76"/>
        <v>213</v>
      </c>
      <c r="W114" s="51">
        <f t="shared" si="76"/>
        <v>169</v>
      </c>
      <c r="X114" s="51">
        <f t="shared" si="76"/>
        <v>44</v>
      </c>
      <c r="Y114" s="51">
        <f t="shared" si="76"/>
        <v>59</v>
      </c>
      <c r="Z114" s="51">
        <f t="shared" si="76"/>
        <v>52</v>
      </c>
      <c r="AA114" s="51">
        <f t="shared" si="76"/>
        <v>7</v>
      </c>
      <c r="AB114" s="51">
        <f t="shared" si="76"/>
        <v>958</v>
      </c>
      <c r="AC114" s="51">
        <f t="shared" si="76"/>
        <v>186</v>
      </c>
      <c r="AD114" s="51">
        <f t="shared" si="76"/>
        <v>56</v>
      </c>
      <c r="AE114" s="51">
        <f t="shared" si="76"/>
        <v>185</v>
      </c>
      <c r="AF114" s="51">
        <f t="shared" si="76"/>
        <v>15825</v>
      </c>
      <c r="AG114" s="51">
        <f t="shared" si="76"/>
        <v>1685</v>
      </c>
      <c r="AH114" s="51">
        <f t="shared" si="76"/>
        <v>311.2</v>
      </c>
      <c r="AI114" s="51"/>
      <c r="AJ114" s="51">
        <f t="shared" ref="AJ114:AQ114" si="77">SUBTOTAL(9,AJ7:AJ113)</f>
        <v>0</v>
      </c>
      <c r="AK114" s="51">
        <f t="shared" si="77"/>
        <v>618</v>
      </c>
      <c r="AL114" s="51">
        <f t="shared" si="77"/>
        <v>27026</v>
      </c>
      <c r="AM114" s="51">
        <f t="shared" si="77"/>
        <v>34</v>
      </c>
      <c r="AN114" s="51">
        <f t="shared" si="77"/>
        <v>14</v>
      </c>
      <c r="AO114" s="51">
        <f t="shared" si="77"/>
        <v>20</v>
      </c>
      <c r="AP114" s="51">
        <f t="shared" si="77"/>
        <v>65</v>
      </c>
      <c r="AQ114" s="51">
        <f t="shared" si="77"/>
        <v>814</v>
      </c>
    </row>
    <row r="115" spans="1:43">
      <c r="A115" s="222" t="s">
        <v>738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54"/>
      <c r="O115" s="54"/>
      <c r="P115" s="54"/>
      <c r="Q115" s="54"/>
      <c r="R115" s="54"/>
      <c r="S115" s="52">
        <v>228</v>
      </c>
      <c r="T115" s="52">
        <v>0</v>
      </c>
      <c r="U115" s="52">
        <f t="shared" ref="U115:AA115" si="78">SUM(U12)</f>
        <v>0</v>
      </c>
      <c r="V115" s="52">
        <f t="shared" si="78"/>
        <v>0</v>
      </c>
      <c r="W115" s="52">
        <f t="shared" si="78"/>
        <v>0</v>
      </c>
      <c r="X115" s="52">
        <f t="shared" si="78"/>
        <v>0</v>
      </c>
      <c r="Y115" s="52">
        <f t="shared" si="78"/>
        <v>0</v>
      </c>
      <c r="Z115" s="52">
        <f t="shared" si="78"/>
        <v>0</v>
      </c>
      <c r="AA115" s="52">
        <f t="shared" si="78"/>
        <v>0</v>
      </c>
      <c r="AB115" s="52">
        <v>12</v>
      </c>
      <c r="AC115" s="52">
        <v>15</v>
      </c>
      <c r="AD115" s="52">
        <f>SUM(AD12)</f>
        <v>0</v>
      </c>
      <c r="AE115" s="52">
        <v>15</v>
      </c>
    </row>
    <row r="116" spans="1:43">
      <c r="A116" s="222" t="s">
        <v>739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54"/>
      <c r="O116" s="54"/>
      <c r="P116" s="54"/>
      <c r="Q116" s="54"/>
      <c r="R116" s="54"/>
      <c r="S116" s="52">
        <v>136</v>
      </c>
      <c r="T116" s="52">
        <v>19</v>
      </c>
      <c r="U116" s="52">
        <v>117</v>
      </c>
      <c r="V116" s="52">
        <v>14</v>
      </c>
      <c r="W116" s="52">
        <v>0</v>
      </c>
      <c r="X116" s="52">
        <v>14</v>
      </c>
      <c r="Y116" s="52">
        <f>SUMIF($E$7:$E$113,"休棟等",Y7:Y113)</f>
        <v>0</v>
      </c>
      <c r="Z116" s="52">
        <f>SUMIF($E$7:$E$113,"休棟等",Z7:Z113)</f>
        <v>0</v>
      </c>
      <c r="AA116" s="52">
        <f>SUMIF($E$7:$E$113,"休棟等",AA7:AA113)</f>
        <v>0</v>
      </c>
      <c r="AB116" s="52">
        <v>45</v>
      </c>
      <c r="AC116" s="52">
        <v>4</v>
      </c>
      <c r="AD116" s="52">
        <f>SUMIF($E$7:$E$113,"休棟等",AD7:AD113)</f>
        <v>0</v>
      </c>
      <c r="AE116" s="52">
        <v>107</v>
      </c>
    </row>
    <row r="117" spans="1:43">
      <c r="A117" s="222" t="s">
        <v>740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54"/>
      <c r="O117" s="54"/>
      <c r="P117" s="54"/>
      <c r="Q117" s="54"/>
      <c r="R117" s="54"/>
      <c r="S117" s="52">
        <f>S114-S115-S116</f>
        <v>902</v>
      </c>
      <c r="T117" s="52">
        <f t="shared" ref="T117:AE117" si="79">T114-T115-T116</f>
        <v>1012</v>
      </c>
      <c r="U117" s="52">
        <f t="shared" si="79"/>
        <v>118</v>
      </c>
      <c r="V117" s="52">
        <f t="shared" si="79"/>
        <v>199</v>
      </c>
      <c r="W117" s="52">
        <f t="shared" si="79"/>
        <v>169</v>
      </c>
      <c r="X117" s="52">
        <f t="shared" si="79"/>
        <v>30</v>
      </c>
      <c r="Y117" s="52">
        <f t="shared" si="79"/>
        <v>59</v>
      </c>
      <c r="Z117" s="52">
        <f t="shared" si="79"/>
        <v>52</v>
      </c>
      <c r="AA117" s="52">
        <f t="shared" si="79"/>
        <v>7</v>
      </c>
      <c r="AB117" s="52">
        <f t="shared" si="79"/>
        <v>901</v>
      </c>
      <c r="AC117" s="52">
        <f t="shared" si="79"/>
        <v>167</v>
      </c>
      <c r="AD117" s="52">
        <f t="shared" si="79"/>
        <v>56</v>
      </c>
      <c r="AE117" s="52">
        <f t="shared" si="79"/>
        <v>63</v>
      </c>
    </row>
    <row r="118" spans="1:43">
      <c r="AB118" s="102"/>
      <c r="AC118" s="102"/>
      <c r="AD118" s="102"/>
      <c r="AE118" s="102"/>
    </row>
    <row r="119" spans="1:43">
      <c r="L119" s="215" t="s">
        <v>933</v>
      </c>
      <c r="M119" s="215"/>
      <c r="N119" s="215"/>
      <c r="O119" s="2"/>
      <c r="P119" s="2"/>
      <c r="Q119" s="2"/>
      <c r="R119" s="2"/>
      <c r="S119" s="219" t="s">
        <v>753</v>
      </c>
      <c r="T119" s="219"/>
      <c r="U119" s="217" t="s">
        <v>754</v>
      </c>
      <c r="V119" s="218"/>
      <c r="W119" s="219" t="s">
        <v>755</v>
      </c>
      <c r="X119" s="219"/>
    </row>
    <row r="120" spans="1:43">
      <c r="L120" s="215"/>
      <c r="M120" s="215"/>
      <c r="N120" s="215"/>
      <c r="O120" s="2"/>
      <c r="P120" s="2"/>
      <c r="Q120" s="2"/>
      <c r="R120" s="2"/>
      <c r="S120" s="55" t="s">
        <v>756</v>
      </c>
      <c r="T120" s="55" t="s">
        <v>757</v>
      </c>
      <c r="U120" s="56" t="s">
        <v>756</v>
      </c>
      <c r="V120" s="56" t="s">
        <v>757</v>
      </c>
      <c r="W120" s="55" t="s">
        <v>756</v>
      </c>
      <c r="X120" s="55" t="s">
        <v>757</v>
      </c>
    </row>
    <row r="121" spans="1:43">
      <c r="L121" s="215" t="s">
        <v>758</v>
      </c>
      <c r="M121" s="215"/>
      <c r="N121" s="216"/>
      <c r="O121" s="2"/>
      <c r="P121" s="2"/>
      <c r="Q121" s="2"/>
      <c r="R121" s="2"/>
      <c r="S121" s="57">
        <f>SUMIF($E$7:$E$113,L121,$S$7:$S$113)</f>
        <v>0</v>
      </c>
      <c r="T121" s="57">
        <f>SUMIF($E$7:$E$113,L121,$T$7:$T$113)</f>
        <v>0</v>
      </c>
      <c r="U121" s="57">
        <f>SUMIF($E$7:$E$113,L121,$V$7:$V$113)</f>
        <v>0</v>
      </c>
      <c r="V121" s="57">
        <f>SUMIF($E$7:$E$113,L121,$W$7:$W$113)</f>
        <v>0</v>
      </c>
      <c r="W121" s="57">
        <f t="shared" ref="W121:X124" si="80">SUM(S121,U121)</f>
        <v>0</v>
      </c>
      <c r="X121" s="57">
        <f t="shared" si="80"/>
        <v>0</v>
      </c>
    </row>
    <row r="122" spans="1:43">
      <c r="L122" s="215" t="s">
        <v>759</v>
      </c>
      <c r="M122" s="215"/>
      <c r="N122" s="216"/>
      <c r="O122" s="2"/>
      <c r="P122" s="2"/>
      <c r="Q122" s="2"/>
      <c r="R122" s="2"/>
      <c r="S122" s="57">
        <f>SUMIF($E$7:$E$113,L122,$S$7:$S$113)</f>
        <v>749</v>
      </c>
      <c r="T122" s="57">
        <f>SUMIF($E$7:$E$113,L122,$T$7:$T$113)</f>
        <v>683</v>
      </c>
      <c r="U122" s="57">
        <f>SUMIF($E$7:$E$113,L122,$V$7:$V$113)</f>
        <v>2</v>
      </c>
      <c r="V122" s="57">
        <f>SUMIF($E$7:$E$113,L122,$W$7:$W$113)</f>
        <v>0</v>
      </c>
      <c r="W122" s="57">
        <f t="shared" si="80"/>
        <v>751</v>
      </c>
      <c r="X122" s="57">
        <f t="shared" si="80"/>
        <v>683</v>
      </c>
    </row>
    <row r="123" spans="1:43">
      <c r="L123" s="215" t="s">
        <v>760</v>
      </c>
      <c r="M123" s="215"/>
      <c r="N123" s="216"/>
      <c r="O123" s="2"/>
      <c r="P123" s="2"/>
      <c r="Q123" s="2"/>
      <c r="R123" s="2"/>
      <c r="S123" s="57">
        <f>SUMIF($E$7:$E$113,L123,$S$7:$S$113)</f>
        <v>160</v>
      </c>
      <c r="T123" s="57">
        <f>SUMIF($E$7:$E$113,L123,$T$7:$T$113)</f>
        <v>156</v>
      </c>
      <c r="U123" s="57">
        <f>SUMIF($E$7:$E$113,L123,$V$7:$V$113)</f>
        <v>80</v>
      </c>
      <c r="V123" s="57">
        <f>SUMIF($E$7:$E$113,L123,$W$7:$W$113)</f>
        <v>55</v>
      </c>
      <c r="W123" s="57">
        <f t="shared" si="80"/>
        <v>240</v>
      </c>
      <c r="X123" s="57">
        <f t="shared" si="80"/>
        <v>211</v>
      </c>
    </row>
    <row r="124" spans="1:43">
      <c r="L124" s="215" t="s">
        <v>761</v>
      </c>
      <c r="M124" s="215"/>
      <c r="N124" s="216"/>
      <c r="O124" s="2"/>
      <c r="P124" s="2"/>
      <c r="Q124" s="2"/>
      <c r="R124" s="2"/>
      <c r="S124" s="57">
        <f>SUMIF($E$7:$E$113,L124,$S$7:$S$113)</f>
        <v>221</v>
      </c>
      <c r="T124" s="57">
        <f>SUMIF($E$7:$E$113,L124,$T$7:$T$113)</f>
        <v>173</v>
      </c>
      <c r="U124" s="57">
        <f>SUMIF($E$7:$E$113,L124,$V$7:$V$113)</f>
        <v>117</v>
      </c>
      <c r="V124" s="57">
        <f>SUMIF($E$7:$E$113,L124,$W$7:$W$113)</f>
        <v>114</v>
      </c>
      <c r="W124" s="57">
        <f t="shared" si="80"/>
        <v>338</v>
      </c>
      <c r="X124" s="57">
        <f t="shared" si="80"/>
        <v>287</v>
      </c>
    </row>
    <row r="125" spans="1:43">
      <c r="L125" s="215" t="s">
        <v>755</v>
      </c>
      <c r="M125" s="215"/>
      <c r="N125" s="216"/>
      <c r="O125" s="2"/>
      <c r="P125" s="2"/>
      <c r="Q125" s="2"/>
      <c r="R125" s="2"/>
      <c r="S125" s="57">
        <f t="shared" ref="S125:X125" si="81">SUM(S121:S124)</f>
        <v>1130</v>
      </c>
      <c r="T125" s="57">
        <f t="shared" si="81"/>
        <v>1012</v>
      </c>
      <c r="U125" s="57">
        <f t="shared" si="81"/>
        <v>199</v>
      </c>
      <c r="V125" s="57">
        <f t="shared" si="81"/>
        <v>169</v>
      </c>
      <c r="W125" s="57">
        <f t="shared" si="81"/>
        <v>1329</v>
      </c>
      <c r="X125" s="57">
        <f t="shared" si="81"/>
        <v>1181</v>
      </c>
    </row>
  </sheetData>
  <autoFilter ref="A6:AQ117"/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114:M114"/>
    <mergeCell ref="A115:M115"/>
    <mergeCell ref="A116:M116"/>
    <mergeCell ref="A117:M117"/>
    <mergeCell ref="L119:N120"/>
    <mergeCell ref="L125:N125"/>
    <mergeCell ref="U119:V119"/>
    <mergeCell ref="W119:X119"/>
    <mergeCell ref="L121:N121"/>
    <mergeCell ref="L122:N122"/>
    <mergeCell ref="L123:N123"/>
    <mergeCell ref="L124:N124"/>
    <mergeCell ref="S119:T119"/>
  </mergeCells>
  <phoneticPr fontId="3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view="pageBreakPreview" topLeftCell="K13" zoomScale="85" zoomScaleNormal="100" zoomScaleSheetLayoutView="85" workbookViewId="0">
      <selection activeCell="AI1" sqref="AI1:AI1048576"/>
    </sheetView>
  </sheetViews>
  <sheetFormatPr defaultRowHeight="13.5"/>
  <cols>
    <col min="2" max="2" width="0" hidden="1" customWidth="1"/>
    <col min="4" max="4" width="25.125" customWidth="1"/>
    <col min="5" max="5" width="12.125" customWidth="1"/>
    <col min="6" max="6" width="13.12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921</v>
      </c>
      <c r="AP1" s="187"/>
      <c r="AQ1" s="188"/>
    </row>
    <row r="2" spans="1:43" ht="18.75">
      <c r="A2" s="1" t="s">
        <v>1049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1079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1027</v>
      </c>
      <c r="F4" s="189" t="s">
        <v>1028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662</v>
      </c>
      <c r="B7" s="20" t="s">
        <v>135</v>
      </c>
      <c r="C7" s="20" t="s">
        <v>73</v>
      </c>
      <c r="D7" s="74" t="s">
        <v>586</v>
      </c>
      <c r="E7" s="69" t="s">
        <v>1022</v>
      </c>
      <c r="F7" s="69" t="s">
        <v>1022</v>
      </c>
      <c r="G7" s="17" t="str">
        <f t="shared" ref="G7:G14" si="0">IF(OR(N7="1",O7="1",P7="1",Q7="1",R7="1"),"○","")</f>
        <v/>
      </c>
      <c r="H7" s="18" t="str">
        <f t="shared" ref="H7:H14" si="1">IF(OR(N7="2",O7="2",P7="2",Q7="2",R7="2"),"○","")</f>
        <v/>
      </c>
      <c r="I7" s="18" t="str">
        <f t="shared" ref="I7:I14" si="2">IF(OR(N7="3",O7="3",P7="3",Q7="3",R7="3"),"○","")</f>
        <v/>
      </c>
      <c r="J7" s="18" t="str">
        <f t="shared" ref="J7:J14" si="3">IF(OR(N7="4",O7="4",P7="4",Q7="4",R7="4"),"○","")</f>
        <v/>
      </c>
      <c r="K7" s="18" t="str">
        <f t="shared" ref="K7:K14" si="4">IF(OR(N7="5",O7="5",P7="5",Q7="5",R7="5"),"○","")</f>
        <v/>
      </c>
      <c r="L7" s="18" t="str">
        <f t="shared" ref="L7:L14" si="5">IF(OR(N7="6",O7="6",P7="6",Q7="6",R7="6"),"○","")</f>
        <v/>
      </c>
      <c r="M7" s="19" t="str">
        <f t="shared" ref="M7:M14" si="6">IF(OR(N7="7",O7="7",P7="7",Q7="7",R7="7"),"○","")</f>
        <v>○</v>
      </c>
      <c r="N7" s="80" t="s">
        <v>1029</v>
      </c>
      <c r="O7" s="69"/>
      <c r="P7" s="69"/>
      <c r="Q7" s="69"/>
      <c r="R7" s="69"/>
      <c r="S7" s="81">
        <v>19</v>
      </c>
      <c r="T7" s="81">
        <v>0</v>
      </c>
      <c r="U7" s="81">
        <v>19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69">
        <v>19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89" t="s">
        <v>1048</v>
      </c>
      <c r="AJ7" s="24" t="str">
        <f t="shared" ref="AJ7:AJ14" si="7">IF(AI7="1","○","")</f>
        <v/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</row>
    <row r="8" spans="1:43">
      <c r="A8" s="20" t="s">
        <v>662</v>
      </c>
      <c r="B8" s="20" t="s">
        <v>135</v>
      </c>
      <c r="C8" s="20" t="s">
        <v>73</v>
      </c>
      <c r="D8" s="74" t="s">
        <v>1017</v>
      </c>
      <c r="E8" s="69" t="s">
        <v>1023</v>
      </c>
      <c r="F8" s="69" t="s">
        <v>1023</v>
      </c>
      <c r="G8" s="17" t="str">
        <f t="shared" si="0"/>
        <v>○</v>
      </c>
      <c r="H8" s="18" t="str">
        <f t="shared" si="1"/>
        <v>○</v>
      </c>
      <c r="I8" s="18" t="str">
        <f t="shared" si="2"/>
        <v>○</v>
      </c>
      <c r="J8" s="18" t="str">
        <f t="shared" si="3"/>
        <v/>
      </c>
      <c r="K8" s="18" t="str">
        <f t="shared" si="4"/>
        <v/>
      </c>
      <c r="L8" s="18" t="str">
        <f t="shared" si="5"/>
        <v/>
      </c>
      <c r="M8" s="19" t="str">
        <f t="shared" si="6"/>
        <v/>
      </c>
      <c r="N8" s="80" t="s">
        <v>1030</v>
      </c>
      <c r="O8" s="80" t="s">
        <v>1031</v>
      </c>
      <c r="P8" s="80" t="s">
        <v>1032</v>
      </c>
      <c r="Q8" s="69"/>
      <c r="R8" s="69"/>
      <c r="S8" s="81">
        <v>19</v>
      </c>
      <c r="T8" s="81">
        <v>19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69">
        <v>19</v>
      </c>
      <c r="AC8" s="69">
        <v>0</v>
      </c>
      <c r="AD8" s="69">
        <v>0</v>
      </c>
      <c r="AE8" s="69">
        <v>0</v>
      </c>
      <c r="AF8" s="69">
        <v>19</v>
      </c>
      <c r="AG8" s="69">
        <v>18</v>
      </c>
      <c r="AH8" s="69">
        <v>0</v>
      </c>
      <c r="AI8" s="89" t="s">
        <v>1048</v>
      </c>
      <c r="AJ8" s="24" t="str">
        <f t="shared" si="7"/>
        <v/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</row>
    <row r="9" spans="1:43">
      <c r="A9" s="20" t="s">
        <v>662</v>
      </c>
      <c r="B9" s="20" t="s">
        <v>135</v>
      </c>
      <c r="C9" s="20" t="s">
        <v>73</v>
      </c>
      <c r="D9" s="74" t="s">
        <v>472</v>
      </c>
      <c r="E9" s="69" t="s">
        <v>1023</v>
      </c>
      <c r="F9" s="69" t="s">
        <v>1023</v>
      </c>
      <c r="G9" s="17" t="str">
        <f t="shared" si="0"/>
        <v/>
      </c>
      <c r="H9" s="18" t="str">
        <f t="shared" si="1"/>
        <v/>
      </c>
      <c r="I9" s="18" t="str">
        <f t="shared" si="2"/>
        <v/>
      </c>
      <c r="J9" s="18" t="str">
        <f t="shared" si="3"/>
        <v/>
      </c>
      <c r="K9" s="18" t="str">
        <f t="shared" si="4"/>
        <v/>
      </c>
      <c r="L9" s="18" t="str">
        <f t="shared" si="5"/>
        <v>○</v>
      </c>
      <c r="M9" s="19" t="str">
        <f t="shared" si="6"/>
        <v/>
      </c>
      <c r="N9" s="80" t="s">
        <v>1033</v>
      </c>
      <c r="O9" s="69"/>
      <c r="P9" s="69"/>
      <c r="Q9" s="69"/>
      <c r="R9" s="69"/>
      <c r="S9" s="81">
        <v>5</v>
      </c>
      <c r="T9" s="81">
        <v>0</v>
      </c>
      <c r="U9" s="81">
        <v>5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69">
        <v>5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89" t="s">
        <v>641</v>
      </c>
      <c r="AJ9" s="24" t="str">
        <f t="shared" si="7"/>
        <v/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</row>
    <row r="10" spans="1:43">
      <c r="A10" s="20" t="s">
        <v>662</v>
      </c>
      <c r="B10" s="20" t="s">
        <v>135</v>
      </c>
      <c r="C10" s="20" t="s">
        <v>73</v>
      </c>
      <c r="D10" s="74" t="s">
        <v>222</v>
      </c>
      <c r="E10" s="69" t="s">
        <v>1023</v>
      </c>
      <c r="F10" s="69" t="s">
        <v>1023</v>
      </c>
      <c r="G10" s="17" t="str">
        <f t="shared" si="0"/>
        <v>○</v>
      </c>
      <c r="H10" s="18" t="str">
        <f t="shared" si="1"/>
        <v>○</v>
      </c>
      <c r="I10" s="18" t="str">
        <f t="shared" si="2"/>
        <v>○</v>
      </c>
      <c r="J10" s="18" t="str">
        <f t="shared" si="3"/>
        <v>○</v>
      </c>
      <c r="K10" s="18" t="str">
        <f t="shared" si="4"/>
        <v>○</v>
      </c>
      <c r="L10" s="18" t="str">
        <f t="shared" si="5"/>
        <v/>
      </c>
      <c r="M10" s="19" t="str">
        <f t="shared" si="6"/>
        <v/>
      </c>
      <c r="N10" s="80" t="s">
        <v>1030</v>
      </c>
      <c r="O10" s="80" t="s">
        <v>1031</v>
      </c>
      <c r="P10" s="80" t="s">
        <v>1032</v>
      </c>
      <c r="Q10" s="80" t="s">
        <v>1034</v>
      </c>
      <c r="R10" s="80" t="s">
        <v>1035</v>
      </c>
      <c r="S10" s="81">
        <v>13</v>
      </c>
      <c r="T10" s="81">
        <v>13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69">
        <v>13</v>
      </c>
      <c r="AC10" s="69">
        <v>0</v>
      </c>
      <c r="AD10" s="69">
        <v>0</v>
      </c>
      <c r="AE10" s="69">
        <v>0</v>
      </c>
      <c r="AF10" s="69">
        <v>141</v>
      </c>
      <c r="AG10" s="69">
        <v>103</v>
      </c>
      <c r="AH10" s="69">
        <v>0.1</v>
      </c>
      <c r="AI10" s="89" t="s">
        <v>641</v>
      </c>
      <c r="AJ10" s="24" t="str">
        <f t="shared" si="7"/>
        <v/>
      </c>
      <c r="AK10" s="69">
        <v>0</v>
      </c>
      <c r="AL10" s="69">
        <v>0</v>
      </c>
      <c r="AM10" s="69">
        <v>1</v>
      </c>
      <c r="AN10" s="69">
        <v>1</v>
      </c>
      <c r="AO10" s="69">
        <v>0</v>
      </c>
      <c r="AP10" s="69">
        <v>22</v>
      </c>
      <c r="AQ10" s="69">
        <v>0</v>
      </c>
    </row>
    <row r="11" spans="1:43">
      <c r="A11" s="20" t="s">
        <v>662</v>
      </c>
      <c r="B11" s="20" t="s">
        <v>135</v>
      </c>
      <c r="C11" s="20" t="s">
        <v>73</v>
      </c>
      <c r="D11" s="74" t="s">
        <v>254</v>
      </c>
      <c r="E11" s="69" t="s">
        <v>1023</v>
      </c>
      <c r="F11" s="69" t="s">
        <v>1023</v>
      </c>
      <c r="G11" s="17"/>
      <c r="H11" s="18"/>
      <c r="I11" s="18"/>
      <c r="J11" s="18"/>
      <c r="K11" s="18"/>
      <c r="L11" s="18"/>
      <c r="M11" s="19"/>
      <c r="N11" s="80" t="s">
        <v>1031</v>
      </c>
      <c r="O11" s="69"/>
      <c r="P11" s="69"/>
      <c r="Q11" s="69"/>
      <c r="R11" s="69"/>
      <c r="S11" s="81">
        <v>19</v>
      </c>
      <c r="T11" s="81">
        <v>19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69">
        <v>19</v>
      </c>
      <c r="AC11" s="69">
        <v>0</v>
      </c>
      <c r="AD11" s="69">
        <v>0</v>
      </c>
      <c r="AE11" s="69">
        <v>0</v>
      </c>
      <c r="AF11" s="69">
        <v>565</v>
      </c>
      <c r="AG11" s="69">
        <v>28</v>
      </c>
      <c r="AH11" s="69">
        <v>3</v>
      </c>
      <c r="AI11" s="89" t="s">
        <v>641</v>
      </c>
      <c r="AJ11" s="24"/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</row>
    <row r="12" spans="1:43">
      <c r="A12" s="20" t="s">
        <v>662</v>
      </c>
      <c r="B12" s="20" t="s">
        <v>135</v>
      </c>
      <c r="C12" s="20" t="s">
        <v>73</v>
      </c>
      <c r="D12" s="74" t="s">
        <v>1018</v>
      </c>
      <c r="E12" s="69" t="s">
        <v>1023</v>
      </c>
      <c r="F12" s="69" t="s">
        <v>1023</v>
      </c>
      <c r="G12" s="17" t="str">
        <f t="shared" si="0"/>
        <v/>
      </c>
      <c r="H12" s="18" t="str">
        <f t="shared" si="1"/>
        <v>○</v>
      </c>
      <c r="I12" s="18" t="str">
        <f t="shared" si="2"/>
        <v/>
      </c>
      <c r="J12" s="18" t="str">
        <f t="shared" si="3"/>
        <v/>
      </c>
      <c r="K12" s="18" t="str">
        <f t="shared" si="4"/>
        <v/>
      </c>
      <c r="L12" s="18" t="str">
        <f t="shared" si="5"/>
        <v/>
      </c>
      <c r="M12" s="19" t="str">
        <f t="shared" si="6"/>
        <v/>
      </c>
      <c r="N12" s="80" t="s">
        <v>1031</v>
      </c>
      <c r="O12" s="69"/>
      <c r="P12" s="69"/>
      <c r="Q12" s="69"/>
      <c r="R12" s="69"/>
      <c r="S12" s="81">
        <v>11</v>
      </c>
      <c r="T12" s="81">
        <v>11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69">
        <v>11</v>
      </c>
      <c r="AC12" s="69">
        <v>0</v>
      </c>
      <c r="AD12" s="69">
        <v>0</v>
      </c>
      <c r="AE12" s="69">
        <v>0</v>
      </c>
      <c r="AF12" s="69">
        <v>477</v>
      </c>
      <c r="AG12" s="69">
        <v>0</v>
      </c>
      <c r="AH12" s="69">
        <v>0</v>
      </c>
      <c r="AI12" s="89" t="s">
        <v>641</v>
      </c>
      <c r="AJ12" s="24" t="str">
        <f t="shared" si="7"/>
        <v/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45</v>
      </c>
    </row>
    <row r="13" spans="1:43">
      <c r="A13" s="20" t="s">
        <v>662</v>
      </c>
      <c r="B13" s="20" t="s">
        <v>135</v>
      </c>
      <c r="C13" s="20" t="s">
        <v>73</v>
      </c>
      <c r="D13" s="74" t="s">
        <v>1019</v>
      </c>
      <c r="E13" s="69" t="s">
        <v>1023</v>
      </c>
      <c r="F13" s="69" t="s">
        <v>1023</v>
      </c>
      <c r="G13" s="17"/>
      <c r="H13" s="18"/>
      <c r="I13" s="18"/>
      <c r="J13" s="18"/>
      <c r="K13" s="18"/>
      <c r="L13" s="18"/>
      <c r="M13" s="19"/>
      <c r="N13" s="80" t="s">
        <v>1030</v>
      </c>
      <c r="O13" s="80" t="s">
        <v>1031</v>
      </c>
      <c r="P13" s="80" t="s">
        <v>1032</v>
      </c>
      <c r="Q13" s="69"/>
      <c r="R13" s="69"/>
      <c r="S13" s="81">
        <v>13</v>
      </c>
      <c r="T13" s="81">
        <v>13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69">
        <v>13</v>
      </c>
      <c r="AC13" s="69">
        <v>0</v>
      </c>
      <c r="AD13" s="69">
        <v>0</v>
      </c>
      <c r="AE13" s="69">
        <v>0</v>
      </c>
      <c r="AF13" s="69">
        <v>321</v>
      </c>
      <c r="AG13" s="69">
        <v>145</v>
      </c>
      <c r="AH13" s="69">
        <v>4</v>
      </c>
      <c r="AI13" s="89" t="s">
        <v>641</v>
      </c>
      <c r="AJ13" s="24"/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17</v>
      </c>
    </row>
    <row r="14" spans="1:43">
      <c r="A14" s="20" t="s">
        <v>662</v>
      </c>
      <c r="B14" s="20" t="s">
        <v>135</v>
      </c>
      <c r="C14" s="20" t="s">
        <v>73</v>
      </c>
      <c r="D14" s="74" t="s">
        <v>1020</v>
      </c>
      <c r="E14" s="69" t="s">
        <v>1023</v>
      </c>
      <c r="F14" s="69" t="s">
        <v>1023</v>
      </c>
      <c r="G14" s="17" t="str">
        <f t="shared" si="0"/>
        <v/>
      </c>
      <c r="H14" s="18" t="str">
        <f t="shared" si="1"/>
        <v/>
      </c>
      <c r="I14" s="18" t="str">
        <f t="shared" si="2"/>
        <v>○</v>
      </c>
      <c r="J14" s="18" t="str">
        <f t="shared" si="3"/>
        <v/>
      </c>
      <c r="K14" s="18" t="str">
        <f t="shared" si="4"/>
        <v/>
      </c>
      <c r="L14" s="18" t="str">
        <f t="shared" si="5"/>
        <v/>
      </c>
      <c r="M14" s="19" t="str">
        <f t="shared" si="6"/>
        <v/>
      </c>
      <c r="N14" s="80" t="s">
        <v>1032</v>
      </c>
      <c r="O14" s="69"/>
      <c r="P14" s="69"/>
      <c r="Q14" s="69"/>
      <c r="R14" s="69"/>
      <c r="S14" s="81">
        <v>4</v>
      </c>
      <c r="T14" s="81">
        <v>0</v>
      </c>
      <c r="U14" s="81">
        <v>4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69">
        <v>4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89" t="s">
        <v>641</v>
      </c>
      <c r="AJ14" s="24" t="str">
        <f t="shared" si="7"/>
        <v/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</row>
    <row r="15" spans="1:43">
      <c r="A15" s="33"/>
      <c r="B15" s="33"/>
      <c r="C15" s="34" t="s">
        <v>732</v>
      </c>
      <c r="D15" s="93"/>
      <c r="E15" s="25"/>
      <c r="F15" s="25"/>
      <c r="G15" s="26"/>
      <c r="H15" s="27"/>
      <c r="I15" s="27"/>
      <c r="J15" s="27"/>
      <c r="K15" s="27"/>
      <c r="L15" s="27"/>
      <c r="M15" s="28"/>
      <c r="N15" s="25"/>
      <c r="O15" s="25"/>
      <c r="P15" s="25"/>
      <c r="Q15" s="25"/>
      <c r="R15" s="25"/>
      <c r="S15" s="90">
        <f t="shared" ref="S15:AH15" si="8">SUBTOTAL(9,S7:S14)</f>
        <v>103</v>
      </c>
      <c r="T15" s="90">
        <f t="shared" si="8"/>
        <v>75</v>
      </c>
      <c r="U15" s="90">
        <f t="shared" si="8"/>
        <v>28</v>
      </c>
      <c r="V15" s="90">
        <f t="shared" si="8"/>
        <v>0</v>
      </c>
      <c r="W15" s="90">
        <f t="shared" si="8"/>
        <v>0</v>
      </c>
      <c r="X15" s="90">
        <f t="shared" si="8"/>
        <v>0</v>
      </c>
      <c r="Y15" s="90">
        <f t="shared" si="8"/>
        <v>0</v>
      </c>
      <c r="Z15" s="90">
        <f t="shared" si="8"/>
        <v>0</v>
      </c>
      <c r="AA15" s="90">
        <f t="shared" si="8"/>
        <v>0</v>
      </c>
      <c r="AB15" s="29">
        <f t="shared" si="8"/>
        <v>103</v>
      </c>
      <c r="AC15" s="29">
        <f t="shared" si="8"/>
        <v>0</v>
      </c>
      <c r="AD15" s="29">
        <f t="shared" si="8"/>
        <v>0</v>
      </c>
      <c r="AE15" s="29">
        <f t="shared" si="8"/>
        <v>0</v>
      </c>
      <c r="AF15" s="29">
        <f t="shared" si="8"/>
        <v>1523</v>
      </c>
      <c r="AG15" s="29">
        <f t="shared" si="8"/>
        <v>294</v>
      </c>
      <c r="AH15" s="29">
        <f t="shared" si="8"/>
        <v>7.1</v>
      </c>
      <c r="AI15" s="29"/>
      <c r="AJ15" s="30"/>
      <c r="AK15" s="29">
        <f t="shared" ref="AK15:AQ15" si="9">SUBTOTAL(9,AK7:AK14)</f>
        <v>0</v>
      </c>
      <c r="AL15" s="29">
        <f t="shared" si="9"/>
        <v>0</v>
      </c>
      <c r="AM15" s="29">
        <f t="shared" si="9"/>
        <v>1</v>
      </c>
      <c r="AN15" s="29">
        <f t="shared" si="9"/>
        <v>1</v>
      </c>
      <c r="AO15" s="29">
        <f t="shared" si="9"/>
        <v>0</v>
      </c>
      <c r="AP15" s="29">
        <f t="shared" si="9"/>
        <v>22</v>
      </c>
      <c r="AQ15" s="29">
        <f t="shared" si="9"/>
        <v>62</v>
      </c>
    </row>
    <row r="16" spans="1:43">
      <c r="A16" s="20" t="s">
        <v>662</v>
      </c>
      <c r="B16" s="20" t="s">
        <v>127</v>
      </c>
      <c r="C16" s="20" t="s">
        <v>65</v>
      </c>
      <c r="D16" s="74" t="s">
        <v>289</v>
      </c>
      <c r="E16" s="69" t="s">
        <v>1023</v>
      </c>
      <c r="F16" s="69" t="s">
        <v>1023</v>
      </c>
      <c r="G16" s="17" t="str">
        <f>IF(OR(N16="1",O16="1",P16="1",Q16="1",R16="1"),"○","")</f>
        <v/>
      </c>
      <c r="H16" s="18" t="str">
        <f>IF(OR(N16="2",O16="2",P16="2",Q16="2",R16="2"),"○","")</f>
        <v/>
      </c>
      <c r="I16" s="18" t="str">
        <f>IF(OR(N16="3",O16="3",P16="3",Q16="3",R16="3"),"○","")</f>
        <v>○</v>
      </c>
      <c r="J16" s="18" t="str">
        <f>IF(OR(N16="4",O16="4",P16="4",Q16="4",R16="4"),"○","")</f>
        <v/>
      </c>
      <c r="K16" s="18" t="str">
        <f>IF(OR(N16="5",O16="5",P16="5",Q16="5",R16="5"),"○","")</f>
        <v/>
      </c>
      <c r="L16" s="18" t="str">
        <f>IF(OR(N16="6",O16="6",P16="6",Q16="6",R16="6"),"○","")</f>
        <v/>
      </c>
      <c r="M16" s="19" t="str">
        <f>IF(OR(N16="7",O16="7",P16="7",Q16="7",R16="7"),"○","")</f>
        <v/>
      </c>
      <c r="N16" s="80" t="s">
        <v>1036</v>
      </c>
      <c r="O16" s="69"/>
      <c r="P16" s="69"/>
      <c r="Q16" s="69"/>
      <c r="R16" s="69"/>
      <c r="S16" s="81">
        <v>4</v>
      </c>
      <c r="T16" s="81">
        <v>4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69">
        <v>4</v>
      </c>
      <c r="AC16" s="69">
        <v>0</v>
      </c>
      <c r="AD16" s="69">
        <v>0</v>
      </c>
      <c r="AE16" s="69">
        <v>0</v>
      </c>
      <c r="AF16" s="69">
        <v>327</v>
      </c>
      <c r="AG16" s="69">
        <v>0</v>
      </c>
      <c r="AH16" s="69">
        <v>0</v>
      </c>
      <c r="AI16" s="74"/>
      <c r="AJ16" s="24" t="str">
        <f>IF(AI16="1","○","")</f>
        <v/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</row>
    <row r="17" spans="1:43">
      <c r="A17" s="20" t="s">
        <v>662</v>
      </c>
      <c r="B17" s="20" t="s">
        <v>127</v>
      </c>
      <c r="C17" s="20" t="s">
        <v>65</v>
      </c>
      <c r="D17" s="74" t="s">
        <v>227</v>
      </c>
      <c r="E17" s="69" t="s">
        <v>1023</v>
      </c>
      <c r="F17" s="69" t="s">
        <v>1026</v>
      </c>
      <c r="G17" s="17" t="str">
        <f>IF(OR(N17="1",O17="1",P17="1",Q17="1",R17="1"),"○","")</f>
        <v/>
      </c>
      <c r="H17" s="18" t="str">
        <f>IF(OR(N17="2",O17="2",P17="2",Q17="2",R17="2"),"○","")</f>
        <v>○</v>
      </c>
      <c r="I17" s="18" t="str">
        <f>IF(OR(N17="3",O17="3",P17="3",Q17="3",R17="3"),"○","")</f>
        <v/>
      </c>
      <c r="J17" s="18" t="str">
        <f>IF(OR(N17="4",O17="4",P17="4",Q17="4",R17="4"),"○","")</f>
        <v/>
      </c>
      <c r="K17" s="18" t="str">
        <f>IF(OR(N17="5",O17="5",P17="5",Q17="5",R17="5"),"○","")</f>
        <v/>
      </c>
      <c r="L17" s="18" t="str">
        <f>IF(OR(N17="6",O17="6",P17="6",Q17="6",R17="6"),"○","")</f>
        <v/>
      </c>
      <c r="M17" s="19" t="str">
        <f>IF(OR(N17="7",O17="7",P17="7",Q17="7",R17="7"),"○","")</f>
        <v/>
      </c>
      <c r="N17" s="80" t="s">
        <v>1037</v>
      </c>
      <c r="O17" s="69"/>
      <c r="P17" s="69"/>
      <c r="Q17" s="69"/>
      <c r="R17" s="69"/>
      <c r="S17" s="81">
        <v>18</v>
      </c>
      <c r="T17" s="81">
        <v>11</v>
      </c>
      <c r="U17" s="81">
        <v>7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69">
        <v>18</v>
      </c>
      <c r="AC17" s="69">
        <v>0</v>
      </c>
      <c r="AD17" s="69">
        <v>0</v>
      </c>
      <c r="AE17" s="69">
        <v>0</v>
      </c>
      <c r="AF17" s="69">
        <v>318</v>
      </c>
      <c r="AG17" s="69">
        <v>0</v>
      </c>
      <c r="AH17" s="69">
        <v>0</v>
      </c>
      <c r="AI17" s="74" t="s">
        <v>641</v>
      </c>
      <c r="AJ17" s="24" t="str">
        <f>IF(AI17="1","○","")</f>
        <v/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</row>
    <row r="18" spans="1:43">
      <c r="A18" s="20" t="s">
        <v>662</v>
      </c>
      <c r="B18" s="20" t="s">
        <v>127</v>
      </c>
      <c r="C18" s="20" t="s">
        <v>65</v>
      </c>
      <c r="D18" s="74" t="s">
        <v>209</v>
      </c>
      <c r="E18" s="69" t="s">
        <v>1023</v>
      </c>
      <c r="F18" s="69" t="s">
        <v>1023</v>
      </c>
      <c r="G18" s="17" t="str">
        <f>IF(OR(N18="1",O18="1",P18="1",Q18="1",R18="1"),"○","")</f>
        <v/>
      </c>
      <c r="H18" s="18" t="str">
        <f>IF(OR(N18="2",O18="2",P18="2",Q18="2",R18="2"),"○","")</f>
        <v>○</v>
      </c>
      <c r="I18" s="18" t="str">
        <f>IF(OR(N18="3",O18="3",P18="3",Q18="3",R18="3"),"○","")</f>
        <v>○</v>
      </c>
      <c r="J18" s="18" t="str">
        <f>IF(OR(N18="4",O18="4",P18="4",Q18="4",R18="4"),"○","")</f>
        <v/>
      </c>
      <c r="K18" s="18" t="str">
        <f>IF(OR(N18="5",O18="5",P18="5",Q18="5",R18="5"),"○","")</f>
        <v/>
      </c>
      <c r="L18" s="18" t="str">
        <f>IF(OR(N18="6",O18="6",P18="6",Q18="6",R18="6"),"○","")</f>
        <v/>
      </c>
      <c r="M18" s="19" t="str">
        <f>IF(OR(N18="7",O18="7",P18="7",Q18="7",R18="7"),"○","")</f>
        <v/>
      </c>
      <c r="N18" s="80" t="s">
        <v>1037</v>
      </c>
      <c r="O18" s="80" t="s">
        <v>1040</v>
      </c>
      <c r="P18" s="69"/>
      <c r="Q18" s="69"/>
      <c r="R18" s="69"/>
      <c r="S18" s="81">
        <v>4</v>
      </c>
      <c r="T18" s="81">
        <v>2</v>
      </c>
      <c r="U18" s="81">
        <v>2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69">
        <v>4</v>
      </c>
      <c r="AC18" s="69">
        <v>0</v>
      </c>
      <c r="AD18" s="69">
        <v>0</v>
      </c>
      <c r="AE18" s="69">
        <v>0</v>
      </c>
      <c r="AF18" s="69">
        <v>30</v>
      </c>
      <c r="AG18" s="69">
        <v>0</v>
      </c>
      <c r="AH18" s="69">
        <v>0</v>
      </c>
      <c r="AI18" s="74" t="s">
        <v>641</v>
      </c>
      <c r="AJ18" s="24" t="str">
        <f>IF(AI18="1","○","")</f>
        <v/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</row>
    <row r="19" spans="1:43">
      <c r="A19" s="20" t="s">
        <v>662</v>
      </c>
      <c r="B19" s="20" t="s">
        <v>127</v>
      </c>
      <c r="C19" s="20" t="s">
        <v>65</v>
      </c>
      <c r="D19" s="74" t="s">
        <v>1021</v>
      </c>
      <c r="E19" s="69" t="s">
        <v>1024</v>
      </c>
      <c r="F19" s="69" t="s">
        <v>1024</v>
      </c>
      <c r="G19" s="17" t="str">
        <f>IF(OR(N19="1",O19="1",P19="1",Q19="1",R19="1"),"○","")</f>
        <v/>
      </c>
      <c r="H19" s="18" t="str">
        <f>IF(OR(N19="2",O19="2",P19="2",Q19="2",R19="2"),"○","")</f>
        <v/>
      </c>
      <c r="I19" s="18" t="str">
        <f>IF(OR(N19="3",O19="3",P19="3",Q19="3",R19="3"),"○","")</f>
        <v/>
      </c>
      <c r="J19" s="18" t="str">
        <f>IF(OR(N19="4",O19="4",P19="4",Q19="4",R19="4"),"○","")</f>
        <v>○</v>
      </c>
      <c r="K19" s="18" t="str">
        <f>IF(OR(N19="5",O19="5",P19="5",Q19="5",R19="5"),"○","")</f>
        <v/>
      </c>
      <c r="L19" s="18" t="str">
        <f>IF(OR(N19="6",O19="6",P19="6",Q19="6",R19="6"),"○","")</f>
        <v/>
      </c>
      <c r="M19" s="19" t="str">
        <f>IF(OR(N19="7",O19="7",P19="7",Q19="7",R19="7"),"○","")</f>
        <v/>
      </c>
      <c r="N19" s="80" t="s">
        <v>1038</v>
      </c>
      <c r="O19" s="69"/>
      <c r="P19" s="69"/>
      <c r="Q19" s="69"/>
      <c r="R19" s="69"/>
      <c r="S19" s="81">
        <v>14</v>
      </c>
      <c r="T19" s="81">
        <v>12</v>
      </c>
      <c r="U19" s="81">
        <v>2</v>
      </c>
      <c r="V19" s="81">
        <v>5</v>
      </c>
      <c r="W19" s="81">
        <v>0</v>
      </c>
      <c r="X19" s="81">
        <v>5</v>
      </c>
      <c r="Y19" s="81">
        <v>5</v>
      </c>
      <c r="Z19" s="81">
        <v>0</v>
      </c>
      <c r="AA19" s="81">
        <v>5</v>
      </c>
      <c r="AB19" s="69">
        <v>14</v>
      </c>
      <c r="AC19" s="69">
        <v>0</v>
      </c>
      <c r="AD19" s="69">
        <v>5</v>
      </c>
      <c r="AE19" s="69">
        <v>0</v>
      </c>
      <c r="AF19" s="69">
        <v>28</v>
      </c>
      <c r="AG19" s="69">
        <v>22</v>
      </c>
      <c r="AH19" s="69">
        <v>0</v>
      </c>
      <c r="AI19" s="74" t="s">
        <v>640</v>
      </c>
      <c r="AJ19" s="24" t="str">
        <f>IF(AI19="1","○","")</f>
        <v>○</v>
      </c>
      <c r="AK19" s="69">
        <v>6</v>
      </c>
      <c r="AL19" s="69">
        <v>43</v>
      </c>
      <c r="AM19" s="69">
        <v>0</v>
      </c>
      <c r="AN19" s="69">
        <v>0</v>
      </c>
      <c r="AO19" s="69">
        <v>0</v>
      </c>
      <c r="AP19" s="69">
        <v>1</v>
      </c>
      <c r="AQ19" s="69">
        <v>0</v>
      </c>
    </row>
    <row r="20" spans="1:43">
      <c r="A20" s="20" t="s">
        <v>662</v>
      </c>
      <c r="B20" s="20" t="s">
        <v>127</v>
      </c>
      <c r="C20" s="20" t="s">
        <v>65</v>
      </c>
      <c r="D20" s="74" t="s">
        <v>523</v>
      </c>
      <c r="E20" s="69" t="s">
        <v>1024</v>
      </c>
      <c r="F20" s="69" t="s">
        <v>1024</v>
      </c>
      <c r="G20" s="17" t="str">
        <f>IF(OR(N20="1",O20="1",P20="1",Q20="1",R20="1"),"○","")</f>
        <v>○</v>
      </c>
      <c r="H20" s="18" t="str">
        <f>IF(OR(N20="2",O20="2",P20="2",Q20="2",R20="2"),"○","")</f>
        <v/>
      </c>
      <c r="I20" s="18" t="str">
        <f>IF(OR(N20="3",O20="3",P20="3",Q20="3",R20="3"),"○","")</f>
        <v>○</v>
      </c>
      <c r="J20" s="18" t="str">
        <f>IF(OR(N20="4",O20="4",P20="4",Q20="4",R20="4"),"○","")</f>
        <v/>
      </c>
      <c r="K20" s="18" t="str">
        <f>IF(OR(N20="5",O20="5",P20="5",Q20="5",R20="5"),"○","")</f>
        <v>○</v>
      </c>
      <c r="L20" s="18" t="str">
        <f>IF(OR(N20="6",O20="6",P20="6",Q20="6",R20="6"),"○","")</f>
        <v/>
      </c>
      <c r="M20" s="19" t="str">
        <f>IF(OR(N20="7",O20="7",P20="7",Q20="7",R20="7"),"○","")</f>
        <v/>
      </c>
      <c r="N20" s="80" t="s">
        <v>1039</v>
      </c>
      <c r="O20" s="80" t="s">
        <v>1041</v>
      </c>
      <c r="P20" s="80" t="s">
        <v>1042</v>
      </c>
      <c r="Q20" s="69"/>
      <c r="R20" s="69"/>
      <c r="S20" s="81">
        <v>3</v>
      </c>
      <c r="T20" s="81">
        <v>0</v>
      </c>
      <c r="U20" s="81">
        <v>3</v>
      </c>
      <c r="V20" s="81">
        <v>7</v>
      </c>
      <c r="W20" s="81">
        <v>2</v>
      </c>
      <c r="X20" s="81">
        <v>5</v>
      </c>
      <c r="Y20" s="81">
        <v>0</v>
      </c>
      <c r="Z20" s="81">
        <v>0</v>
      </c>
      <c r="AA20" s="81">
        <v>0</v>
      </c>
      <c r="AB20" s="69">
        <v>3</v>
      </c>
      <c r="AC20" s="69">
        <v>7</v>
      </c>
      <c r="AD20" s="69">
        <v>0</v>
      </c>
      <c r="AE20" s="69">
        <v>0</v>
      </c>
      <c r="AF20" s="69">
        <v>10</v>
      </c>
      <c r="AG20" s="69">
        <v>0</v>
      </c>
      <c r="AH20" s="69">
        <v>0</v>
      </c>
      <c r="AI20" s="74"/>
      <c r="AJ20" s="24" t="str">
        <f>IF(AI20="1","○","")</f>
        <v/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</row>
    <row r="21" spans="1:43">
      <c r="A21" s="33"/>
      <c r="B21" s="33"/>
      <c r="C21" s="34" t="s">
        <v>733</v>
      </c>
      <c r="D21" s="93"/>
      <c r="E21" s="25"/>
      <c r="F21" s="25"/>
      <c r="G21" s="26"/>
      <c r="H21" s="27"/>
      <c r="I21" s="27"/>
      <c r="J21" s="27"/>
      <c r="K21" s="27"/>
      <c r="L21" s="27"/>
      <c r="M21" s="28"/>
      <c r="N21" s="25"/>
      <c r="O21" s="25"/>
      <c r="P21" s="25"/>
      <c r="Q21" s="25"/>
      <c r="R21" s="25"/>
      <c r="S21" s="90">
        <f t="shared" ref="S21:AH21" si="10">SUBTOTAL(9,S16:S20)</f>
        <v>43</v>
      </c>
      <c r="T21" s="90">
        <f t="shared" si="10"/>
        <v>29</v>
      </c>
      <c r="U21" s="90">
        <f t="shared" si="10"/>
        <v>14</v>
      </c>
      <c r="V21" s="90">
        <f t="shared" si="10"/>
        <v>12</v>
      </c>
      <c r="W21" s="90">
        <f t="shared" si="10"/>
        <v>2</v>
      </c>
      <c r="X21" s="90">
        <f t="shared" si="10"/>
        <v>10</v>
      </c>
      <c r="Y21" s="90">
        <f t="shared" si="10"/>
        <v>5</v>
      </c>
      <c r="Z21" s="90">
        <f t="shared" si="10"/>
        <v>0</v>
      </c>
      <c r="AA21" s="90">
        <f t="shared" si="10"/>
        <v>5</v>
      </c>
      <c r="AB21" s="29">
        <f t="shared" si="10"/>
        <v>43</v>
      </c>
      <c r="AC21" s="29">
        <f t="shared" si="10"/>
        <v>7</v>
      </c>
      <c r="AD21" s="29">
        <f t="shared" si="10"/>
        <v>5</v>
      </c>
      <c r="AE21" s="29">
        <f t="shared" si="10"/>
        <v>0</v>
      </c>
      <c r="AF21" s="29">
        <f t="shared" si="10"/>
        <v>713</v>
      </c>
      <c r="AG21" s="29">
        <f t="shared" si="10"/>
        <v>22</v>
      </c>
      <c r="AH21" s="29">
        <f t="shared" si="10"/>
        <v>0</v>
      </c>
      <c r="AI21" s="29"/>
      <c r="AJ21" s="30"/>
      <c r="AK21" s="29">
        <f t="shared" ref="AK21:AQ21" si="11">SUBTOTAL(9,AK16:AK20)</f>
        <v>6</v>
      </c>
      <c r="AL21" s="29">
        <f t="shared" si="11"/>
        <v>43</v>
      </c>
      <c r="AM21" s="29">
        <f t="shared" si="11"/>
        <v>0</v>
      </c>
      <c r="AN21" s="29">
        <f t="shared" si="11"/>
        <v>0</v>
      </c>
      <c r="AO21" s="29">
        <f t="shared" si="11"/>
        <v>0</v>
      </c>
      <c r="AP21" s="29">
        <f t="shared" si="11"/>
        <v>1</v>
      </c>
      <c r="AQ21" s="29">
        <f t="shared" si="11"/>
        <v>0</v>
      </c>
    </row>
    <row r="22" spans="1:43">
      <c r="A22" s="20" t="s">
        <v>662</v>
      </c>
      <c r="B22" s="20" t="s">
        <v>153</v>
      </c>
      <c r="C22" s="20" t="s">
        <v>91</v>
      </c>
      <c r="D22" s="74" t="s">
        <v>304</v>
      </c>
      <c r="E22" s="69" t="s">
        <v>1025</v>
      </c>
      <c r="F22" s="69" t="s">
        <v>1025</v>
      </c>
      <c r="G22" s="17" t="str">
        <f>IF(OR(N22="1",O22="1",P22="1",Q22="1",R22="1"),"○","")</f>
        <v>○</v>
      </c>
      <c r="H22" s="18" t="str">
        <f>IF(OR(N22="2",O22="2",P22="2",Q22="2",R22="2"),"○","")</f>
        <v/>
      </c>
      <c r="I22" s="18" t="str">
        <f>IF(OR(N22="3",O22="3",P22="3",Q22="3",R22="3"),"○","")</f>
        <v>○</v>
      </c>
      <c r="J22" s="18" t="str">
        <f>IF(OR(N22="4",O22="4",P22="4",Q22="4",R22="4"),"○","")</f>
        <v>○</v>
      </c>
      <c r="K22" s="18" t="str">
        <f>IF(OR(N22="5",O22="5",P22="5",Q22="5",R22="5"),"○","")</f>
        <v/>
      </c>
      <c r="L22" s="18" t="str">
        <f>IF(OR(N22="6",O22="6",P22="6",Q22="6",R22="6"),"○","")</f>
        <v/>
      </c>
      <c r="M22" s="19" t="str">
        <f>IF(OR(N22="7",O22="7",P22="7",Q22="7",R22="7"),"○","")</f>
        <v/>
      </c>
      <c r="N22" s="80" t="s">
        <v>1043</v>
      </c>
      <c r="O22" s="80" t="s">
        <v>1044</v>
      </c>
      <c r="P22" s="80" t="s">
        <v>1045</v>
      </c>
      <c r="Q22" s="69"/>
      <c r="R22" s="69"/>
      <c r="S22" s="81">
        <v>17</v>
      </c>
      <c r="T22" s="81">
        <v>17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69">
        <v>17</v>
      </c>
      <c r="AC22" s="69">
        <v>0</v>
      </c>
      <c r="AD22" s="69">
        <v>0</v>
      </c>
      <c r="AE22" s="69">
        <v>0</v>
      </c>
      <c r="AF22" s="69">
        <v>26</v>
      </c>
      <c r="AG22" s="69">
        <v>0</v>
      </c>
      <c r="AH22" s="69">
        <v>3.8</v>
      </c>
      <c r="AI22" s="75" t="s">
        <v>641</v>
      </c>
      <c r="AJ22" s="24" t="str">
        <f>IF(AI22="1","○","")</f>
        <v/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</row>
    <row r="23" spans="1:43">
      <c r="A23" s="33"/>
      <c r="B23" s="33"/>
      <c r="C23" s="34" t="s">
        <v>734</v>
      </c>
      <c r="D23" s="93"/>
      <c r="E23" s="25"/>
      <c r="F23" s="25"/>
      <c r="G23" s="26"/>
      <c r="H23" s="27"/>
      <c r="I23" s="27"/>
      <c r="J23" s="27"/>
      <c r="K23" s="27"/>
      <c r="L23" s="27"/>
      <c r="M23" s="28"/>
      <c r="N23" s="25"/>
      <c r="O23" s="25"/>
      <c r="P23" s="25"/>
      <c r="Q23" s="25"/>
      <c r="R23" s="25"/>
      <c r="S23" s="90">
        <f t="shared" ref="S23:AH23" si="12">SUBTOTAL(9,S22:S22)</f>
        <v>17</v>
      </c>
      <c r="T23" s="90">
        <f t="shared" si="12"/>
        <v>17</v>
      </c>
      <c r="U23" s="90">
        <f t="shared" si="12"/>
        <v>0</v>
      </c>
      <c r="V23" s="90">
        <f t="shared" si="12"/>
        <v>0</v>
      </c>
      <c r="W23" s="90">
        <f t="shared" si="12"/>
        <v>0</v>
      </c>
      <c r="X23" s="90">
        <f t="shared" si="12"/>
        <v>0</v>
      </c>
      <c r="Y23" s="90">
        <f t="shared" si="12"/>
        <v>0</v>
      </c>
      <c r="Z23" s="90">
        <f t="shared" si="12"/>
        <v>0</v>
      </c>
      <c r="AA23" s="90">
        <f t="shared" si="12"/>
        <v>0</v>
      </c>
      <c r="AB23" s="29">
        <f t="shared" si="12"/>
        <v>17</v>
      </c>
      <c r="AC23" s="29">
        <f t="shared" si="12"/>
        <v>0</v>
      </c>
      <c r="AD23" s="29">
        <f t="shared" si="12"/>
        <v>0</v>
      </c>
      <c r="AE23" s="29">
        <f t="shared" si="12"/>
        <v>0</v>
      </c>
      <c r="AF23" s="29">
        <f t="shared" si="12"/>
        <v>26</v>
      </c>
      <c r="AG23" s="29">
        <f t="shared" si="12"/>
        <v>0</v>
      </c>
      <c r="AH23" s="29">
        <f t="shared" si="12"/>
        <v>3.8</v>
      </c>
      <c r="AI23" s="96"/>
      <c r="AJ23" s="30"/>
      <c r="AK23" s="29">
        <f t="shared" ref="AK23:AQ23" si="13">SUBTOTAL(9,AK22:AK22)</f>
        <v>0</v>
      </c>
      <c r="AL23" s="29">
        <f t="shared" si="13"/>
        <v>0</v>
      </c>
      <c r="AM23" s="29">
        <f t="shared" si="13"/>
        <v>0</v>
      </c>
      <c r="AN23" s="29">
        <f t="shared" si="13"/>
        <v>0</v>
      </c>
      <c r="AO23" s="29">
        <f t="shared" si="13"/>
        <v>0</v>
      </c>
      <c r="AP23" s="29">
        <f t="shared" si="13"/>
        <v>0</v>
      </c>
      <c r="AQ23" s="29">
        <f t="shared" si="13"/>
        <v>0</v>
      </c>
    </row>
    <row r="24" spans="1:43">
      <c r="A24" s="20" t="s">
        <v>662</v>
      </c>
      <c r="B24" s="20" t="s">
        <v>149</v>
      </c>
      <c r="C24" s="20" t="s">
        <v>87</v>
      </c>
      <c r="D24" s="74" t="s">
        <v>292</v>
      </c>
      <c r="E24" s="69" t="s">
        <v>1025</v>
      </c>
      <c r="F24" s="69" t="s">
        <v>1025</v>
      </c>
      <c r="G24" s="17" t="str">
        <f>IF(OR(N24="1",O24="1",P24="1",Q24="1",R24="1"),"○","")</f>
        <v>○</v>
      </c>
      <c r="H24" s="18" t="str">
        <f>IF(OR(N24="2",O24="2",P24="2",Q24="2",R24="2"),"○","")</f>
        <v/>
      </c>
      <c r="I24" s="18" t="str">
        <f>IF(OR(N24="3",O24="3",P24="3",Q24="3",R24="3"),"○","")</f>
        <v>○</v>
      </c>
      <c r="J24" s="18" t="str">
        <f>IF(OR(N24="4",O24="4",P24="4",Q24="4",R24="4"),"○","")</f>
        <v>○</v>
      </c>
      <c r="K24" s="18" t="str">
        <f>IF(OR(N24="5",O24="5",P24="5",Q24="5",R24="5"),"○","")</f>
        <v>○</v>
      </c>
      <c r="L24" s="18" t="str">
        <f>IF(OR(N24="6",O24="6",P24="6",Q24="6",R24="6"),"○","")</f>
        <v/>
      </c>
      <c r="M24" s="19" t="str">
        <f>IF(OR(N24="7",O24="7",P24="7",Q24="7",R24="7"),"○","")</f>
        <v/>
      </c>
      <c r="N24" s="80" t="s">
        <v>1039</v>
      </c>
      <c r="O24" s="80" t="s">
        <v>1040</v>
      </c>
      <c r="P24" s="80" t="s">
        <v>1046</v>
      </c>
      <c r="Q24" s="80" t="s">
        <v>1047</v>
      </c>
      <c r="R24" s="69"/>
      <c r="S24" s="81">
        <v>13</v>
      </c>
      <c r="T24" s="81">
        <v>13</v>
      </c>
      <c r="U24" s="81">
        <v>0</v>
      </c>
      <c r="V24" s="81">
        <v>6</v>
      </c>
      <c r="W24" s="81">
        <v>6</v>
      </c>
      <c r="X24" s="81">
        <v>0</v>
      </c>
      <c r="Y24" s="81">
        <v>0</v>
      </c>
      <c r="Z24" s="81">
        <v>0</v>
      </c>
      <c r="AA24" s="81">
        <v>0</v>
      </c>
      <c r="AB24" s="69">
        <v>13</v>
      </c>
      <c r="AC24" s="69">
        <v>6</v>
      </c>
      <c r="AD24" s="69">
        <v>0</v>
      </c>
      <c r="AE24" s="69">
        <v>0</v>
      </c>
      <c r="AF24" s="69">
        <v>52</v>
      </c>
      <c r="AG24" s="69">
        <v>31</v>
      </c>
      <c r="AH24" s="69">
        <v>0.2</v>
      </c>
      <c r="AI24" s="75" t="s">
        <v>640</v>
      </c>
      <c r="AJ24" s="24" t="str">
        <f>IF(AI24="1","○","")</f>
        <v>○</v>
      </c>
      <c r="AK24" s="69">
        <v>20</v>
      </c>
      <c r="AL24" s="69">
        <v>274</v>
      </c>
      <c r="AM24" s="69">
        <v>4</v>
      </c>
      <c r="AN24" s="69">
        <v>2</v>
      </c>
      <c r="AO24" s="69">
        <v>2</v>
      </c>
      <c r="AP24" s="69">
        <v>8</v>
      </c>
      <c r="AQ24" s="69">
        <v>0</v>
      </c>
    </row>
    <row r="25" spans="1:43" ht="14.25" thickBot="1">
      <c r="A25" s="33"/>
      <c r="B25" s="33"/>
      <c r="C25" s="34" t="s">
        <v>735</v>
      </c>
      <c r="D25" s="33"/>
      <c r="E25" s="25"/>
      <c r="F25" s="25"/>
      <c r="G25" s="35"/>
      <c r="H25" s="35"/>
      <c r="I25" s="35"/>
      <c r="J25" s="35"/>
      <c r="K25" s="35"/>
      <c r="L25" s="35"/>
      <c r="M25" s="36"/>
      <c r="N25" s="25"/>
      <c r="O25" s="25"/>
      <c r="P25" s="25"/>
      <c r="Q25" s="25"/>
      <c r="R25" s="25"/>
      <c r="S25" s="25">
        <f t="shared" ref="S25:AH25" si="14">SUBTOTAL(9,S24:S24)</f>
        <v>13</v>
      </c>
      <c r="T25" s="25">
        <f t="shared" si="14"/>
        <v>13</v>
      </c>
      <c r="U25" s="25">
        <f t="shared" si="14"/>
        <v>0</v>
      </c>
      <c r="V25" s="25">
        <f t="shared" si="14"/>
        <v>6</v>
      </c>
      <c r="W25" s="25">
        <f t="shared" si="14"/>
        <v>6</v>
      </c>
      <c r="X25" s="25">
        <f t="shared" si="14"/>
        <v>0</v>
      </c>
      <c r="Y25" s="25">
        <f t="shared" si="14"/>
        <v>0</v>
      </c>
      <c r="Z25" s="25">
        <f t="shared" si="14"/>
        <v>0</v>
      </c>
      <c r="AA25" s="25">
        <f t="shared" si="14"/>
        <v>0</v>
      </c>
      <c r="AB25" s="29">
        <f t="shared" si="14"/>
        <v>13</v>
      </c>
      <c r="AC25" s="29">
        <f t="shared" si="14"/>
        <v>6</v>
      </c>
      <c r="AD25" s="29">
        <f t="shared" si="14"/>
        <v>0</v>
      </c>
      <c r="AE25" s="29">
        <f t="shared" si="14"/>
        <v>0</v>
      </c>
      <c r="AF25" s="29">
        <f t="shared" si="14"/>
        <v>52</v>
      </c>
      <c r="AG25" s="29">
        <f t="shared" si="14"/>
        <v>31</v>
      </c>
      <c r="AH25" s="29">
        <f t="shared" si="14"/>
        <v>0.2</v>
      </c>
      <c r="AI25" s="29"/>
      <c r="AJ25" s="30"/>
      <c r="AK25" s="29">
        <f t="shared" ref="AK25:AQ25" si="15">SUBTOTAL(9,AK24:AK24)</f>
        <v>20</v>
      </c>
      <c r="AL25" s="29">
        <f t="shared" si="15"/>
        <v>274</v>
      </c>
      <c r="AM25" s="29">
        <f t="shared" si="15"/>
        <v>4</v>
      </c>
      <c r="AN25" s="29">
        <f t="shared" si="15"/>
        <v>2</v>
      </c>
      <c r="AO25" s="29">
        <f t="shared" si="15"/>
        <v>2</v>
      </c>
      <c r="AP25" s="29">
        <f t="shared" si="15"/>
        <v>8</v>
      </c>
      <c r="AQ25" s="29">
        <f t="shared" si="15"/>
        <v>0</v>
      </c>
    </row>
    <row r="26" spans="1:43" ht="14.25" thickTop="1">
      <c r="A26" s="220" t="s">
        <v>741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53"/>
      <c r="O26" s="53"/>
      <c r="P26" s="53"/>
      <c r="Q26" s="53"/>
      <c r="R26" s="53"/>
      <c r="S26" s="51">
        <f>SUBTOTAL(9,S7:S25)</f>
        <v>176</v>
      </c>
      <c r="T26" s="51">
        <f t="shared" ref="T26:AQ26" si="16">SUBTOTAL(9,T7:T25)</f>
        <v>134</v>
      </c>
      <c r="U26" s="51">
        <f t="shared" si="16"/>
        <v>42</v>
      </c>
      <c r="V26" s="51">
        <f t="shared" si="16"/>
        <v>18</v>
      </c>
      <c r="W26" s="51">
        <f t="shared" si="16"/>
        <v>8</v>
      </c>
      <c r="X26" s="51">
        <f t="shared" si="16"/>
        <v>10</v>
      </c>
      <c r="Y26" s="51">
        <f t="shared" si="16"/>
        <v>5</v>
      </c>
      <c r="Z26" s="51">
        <f t="shared" si="16"/>
        <v>0</v>
      </c>
      <c r="AA26" s="51">
        <f t="shared" si="16"/>
        <v>5</v>
      </c>
      <c r="AB26" s="51">
        <f t="shared" si="16"/>
        <v>176</v>
      </c>
      <c r="AC26" s="51">
        <f t="shared" si="16"/>
        <v>13</v>
      </c>
      <c r="AD26" s="51">
        <f t="shared" si="16"/>
        <v>5</v>
      </c>
      <c r="AE26" s="51">
        <f t="shared" si="16"/>
        <v>0</v>
      </c>
      <c r="AF26" s="51">
        <f t="shared" si="16"/>
        <v>2314</v>
      </c>
      <c r="AG26" s="51">
        <f t="shared" si="16"/>
        <v>347</v>
      </c>
      <c r="AH26" s="51">
        <f t="shared" si="16"/>
        <v>11.099999999999998</v>
      </c>
      <c r="AI26" s="51"/>
      <c r="AJ26" s="51"/>
      <c r="AK26" s="51">
        <f t="shared" si="16"/>
        <v>26</v>
      </c>
      <c r="AL26" s="51">
        <f t="shared" si="16"/>
        <v>317</v>
      </c>
      <c r="AM26" s="51">
        <f t="shared" si="16"/>
        <v>5</v>
      </c>
      <c r="AN26" s="51">
        <f t="shared" si="16"/>
        <v>3</v>
      </c>
      <c r="AO26" s="51">
        <f t="shared" si="16"/>
        <v>2</v>
      </c>
      <c r="AP26" s="51">
        <f t="shared" si="16"/>
        <v>31</v>
      </c>
      <c r="AQ26" s="51">
        <f t="shared" si="16"/>
        <v>62</v>
      </c>
    </row>
    <row r="27" spans="1:43">
      <c r="A27" s="222" t="s">
        <v>738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54"/>
      <c r="O27" s="54"/>
      <c r="P27" s="54"/>
      <c r="Q27" s="54"/>
      <c r="R27" s="54"/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</row>
    <row r="28" spans="1:43">
      <c r="A28" s="222" t="s">
        <v>739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54"/>
      <c r="O28" s="54"/>
      <c r="P28" s="54"/>
      <c r="Q28" s="54"/>
      <c r="R28" s="54"/>
      <c r="S28" s="52">
        <f>SUMIF($E$7:$E$25,"休棟等",S7:S25)</f>
        <v>0</v>
      </c>
      <c r="T28" s="52">
        <f t="shared" ref="T28:AE28" si="17">SUMIF($E$7:$E$25,"休棟等",T7:T25)</f>
        <v>0</v>
      </c>
      <c r="U28" s="52">
        <f t="shared" si="17"/>
        <v>0</v>
      </c>
      <c r="V28" s="52">
        <f t="shared" si="17"/>
        <v>0</v>
      </c>
      <c r="W28" s="52">
        <f t="shared" si="17"/>
        <v>0</v>
      </c>
      <c r="X28" s="52">
        <f t="shared" si="17"/>
        <v>0</v>
      </c>
      <c r="Y28" s="52">
        <f t="shared" si="17"/>
        <v>0</v>
      </c>
      <c r="Z28" s="52">
        <f t="shared" si="17"/>
        <v>0</v>
      </c>
      <c r="AA28" s="52">
        <f t="shared" si="17"/>
        <v>0</v>
      </c>
      <c r="AB28" s="52">
        <f t="shared" si="17"/>
        <v>0</v>
      </c>
      <c r="AC28" s="52">
        <f t="shared" si="17"/>
        <v>0</v>
      </c>
      <c r="AD28" s="52">
        <f t="shared" si="17"/>
        <v>0</v>
      </c>
      <c r="AE28" s="52">
        <f t="shared" si="17"/>
        <v>0</v>
      </c>
    </row>
    <row r="29" spans="1:43">
      <c r="A29" s="222" t="s">
        <v>740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54"/>
      <c r="O29" s="54"/>
      <c r="P29" s="54"/>
      <c r="Q29" s="54"/>
      <c r="R29" s="54"/>
      <c r="S29" s="52">
        <f>S26-S27-S28</f>
        <v>176</v>
      </c>
      <c r="T29" s="52">
        <f t="shared" ref="T29:AE29" si="18">T26-T27-T28</f>
        <v>134</v>
      </c>
      <c r="U29" s="52">
        <f t="shared" si="18"/>
        <v>42</v>
      </c>
      <c r="V29" s="52">
        <f t="shared" si="18"/>
        <v>18</v>
      </c>
      <c r="W29" s="52">
        <f t="shared" si="18"/>
        <v>8</v>
      </c>
      <c r="X29" s="52">
        <f t="shared" si="18"/>
        <v>10</v>
      </c>
      <c r="Y29" s="52">
        <f t="shared" si="18"/>
        <v>5</v>
      </c>
      <c r="Z29" s="52">
        <f t="shared" si="18"/>
        <v>0</v>
      </c>
      <c r="AA29" s="52">
        <f t="shared" si="18"/>
        <v>5</v>
      </c>
      <c r="AB29" s="52">
        <f t="shared" si="18"/>
        <v>176</v>
      </c>
      <c r="AC29" s="52">
        <f t="shared" si="18"/>
        <v>13</v>
      </c>
      <c r="AD29" s="52">
        <f t="shared" si="18"/>
        <v>5</v>
      </c>
      <c r="AE29" s="52">
        <f t="shared" si="18"/>
        <v>0</v>
      </c>
    </row>
    <row r="31" spans="1:43">
      <c r="L31" s="215" t="s">
        <v>933</v>
      </c>
      <c r="M31" s="215"/>
      <c r="N31" s="215"/>
      <c r="O31" s="2"/>
      <c r="P31" s="2"/>
      <c r="Q31" s="2"/>
      <c r="R31" s="2"/>
      <c r="S31" s="219" t="s">
        <v>753</v>
      </c>
      <c r="T31" s="219"/>
      <c r="U31" s="217" t="s">
        <v>754</v>
      </c>
      <c r="V31" s="218"/>
      <c r="W31" s="219" t="s">
        <v>755</v>
      </c>
      <c r="X31" s="219"/>
    </row>
    <row r="32" spans="1:43">
      <c r="L32" s="215"/>
      <c r="M32" s="215"/>
      <c r="N32" s="215"/>
      <c r="O32" s="2"/>
      <c r="P32" s="2"/>
      <c r="Q32" s="2"/>
      <c r="R32" s="2"/>
      <c r="S32" s="55" t="s">
        <v>756</v>
      </c>
      <c r="T32" s="55" t="s">
        <v>757</v>
      </c>
      <c r="U32" s="56" t="s">
        <v>756</v>
      </c>
      <c r="V32" s="56" t="s">
        <v>757</v>
      </c>
      <c r="W32" s="55" t="s">
        <v>756</v>
      </c>
      <c r="X32" s="55" t="s">
        <v>757</v>
      </c>
    </row>
    <row r="33" spans="12:24">
      <c r="L33" s="215" t="s">
        <v>758</v>
      </c>
      <c r="M33" s="215"/>
      <c r="N33" s="216"/>
      <c r="O33" s="2"/>
      <c r="P33" s="2"/>
      <c r="Q33" s="2"/>
      <c r="R33" s="2"/>
      <c r="S33" s="57">
        <f>SUMIF($E$7:$E$25,L33,$S$7:$S$25)</f>
        <v>0</v>
      </c>
      <c r="T33" s="57">
        <f>SUMIF($E$7:$E$25,L33,$T$7:$T$25)</f>
        <v>0</v>
      </c>
      <c r="U33" s="57">
        <f>SUMIF($E$7:$E$25,L33,$V$7:$V$25)</f>
        <v>0</v>
      </c>
      <c r="V33" s="57">
        <f>SUMIF($E$7:$E$25,L33,$W$7:$W$25)</f>
        <v>0</v>
      </c>
      <c r="W33" s="57">
        <f t="shared" ref="W33:X36" si="19">SUM(S33,U33)</f>
        <v>0</v>
      </c>
      <c r="X33" s="57">
        <f t="shared" si="19"/>
        <v>0</v>
      </c>
    </row>
    <row r="34" spans="12:24">
      <c r="L34" s="215" t="s">
        <v>759</v>
      </c>
      <c r="M34" s="215"/>
      <c r="N34" s="216"/>
      <c r="O34" s="2"/>
      <c r="P34" s="2"/>
      <c r="Q34" s="2"/>
      <c r="R34" s="2"/>
      <c r="S34" s="57">
        <f>SUMIF($E$7:$E$25,L34,$S$7:$S$25)</f>
        <v>110</v>
      </c>
      <c r="T34" s="57">
        <f>SUMIF($E$7:$E$25,L34,$T$7:$T$25)</f>
        <v>92</v>
      </c>
      <c r="U34" s="57">
        <f>SUMIF($E$7:$E$25,L34,$V$7:$V$25)</f>
        <v>0</v>
      </c>
      <c r="V34" s="57">
        <f>SUMIF($E$7:$E$25,L34,$W$7:$W$25)</f>
        <v>0</v>
      </c>
      <c r="W34" s="57">
        <f t="shared" si="19"/>
        <v>110</v>
      </c>
      <c r="X34" s="57">
        <f t="shared" si="19"/>
        <v>92</v>
      </c>
    </row>
    <row r="35" spans="12:24">
      <c r="L35" s="215" t="s">
        <v>760</v>
      </c>
      <c r="M35" s="215"/>
      <c r="N35" s="216"/>
      <c r="O35" s="2"/>
      <c r="P35" s="2"/>
      <c r="Q35" s="2"/>
      <c r="R35" s="2"/>
      <c r="S35" s="57">
        <f>SUMIF($E$7:$E$25,L35,$S$7:$S$25)</f>
        <v>30</v>
      </c>
      <c r="T35" s="57">
        <f>SUMIF($E$7:$E$25,L35,$T$7:$T$25)</f>
        <v>30</v>
      </c>
      <c r="U35" s="57">
        <f>SUMIF($E$7:$E$25,L35,$V$7:$V$25)</f>
        <v>6</v>
      </c>
      <c r="V35" s="57">
        <f>SUMIF($E$7:$E$25,L35,$W$7:$W$25)</f>
        <v>6</v>
      </c>
      <c r="W35" s="57">
        <f t="shared" si="19"/>
        <v>36</v>
      </c>
      <c r="X35" s="57">
        <f t="shared" si="19"/>
        <v>36</v>
      </c>
    </row>
    <row r="36" spans="12:24">
      <c r="L36" s="215" t="s">
        <v>761</v>
      </c>
      <c r="M36" s="215"/>
      <c r="N36" s="216"/>
      <c r="O36" s="2"/>
      <c r="P36" s="2"/>
      <c r="Q36" s="2"/>
      <c r="R36" s="2"/>
      <c r="S36" s="57">
        <f>SUMIF($E$7:$E$25,L36,$S$7:$S$25)</f>
        <v>17</v>
      </c>
      <c r="T36" s="57">
        <f>SUMIF($E$7:$E$25,L36,$T$7:$T$25)</f>
        <v>12</v>
      </c>
      <c r="U36" s="57">
        <f>SUMIF($E$7:$E$25,L36,$V$7:$V$25)</f>
        <v>12</v>
      </c>
      <c r="V36" s="57">
        <f>SUMIF($E$7:$E$25,L36,$W$7:$W$25)</f>
        <v>2</v>
      </c>
      <c r="W36" s="57">
        <f t="shared" si="19"/>
        <v>29</v>
      </c>
      <c r="X36" s="57">
        <f t="shared" si="19"/>
        <v>14</v>
      </c>
    </row>
    <row r="37" spans="12:24">
      <c r="L37" s="215" t="s">
        <v>755</v>
      </c>
      <c r="M37" s="215"/>
      <c r="N37" s="216"/>
      <c r="O37" s="2"/>
      <c r="P37" s="2"/>
      <c r="Q37" s="2"/>
      <c r="R37" s="2"/>
      <c r="S37" s="57">
        <f t="shared" ref="S37:X37" si="20">SUM(S33:S36)</f>
        <v>157</v>
      </c>
      <c r="T37" s="57">
        <f t="shared" si="20"/>
        <v>134</v>
      </c>
      <c r="U37" s="57">
        <f t="shared" si="20"/>
        <v>18</v>
      </c>
      <c r="V37" s="57">
        <f t="shared" si="20"/>
        <v>8</v>
      </c>
      <c r="W37" s="57">
        <f t="shared" si="20"/>
        <v>175</v>
      </c>
      <c r="X37" s="57">
        <f t="shared" si="20"/>
        <v>142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26:M26"/>
    <mergeCell ref="A27:M27"/>
    <mergeCell ref="A28:M28"/>
    <mergeCell ref="A29:M29"/>
    <mergeCell ref="L31:N32"/>
    <mergeCell ref="L37:N37"/>
    <mergeCell ref="U31:V31"/>
    <mergeCell ref="W31:X31"/>
    <mergeCell ref="L33:N33"/>
    <mergeCell ref="L34:N34"/>
    <mergeCell ref="L35:N35"/>
    <mergeCell ref="L36:N36"/>
    <mergeCell ref="S31:T31"/>
  </mergeCells>
  <phoneticPr fontId="3"/>
  <pageMargins left="0.7" right="0.7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7"/>
  <sheetViews>
    <sheetView tabSelected="1" view="pageBreakPreview" zoomScale="80" zoomScaleNormal="100" zoomScaleSheetLayoutView="80" workbookViewId="0">
      <pane xSplit="5" ySplit="6" topLeftCell="F13" activePane="bottomRight" state="frozen"/>
      <selection pane="topRight" activeCell="F1" sqref="F1"/>
      <selection pane="bottomLeft" activeCell="A7" sqref="A7"/>
      <selection pane="bottomRight" activeCell="U153" sqref="U153"/>
    </sheetView>
  </sheetViews>
  <sheetFormatPr defaultRowHeight="13.5"/>
  <cols>
    <col min="2" max="2" width="0" hidden="1" customWidth="1"/>
    <col min="4" max="4" width="25.125" customWidth="1"/>
    <col min="5" max="5" width="21.5" customWidth="1"/>
    <col min="6" max="6" width="10.625" customWidth="1"/>
    <col min="7" max="7" width="22.375" customWidth="1"/>
    <col min="8" max="8" width="10.625" customWidth="1"/>
    <col min="9" max="15" width="7.625" customWidth="1"/>
    <col min="16" max="20" width="9" hidden="1" customWidth="1"/>
    <col min="21" max="29" width="5.625" customWidth="1"/>
    <col min="30" max="33" width="7.625" customWidth="1"/>
    <col min="34" max="35" width="8.125" customWidth="1"/>
    <col min="36" max="36" width="9.125" customWidth="1"/>
    <col min="37" max="37" width="9" hidden="1" customWidth="1"/>
    <col min="38" max="38" width="6.625" customWidth="1"/>
    <col min="39" max="44" width="7.625" customWidth="1"/>
    <col min="45" max="45" width="5.625" customWidth="1"/>
  </cols>
  <sheetData>
    <row r="1" spans="1:45">
      <c r="AQ1" s="186" t="s">
        <v>991</v>
      </c>
      <c r="AR1" s="187"/>
      <c r="AS1" s="188"/>
    </row>
    <row r="2" spans="1:45" ht="18.75">
      <c r="A2" s="1" t="s">
        <v>1237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1263</v>
      </c>
      <c r="F3" s="203"/>
      <c r="G3" s="203"/>
      <c r="H3" s="112"/>
      <c r="I3" s="204" t="s">
        <v>5</v>
      </c>
      <c r="J3" s="205"/>
      <c r="K3" s="205"/>
      <c r="L3" s="205"/>
      <c r="M3" s="205"/>
      <c r="N3" s="4"/>
      <c r="O3" s="5"/>
      <c r="P3" s="206" t="s">
        <v>6</v>
      </c>
      <c r="Q3" s="206"/>
      <c r="R3" s="206"/>
      <c r="S3" s="206"/>
      <c r="T3" s="206"/>
      <c r="U3" s="207" t="s">
        <v>7</v>
      </c>
      <c r="V3" s="208"/>
      <c r="W3" s="208"/>
      <c r="X3" s="208"/>
      <c r="Y3" s="208"/>
      <c r="Z3" s="208"/>
      <c r="AA3" s="208"/>
      <c r="AB3" s="208"/>
      <c r="AC3" s="209"/>
      <c r="AD3" s="210" t="s">
        <v>8</v>
      </c>
      <c r="AE3" s="211"/>
      <c r="AF3" s="211"/>
      <c r="AG3" s="212"/>
      <c r="AH3" s="173" t="s">
        <v>1262</v>
      </c>
      <c r="AI3" s="174"/>
      <c r="AJ3" s="174"/>
      <c r="AK3" s="175" t="s">
        <v>10</v>
      </c>
      <c r="AL3" s="175" t="s">
        <v>11</v>
      </c>
      <c r="AM3" s="178" t="s">
        <v>12</v>
      </c>
      <c r="AN3" s="178"/>
      <c r="AO3" s="206" t="s">
        <v>13</v>
      </c>
      <c r="AP3" s="206"/>
      <c r="AQ3" s="206"/>
      <c r="AR3" s="206"/>
      <c r="AS3" s="178" t="s">
        <v>14</v>
      </c>
    </row>
    <row r="4" spans="1:45" ht="27" customHeight="1">
      <c r="A4" s="193"/>
      <c r="B4" s="196"/>
      <c r="C4" s="199"/>
      <c r="D4" s="201"/>
      <c r="E4" s="189" t="s">
        <v>919</v>
      </c>
      <c r="F4" s="109"/>
      <c r="G4" s="189" t="s">
        <v>1261</v>
      </c>
      <c r="H4" s="109"/>
      <c r="I4" s="172" t="s">
        <v>16</v>
      </c>
      <c r="J4" s="172" t="s">
        <v>17</v>
      </c>
      <c r="K4" s="172" t="s">
        <v>18</v>
      </c>
      <c r="L4" s="172" t="s">
        <v>19</v>
      </c>
      <c r="M4" s="172" t="s">
        <v>20</v>
      </c>
      <c r="N4" s="172" t="s">
        <v>21</v>
      </c>
      <c r="O4" s="161" t="s">
        <v>22</v>
      </c>
      <c r="P4" s="169" t="s">
        <v>23</v>
      </c>
      <c r="Q4" s="169" t="s">
        <v>24</v>
      </c>
      <c r="R4" s="169" t="s">
        <v>25</v>
      </c>
      <c r="S4" s="169" t="s">
        <v>26</v>
      </c>
      <c r="T4" s="169" t="s">
        <v>27</v>
      </c>
      <c r="U4" s="179" t="s">
        <v>28</v>
      </c>
      <c r="V4" s="180"/>
      <c r="W4" s="6"/>
      <c r="X4" s="179" t="s">
        <v>29</v>
      </c>
      <c r="Y4" s="180"/>
      <c r="Z4" s="6"/>
      <c r="AA4" s="7"/>
      <c r="AB4" s="7"/>
      <c r="AC4" s="7"/>
      <c r="AD4" s="169" t="s">
        <v>30</v>
      </c>
      <c r="AE4" s="169" t="s">
        <v>31</v>
      </c>
      <c r="AF4" s="169" t="s">
        <v>32</v>
      </c>
      <c r="AG4" s="166" t="s">
        <v>33</v>
      </c>
      <c r="AH4" s="213" t="s">
        <v>34</v>
      </c>
      <c r="AI4" s="8"/>
      <c r="AJ4" s="9"/>
      <c r="AK4" s="176"/>
      <c r="AL4" s="176"/>
      <c r="AM4" s="170" t="s">
        <v>35</v>
      </c>
      <c r="AN4" s="170" t="s">
        <v>36</v>
      </c>
      <c r="AO4" s="171" t="s">
        <v>37</v>
      </c>
      <c r="AP4" s="171"/>
      <c r="AQ4" s="171"/>
      <c r="AR4" s="21" t="s">
        <v>38</v>
      </c>
      <c r="AS4" s="178"/>
    </row>
    <row r="5" spans="1:45" ht="27" customHeight="1">
      <c r="A5" s="193"/>
      <c r="B5" s="196"/>
      <c r="C5" s="199"/>
      <c r="D5" s="201"/>
      <c r="E5" s="190"/>
      <c r="F5" s="110"/>
      <c r="G5" s="190"/>
      <c r="H5" s="110"/>
      <c r="I5" s="162"/>
      <c r="J5" s="162"/>
      <c r="K5" s="162"/>
      <c r="L5" s="162"/>
      <c r="M5" s="162"/>
      <c r="N5" s="162"/>
      <c r="O5" s="162"/>
      <c r="P5" s="169"/>
      <c r="Q5" s="169"/>
      <c r="R5" s="169"/>
      <c r="S5" s="169"/>
      <c r="T5" s="169"/>
      <c r="U5" s="181"/>
      <c r="V5" s="182"/>
      <c r="W5" s="10"/>
      <c r="X5" s="181"/>
      <c r="Y5" s="182"/>
      <c r="Z5" s="11"/>
      <c r="AA5" s="183" t="s">
        <v>39</v>
      </c>
      <c r="AB5" s="184"/>
      <c r="AC5" s="185"/>
      <c r="AD5" s="169"/>
      <c r="AE5" s="169"/>
      <c r="AF5" s="169"/>
      <c r="AG5" s="167"/>
      <c r="AH5" s="214"/>
      <c r="AI5" s="169" t="s">
        <v>40</v>
      </c>
      <c r="AJ5" s="169" t="s">
        <v>41</v>
      </c>
      <c r="AK5" s="176"/>
      <c r="AL5" s="176"/>
      <c r="AM5" s="170"/>
      <c r="AN5" s="170"/>
      <c r="AO5" s="164" t="s">
        <v>42</v>
      </c>
      <c r="AP5" s="12"/>
      <c r="AQ5" s="13"/>
      <c r="AR5" s="164" t="s">
        <v>43</v>
      </c>
      <c r="AS5" s="178"/>
    </row>
    <row r="6" spans="1:45" ht="45" customHeight="1">
      <c r="A6" s="194"/>
      <c r="B6" s="197"/>
      <c r="C6" s="200"/>
      <c r="D6" s="201"/>
      <c r="E6" s="191"/>
      <c r="F6" s="111"/>
      <c r="G6" s="191"/>
      <c r="H6" s="111"/>
      <c r="I6" s="163"/>
      <c r="J6" s="163"/>
      <c r="K6" s="163"/>
      <c r="L6" s="163"/>
      <c r="M6" s="163"/>
      <c r="N6" s="163"/>
      <c r="O6" s="163"/>
      <c r="P6" s="169"/>
      <c r="Q6" s="169"/>
      <c r="R6" s="169"/>
      <c r="S6" s="169"/>
      <c r="T6" s="169"/>
      <c r="U6" s="14" t="s">
        <v>657</v>
      </c>
      <c r="V6" s="14" t="s">
        <v>658</v>
      </c>
      <c r="W6" s="14" t="s">
        <v>659</v>
      </c>
      <c r="X6" s="14" t="s">
        <v>657</v>
      </c>
      <c r="Y6" s="14" t="s">
        <v>658</v>
      </c>
      <c r="Z6" s="14" t="s">
        <v>659</v>
      </c>
      <c r="AA6" s="14" t="s">
        <v>657</v>
      </c>
      <c r="AB6" s="14" t="s">
        <v>658</v>
      </c>
      <c r="AC6" s="14" t="s">
        <v>659</v>
      </c>
      <c r="AD6" s="169"/>
      <c r="AE6" s="169"/>
      <c r="AF6" s="169"/>
      <c r="AG6" s="168"/>
      <c r="AH6" s="214"/>
      <c r="AI6" s="169"/>
      <c r="AJ6" s="169"/>
      <c r="AK6" s="177"/>
      <c r="AL6" s="177"/>
      <c r="AM6" s="170"/>
      <c r="AN6" s="170"/>
      <c r="AO6" s="165"/>
      <c r="AP6" s="15" t="s">
        <v>44</v>
      </c>
      <c r="AQ6" s="15" t="s">
        <v>45</v>
      </c>
      <c r="AR6" s="165"/>
      <c r="AS6" s="178"/>
    </row>
    <row r="7" spans="1:45">
      <c r="A7" s="20" t="s">
        <v>671</v>
      </c>
      <c r="B7" s="20" t="s">
        <v>142</v>
      </c>
      <c r="C7" s="20" t="s">
        <v>80</v>
      </c>
      <c r="D7" s="74" t="s">
        <v>527</v>
      </c>
      <c r="E7" s="81" t="str">
        <f>IF(F7="","",VLOOKUP(F7,Sheet2!$A$3:$B$11,2,0))</f>
        <v>休棟等（今後再開する予定）</v>
      </c>
      <c r="F7" s="69">
        <v>5</v>
      </c>
      <c r="G7" s="81" t="str">
        <f>IF(H7="","",VLOOKUP(H7,Sheet2!$A$3:$B$11,2,0))</f>
        <v>急性期</v>
      </c>
      <c r="H7" s="69">
        <v>2</v>
      </c>
      <c r="I7" s="17" t="str">
        <f>IF(OR(P7="1",Q7="1",R7="1",S7="1",T7="1"),"○","")</f>
        <v>○</v>
      </c>
      <c r="J7" s="18" t="str">
        <f>IF(OR(P7="2",Q7="2",R7="2",S7="2",T7="2"),"○","")</f>
        <v/>
      </c>
      <c r="K7" s="18" t="str">
        <f>IF(OR(P7="3",Q7="3",R7="3",S7="3",T7="3"),"○","")</f>
        <v/>
      </c>
      <c r="L7" s="18" t="str">
        <f>IF(OR(P7="4",Q7="4",R7="4",S7="4",T7="4"),"○","")</f>
        <v/>
      </c>
      <c r="M7" s="18" t="str">
        <f>IF(OR(P7="5",Q7="5",R7="5",S7="5",T7="5"),"○","")</f>
        <v/>
      </c>
      <c r="N7" s="18" t="str">
        <f>IF(OR(P7="6",Q7="6",R7="6",S7="6",T7="6"),"○","")</f>
        <v/>
      </c>
      <c r="O7" s="19" t="str">
        <f>IF(OR(P7="7",Q7="7",R7="7",S7="7",T7="7"),"○","")</f>
        <v/>
      </c>
      <c r="P7" s="74" t="s">
        <v>1165</v>
      </c>
      <c r="Q7" s="74">
        <v>2</v>
      </c>
      <c r="R7" s="74">
        <v>3</v>
      </c>
      <c r="S7" s="74"/>
      <c r="T7" s="74"/>
      <c r="U7" s="69">
        <v>15</v>
      </c>
      <c r="V7" s="69">
        <v>0</v>
      </c>
      <c r="W7" s="69">
        <v>15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95"/>
      <c r="AE7" s="95"/>
      <c r="AF7" s="95"/>
      <c r="AG7" s="69">
        <v>15</v>
      </c>
      <c r="AH7" s="69">
        <v>0</v>
      </c>
      <c r="AI7" s="69">
        <v>0</v>
      </c>
      <c r="AJ7" s="69">
        <v>0</v>
      </c>
      <c r="AK7" s="74" t="s">
        <v>641</v>
      </c>
      <c r="AL7" s="24" t="str">
        <f t="shared" ref="AL7:AL26" si="0">IF(AK7="1","○","")</f>
        <v/>
      </c>
      <c r="AM7" s="69">
        <v>0</v>
      </c>
      <c r="AN7" s="69">
        <v>3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</row>
    <row r="8" spans="1:45">
      <c r="A8" s="20" t="s">
        <v>671</v>
      </c>
      <c r="B8" s="20" t="s">
        <v>142</v>
      </c>
      <c r="C8" s="20" t="s">
        <v>80</v>
      </c>
      <c r="D8" s="74" t="s">
        <v>275</v>
      </c>
      <c r="E8" s="81" t="str">
        <f>IF(F8="","",VLOOKUP(F8,Sheet2!$A$3:$B$11,2,0))</f>
        <v>慢性期</v>
      </c>
      <c r="F8" s="69">
        <v>4</v>
      </c>
      <c r="G8" s="81" t="str">
        <f>IF(H8="","",VLOOKUP(H8,Sheet2!$A$3:$B$11,2,0))</f>
        <v>慢性期</v>
      </c>
      <c r="H8" s="69">
        <v>4</v>
      </c>
      <c r="I8" s="17" t="str">
        <f>IF(OR(P8="1",Q8="1",R8="1",S8="1",T8="1"),"○","")</f>
        <v>○</v>
      </c>
      <c r="J8" s="18" t="str">
        <f>IF(OR(P8="2",Q8="2",R8="2",S8="2",T8="2"),"○","")</f>
        <v>○</v>
      </c>
      <c r="K8" s="18" t="str">
        <f>IF(OR(P8="3",Q8="3",R8="3",S8="3",T8="3"),"○","")</f>
        <v>○</v>
      </c>
      <c r="L8" s="18" t="str">
        <f>IF(OR(P8="4",Q8="4",R8="4",S8="4",T8="4"),"○","")</f>
        <v>○</v>
      </c>
      <c r="M8" s="18" t="str">
        <f>IF(OR(P8="5",Q8="5",R8="5",S8="5",T8="5"),"○","")</f>
        <v>○</v>
      </c>
      <c r="N8" s="18" t="str">
        <f>IF(OR(P8="6",Q8="6",R8="6",S8="6",T8="6"),"○","")</f>
        <v/>
      </c>
      <c r="O8" s="19" t="str">
        <f>IF(OR(P8="7",Q8="7",R8="7",S8="7",T8="7"),"○","")</f>
        <v/>
      </c>
      <c r="P8" s="74" t="s">
        <v>1167</v>
      </c>
      <c r="Q8" s="74" t="s">
        <v>1172</v>
      </c>
      <c r="R8" s="74" t="s">
        <v>1169</v>
      </c>
      <c r="S8" s="74" t="s">
        <v>1173</v>
      </c>
      <c r="T8" s="74" t="s">
        <v>1174</v>
      </c>
      <c r="U8" s="69">
        <v>17</v>
      </c>
      <c r="V8" s="69">
        <v>17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17</v>
      </c>
      <c r="AE8" s="95"/>
      <c r="AF8" s="95"/>
      <c r="AG8" s="69">
        <v>0</v>
      </c>
      <c r="AH8" s="69">
        <v>40</v>
      </c>
      <c r="AI8" s="69">
        <v>10</v>
      </c>
      <c r="AJ8" s="69">
        <v>2.5</v>
      </c>
      <c r="AK8" s="74" t="s">
        <v>640</v>
      </c>
      <c r="AL8" s="24" t="str">
        <f t="shared" si="0"/>
        <v>○</v>
      </c>
      <c r="AM8" s="69">
        <v>4</v>
      </c>
      <c r="AN8" s="69">
        <v>124</v>
      </c>
      <c r="AO8" s="69">
        <v>4</v>
      </c>
      <c r="AP8" s="69">
        <v>0</v>
      </c>
      <c r="AQ8" s="69">
        <v>4</v>
      </c>
      <c r="AR8" s="69">
        <v>1</v>
      </c>
      <c r="AS8" s="69">
        <v>0</v>
      </c>
    </row>
    <row r="9" spans="1:45">
      <c r="A9" s="20" t="s">
        <v>671</v>
      </c>
      <c r="B9" s="20" t="s">
        <v>142</v>
      </c>
      <c r="C9" s="20" t="s">
        <v>80</v>
      </c>
      <c r="D9" s="74" t="s">
        <v>241</v>
      </c>
      <c r="E9" s="81" t="str">
        <f>IF(F9="","",VLOOKUP(F9,Sheet2!$A$3:$B$11,2,0))</f>
        <v>回復期</v>
      </c>
      <c r="F9" s="69">
        <v>3</v>
      </c>
      <c r="G9" s="81" t="str">
        <f>IF(H9="","",VLOOKUP(H9,Sheet2!$A$3:$B$11,2,0))</f>
        <v>回復期</v>
      </c>
      <c r="H9" s="69">
        <v>3</v>
      </c>
      <c r="I9" s="17" t="str">
        <f t="shared" ref="I9:I26" si="1">IF(OR(P9="1",Q9="1",R9="1",S9="1",T9="1"),"○","")</f>
        <v>○</v>
      </c>
      <c r="J9" s="18" t="str">
        <f t="shared" ref="J9:J26" si="2">IF(OR(P9="2",Q9="2",R9="2",S9="2",T9="2"),"○","")</f>
        <v>○</v>
      </c>
      <c r="K9" s="18" t="str">
        <f t="shared" ref="K9:K26" si="3">IF(OR(P9="3",Q9="3",R9="3",S9="3",T9="3"),"○","")</f>
        <v/>
      </c>
      <c r="L9" s="18" t="str">
        <f t="shared" ref="L9:L26" si="4">IF(OR(P9="4",Q9="4",R9="4",S9="4",T9="4"),"○","")</f>
        <v>○</v>
      </c>
      <c r="M9" s="18" t="str">
        <f t="shared" ref="M9:M26" si="5">IF(OR(P9="5",Q9="5",R9="5",S9="5",T9="5"),"○","")</f>
        <v/>
      </c>
      <c r="N9" s="18" t="str">
        <f t="shared" ref="N9:N26" si="6">IF(OR(P9="6",Q9="6",R9="6",S9="6",T9="6"),"○","")</f>
        <v/>
      </c>
      <c r="O9" s="19" t="str">
        <f t="shared" ref="O9:O26" si="7">IF(OR(P9="7",Q9="7",R9="7",S9="7",T9="7"),"○","")</f>
        <v/>
      </c>
      <c r="P9" s="74" t="s">
        <v>1167</v>
      </c>
      <c r="Q9" s="74" t="s">
        <v>1175</v>
      </c>
      <c r="R9" s="74" t="s">
        <v>1173</v>
      </c>
      <c r="S9" s="74"/>
      <c r="T9" s="74"/>
      <c r="U9" s="69">
        <v>19</v>
      </c>
      <c r="V9" s="69">
        <v>19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19</v>
      </c>
      <c r="AE9" s="95"/>
      <c r="AF9" s="95"/>
      <c r="AG9" s="69">
        <v>0</v>
      </c>
      <c r="AH9" s="69">
        <v>218</v>
      </c>
      <c r="AI9" s="69">
        <v>0</v>
      </c>
      <c r="AJ9" s="69">
        <v>0</v>
      </c>
      <c r="AK9" s="74"/>
      <c r="AL9" s="24" t="str">
        <f t="shared" si="0"/>
        <v/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</row>
    <row r="10" spans="1:45">
      <c r="A10" s="20" t="s">
        <v>671</v>
      </c>
      <c r="B10" s="20" t="s">
        <v>142</v>
      </c>
      <c r="C10" s="20" t="s">
        <v>80</v>
      </c>
      <c r="D10" s="74" t="s">
        <v>320</v>
      </c>
      <c r="E10" s="81" t="str">
        <f>IF(F10="","",VLOOKUP(F10,Sheet2!$A$3:$B$11,2,0))</f>
        <v>休棟等（今後廃止する予定）</v>
      </c>
      <c r="F10" s="69">
        <v>6</v>
      </c>
      <c r="G10" s="81" t="str">
        <f>IF(H10="","",VLOOKUP(H10,Sheet2!$A$3:$B$11,2,0))</f>
        <v>休棟等（今後廃止する予定）</v>
      </c>
      <c r="H10" s="69">
        <v>6</v>
      </c>
      <c r="I10" s="17" t="str">
        <f t="shared" si="1"/>
        <v/>
      </c>
      <c r="J10" s="18" t="str">
        <f t="shared" si="2"/>
        <v/>
      </c>
      <c r="K10" s="18" t="str">
        <f t="shared" si="3"/>
        <v/>
      </c>
      <c r="L10" s="18" t="str">
        <f t="shared" si="4"/>
        <v/>
      </c>
      <c r="M10" s="18" t="str">
        <f t="shared" si="5"/>
        <v/>
      </c>
      <c r="N10" s="18" t="str">
        <f t="shared" si="6"/>
        <v/>
      </c>
      <c r="O10" s="19" t="str">
        <f t="shared" si="7"/>
        <v>○</v>
      </c>
      <c r="P10" s="74" t="s">
        <v>1168</v>
      </c>
      <c r="Q10" s="74"/>
      <c r="R10" s="74"/>
      <c r="S10" s="74"/>
      <c r="T10" s="74"/>
      <c r="U10" s="69">
        <v>8</v>
      </c>
      <c r="V10" s="69">
        <v>0</v>
      </c>
      <c r="W10" s="69">
        <v>8</v>
      </c>
      <c r="X10" s="69">
        <v>6</v>
      </c>
      <c r="Y10" s="69">
        <v>0</v>
      </c>
      <c r="Z10" s="69">
        <v>6</v>
      </c>
      <c r="AA10" s="69">
        <v>0</v>
      </c>
      <c r="AB10" s="69">
        <v>0</v>
      </c>
      <c r="AC10" s="69">
        <v>0</v>
      </c>
      <c r="AD10" s="95"/>
      <c r="AE10" s="95"/>
      <c r="AF10" s="95"/>
      <c r="AG10" s="69">
        <v>14</v>
      </c>
      <c r="AH10" s="69">
        <v>0</v>
      </c>
      <c r="AI10" s="69">
        <v>0</v>
      </c>
      <c r="AJ10" s="69">
        <v>0</v>
      </c>
      <c r="AK10" s="74"/>
      <c r="AL10" s="24" t="str">
        <f t="shared" si="0"/>
        <v/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</row>
    <row r="11" spans="1:45">
      <c r="A11" s="20" t="s">
        <v>671</v>
      </c>
      <c r="B11" s="20" t="s">
        <v>142</v>
      </c>
      <c r="C11" s="20" t="s">
        <v>80</v>
      </c>
      <c r="D11" s="74" t="s">
        <v>329</v>
      </c>
      <c r="E11" s="81" t="str">
        <f>IF(F11="","",VLOOKUP(F11,Sheet2!$A$3:$B$11,2,0))</f>
        <v>急性期</v>
      </c>
      <c r="F11" s="69">
        <v>2</v>
      </c>
      <c r="G11" s="81" t="str">
        <f>IF(H11="","",VLOOKUP(H11,Sheet2!$A$3:$B$11,2,0))</f>
        <v>急性期</v>
      </c>
      <c r="H11" s="69">
        <v>2</v>
      </c>
      <c r="I11" s="17" t="str">
        <f t="shared" si="1"/>
        <v/>
      </c>
      <c r="J11" s="18" t="str">
        <f t="shared" si="2"/>
        <v/>
      </c>
      <c r="K11" s="18" t="str">
        <f t="shared" si="3"/>
        <v>○</v>
      </c>
      <c r="L11" s="18" t="str">
        <f t="shared" si="4"/>
        <v/>
      </c>
      <c r="M11" s="18" t="str">
        <f t="shared" si="5"/>
        <v/>
      </c>
      <c r="N11" s="18" t="str">
        <f t="shared" si="6"/>
        <v/>
      </c>
      <c r="O11" s="19" t="str">
        <f t="shared" si="7"/>
        <v/>
      </c>
      <c r="P11" s="74" t="s">
        <v>1169</v>
      </c>
      <c r="Q11" s="74"/>
      <c r="R11" s="74"/>
      <c r="S11" s="74"/>
      <c r="T11" s="74"/>
      <c r="U11" s="69">
        <v>3</v>
      </c>
      <c r="V11" s="69">
        <v>3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3</v>
      </c>
      <c r="AE11" s="95"/>
      <c r="AF11" s="95"/>
      <c r="AG11" s="69">
        <v>0</v>
      </c>
      <c r="AH11" s="69">
        <v>30</v>
      </c>
      <c r="AI11" s="69">
        <v>30</v>
      </c>
      <c r="AJ11" s="69">
        <v>0</v>
      </c>
      <c r="AK11" s="74" t="s">
        <v>641</v>
      </c>
      <c r="AL11" s="24" t="str">
        <f t="shared" si="0"/>
        <v/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</row>
    <row r="12" spans="1:45">
      <c r="A12" s="20" t="s">
        <v>671</v>
      </c>
      <c r="B12" s="20" t="s">
        <v>142</v>
      </c>
      <c r="C12" s="20" t="s">
        <v>80</v>
      </c>
      <c r="D12" s="74" t="s">
        <v>467</v>
      </c>
      <c r="E12" s="81" t="str">
        <f>IF(F12="","",VLOOKUP(F12,Sheet2!$A$3:$B$11,2,0))</f>
        <v>急性期</v>
      </c>
      <c r="F12" s="69">
        <v>2</v>
      </c>
      <c r="G12" s="81" t="str">
        <f>IF(H12="","",VLOOKUP(H12,Sheet2!$A$3:$B$11,2,0))</f>
        <v>急性期</v>
      </c>
      <c r="H12" s="69">
        <v>2</v>
      </c>
      <c r="I12" s="17" t="str">
        <f t="shared" si="1"/>
        <v/>
      </c>
      <c r="J12" s="18" t="str">
        <f t="shared" si="2"/>
        <v>○</v>
      </c>
      <c r="K12" s="18" t="str">
        <f t="shared" si="3"/>
        <v>○</v>
      </c>
      <c r="L12" s="18" t="str">
        <f t="shared" si="4"/>
        <v/>
      </c>
      <c r="M12" s="18" t="str">
        <f t="shared" si="5"/>
        <v/>
      </c>
      <c r="N12" s="18" t="str">
        <f t="shared" si="6"/>
        <v/>
      </c>
      <c r="O12" s="19" t="str">
        <f t="shared" si="7"/>
        <v/>
      </c>
      <c r="P12" s="74" t="s">
        <v>1169</v>
      </c>
      <c r="Q12" s="74" t="s">
        <v>1172</v>
      </c>
      <c r="R12" s="74"/>
      <c r="S12" s="74"/>
      <c r="T12" s="74"/>
      <c r="U12" s="69">
        <v>19</v>
      </c>
      <c r="V12" s="69">
        <v>19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19</v>
      </c>
      <c r="AE12" s="95"/>
      <c r="AF12" s="95"/>
      <c r="AG12" s="69">
        <v>0</v>
      </c>
      <c r="AH12" s="69">
        <v>1286</v>
      </c>
      <c r="AI12" s="69">
        <v>0</v>
      </c>
      <c r="AJ12" s="69">
        <v>0</v>
      </c>
      <c r="AK12" s="74" t="s">
        <v>641</v>
      </c>
      <c r="AL12" s="24" t="str">
        <f t="shared" si="0"/>
        <v/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88</v>
      </c>
    </row>
    <row r="13" spans="1:45">
      <c r="A13" s="20" t="s">
        <v>671</v>
      </c>
      <c r="B13" s="20" t="s">
        <v>142</v>
      </c>
      <c r="C13" s="20" t="s">
        <v>80</v>
      </c>
      <c r="D13" s="74" t="s">
        <v>1156</v>
      </c>
      <c r="E13" s="81" t="str">
        <f>IF(F13="","",VLOOKUP(F13,Sheet2!$A$3:$B$11,2,0))</f>
        <v>急性期</v>
      </c>
      <c r="F13" s="69">
        <v>2</v>
      </c>
      <c r="G13" s="81" t="str">
        <f>IF(H13="","",VLOOKUP(H13,Sheet2!$A$3:$B$11,2,0))</f>
        <v>急性期</v>
      </c>
      <c r="H13" s="69">
        <v>2</v>
      </c>
      <c r="I13" s="17" t="str">
        <f t="shared" si="1"/>
        <v>○</v>
      </c>
      <c r="J13" s="18" t="str">
        <f t="shared" si="2"/>
        <v>○</v>
      </c>
      <c r="K13" s="18" t="str">
        <f t="shared" si="3"/>
        <v>○</v>
      </c>
      <c r="L13" s="18" t="str">
        <f t="shared" si="4"/>
        <v>○</v>
      </c>
      <c r="M13" s="18" t="str">
        <f t="shared" si="5"/>
        <v>○</v>
      </c>
      <c r="N13" s="18" t="str">
        <f t="shared" si="6"/>
        <v/>
      </c>
      <c r="O13" s="19" t="str">
        <f t="shared" si="7"/>
        <v/>
      </c>
      <c r="P13" s="74" t="s">
        <v>1167</v>
      </c>
      <c r="Q13" s="74" t="s">
        <v>1175</v>
      </c>
      <c r="R13" s="74" t="s">
        <v>1176</v>
      </c>
      <c r="S13" s="74" t="s">
        <v>1173</v>
      </c>
      <c r="T13" s="74" t="s">
        <v>1177</v>
      </c>
      <c r="U13" s="69">
        <v>19</v>
      </c>
      <c r="V13" s="69">
        <v>19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19</v>
      </c>
      <c r="AE13" s="95"/>
      <c r="AF13" s="95"/>
      <c r="AG13" s="69">
        <v>0</v>
      </c>
      <c r="AH13" s="69">
        <v>328</v>
      </c>
      <c r="AI13" s="69">
        <v>60</v>
      </c>
      <c r="AJ13" s="69">
        <v>1</v>
      </c>
      <c r="AK13" s="74" t="s">
        <v>640</v>
      </c>
      <c r="AL13" s="24" t="str">
        <f t="shared" si="0"/>
        <v>○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</row>
    <row r="14" spans="1:45">
      <c r="A14" s="20" t="s">
        <v>671</v>
      </c>
      <c r="B14" s="20" t="s">
        <v>142</v>
      </c>
      <c r="C14" s="20" t="s">
        <v>80</v>
      </c>
      <c r="D14" s="74" t="s">
        <v>318</v>
      </c>
      <c r="E14" s="81" t="str">
        <f>IF(F14="","",VLOOKUP(F14,Sheet2!$A$3:$B$11,2,0))</f>
        <v>休棟等（今後廃止する予定）</v>
      </c>
      <c r="F14" s="69">
        <v>6</v>
      </c>
      <c r="G14" s="81" t="str">
        <f>IF(H14="","",VLOOKUP(H14,Sheet2!$A$3:$B$11,2,0))</f>
        <v>休棟等（今後廃止する予定）</v>
      </c>
      <c r="H14" s="69">
        <v>6</v>
      </c>
      <c r="I14" s="17" t="str">
        <f t="shared" si="1"/>
        <v/>
      </c>
      <c r="J14" s="18" t="str">
        <f t="shared" si="2"/>
        <v/>
      </c>
      <c r="K14" s="18" t="str">
        <f t="shared" si="3"/>
        <v/>
      </c>
      <c r="L14" s="18" t="str">
        <f t="shared" si="4"/>
        <v/>
      </c>
      <c r="M14" s="18" t="str">
        <f t="shared" si="5"/>
        <v/>
      </c>
      <c r="N14" s="18" t="str">
        <f t="shared" si="6"/>
        <v/>
      </c>
      <c r="O14" s="19" t="str">
        <f t="shared" si="7"/>
        <v>○</v>
      </c>
      <c r="P14" s="74" t="s">
        <v>1170</v>
      </c>
      <c r="Q14" s="74"/>
      <c r="R14" s="74"/>
      <c r="S14" s="74"/>
      <c r="T14" s="74"/>
      <c r="U14" s="69">
        <v>4</v>
      </c>
      <c r="V14" s="69">
        <v>0</v>
      </c>
      <c r="W14" s="69">
        <v>4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95"/>
      <c r="AE14" s="95"/>
      <c r="AF14" s="95"/>
      <c r="AG14" s="69">
        <v>4</v>
      </c>
      <c r="AH14" s="69">
        <v>0</v>
      </c>
      <c r="AI14" s="69">
        <v>0</v>
      </c>
      <c r="AJ14" s="69">
        <v>0</v>
      </c>
      <c r="AK14" s="74" t="s">
        <v>641</v>
      </c>
      <c r="AL14" s="24" t="str">
        <f t="shared" si="0"/>
        <v/>
      </c>
      <c r="AM14" s="69">
        <v>1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</row>
    <row r="15" spans="1:45">
      <c r="A15" s="20" t="s">
        <v>671</v>
      </c>
      <c r="B15" s="20" t="s">
        <v>142</v>
      </c>
      <c r="C15" s="20" t="s">
        <v>80</v>
      </c>
      <c r="D15" s="74" t="s">
        <v>501</v>
      </c>
      <c r="E15" s="81" t="str">
        <f>IF(F15="","",VLOOKUP(F15,Sheet2!$A$3:$B$11,2,0))</f>
        <v>慢性期</v>
      </c>
      <c r="F15" s="69">
        <v>4</v>
      </c>
      <c r="G15" s="81" t="str">
        <f>IF(H15="","",VLOOKUP(H15,Sheet2!$A$3:$B$11,2,0))</f>
        <v>慢性期</v>
      </c>
      <c r="H15" s="69">
        <v>4</v>
      </c>
      <c r="I15" s="17" t="str">
        <f t="shared" si="1"/>
        <v>○</v>
      </c>
      <c r="J15" s="18" t="str">
        <f t="shared" si="2"/>
        <v>○</v>
      </c>
      <c r="K15" s="18" t="str">
        <f t="shared" si="3"/>
        <v>○</v>
      </c>
      <c r="L15" s="18" t="str">
        <f t="shared" si="4"/>
        <v>○</v>
      </c>
      <c r="M15" s="18" t="str">
        <f t="shared" si="5"/>
        <v>○</v>
      </c>
      <c r="N15" s="18" t="str">
        <f t="shared" si="6"/>
        <v/>
      </c>
      <c r="O15" s="19" t="str">
        <f t="shared" si="7"/>
        <v/>
      </c>
      <c r="P15" s="74" t="s">
        <v>1167</v>
      </c>
      <c r="Q15" s="74" t="s">
        <v>1172</v>
      </c>
      <c r="R15" s="74" t="s">
        <v>1169</v>
      </c>
      <c r="S15" s="74" t="s">
        <v>1178</v>
      </c>
      <c r="T15" s="74" t="s">
        <v>1177</v>
      </c>
      <c r="U15" s="69">
        <v>13</v>
      </c>
      <c r="V15" s="69">
        <v>13</v>
      </c>
      <c r="W15" s="69">
        <v>0</v>
      </c>
      <c r="X15" s="69">
        <v>6</v>
      </c>
      <c r="Y15" s="69">
        <v>6</v>
      </c>
      <c r="Z15" s="69">
        <v>0</v>
      </c>
      <c r="AA15" s="69">
        <v>2</v>
      </c>
      <c r="AB15" s="69">
        <v>2</v>
      </c>
      <c r="AC15" s="69">
        <v>0</v>
      </c>
      <c r="AD15" s="69">
        <v>13</v>
      </c>
      <c r="AE15" s="69">
        <v>4</v>
      </c>
      <c r="AF15" s="69">
        <v>2</v>
      </c>
      <c r="AG15" s="69">
        <v>0</v>
      </c>
      <c r="AH15" s="69">
        <v>47</v>
      </c>
      <c r="AI15" s="69">
        <v>35</v>
      </c>
      <c r="AJ15" s="69">
        <v>0.1</v>
      </c>
      <c r="AK15" s="74" t="s">
        <v>640</v>
      </c>
      <c r="AL15" s="24" t="str">
        <f t="shared" si="0"/>
        <v>○</v>
      </c>
      <c r="AM15" s="69">
        <v>0</v>
      </c>
      <c r="AN15" s="69">
        <v>14</v>
      </c>
      <c r="AO15" s="69">
        <v>0</v>
      </c>
      <c r="AP15" s="69">
        <v>0</v>
      </c>
      <c r="AQ15" s="69">
        <v>0</v>
      </c>
      <c r="AR15" s="69">
        <v>1</v>
      </c>
      <c r="AS15" s="69">
        <v>0</v>
      </c>
    </row>
    <row r="16" spans="1:45">
      <c r="A16" s="20" t="s">
        <v>671</v>
      </c>
      <c r="B16" s="20" t="s">
        <v>142</v>
      </c>
      <c r="C16" s="20" t="s">
        <v>80</v>
      </c>
      <c r="D16" s="74" t="s">
        <v>1157</v>
      </c>
      <c r="E16" s="81" t="str">
        <f>IF(F16="","",VLOOKUP(F16,Sheet2!$A$3:$B$11,2,0))</f>
        <v>急性期</v>
      </c>
      <c r="F16" s="69">
        <v>2</v>
      </c>
      <c r="G16" s="81" t="str">
        <f>IF(H16="","",VLOOKUP(H16,Sheet2!$A$3:$B$11,2,0))</f>
        <v>急性期</v>
      </c>
      <c r="H16" s="69">
        <v>2</v>
      </c>
      <c r="I16" s="17" t="str">
        <f t="shared" si="1"/>
        <v/>
      </c>
      <c r="J16" s="18" t="str">
        <f t="shared" si="2"/>
        <v/>
      </c>
      <c r="K16" s="18" t="str">
        <f t="shared" si="3"/>
        <v>○</v>
      </c>
      <c r="L16" s="18" t="str">
        <f t="shared" si="4"/>
        <v/>
      </c>
      <c r="M16" s="18" t="str">
        <f t="shared" si="5"/>
        <v/>
      </c>
      <c r="N16" s="18" t="str">
        <f t="shared" si="6"/>
        <v/>
      </c>
      <c r="O16" s="19" t="str">
        <f t="shared" si="7"/>
        <v/>
      </c>
      <c r="P16" s="74" t="s">
        <v>1171</v>
      </c>
      <c r="Q16" s="74"/>
      <c r="R16" s="74"/>
      <c r="S16" s="74"/>
      <c r="T16" s="74"/>
      <c r="U16" s="69">
        <v>19</v>
      </c>
      <c r="V16" s="69">
        <v>19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19</v>
      </c>
      <c r="AE16" s="95"/>
      <c r="AF16" s="95"/>
      <c r="AG16" s="69">
        <v>0</v>
      </c>
      <c r="AH16" s="69">
        <v>583</v>
      </c>
      <c r="AI16" s="69">
        <v>583</v>
      </c>
      <c r="AJ16" s="69">
        <v>0</v>
      </c>
      <c r="AK16" s="74" t="s">
        <v>641</v>
      </c>
      <c r="AL16" s="24" t="str">
        <f t="shared" si="0"/>
        <v/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43</v>
      </c>
    </row>
    <row r="17" spans="1:45">
      <c r="A17" s="20" t="s">
        <v>671</v>
      </c>
      <c r="B17" s="20" t="s">
        <v>142</v>
      </c>
      <c r="C17" s="20" t="s">
        <v>80</v>
      </c>
      <c r="D17" s="74" t="s">
        <v>577</v>
      </c>
      <c r="E17" s="81" t="str">
        <f>IF(F17="","",VLOOKUP(F17,Sheet2!$A$3:$B$11,2,0))</f>
        <v>慢性期</v>
      </c>
      <c r="F17" s="69">
        <v>4</v>
      </c>
      <c r="G17" s="81" t="str">
        <f>IF(H17="","",VLOOKUP(H17,Sheet2!$A$3:$B$11,2,0))</f>
        <v>慢性期</v>
      </c>
      <c r="H17" s="69">
        <v>4</v>
      </c>
      <c r="I17" s="17" t="str">
        <f t="shared" si="1"/>
        <v/>
      </c>
      <c r="J17" s="18" t="str">
        <f t="shared" si="2"/>
        <v>○</v>
      </c>
      <c r="K17" s="18" t="str">
        <f t="shared" si="3"/>
        <v/>
      </c>
      <c r="L17" s="18" t="str">
        <f t="shared" si="4"/>
        <v/>
      </c>
      <c r="M17" s="18" t="str">
        <f t="shared" si="5"/>
        <v/>
      </c>
      <c r="N17" s="18" t="str">
        <f t="shared" si="6"/>
        <v/>
      </c>
      <c r="O17" s="19" t="str">
        <f t="shared" si="7"/>
        <v/>
      </c>
      <c r="P17" s="74" t="s">
        <v>1172</v>
      </c>
      <c r="Q17" s="74"/>
      <c r="R17" s="74"/>
      <c r="S17" s="74"/>
      <c r="T17" s="74"/>
      <c r="U17" s="69">
        <v>19</v>
      </c>
      <c r="V17" s="69">
        <v>0</v>
      </c>
      <c r="W17" s="69">
        <v>19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19</v>
      </c>
      <c r="AH17" s="69">
        <v>0</v>
      </c>
      <c r="AI17" s="69">
        <v>0</v>
      </c>
      <c r="AJ17" s="69">
        <v>0</v>
      </c>
      <c r="AK17" s="74" t="s">
        <v>641</v>
      </c>
      <c r="AL17" s="24" t="str">
        <f t="shared" si="0"/>
        <v/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</row>
    <row r="18" spans="1:45">
      <c r="A18" s="20" t="s">
        <v>671</v>
      </c>
      <c r="B18" s="20" t="s">
        <v>142</v>
      </c>
      <c r="C18" s="20" t="s">
        <v>80</v>
      </c>
      <c r="D18" s="74" t="s">
        <v>629</v>
      </c>
      <c r="E18" s="81" t="str">
        <f>IF(F18="","",VLOOKUP(F18,Sheet2!$A$3:$B$11,2,0))</f>
        <v>急性期</v>
      </c>
      <c r="F18" s="69">
        <v>2</v>
      </c>
      <c r="G18" s="81" t="str">
        <f>IF(H18="","",VLOOKUP(H18,Sheet2!$A$3:$B$11,2,0))</f>
        <v>急性期</v>
      </c>
      <c r="H18" s="69">
        <v>2</v>
      </c>
      <c r="I18" s="17" t="str">
        <f t="shared" si="1"/>
        <v/>
      </c>
      <c r="J18" s="18" t="str">
        <f t="shared" si="2"/>
        <v>○</v>
      </c>
      <c r="K18" s="18" t="str">
        <f t="shared" si="3"/>
        <v/>
      </c>
      <c r="L18" s="18" t="str">
        <f t="shared" si="4"/>
        <v/>
      </c>
      <c r="M18" s="18" t="str">
        <f t="shared" si="5"/>
        <v/>
      </c>
      <c r="N18" s="18" t="str">
        <f t="shared" si="6"/>
        <v/>
      </c>
      <c r="O18" s="19" t="str">
        <f t="shared" si="7"/>
        <v/>
      </c>
      <c r="P18" s="74" t="s">
        <v>1172</v>
      </c>
      <c r="Q18" s="74"/>
      <c r="R18" s="74"/>
      <c r="S18" s="74"/>
      <c r="T18" s="74"/>
      <c r="U18" s="69">
        <v>19</v>
      </c>
      <c r="V18" s="69">
        <v>19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19</v>
      </c>
      <c r="AE18" s="95"/>
      <c r="AF18" s="95"/>
      <c r="AG18" s="69">
        <v>0</v>
      </c>
      <c r="AH18" s="69">
        <v>2545</v>
      </c>
      <c r="AI18" s="69">
        <v>0</v>
      </c>
      <c r="AJ18" s="69">
        <v>0</v>
      </c>
      <c r="AK18" s="74" t="s">
        <v>641</v>
      </c>
      <c r="AL18" s="24" t="str">
        <f t="shared" si="0"/>
        <v/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72</v>
      </c>
    </row>
    <row r="19" spans="1:45">
      <c r="A19" s="20" t="s">
        <v>671</v>
      </c>
      <c r="B19" s="20" t="s">
        <v>142</v>
      </c>
      <c r="C19" s="20" t="s">
        <v>80</v>
      </c>
      <c r="D19" s="74" t="s">
        <v>617</v>
      </c>
      <c r="E19" s="81" t="str">
        <f>IF(F19="","",VLOOKUP(F19,Sheet2!$A$3:$B$11,2,0))</f>
        <v>慢性期</v>
      </c>
      <c r="F19" s="69">
        <v>4</v>
      </c>
      <c r="G19" s="81" t="str">
        <f>IF(H19="","",VLOOKUP(H19,Sheet2!$A$3:$B$11,2,0))</f>
        <v>慢性期</v>
      </c>
      <c r="H19" s="69">
        <v>4</v>
      </c>
      <c r="I19" s="17" t="str">
        <f t="shared" si="1"/>
        <v>○</v>
      </c>
      <c r="J19" s="18" t="str">
        <f t="shared" si="2"/>
        <v/>
      </c>
      <c r="K19" s="18" t="str">
        <f t="shared" si="3"/>
        <v/>
      </c>
      <c r="L19" s="18" t="str">
        <f t="shared" si="4"/>
        <v/>
      </c>
      <c r="M19" s="18" t="str">
        <f t="shared" si="5"/>
        <v/>
      </c>
      <c r="N19" s="18" t="str">
        <f t="shared" si="6"/>
        <v/>
      </c>
      <c r="O19" s="19" t="str">
        <f t="shared" si="7"/>
        <v/>
      </c>
      <c r="P19" s="74" t="s">
        <v>1167</v>
      </c>
      <c r="Q19" s="74"/>
      <c r="R19" s="74"/>
      <c r="S19" s="74"/>
      <c r="T19" s="74"/>
      <c r="U19" s="115">
        <v>3</v>
      </c>
      <c r="V19" s="69">
        <v>3</v>
      </c>
      <c r="W19" s="69">
        <v>0</v>
      </c>
      <c r="X19" s="69">
        <v>16</v>
      </c>
      <c r="Y19" s="69">
        <v>16</v>
      </c>
      <c r="Z19" s="69">
        <v>0</v>
      </c>
      <c r="AA19" s="69">
        <v>0</v>
      </c>
      <c r="AB19" s="69">
        <v>0</v>
      </c>
      <c r="AC19" s="69">
        <v>0</v>
      </c>
      <c r="AD19" s="69">
        <v>3</v>
      </c>
      <c r="AE19" s="69">
        <v>16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74"/>
      <c r="AL19" s="24" t="str">
        <f t="shared" si="0"/>
        <v/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</row>
    <row r="20" spans="1:45">
      <c r="A20" s="20" t="s">
        <v>671</v>
      </c>
      <c r="B20" s="20" t="s">
        <v>142</v>
      </c>
      <c r="C20" s="20" t="s">
        <v>80</v>
      </c>
      <c r="D20" s="74" t="s">
        <v>1158</v>
      </c>
      <c r="E20" s="81" t="str">
        <f>IF(F20="","",VLOOKUP(F20,Sheet2!$A$3:$B$11,2,0))</f>
        <v>急性期</v>
      </c>
      <c r="F20" s="69">
        <v>2</v>
      </c>
      <c r="G20" s="81" t="str">
        <f>IF(H20="","",VLOOKUP(H20,Sheet2!$A$3:$B$11,2,0))</f>
        <v>急性期</v>
      </c>
      <c r="H20" s="69">
        <v>2</v>
      </c>
      <c r="I20" s="17" t="str">
        <f t="shared" si="1"/>
        <v>○</v>
      </c>
      <c r="J20" s="18" t="str">
        <f t="shared" si="2"/>
        <v/>
      </c>
      <c r="K20" s="18" t="str">
        <f t="shared" si="3"/>
        <v/>
      </c>
      <c r="L20" s="18" t="str">
        <f t="shared" si="4"/>
        <v/>
      </c>
      <c r="M20" s="18" t="str">
        <f t="shared" si="5"/>
        <v/>
      </c>
      <c r="N20" s="18" t="str">
        <f t="shared" si="6"/>
        <v/>
      </c>
      <c r="O20" s="19" t="str">
        <f t="shared" si="7"/>
        <v/>
      </c>
      <c r="P20" s="74" t="s">
        <v>1167</v>
      </c>
      <c r="Q20" s="74"/>
      <c r="R20" s="74"/>
      <c r="S20" s="74"/>
      <c r="T20" s="74"/>
      <c r="U20" s="69">
        <v>19</v>
      </c>
      <c r="V20" s="69">
        <v>19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19</v>
      </c>
      <c r="AE20" s="95"/>
      <c r="AF20" s="95"/>
      <c r="AG20" s="69">
        <v>0</v>
      </c>
      <c r="AH20" s="69">
        <v>54</v>
      </c>
      <c r="AI20" s="69">
        <v>25</v>
      </c>
      <c r="AJ20" s="69">
        <v>0</v>
      </c>
      <c r="AK20" s="74" t="s">
        <v>641</v>
      </c>
      <c r="AL20" s="24" t="str">
        <f t="shared" si="0"/>
        <v/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</row>
    <row r="21" spans="1:45">
      <c r="A21" s="20" t="s">
        <v>671</v>
      </c>
      <c r="B21" s="20" t="s">
        <v>142</v>
      </c>
      <c r="C21" s="20" t="s">
        <v>80</v>
      </c>
      <c r="D21" s="74" t="s">
        <v>1159</v>
      </c>
      <c r="E21" s="81" t="str">
        <f>IF(F21="","",VLOOKUP(F21,Sheet2!$A$3:$B$11,2,0))</f>
        <v>休棟等（今後再開する予定）</v>
      </c>
      <c r="F21" s="69">
        <v>5</v>
      </c>
      <c r="G21" s="81" t="str">
        <f>IF(H21="","",VLOOKUP(H21,Sheet2!$A$3:$B$11,2,0))</f>
        <v>休棟等（今後再開する予定）</v>
      </c>
      <c r="H21" s="69">
        <v>5</v>
      </c>
      <c r="I21" s="17" t="str">
        <f t="shared" si="1"/>
        <v/>
      </c>
      <c r="J21" s="18" t="str">
        <f t="shared" si="2"/>
        <v/>
      </c>
      <c r="K21" s="18" t="str">
        <f t="shared" si="3"/>
        <v/>
      </c>
      <c r="L21" s="18" t="str">
        <f t="shared" si="4"/>
        <v/>
      </c>
      <c r="M21" s="18" t="str">
        <f t="shared" si="5"/>
        <v/>
      </c>
      <c r="N21" s="18" t="str">
        <f t="shared" si="6"/>
        <v/>
      </c>
      <c r="O21" s="19" t="str">
        <f t="shared" si="7"/>
        <v>○</v>
      </c>
      <c r="P21" s="74" t="s">
        <v>1170</v>
      </c>
      <c r="Q21" s="74"/>
      <c r="R21" s="74"/>
      <c r="S21" s="74"/>
      <c r="T21" s="74"/>
      <c r="U21" s="69">
        <v>10</v>
      </c>
      <c r="V21" s="69">
        <v>0</v>
      </c>
      <c r="W21" s="69">
        <v>10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10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74" t="s">
        <v>641</v>
      </c>
      <c r="AL21" s="24" t="str">
        <f t="shared" si="0"/>
        <v/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</row>
    <row r="22" spans="1:45">
      <c r="A22" s="20" t="s">
        <v>671</v>
      </c>
      <c r="B22" s="20" t="s">
        <v>142</v>
      </c>
      <c r="C22" s="20" t="s">
        <v>80</v>
      </c>
      <c r="D22" s="74" t="s">
        <v>1160</v>
      </c>
      <c r="E22" s="81" t="str">
        <f>IF(F22="","",VLOOKUP(F22,Sheet2!$A$3:$B$11,2,0))</f>
        <v>急性期</v>
      </c>
      <c r="F22" s="69">
        <v>2</v>
      </c>
      <c r="G22" s="81" t="str">
        <f>IF(H22="","",VLOOKUP(H22,Sheet2!$A$3:$B$11,2,0))</f>
        <v>急性期</v>
      </c>
      <c r="H22" s="69">
        <v>2</v>
      </c>
      <c r="I22" s="17" t="str">
        <f t="shared" si="1"/>
        <v>○</v>
      </c>
      <c r="J22" s="18" t="str">
        <f t="shared" si="2"/>
        <v>○</v>
      </c>
      <c r="K22" s="18" t="str">
        <f t="shared" si="3"/>
        <v/>
      </c>
      <c r="L22" s="18" t="str">
        <f t="shared" si="4"/>
        <v>○</v>
      </c>
      <c r="M22" s="18" t="str">
        <f t="shared" si="5"/>
        <v/>
      </c>
      <c r="N22" s="18" t="str">
        <f t="shared" si="6"/>
        <v/>
      </c>
      <c r="O22" s="19" t="str">
        <f t="shared" si="7"/>
        <v/>
      </c>
      <c r="P22" s="74" t="s">
        <v>1165</v>
      </c>
      <c r="Q22" s="74" t="s">
        <v>1166</v>
      </c>
      <c r="R22" s="74" t="s">
        <v>1173</v>
      </c>
      <c r="S22" s="74"/>
      <c r="T22" s="74"/>
      <c r="U22" s="69">
        <v>15</v>
      </c>
      <c r="V22" s="69">
        <v>15</v>
      </c>
      <c r="W22" s="69">
        <v>0</v>
      </c>
      <c r="X22" s="69">
        <v>4</v>
      </c>
      <c r="Y22" s="69">
        <v>0</v>
      </c>
      <c r="Z22" s="69">
        <v>4</v>
      </c>
      <c r="AA22" s="69">
        <v>0</v>
      </c>
      <c r="AB22" s="69">
        <v>0</v>
      </c>
      <c r="AC22" s="69">
        <v>0</v>
      </c>
      <c r="AD22" s="95"/>
      <c r="AE22" s="95"/>
      <c r="AF22" s="95"/>
      <c r="AG22" s="69">
        <v>19</v>
      </c>
      <c r="AH22" s="69">
        <v>404</v>
      </c>
      <c r="AI22" s="69">
        <v>0</v>
      </c>
      <c r="AJ22" s="69">
        <v>0</v>
      </c>
      <c r="AK22" s="74"/>
      <c r="AL22" s="24" t="str">
        <f t="shared" si="0"/>
        <v/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</row>
    <row r="23" spans="1:45">
      <c r="A23" s="20" t="s">
        <v>671</v>
      </c>
      <c r="B23" s="20" t="s">
        <v>142</v>
      </c>
      <c r="C23" s="20" t="s">
        <v>80</v>
      </c>
      <c r="D23" s="74" t="s">
        <v>1161</v>
      </c>
      <c r="E23" s="81" t="str">
        <f>IF(F23="","",VLOOKUP(F23,Sheet2!$A$3:$B$11,2,0))</f>
        <v>急性期</v>
      </c>
      <c r="F23" s="69">
        <v>2</v>
      </c>
      <c r="G23" s="81" t="str">
        <f>IF(H23="","",VLOOKUP(H23,Sheet2!$A$3:$B$11,2,0))</f>
        <v>急性期</v>
      </c>
      <c r="H23" s="69">
        <v>2</v>
      </c>
      <c r="I23" s="17" t="str">
        <f t="shared" si="1"/>
        <v/>
      </c>
      <c r="J23" s="18" t="str">
        <f t="shared" si="2"/>
        <v>○</v>
      </c>
      <c r="K23" s="18" t="str">
        <f t="shared" si="3"/>
        <v/>
      </c>
      <c r="L23" s="18" t="str">
        <f t="shared" si="4"/>
        <v/>
      </c>
      <c r="M23" s="18" t="str">
        <f t="shared" si="5"/>
        <v/>
      </c>
      <c r="N23" s="18" t="str">
        <f t="shared" si="6"/>
        <v/>
      </c>
      <c r="O23" s="19" t="str">
        <f t="shared" si="7"/>
        <v/>
      </c>
      <c r="P23" s="74" t="s">
        <v>1166</v>
      </c>
      <c r="Q23" s="74"/>
      <c r="R23" s="74"/>
      <c r="S23" s="74"/>
      <c r="T23" s="74"/>
      <c r="U23" s="69">
        <v>1</v>
      </c>
      <c r="V23" s="69">
        <v>1</v>
      </c>
      <c r="W23" s="69">
        <v>0</v>
      </c>
      <c r="X23" s="115">
        <v>0</v>
      </c>
      <c r="Y23" s="115"/>
      <c r="Z23" s="115"/>
      <c r="AA23" s="115">
        <v>0</v>
      </c>
      <c r="AB23" s="115"/>
      <c r="AC23" s="115"/>
      <c r="AD23" s="69">
        <v>1</v>
      </c>
      <c r="AE23" s="69">
        <v>0</v>
      </c>
      <c r="AF23" s="69">
        <v>0</v>
      </c>
      <c r="AG23" s="69">
        <v>0</v>
      </c>
      <c r="AH23" s="69">
        <v>81</v>
      </c>
      <c r="AI23" s="69">
        <v>0</v>
      </c>
      <c r="AJ23" s="69">
        <v>0</v>
      </c>
      <c r="AK23" s="74" t="s">
        <v>641</v>
      </c>
      <c r="AL23" s="24"/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</row>
    <row r="24" spans="1:45">
      <c r="A24" s="20" t="s">
        <v>671</v>
      </c>
      <c r="B24" s="20" t="s">
        <v>142</v>
      </c>
      <c r="C24" s="20" t="s">
        <v>80</v>
      </c>
      <c r="D24" s="74" t="s">
        <v>1162</v>
      </c>
      <c r="E24" s="81" t="str">
        <f>IF(F24="","",VLOOKUP(F24,Sheet2!$A$3:$B$11,2,0))</f>
        <v>休棟等（今後再開する予定）</v>
      </c>
      <c r="F24" s="69">
        <v>5</v>
      </c>
      <c r="G24" s="81" t="str">
        <f>IF(H24="","",VLOOKUP(H24,Sheet2!$A$3:$B$11,2,0))</f>
        <v>休棟等（今後再開する予定）</v>
      </c>
      <c r="H24" s="69">
        <v>5</v>
      </c>
      <c r="I24" s="17" t="str">
        <f t="shared" si="1"/>
        <v/>
      </c>
      <c r="J24" s="18" t="str">
        <f t="shared" si="2"/>
        <v/>
      </c>
      <c r="K24" s="18" t="str">
        <f t="shared" si="3"/>
        <v/>
      </c>
      <c r="L24" s="18" t="str">
        <f t="shared" si="4"/>
        <v/>
      </c>
      <c r="M24" s="18" t="str">
        <f t="shared" si="5"/>
        <v/>
      </c>
      <c r="N24" s="18" t="str">
        <f t="shared" si="6"/>
        <v/>
      </c>
      <c r="O24" s="19" t="str">
        <f t="shared" si="7"/>
        <v>○</v>
      </c>
      <c r="P24" s="74" t="s">
        <v>1170</v>
      </c>
      <c r="Q24" s="74"/>
      <c r="R24" s="74"/>
      <c r="S24" s="74"/>
      <c r="T24" s="74"/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95"/>
      <c r="AE24" s="95"/>
      <c r="AF24" s="95"/>
      <c r="AG24" s="69">
        <v>0</v>
      </c>
      <c r="AH24" s="69">
        <v>0</v>
      </c>
      <c r="AI24" s="69">
        <v>0</v>
      </c>
      <c r="AJ24" s="69">
        <v>0</v>
      </c>
      <c r="AK24" s="74" t="s">
        <v>640</v>
      </c>
      <c r="AL24" s="24"/>
      <c r="AM24" s="69">
        <v>10</v>
      </c>
      <c r="AN24" s="69">
        <v>15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</row>
    <row r="25" spans="1:45">
      <c r="A25" s="20" t="s">
        <v>671</v>
      </c>
      <c r="B25" s="20" t="s">
        <v>142</v>
      </c>
      <c r="C25" s="20" t="s">
        <v>80</v>
      </c>
      <c r="D25" s="74" t="s">
        <v>1163</v>
      </c>
      <c r="E25" s="81" t="str">
        <f>IF(F25="","",VLOOKUP(F25,Sheet2!$A$3:$B$11,2,0))</f>
        <v>休棟等（今後再開する予定）</v>
      </c>
      <c r="F25" s="69">
        <v>5</v>
      </c>
      <c r="G25" s="81" t="str">
        <f>IF(H25="","",VLOOKUP(H25,Sheet2!$A$3:$B$11,2,0))</f>
        <v>急性期</v>
      </c>
      <c r="H25" s="69">
        <v>2</v>
      </c>
      <c r="I25" s="17" t="str">
        <f t="shared" si="1"/>
        <v>○</v>
      </c>
      <c r="J25" s="18" t="str">
        <f t="shared" si="2"/>
        <v>○</v>
      </c>
      <c r="K25" s="18" t="str">
        <f t="shared" si="3"/>
        <v>○</v>
      </c>
      <c r="L25" s="18" t="str">
        <f t="shared" si="4"/>
        <v>○</v>
      </c>
      <c r="M25" s="18" t="str">
        <f t="shared" si="5"/>
        <v>○</v>
      </c>
      <c r="N25" s="18" t="str">
        <f t="shared" si="6"/>
        <v/>
      </c>
      <c r="O25" s="19" t="str">
        <f t="shared" si="7"/>
        <v/>
      </c>
      <c r="P25" s="74" t="s">
        <v>1165</v>
      </c>
      <c r="Q25" s="74" t="s">
        <v>1172</v>
      </c>
      <c r="R25" s="74" t="s">
        <v>1176</v>
      </c>
      <c r="S25" s="74" t="s">
        <v>1179</v>
      </c>
      <c r="T25" s="74" t="s">
        <v>1177</v>
      </c>
      <c r="U25" s="69">
        <v>10</v>
      </c>
      <c r="V25" s="69">
        <v>0</v>
      </c>
      <c r="W25" s="69">
        <v>10</v>
      </c>
      <c r="X25" s="69">
        <v>6</v>
      </c>
      <c r="Y25" s="69">
        <v>0</v>
      </c>
      <c r="Z25" s="69">
        <v>6</v>
      </c>
      <c r="AA25" s="69">
        <v>0</v>
      </c>
      <c r="AB25" s="69">
        <v>0</v>
      </c>
      <c r="AC25" s="69">
        <v>0</v>
      </c>
      <c r="AD25" s="95"/>
      <c r="AE25" s="95"/>
      <c r="AF25" s="95"/>
      <c r="AG25" s="69">
        <v>16</v>
      </c>
      <c r="AH25" s="69">
        <v>0</v>
      </c>
      <c r="AI25" s="69">
        <v>0</v>
      </c>
      <c r="AJ25" s="69">
        <v>0</v>
      </c>
      <c r="AK25" s="74"/>
      <c r="AL25" s="24"/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</row>
    <row r="26" spans="1:45">
      <c r="A26" s="20" t="s">
        <v>671</v>
      </c>
      <c r="B26" s="20" t="s">
        <v>142</v>
      </c>
      <c r="C26" s="20" t="s">
        <v>80</v>
      </c>
      <c r="D26" s="74" t="s">
        <v>1164</v>
      </c>
      <c r="E26" s="81" t="str">
        <f>IF(F26="","",VLOOKUP(F26,Sheet2!$A$3:$B$11,2,0))</f>
        <v>慢性期</v>
      </c>
      <c r="F26" s="69">
        <v>4</v>
      </c>
      <c r="G26" s="81" t="str">
        <f>IF(H26="","",VLOOKUP(H26,Sheet2!$A$3:$B$11,2,0))</f>
        <v>慢性期</v>
      </c>
      <c r="H26" s="69">
        <v>4</v>
      </c>
      <c r="I26" s="17" t="str">
        <f t="shared" si="1"/>
        <v>○</v>
      </c>
      <c r="J26" s="18" t="str">
        <f t="shared" si="2"/>
        <v>○</v>
      </c>
      <c r="K26" s="18" t="str">
        <f t="shared" si="3"/>
        <v>○</v>
      </c>
      <c r="L26" s="18" t="str">
        <f t="shared" si="4"/>
        <v/>
      </c>
      <c r="M26" s="18" t="str">
        <f t="shared" si="5"/>
        <v/>
      </c>
      <c r="N26" s="18" t="str">
        <f t="shared" si="6"/>
        <v/>
      </c>
      <c r="O26" s="19" t="str">
        <f t="shared" si="7"/>
        <v/>
      </c>
      <c r="P26" s="74" t="s">
        <v>1165</v>
      </c>
      <c r="Q26" s="74" t="s">
        <v>1166</v>
      </c>
      <c r="R26" s="74" t="s">
        <v>1169</v>
      </c>
      <c r="S26" s="74"/>
      <c r="T26" s="74"/>
      <c r="U26" s="115">
        <v>19</v>
      </c>
      <c r="V26" s="115">
        <v>0</v>
      </c>
      <c r="W26" s="115">
        <v>19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115">
        <v>19</v>
      </c>
      <c r="AE26" s="69">
        <v>0</v>
      </c>
      <c r="AF26" s="69">
        <v>0</v>
      </c>
      <c r="AG26" s="115">
        <v>0</v>
      </c>
      <c r="AH26" s="69">
        <v>0</v>
      </c>
      <c r="AI26" s="69">
        <v>0</v>
      </c>
      <c r="AJ26" s="69">
        <v>0</v>
      </c>
      <c r="AK26" s="74" t="s">
        <v>641</v>
      </c>
      <c r="AL26" s="24" t="str">
        <f t="shared" si="0"/>
        <v/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</row>
    <row r="27" spans="1:45">
      <c r="A27" s="33"/>
      <c r="B27" s="33"/>
      <c r="C27" s="34" t="s">
        <v>674</v>
      </c>
      <c r="D27" s="33"/>
      <c r="E27" s="25"/>
      <c r="F27" s="25"/>
      <c r="G27" s="25"/>
      <c r="H27" s="25"/>
      <c r="I27" s="26"/>
      <c r="J27" s="27"/>
      <c r="K27" s="27"/>
      <c r="L27" s="27"/>
      <c r="M27" s="27"/>
      <c r="N27" s="27"/>
      <c r="O27" s="28"/>
      <c r="P27" s="25"/>
      <c r="Q27" s="25"/>
      <c r="R27" s="25"/>
      <c r="S27" s="25"/>
      <c r="T27" s="25"/>
      <c r="U27" s="25">
        <f t="shared" ref="U27:AJ27" si="8">SUBTOTAL(9,U7:U26)</f>
        <v>251</v>
      </c>
      <c r="V27" s="25">
        <f t="shared" si="8"/>
        <v>166</v>
      </c>
      <c r="W27" s="25">
        <f t="shared" si="8"/>
        <v>85</v>
      </c>
      <c r="X27" s="25">
        <f t="shared" si="8"/>
        <v>38</v>
      </c>
      <c r="Y27" s="25">
        <f t="shared" si="8"/>
        <v>22</v>
      </c>
      <c r="Z27" s="25">
        <f t="shared" si="8"/>
        <v>16</v>
      </c>
      <c r="AA27" s="25">
        <f t="shared" si="8"/>
        <v>2</v>
      </c>
      <c r="AB27" s="25">
        <f t="shared" si="8"/>
        <v>2</v>
      </c>
      <c r="AC27" s="25">
        <f t="shared" si="8"/>
        <v>0</v>
      </c>
      <c r="AD27" s="29">
        <f t="shared" si="8"/>
        <v>180</v>
      </c>
      <c r="AE27" s="29">
        <f t="shared" si="8"/>
        <v>20</v>
      </c>
      <c r="AF27" s="29">
        <f t="shared" si="8"/>
        <v>2</v>
      </c>
      <c r="AG27" s="29">
        <f t="shared" si="8"/>
        <v>87</v>
      </c>
      <c r="AH27" s="29">
        <f t="shared" si="8"/>
        <v>5616</v>
      </c>
      <c r="AI27" s="29">
        <f t="shared" si="8"/>
        <v>743</v>
      </c>
      <c r="AJ27" s="29">
        <f t="shared" si="8"/>
        <v>3.6</v>
      </c>
      <c r="AK27" s="29"/>
      <c r="AL27" s="30"/>
      <c r="AM27" s="29">
        <f t="shared" ref="AM27:AS27" si="9">SUBTOTAL(9,AM7:AM26)</f>
        <v>15</v>
      </c>
      <c r="AN27" s="29">
        <f t="shared" si="9"/>
        <v>156</v>
      </c>
      <c r="AO27" s="29">
        <f t="shared" si="9"/>
        <v>4</v>
      </c>
      <c r="AP27" s="29">
        <f t="shared" si="9"/>
        <v>0</v>
      </c>
      <c r="AQ27" s="29">
        <f t="shared" si="9"/>
        <v>4</v>
      </c>
      <c r="AR27" s="29">
        <f t="shared" si="9"/>
        <v>2</v>
      </c>
      <c r="AS27" s="29">
        <f t="shared" si="9"/>
        <v>203</v>
      </c>
    </row>
    <row r="28" spans="1:45">
      <c r="A28" s="20" t="s">
        <v>671</v>
      </c>
      <c r="B28" s="20" t="s">
        <v>122</v>
      </c>
      <c r="C28" s="20" t="s">
        <v>60</v>
      </c>
      <c r="D28" s="74" t="s">
        <v>1180</v>
      </c>
      <c r="E28" s="81" t="str">
        <f>IF(F28="","",VLOOKUP(F28,Sheet2!$A$3:$B$11,2,0))</f>
        <v>休棟等（今後廃止する予定）</v>
      </c>
      <c r="F28" s="69">
        <v>6</v>
      </c>
      <c r="G28" s="81" t="str">
        <f>IF(H28="","",VLOOKUP(H28,Sheet2!$A$3:$B$11,2,0))</f>
        <v>休棟等（今後廃止する予定）</v>
      </c>
      <c r="H28" s="69">
        <v>6</v>
      </c>
      <c r="I28" s="17" t="str">
        <f t="shared" ref="I28:I43" si="10">IF(OR(P28="1",Q28="1",R28="1",S28="1",T28="1"),"○","")</f>
        <v>○</v>
      </c>
      <c r="J28" s="18" t="str">
        <f t="shared" ref="J28:J43" si="11">IF(OR(P28="2",Q28="2",R28="2",S28="2",T28="2"),"○","")</f>
        <v/>
      </c>
      <c r="K28" s="18" t="str">
        <f t="shared" ref="K28:K43" si="12">IF(OR(P28="3",Q28="3",R28="3",S28="3",T28="3"),"○","")</f>
        <v>○</v>
      </c>
      <c r="L28" s="18" t="str">
        <f t="shared" ref="L28:L43" si="13">IF(OR(P28="4",Q28="4",R28="4",S28="4",T28="4"),"○","")</f>
        <v/>
      </c>
      <c r="M28" s="18" t="str">
        <f t="shared" ref="M28:M43" si="14">IF(OR(P28="5",Q28="5",R28="5",S28="5",T28="5"),"○","")</f>
        <v/>
      </c>
      <c r="N28" s="18" t="str">
        <f t="shared" ref="N28:N43" si="15">IF(OR(P28="6",Q28="6",R28="6",S28="6",T28="6"),"○","")</f>
        <v/>
      </c>
      <c r="O28" s="19" t="str">
        <f t="shared" ref="O28:O43" si="16">IF(OR(P28="7",Q28="7",R28="7",S28="7",T28="7"),"○","")</f>
        <v/>
      </c>
      <c r="P28" s="74" t="s">
        <v>1187</v>
      </c>
      <c r="Q28" s="74" t="s">
        <v>1185</v>
      </c>
      <c r="R28" s="74"/>
      <c r="S28" s="74"/>
      <c r="T28" s="74"/>
      <c r="U28" s="69">
        <v>6</v>
      </c>
      <c r="V28" s="69">
        <v>0</v>
      </c>
      <c r="W28" s="69">
        <v>6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6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74" t="s">
        <v>641</v>
      </c>
      <c r="AL28" s="24" t="str">
        <f t="shared" ref="AL28:AL43" si="17">IF(AK28="1","○","")</f>
        <v/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</row>
    <row r="29" spans="1:45">
      <c r="A29" s="20" t="s">
        <v>671</v>
      </c>
      <c r="B29" s="20" t="s">
        <v>122</v>
      </c>
      <c r="C29" s="20" t="s">
        <v>60</v>
      </c>
      <c r="D29" s="74" t="s">
        <v>486</v>
      </c>
      <c r="E29" s="81" t="str">
        <f>IF(F29="","",VLOOKUP(F29,Sheet2!$A$3:$B$11,2,0))</f>
        <v>慢性期</v>
      </c>
      <c r="F29" s="69">
        <v>4</v>
      </c>
      <c r="G29" s="81" t="str">
        <f>IF(H29="","",VLOOKUP(H29,Sheet2!$A$3:$B$11,2,0))</f>
        <v>慢性期</v>
      </c>
      <c r="H29" s="69">
        <v>4</v>
      </c>
      <c r="I29" s="17" t="str">
        <f t="shared" si="10"/>
        <v/>
      </c>
      <c r="J29" s="18" t="str">
        <f t="shared" si="11"/>
        <v>○</v>
      </c>
      <c r="K29" s="18" t="str">
        <f t="shared" si="12"/>
        <v/>
      </c>
      <c r="L29" s="18" t="str">
        <f t="shared" si="13"/>
        <v/>
      </c>
      <c r="M29" s="18" t="str">
        <f t="shared" si="14"/>
        <v>○</v>
      </c>
      <c r="N29" s="18" t="str">
        <f t="shared" si="15"/>
        <v/>
      </c>
      <c r="O29" s="19" t="str">
        <f t="shared" si="16"/>
        <v/>
      </c>
      <c r="P29" s="74" t="s">
        <v>1166</v>
      </c>
      <c r="Q29" s="74" t="s">
        <v>1177</v>
      </c>
      <c r="R29" s="74"/>
      <c r="S29" s="74"/>
      <c r="T29" s="74"/>
      <c r="U29" s="69">
        <v>0</v>
      </c>
      <c r="V29" s="69">
        <v>0</v>
      </c>
      <c r="W29" s="69">
        <v>0</v>
      </c>
      <c r="X29" s="69">
        <v>10</v>
      </c>
      <c r="Y29" s="69">
        <v>10</v>
      </c>
      <c r="Z29" s="69">
        <v>0</v>
      </c>
      <c r="AA29" s="69">
        <v>0</v>
      </c>
      <c r="AB29" s="69">
        <v>0</v>
      </c>
      <c r="AC29" s="69">
        <v>0</v>
      </c>
      <c r="AD29" s="74"/>
      <c r="AE29" s="69">
        <v>10</v>
      </c>
      <c r="AF29" s="69">
        <v>0</v>
      </c>
      <c r="AG29" s="69">
        <v>0</v>
      </c>
      <c r="AH29" s="69">
        <v>4</v>
      </c>
      <c r="AI29" s="69">
        <v>0</v>
      </c>
      <c r="AJ29" s="69">
        <v>25</v>
      </c>
      <c r="AK29" s="74" t="s">
        <v>640</v>
      </c>
      <c r="AL29" s="24" t="str">
        <f t="shared" si="17"/>
        <v>○</v>
      </c>
      <c r="AM29" s="69">
        <v>40</v>
      </c>
      <c r="AN29" s="69">
        <v>826</v>
      </c>
      <c r="AO29" s="69">
        <v>8</v>
      </c>
      <c r="AP29" s="69">
        <v>8</v>
      </c>
      <c r="AQ29" s="69">
        <v>0</v>
      </c>
      <c r="AR29" s="69">
        <v>2</v>
      </c>
      <c r="AS29" s="69">
        <v>0</v>
      </c>
    </row>
    <row r="30" spans="1:45">
      <c r="A30" s="20" t="s">
        <v>671</v>
      </c>
      <c r="B30" s="20" t="s">
        <v>122</v>
      </c>
      <c r="C30" s="20" t="s">
        <v>60</v>
      </c>
      <c r="D30" s="74" t="s">
        <v>199</v>
      </c>
      <c r="E30" s="81" t="str">
        <f>IF(F30="","",VLOOKUP(F30,Sheet2!$A$3:$B$11,2,0))</f>
        <v>急性期</v>
      </c>
      <c r="F30" s="69">
        <v>2</v>
      </c>
      <c r="G30" s="81" t="str">
        <f>IF(H30="","",VLOOKUP(H30,Sheet2!$A$3:$B$11,2,0))</f>
        <v>急性期</v>
      </c>
      <c r="H30" s="69">
        <v>2</v>
      </c>
      <c r="I30" s="17" t="str">
        <f t="shared" si="10"/>
        <v/>
      </c>
      <c r="J30" s="18" t="str">
        <f t="shared" si="11"/>
        <v/>
      </c>
      <c r="K30" s="18" t="str">
        <f t="shared" si="12"/>
        <v/>
      </c>
      <c r="L30" s="18" t="str">
        <f t="shared" si="13"/>
        <v/>
      </c>
      <c r="M30" s="18" t="str">
        <f t="shared" si="14"/>
        <v/>
      </c>
      <c r="N30" s="18" t="str">
        <f t="shared" si="15"/>
        <v>○</v>
      </c>
      <c r="O30" s="19" t="str">
        <f t="shared" si="16"/>
        <v/>
      </c>
      <c r="P30" s="74" t="s">
        <v>1188</v>
      </c>
      <c r="Q30" s="74"/>
      <c r="R30" s="74"/>
      <c r="S30" s="74"/>
      <c r="T30" s="74"/>
      <c r="U30" s="69">
        <v>16</v>
      </c>
      <c r="V30" s="69">
        <v>16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16</v>
      </c>
      <c r="AE30" s="69">
        <v>0</v>
      </c>
      <c r="AF30" s="69">
        <v>0</v>
      </c>
      <c r="AG30" s="69">
        <v>0</v>
      </c>
      <c r="AH30" s="69">
        <v>469</v>
      </c>
      <c r="AI30" s="69">
        <v>0</v>
      </c>
      <c r="AJ30" s="69">
        <v>0</v>
      </c>
      <c r="AK30" s="74" t="s">
        <v>641</v>
      </c>
      <c r="AL30" s="24" t="str">
        <f t="shared" si="17"/>
        <v/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</row>
    <row r="31" spans="1:45">
      <c r="A31" s="20" t="s">
        <v>671</v>
      </c>
      <c r="B31" s="20" t="s">
        <v>122</v>
      </c>
      <c r="C31" s="20" t="s">
        <v>60</v>
      </c>
      <c r="D31" s="74" t="s">
        <v>330</v>
      </c>
      <c r="E31" s="81" t="str">
        <f>IF(F31="","",VLOOKUP(F31,Sheet2!$A$3:$B$11,2,0))</f>
        <v>回復期</v>
      </c>
      <c r="F31" s="69">
        <v>3</v>
      </c>
      <c r="G31" s="81" t="str">
        <f>IF(H31="","",VLOOKUP(H31,Sheet2!$A$3:$B$11,2,0))</f>
        <v>回復期</v>
      </c>
      <c r="H31" s="69">
        <v>3</v>
      </c>
      <c r="I31" s="17" t="str">
        <f t="shared" si="10"/>
        <v/>
      </c>
      <c r="J31" s="18" t="str">
        <f t="shared" si="11"/>
        <v/>
      </c>
      <c r="K31" s="18" t="str">
        <f t="shared" si="12"/>
        <v/>
      </c>
      <c r="L31" s="18" t="str">
        <f t="shared" si="13"/>
        <v/>
      </c>
      <c r="M31" s="18" t="str">
        <f t="shared" si="14"/>
        <v/>
      </c>
      <c r="N31" s="18" t="str">
        <f t="shared" si="15"/>
        <v>○</v>
      </c>
      <c r="O31" s="19" t="str">
        <f t="shared" si="16"/>
        <v/>
      </c>
      <c r="P31" s="74" t="s">
        <v>1188</v>
      </c>
      <c r="Q31" s="74"/>
      <c r="R31" s="74"/>
      <c r="S31" s="74"/>
      <c r="T31" s="74"/>
      <c r="U31" s="69">
        <v>19</v>
      </c>
      <c r="V31" s="69">
        <v>13</v>
      </c>
      <c r="W31" s="69">
        <v>6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19</v>
      </c>
      <c r="AE31" s="74"/>
      <c r="AF31" s="74"/>
      <c r="AG31" s="69">
        <v>0</v>
      </c>
      <c r="AH31" s="69">
        <v>48</v>
      </c>
      <c r="AI31" s="69">
        <v>0</v>
      </c>
      <c r="AJ31" s="69">
        <v>0</v>
      </c>
      <c r="AK31" s="74" t="s">
        <v>641</v>
      </c>
      <c r="AL31" s="24" t="str">
        <f t="shared" si="17"/>
        <v/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</row>
    <row r="32" spans="1:45">
      <c r="A32" s="20" t="s">
        <v>671</v>
      </c>
      <c r="B32" s="20" t="s">
        <v>122</v>
      </c>
      <c r="C32" s="20" t="s">
        <v>60</v>
      </c>
      <c r="D32" s="74" t="s">
        <v>381</v>
      </c>
      <c r="E32" s="81" t="str">
        <f>IF(F32="","",VLOOKUP(F32,Sheet2!$A$3:$B$11,2,0))</f>
        <v>慢性期</v>
      </c>
      <c r="F32" s="69">
        <v>4</v>
      </c>
      <c r="G32" s="81" t="str">
        <f>IF(H32="","",VLOOKUP(H32,Sheet2!$A$3:$B$11,2,0))</f>
        <v>慢性期</v>
      </c>
      <c r="H32" s="69">
        <v>4</v>
      </c>
      <c r="I32" s="17" t="str">
        <f t="shared" si="10"/>
        <v/>
      </c>
      <c r="J32" s="18" t="str">
        <f t="shared" si="11"/>
        <v/>
      </c>
      <c r="K32" s="18" t="str">
        <f t="shared" si="12"/>
        <v/>
      </c>
      <c r="L32" s="18" t="str">
        <f t="shared" si="13"/>
        <v/>
      </c>
      <c r="M32" s="18" t="str">
        <f t="shared" si="14"/>
        <v/>
      </c>
      <c r="N32" s="18" t="str">
        <f t="shared" si="15"/>
        <v>○</v>
      </c>
      <c r="O32" s="19" t="str">
        <f t="shared" si="16"/>
        <v/>
      </c>
      <c r="P32" s="74" t="s">
        <v>1189</v>
      </c>
      <c r="Q32" s="74"/>
      <c r="R32" s="74"/>
      <c r="S32" s="74"/>
      <c r="T32" s="74"/>
      <c r="U32" s="69">
        <v>19</v>
      </c>
      <c r="V32" s="69">
        <v>19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74"/>
      <c r="AF32" s="74"/>
      <c r="AG32" s="69">
        <v>19</v>
      </c>
      <c r="AH32" s="69">
        <v>130</v>
      </c>
      <c r="AI32" s="69">
        <v>0</v>
      </c>
      <c r="AJ32" s="69">
        <v>0</v>
      </c>
      <c r="AK32" s="74"/>
      <c r="AL32" s="24" t="str">
        <f t="shared" si="17"/>
        <v/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</row>
    <row r="33" spans="1:45">
      <c r="A33" s="20" t="s">
        <v>671</v>
      </c>
      <c r="B33" s="20" t="s">
        <v>122</v>
      </c>
      <c r="C33" s="20" t="s">
        <v>60</v>
      </c>
      <c r="D33" s="74" t="s">
        <v>397</v>
      </c>
      <c r="E33" s="81" t="str">
        <f>IF(F33="","",VLOOKUP(F33,Sheet2!$A$3:$B$11,2,0))</f>
        <v>急性期</v>
      </c>
      <c r="F33" s="69">
        <v>2</v>
      </c>
      <c r="G33" s="81" t="str">
        <f>IF(H33="","",VLOOKUP(H33,Sheet2!$A$3:$B$11,2,0))</f>
        <v>急性期</v>
      </c>
      <c r="H33" s="69">
        <v>2</v>
      </c>
      <c r="I33" s="17" t="str">
        <f t="shared" si="10"/>
        <v/>
      </c>
      <c r="J33" s="18" t="str">
        <f t="shared" si="11"/>
        <v>○</v>
      </c>
      <c r="K33" s="18" t="str">
        <f t="shared" si="12"/>
        <v/>
      </c>
      <c r="L33" s="18" t="str">
        <f t="shared" si="13"/>
        <v/>
      </c>
      <c r="M33" s="18" t="str">
        <f t="shared" si="14"/>
        <v/>
      </c>
      <c r="N33" s="18" t="str">
        <f t="shared" si="15"/>
        <v/>
      </c>
      <c r="O33" s="19" t="str">
        <f t="shared" si="16"/>
        <v/>
      </c>
      <c r="P33" s="74" t="s">
        <v>1175</v>
      </c>
      <c r="Q33" s="74"/>
      <c r="R33" s="74"/>
      <c r="S33" s="74"/>
      <c r="T33" s="74"/>
      <c r="U33" s="69">
        <v>13</v>
      </c>
      <c r="V33" s="69">
        <v>13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13</v>
      </c>
      <c r="AE33" s="74"/>
      <c r="AF33" s="74"/>
      <c r="AG33" s="69">
        <v>0</v>
      </c>
      <c r="AH33" s="69">
        <v>219</v>
      </c>
      <c r="AI33" s="69">
        <v>0</v>
      </c>
      <c r="AJ33" s="69">
        <v>0</v>
      </c>
      <c r="AK33" s="74" t="s">
        <v>641</v>
      </c>
      <c r="AL33" s="24" t="str">
        <f t="shared" si="17"/>
        <v/>
      </c>
      <c r="AM33" s="69">
        <v>0</v>
      </c>
      <c r="AN33" s="69">
        <v>1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</row>
    <row r="34" spans="1:45">
      <c r="A34" s="20" t="s">
        <v>671</v>
      </c>
      <c r="B34" s="20" t="s">
        <v>122</v>
      </c>
      <c r="C34" s="20" t="s">
        <v>60</v>
      </c>
      <c r="D34" s="74" t="s">
        <v>389</v>
      </c>
      <c r="E34" s="81" t="str">
        <f>IF(F34="","",VLOOKUP(F34,Sheet2!$A$3:$B$11,2,0))</f>
        <v>休棟等（今後廃止する予定）</v>
      </c>
      <c r="F34" s="69">
        <v>6</v>
      </c>
      <c r="G34" s="81" t="str">
        <f>IF(H34="","",VLOOKUP(H34,Sheet2!$A$3:$B$11,2,0))</f>
        <v>休棟等（今後廃止する予定）</v>
      </c>
      <c r="H34" s="69">
        <v>6</v>
      </c>
      <c r="I34" s="17" t="str">
        <f t="shared" si="10"/>
        <v/>
      </c>
      <c r="J34" s="18" t="str">
        <f t="shared" si="11"/>
        <v/>
      </c>
      <c r="K34" s="18" t="str">
        <f t="shared" si="12"/>
        <v/>
      </c>
      <c r="L34" s="18" t="str">
        <f t="shared" si="13"/>
        <v/>
      </c>
      <c r="M34" s="18" t="str">
        <f t="shared" si="14"/>
        <v/>
      </c>
      <c r="N34" s="18" t="str">
        <f t="shared" si="15"/>
        <v>○</v>
      </c>
      <c r="O34" s="19" t="str">
        <f t="shared" si="16"/>
        <v/>
      </c>
      <c r="P34" s="74" t="s">
        <v>1189</v>
      </c>
      <c r="Q34" s="74"/>
      <c r="R34" s="74"/>
      <c r="S34" s="74"/>
      <c r="T34" s="74"/>
      <c r="U34" s="69">
        <v>12</v>
      </c>
      <c r="V34" s="69">
        <v>8</v>
      </c>
      <c r="W34" s="69">
        <v>4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12</v>
      </c>
      <c r="AE34" s="74"/>
      <c r="AF34" s="74"/>
      <c r="AG34" s="69">
        <v>0</v>
      </c>
      <c r="AH34" s="69">
        <v>47</v>
      </c>
      <c r="AI34" s="69">
        <v>6</v>
      </c>
      <c r="AJ34" s="69">
        <v>0</v>
      </c>
      <c r="AK34" s="74" t="s">
        <v>640</v>
      </c>
      <c r="AL34" s="24" t="str">
        <f t="shared" si="17"/>
        <v>○</v>
      </c>
      <c r="AM34" s="69">
        <v>111</v>
      </c>
      <c r="AN34" s="69">
        <v>2836</v>
      </c>
      <c r="AO34" s="69">
        <v>0</v>
      </c>
      <c r="AP34" s="69">
        <v>0</v>
      </c>
      <c r="AQ34" s="69">
        <v>0</v>
      </c>
      <c r="AR34" s="69">
        <v>1</v>
      </c>
      <c r="AS34" s="69">
        <v>0</v>
      </c>
    </row>
    <row r="35" spans="1:45">
      <c r="A35" s="20" t="s">
        <v>671</v>
      </c>
      <c r="B35" s="20" t="s">
        <v>122</v>
      </c>
      <c r="C35" s="20" t="s">
        <v>60</v>
      </c>
      <c r="D35" s="74" t="s">
        <v>1181</v>
      </c>
      <c r="E35" s="81" t="str">
        <f>IF(F35="","",VLOOKUP(F35,Sheet2!$A$3:$B$11,2,0))</f>
        <v>急性期</v>
      </c>
      <c r="F35" s="69">
        <v>2</v>
      </c>
      <c r="G35" s="81" t="str">
        <f>IF(H35="","",VLOOKUP(H35,Sheet2!$A$3:$B$11,2,0))</f>
        <v>急性期</v>
      </c>
      <c r="H35" s="69">
        <v>2</v>
      </c>
      <c r="I35" s="17" t="str">
        <f t="shared" si="10"/>
        <v/>
      </c>
      <c r="J35" s="18" t="str">
        <f t="shared" si="11"/>
        <v>○</v>
      </c>
      <c r="K35" s="18" t="str">
        <f t="shared" si="12"/>
        <v>○</v>
      </c>
      <c r="L35" s="18" t="str">
        <f t="shared" si="13"/>
        <v/>
      </c>
      <c r="M35" s="18" t="str">
        <f t="shared" si="14"/>
        <v/>
      </c>
      <c r="N35" s="18" t="str">
        <f t="shared" si="15"/>
        <v/>
      </c>
      <c r="O35" s="19" t="str">
        <f t="shared" si="16"/>
        <v/>
      </c>
      <c r="P35" s="74" t="s">
        <v>1192</v>
      </c>
      <c r="Q35" s="74" t="s">
        <v>1194</v>
      </c>
      <c r="R35" s="74"/>
      <c r="S35" s="74"/>
      <c r="T35" s="74"/>
      <c r="U35" s="69">
        <v>4</v>
      </c>
      <c r="V35" s="69">
        <v>0</v>
      </c>
      <c r="W35" s="69">
        <v>4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4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74" t="s">
        <v>641</v>
      </c>
      <c r="AL35" s="24" t="str">
        <f t="shared" si="17"/>
        <v/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</row>
    <row r="36" spans="1:45">
      <c r="A36" s="20" t="s">
        <v>671</v>
      </c>
      <c r="B36" s="20" t="s">
        <v>122</v>
      </c>
      <c r="C36" s="20" t="s">
        <v>60</v>
      </c>
      <c r="D36" s="74" t="s">
        <v>369</v>
      </c>
      <c r="E36" s="81" t="str">
        <f>IF(F36="","",VLOOKUP(F36,Sheet2!$A$3:$B$11,2,0))</f>
        <v>急性期</v>
      </c>
      <c r="F36" s="69">
        <v>2</v>
      </c>
      <c r="G36" s="81" t="str">
        <f>IF(H36="","",VLOOKUP(H36,Sheet2!$A$3:$B$11,2,0))</f>
        <v>急性期</v>
      </c>
      <c r="H36" s="69">
        <v>2</v>
      </c>
      <c r="I36" s="17" t="str">
        <f t="shared" si="10"/>
        <v>○</v>
      </c>
      <c r="J36" s="18" t="str">
        <f t="shared" si="11"/>
        <v>○</v>
      </c>
      <c r="K36" s="18" t="str">
        <f t="shared" si="12"/>
        <v>○</v>
      </c>
      <c r="L36" s="18" t="str">
        <f t="shared" si="13"/>
        <v>○</v>
      </c>
      <c r="M36" s="18" t="str">
        <f t="shared" si="14"/>
        <v>○</v>
      </c>
      <c r="N36" s="18" t="str">
        <f t="shared" si="15"/>
        <v/>
      </c>
      <c r="O36" s="19" t="str">
        <f t="shared" si="16"/>
        <v/>
      </c>
      <c r="P36" s="74" t="s">
        <v>1166</v>
      </c>
      <c r="Q36" s="74" t="s">
        <v>1176</v>
      </c>
      <c r="R36" s="74" t="s">
        <v>1165</v>
      </c>
      <c r="S36" s="74" t="s">
        <v>1178</v>
      </c>
      <c r="T36" s="74" t="s">
        <v>1195</v>
      </c>
      <c r="U36" s="69">
        <v>12</v>
      </c>
      <c r="V36" s="69">
        <v>12</v>
      </c>
      <c r="W36" s="69">
        <v>0</v>
      </c>
      <c r="X36" s="69">
        <v>7</v>
      </c>
      <c r="Y36" s="69">
        <v>0</v>
      </c>
      <c r="Z36" s="69">
        <v>7</v>
      </c>
      <c r="AA36" s="69">
        <v>0</v>
      </c>
      <c r="AB36" s="69">
        <v>0</v>
      </c>
      <c r="AC36" s="69">
        <v>0</v>
      </c>
      <c r="AD36" s="69">
        <v>12</v>
      </c>
      <c r="AE36" s="69">
        <v>7</v>
      </c>
      <c r="AF36" s="69">
        <v>0</v>
      </c>
      <c r="AG36" s="69">
        <v>0</v>
      </c>
      <c r="AH36" s="69">
        <v>108</v>
      </c>
      <c r="AI36" s="69">
        <v>30</v>
      </c>
      <c r="AJ36" s="69">
        <v>0</v>
      </c>
      <c r="AK36" s="74" t="s">
        <v>640</v>
      </c>
      <c r="AL36" s="24" t="str">
        <f t="shared" si="17"/>
        <v>○</v>
      </c>
      <c r="AM36" s="69">
        <v>0</v>
      </c>
      <c r="AN36" s="69">
        <v>36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</row>
    <row r="37" spans="1:45">
      <c r="A37" s="20" t="s">
        <v>671</v>
      </c>
      <c r="B37" s="20" t="s">
        <v>122</v>
      </c>
      <c r="C37" s="20" t="s">
        <v>60</v>
      </c>
      <c r="D37" s="74" t="s">
        <v>1182</v>
      </c>
      <c r="E37" s="81" t="str">
        <f>IF(F37="","",VLOOKUP(F37,Sheet2!$A$3:$B$11,2,0))</f>
        <v>急性期</v>
      </c>
      <c r="F37" s="69">
        <v>2</v>
      </c>
      <c r="G37" s="81" t="str">
        <f>IF(H37="","",VLOOKUP(H37,Sheet2!$A$3:$B$11,2,0))</f>
        <v>急性期</v>
      </c>
      <c r="H37" s="69">
        <v>2</v>
      </c>
      <c r="I37" s="17" t="str">
        <f t="shared" si="10"/>
        <v/>
      </c>
      <c r="J37" s="18" t="str">
        <f t="shared" si="11"/>
        <v>○</v>
      </c>
      <c r="K37" s="18" t="str">
        <f t="shared" si="12"/>
        <v/>
      </c>
      <c r="L37" s="18" t="str">
        <f t="shared" si="13"/>
        <v/>
      </c>
      <c r="M37" s="18" t="str">
        <f t="shared" si="14"/>
        <v/>
      </c>
      <c r="N37" s="18" t="str">
        <f t="shared" si="15"/>
        <v/>
      </c>
      <c r="O37" s="19" t="str">
        <f t="shared" si="16"/>
        <v/>
      </c>
      <c r="P37" s="74" t="s">
        <v>1166</v>
      </c>
      <c r="Q37" s="74"/>
      <c r="R37" s="74"/>
      <c r="S37" s="74"/>
      <c r="T37" s="74"/>
      <c r="U37" s="69">
        <v>7</v>
      </c>
      <c r="V37" s="69">
        <v>7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7</v>
      </c>
      <c r="AE37" s="74"/>
      <c r="AF37" s="74"/>
      <c r="AG37" s="69">
        <v>0</v>
      </c>
      <c r="AH37" s="69">
        <v>10</v>
      </c>
      <c r="AI37" s="69">
        <v>0</v>
      </c>
      <c r="AJ37" s="69">
        <v>0</v>
      </c>
      <c r="AK37" s="74" t="s">
        <v>641</v>
      </c>
      <c r="AL37" s="24" t="str">
        <f t="shared" si="17"/>
        <v/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</row>
    <row r="38" spans="1:45">
      <c r="A38" s="20" t="s">
        <v>671</v>
      </c>
      <c r="B38" s="20" t="s">
        <v>122</v>
      </c>
      <c r="C38" s="20" t="s">
        <v>60</v>
      </c>
      <c r="D38" s="74" t="s">
        <v>402</v>
      </c>
      <c r="E38" s="81" t="str">
        <f>IF(F38="","",VLOOKUP(F38,Sheet2!$A$3:$B$11,2,0))</f>
        <v>慢性期</v>
      </c>
      <c r="F38" s="69">
        <v>4</v>
      </c>
      <c r="G38" s="81" t="str">
        <f>IF(H38="","",VLOOKUP(H38,Sheet2!$A$3:$B$11,2,0))</f>
        <v>慢性期</v>
      </c>
      <c r="H38" s="69">
        <v>4</v>
      </c>
      <c r="I38" s="17" t="str">
        <f t="shared" si="10"/>
        <v/>
      </c>
      <c r="J38" s="18" t="str">
        <f t="shared" si="11"/>
        <v>○</v>
      </c>
      <c r="K38" s="18" t="str">
        <f t="shared" si="12"/>
        <v>○</v>
      </c>
      <c r="L38" s="18" t="str">
        <f t="shared" si="13"/>
        <v>○</v>
      </c>
      <c r="M38" s="18" t="str">
        <f t="shared" si="14"/>
        <v>○</v>
      </c>
      <c r="N38" s="18" t="str">
        <f t="shared" si="15"/>
        <v/>
      </c>
      <c r="O38" s="19" t="str">
        <f t="shared" si="16"/>
        <v/>
      </c>
      <c r="P38" s="74">
        <v>1</v>
      </c>
      <c r="Q38" s="74" t="s">
        <v>1192</v>
      </c>
      <c r="R38" s="74" t="s">
        <v>1194</v>
      </c>
      <c r="S38" s="74" t="s">
        <v>1196</v>
      </c>
      <c r="T38" s="74" t="s">
        <v>1197</v>
      </c>
      <c r="U38" s="69">
        <v>13</v>
      </c>
      <c r="V38" s="69">
        <v>13</v>
      </c>
      <c r="W38" s="69">
        <v>0</v>
      </c>
      <c r="X38" s="69">
        <v>6</v>
      </c>
      <c r="Y38" s="69">
        <v>6</v>
      </c>
      <c r="Z38" s="69">
        <v>0</v>
      </c>
      <c r="AA38" s="69">
        <v>0</v>
      </c>
      <c r="AB38" s="69">
        <v>0</v>
      </c>
      <c r="AC38" s="69">
        <v>0</v>
      </c>
      <c r="AD38" s="69">
        <v>13</v>
      </c>
      <c r="AE38" s="69">
        <v>6</v>
      </c>
      <c r="AF38" s="69">
        <v>0</v>
      </c>
      <c r="AG38" s="69">
        <v>0</v>
      </c>
      <c r="AH38" s="69">
        <v>66</v>
      </c>
      <c r="AI38" s="69">
        <v>7</v>
      </c>
      <c r="AJ38" s="69">
        <v>72</v>
      </c>
      <c r="AK38" s="74" t="s">
        <v>640</v>
      </c>
      <c r="AL38" s="24" t="str">
        <f t="shared" si="17"/>
        <v>○</v>
      </c>
      <c r="AM38" s="69">
        <v>63</v>
      </c>
      <c r="AN38" s="69">
        <v>566</v>
      </c>
      <c r="AO38" s="69">
        <v>5</v>
      </c>
      <c r="AP38" s="69">
        <v>5</v>
      </c>
      <c r="AQ38" s="69">
        <v>0</v>
      </c>
      <c r="AR38" s="69">
        <v>11</v>
      </c>
      <c r="AS38" s="69">
        <v>0</v>
      </c>
    </row>
    <row r="39" spans="1:45">
      <c r="A39" s="20" t="s">
        <v>671</v>
      </c>
      <c r="B39" s="20" t="s">
        <v>122</v>
      </c>
      <c r="C39" s="20" t="s">
        <v>60</v>
      </c>
      <c r="D39" s="74" t="s">
        <v>412</v>
      </c>
      <c r="E39" s="81" t="str">
        <f>IF(F39="","",VLOOKUP(F39,Sheet2!$A$3:$B$11,2,0))</f>
        <v>休棟等（今後再開する予定）</v>
      </c>
      <c r="F39" s="69">
        <v>5</v>
      </c>
      <c r="G39" s="81" t="str">
        <f>IF(H39="","",VLOOKUP(H39,Sheet2!$A$3:$B$11,2,0))</f>
        <v>休棟等（今後再開する予定）</v>
      </c>
      <c r="H39" s="69">
        <v>5</v>
      </c>
      <c r="I39" s="17" t="str">
        <f t="shared" si="10"/>
        <v/>
      </c>
      <c r="J39" s="18" t="str">
        <f t="shared" si="11"/>
        <v/>
      </c>
      <c r="K39" s="18" t="str">
        <f t="shared" si="12"/>
        <v/>
      </c>
      <c r="L39" s="18" t="str">
        <f t="shared" si="13"/>
        <v/>
      </c>
      <c r="M39" s="18" t="str">
        <f t="shared" si="14"/>
        <v/>
      </c>
      <c r="N39" s="18" t="str">
        <f t="shared" si="15"/>
        <v/>
      </c>
      <c r="O39" s="19" t="str">
        <f t="shared" si="16"/>
        <v>○</v>
      </c>
      <c r="P39" s="74" t="s">
        <v>1198</v>
      </c>
      <c r="Q39" s="74"/>
      <c r="R39" s="74"/>
      <c r="S39" s="74"/>
      <c r="T39" s="74"/>
      <c r="U39" s="115">
        <v>2</v>
      </c>
      <c r="V39" s="115">
        <v>0</v>
      </c>
      <c r="W39" s="115">
        <v>0</v>
      </c>
      <c r="X39" s="115">
        <v>0</v>
      </c>
      <c r="Y39" s="115"/>
      <c r="Z39" s="115"/>
      <c r="AA39" s="115">
        <v>0</v>
      </c>
      <c r="AB39" s="115"/>
      <c r="AC39" s="115"/>
      <c r="AD39" s="74"/>
      <c r="AE39" s="74"/>
      <c r="AF39" s="74"/>
      <c r="AG39" s="115">
        <v>0</v>
      </c>
      <c r="AH39" s="69">
        <v>0</v>
      </c>
      <c r="AI39" s="69">
        <v>0</v>
      </c>
      <c r="AJ39" s="69">
        <v>0</v>
      </c>
      <c r="AK39" s="74"/>
      <c r="AL39" s="24" t="str">
        <f t="shared" si="17"/>
        <v/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</row>
    <row r="40" spans="1:45">
      <c r="A40" s="20" t="s">
        <v>671</v>
      </c>
      <c r="B40" s="20" t="s">
        <v>122</v>
      </c>
      <c r="C40" s="20" t="s">
        <v>60</v>
      </c>
      <c r="D40" s="74" t="s">
        <v>469</v>
      </c>
      <c r="E40" s="81" t="str">
        <f>IF(F40="","",VLOOKUP(F40,Sheet2!$A$3:$B$11,2,0))</f>
        <v>急性期</v>
      </c>
      <c r="F40" s="69">
        <v>2</v>
      </c>
      <c r="G40" s="81" t="str">
        <f>IF(H40="","",VLOOKUP(H40,Sheet2!$A$3:$B$11,2,0))</f>
        <v>急性期</v>
      </c>
      <c r="H40" s="69">
        <v>2</v>
      </c>
      <c r="I40" s="17" t="str">
        <f t="shared" si="10"/>
        <v/>
      </c>
      <c r="J40" s="18" t="str">
        <f t="shared" si="11"/>
        <v>○</v>
      </c>
      <c r="K40" s="18" t="str">
        <f t="shared" si="12"/>
        <v/>
      </c>
      <c r="L40" s="18" t="str">
        <f t="shared" si="13"/>
        <v/>
      </c>
      <c r="M40" s="18" t="str">
        <f t="shared" si="14"/>
        <v/>
      </c>
      <c r="N40" s="18" t="str">
        <f t="shared" si="15"/>
        <v/>
      </c>
      <c r="O40" s="19" t="str">
        <f t="shared" si="16"/>
        <v/>
      </c>
      <c r="P40" s="74" t="s">
        <v>1192</v>
      </c>
      <c r="Q40" s="74"/>
      <c r="R40" s="74"/>
      <c r="S40" s="74"/>
      <c r="T40" s="74"/>
      <c r="U40" s="69">
        <v>11</v>
      </c>
      <c r="V40" s="69">
        <v>11</v>
      </c>
      <c r="W40" s="69">
        <v>0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11</v>
      </c>
      <c r="AE40" s="69">
        <v>0</v>
      </c>
      <c r="AF40" s="69">
        <v>0</v>
      </c>
      <c r="AG40" s="69">
        <v>0</v>
      </c>
      <c r="AH40" s="69">
        <v>432</v>
      </c>
      <c r="AI40" s="69">
        <v>0</v>
      </c>
      <c r="AJ40" s="69">
        <v>0</v>
      </c>
      <c r="AK40" s="74" t="s">
        <v>641</v>
      </c>
      <c r="AL40" s="24" t="str">
        <f t="shared" si="17"/>
        <v/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31</v>
      </c>
    </row>
    <row r="41" spans="1:45">
      <c r="A41" s="20" t="s">
        <v>671</v>
      </c>
      <c r="B41" s="20" t="s">
        <v>122</v>
      </c>
      <c r="C41" s="20" t="s">
        <v>60</v>
      </c>
      <c r="D41" s="74" t="s">
        <v>1183</v>
      </c>
      <c r="E41" s="81" t="str">
        <f>IF(F41="","",VLOOKUP(F41,Sheet2!$A$3:$B$11,2,0))</f>
        <v>慢性期</v>
      </c>
      <c r="F41" s="69">
        <v>4</v>
      </c>
      <c r="G41" s="81" t="str">
        <f>IF(H41="","",VLOOKUP(H41,Sheet2!$A$3:$B$11,2,0))</f>
        <v>慢性期</v>
      </c>
      <c r="H41" s="69">
        <v>4</v>
      </c>
      <c r="I41" s="17" t="str">
        <f t="shared" si="10"/>
        <v>○</v>
      </c>
      <c r="J41" s="18" t="str">
        <f t="shared" si="11"/>
        <v>○</v>
      </c>
      <c r="K41" s="18" t="str">
        <f t="shared" si="12"/>
        <v>○</v>
      </c>
      <c r="L41" s="18" t="str">
        <f t="shared" si="13"/>
        <v/>
      </c>
      <c r="M41" s="18" t="str">
        <f t="shared" si="14"/>
        <v>○</v>
      </c>
      <c r="N41" s="18" t="str">
        <f t="shared" si="15"/>
        <v/>
      </c>
      <c r="O41" s="19" t="str">
        <f t="shared" si="16"/>
        <v/>
      </c>
      <c r="P41" s="74" t="s">
        <v>1187</v>
      </c>
      <c r="Q41" s="74" t="s">
        <v>1192</v>
      </c>
      <c r="R41" s="74" t="s">
        <v>1199</v>
      </c>
      <c r="S41" s="74" t="s">
        <v>1200</v>
      </c>
      <c r="T41" s="74"/>
      <c r="U41" s="69">
        <v>10</v>
      </c>
      <c r="V41" s="69">
        <v>10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10</v>
      </c>
      <c r="AE41" s="69">
        <v>0</v>
      </c>
      <c r="AF41" s="69">
        <v>0</v>
      </c>
      <c r="AG41" s="69">
        <v>0</v>
      </c>
      <c r="AH41" s="69">
        <v>20</v>
      </c>
      <c r="AI41" s="69">
        <v>7</v>
      </c>
      <c r="AJ41" s="69">
        <v>45</v>
      </c>
      <c r="AK41" s="74" t="s">
        <v>641</v>
      </c>
      <c r="AL41" s="24" t="str">
        <f t="shared" si="17"/>
        <v/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</row>
    <row r="42" spans="1:45">
      <c r="A42" s="20" t="s">
        <v>671</v>
      </c>
      <c r="B42" s="20" t="s">
        <v>122</v>
      </c>
      <c r="C42" s="20" t="s">
        <v>60</v>
      </c>
      <c r="D42" s="74" t="s">
        <v>1184</v>
      </c>
      <c r="E42" s="81" t="str">
        <f>IF(F42="","",VLOOKUP(F42,Sheet2!$A$3:$B$11,2,0))</f>
        <v>回復期</v>
      </c>
      <c r="F42" s="69">
        <v>3</v>
      </c>
      <c r="G42" s="81" t="str">
        <f>IF(H42="","",VLOOKUP(H42,Sheet2!$A$3:$B$11,2,0))</f>
        <v>回復期</v>
      </c>
      <c r="H42" s="69">
        <v>3</v>
      </c>
      <c r="I42" s="17" t="str">
        <f t="shared" si="10"/>
        <v>○</v>
      </c>
      <c r="J42" s="18" t="str">
        <f t="shared" si="11"/>
        <v/>
      </c>
      <c r="K42" s="18" t="str">
        <f t="shared" si="12"/>
        <v/>
      </c>
      <c r="L42" s="18" t="str">
        <f t="shared" si="13"/>
        <v/>
      </c>
      <c r="M42" s="18" t="str">
        <f t="shared" si="14"/>
        <v/>
      </c>
      <c r="N42" s="18" t="str">
        <f t="shared" si="15"/>
        <v/>
      </c>
      <c r="O42" s="19" t="str">
        <f t="shared" si="16"/>
        <v/>
      </c>
      <c r="P42" s="74" t="s">
        <v>1187</v>
      </c>
      <c r="Q42" s="74"/>
      <c r="R42" s="74"/>
      <c r="S42" s="74"/>
      <c r="T42" s="74"/>
      <c r="U42" s="69">
        <v>13</v>
      </c>
      <c r="V42" s="69">
        <v>13</v>
      </c>
      <c r="W42" s="69">
        <v>0</v>
      </c>
      <c r="X42" s="69">
        <v>6</v>
      </c>
      <c r="Y42" s="69">
        <v>0</v>
      </c>
      <c r="Z42" s="69">
        <v>6</v>
      </c>
      <c r="AA42" s="69">
        <v>0</v>
      </c>
      <c r="AB42" s="69">
        <v>0</v>
      </c>
      <c r="AC42" s="69">
        <v>0</v>
      </c>
      <c r="AD42" s="69">
        <v>13</v>
      </c>
      <c r="AE42" s="69">
        <v>6</v>
      </c>
      <c r="AF42" s="69">
        <v>0</v>
      </c>
      <c r="AG42" s="69">
        <v>0</v>
      </c>
      <c r="AH42" s="69">
        <v>131</v>
      </c>
      <c r="AI42" s="69">
        <v>0</v>
      </c>
      <c r="AJ42" s="69">
        <v>0</v>
      </c>
      <c r="AK42" s="74"/>
      <c r="AL42" s="24" t="str">
        <f t="shared" si="17"/>
        <v/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</row>
    <row r="43" spans="1:45">
      <c r="A43" s="20" t="s">
        <v>671</v>
      </c>
      <c r="B43" s="20" t="s">
        <v>122</v>
      </c>
      <c r="C43" s="20" t="s">
        <v>60</v>
      </c>
      <c r="D43" s="74" t="s">
        <v>278</v>
      </c>
      <c r="E43" s="81" t="str">
        <f>IF(F43="","",VLOOKUP(F43,Sheet2!$A$3:$B$11,2,0))</f>
        <v/>
      </c>
      <c r="F43" s="16"/>
      <c r="G43" s="81" t="str">
        <f>IF(H43="","",VLOOKUP(H43,Sheet2!$A$3:$B$11,2,0))</f>
        <v/>
      </c>
      <c r="H43" s="16"/>
      <c r="I43" s="17" t="str">
        <f t="shared" si="10"/>
        <v/>
      </c>
      <c r="J43" s="18" t="str">
        <f t="shared" si="11"/>
        <v/>
      </c>
      <c r="K43" s="18" t="str">
        <f t="shared" si="12"/>
        <v/>
      </c>
      <c r="L43" s="18" t="str">
        <f t="shared" si="13"/>
        <v/>
      </c>
      <c r="M43" s="18" t="str">
        <f t="shared" si="14"/>
        <v/>
      </c>
      <c r="N43" s="18" t="str">
        <f t="shared" si="15"/>
        <v/>
      </c>
      <c r="O43" s="19" t="str">
        <f t="shared" si="16"/>
        <v/>
      </c>
      <c r="P43" s="72"/>
      <c r="Q43" s="72"/>
      <c r="R43" s="72"/>
      <c r="S43" s="72"/>
      <c r="T43" s="72"/>
      <c r="U43" s="115">
        <v>17</v>
      </c>
      <c r="V43" s="115"/>
      <c r="W43" s="115"/>
      <c r="X43" s="115">
        <v>0</v>
      </c>
      <c r="Y43" s="115"/>
      <c r="Z43" s="115"/>
      <c r="AA43" s="115">
        <v>0</v>
      </c>
      <c r="AB43" s="115"/>
      <c r="AC43" s="115"/>
      <c r="AD43" s="69">
        <v>17</v>
      </c>
      <c r="AE43" s="115">
        <v>17</v>
      </c>
      <c r="AF43" s="69">
        <v>0</v>
      </c>
      <c r="AG43" s="115">
        <v>0</v>
      </c>
      <c r="AH43" s="69">
        <v>1400</v>
      </c>
      <c r="AI43" s="69">
        <v>20</v>
      </c>
      <c r="AJ43" s="69">
        <v>0</v>
      </c>
      <c r="AK43" s="74"/>
      <c r="AL43" s="24" t="str">
        <f t="shared" si="17"/>
        <v/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65</v>
      </c>
    </row>
    <row r="44" spans="1:45">
      <c r="A44" s="33"/>
      <c r="B44" s="33"/>
      <c r="C44" s="34" t="s">
        <v>675</v>
      </c>
      <c r="D44" s="33"/>
      <c r="E44" s="25"/>
      <c r="F44" s="25"/>
      <c r="G44" s="25"/>
      <c r="H44" s="25"/>
      <c r="I44" s="26"/>
      <c r="J44" s="27"/>
      <c r="K44" s="27"/>
      <c r="L44" s="27"/>
      <c r="M44" s="27"/>
      <c r="N44" s="27"/>
      <c r="O44" s="28"/>
      <c r="P44" s="25"/>
      <c r="Q44" s="25"/>
      <c r="R44" s="25"/>
      <c r="S44" s="25"/>
      <c r="T44" s="25"/>
      <c r="U44" s="25">
        <f t="shared" ref="U44:AJ44" si="18">SUBTOTAL(9,U28:U43)</f>
        <v>174</v>
      </c>
      <c r="V44" s="25">
        <f t="shared" si="18"/>
        <v>135</v>
      </c>
      <c r="W44" s="25">
        <f t="shared" si="18"/>
        <v>20</v>
      </c>
      <c r="X44" s="25">
        <f t="shared" si="18"/>
        <v>29</v>
      </c>
      <c r="Y44" s="25">
        <f t="shared" si="18"/>
        <v>16</v>
      </c>
      <c r="Z44" s="25">
        <f t="shared" si="18"/>
        <v>13</v>
      </c>
      <c r="AA44" s="25">
        <f t="shared" si="18"/>
        <v>0</v>
      </c>
      <c r="AB44" s="25">
        <f t="shared" si="18"/>
        <v>0</v>
      </c>
      <c r="AC44" s="25">
        <f t="shared" si="18"/>
        <v>0</v>
      </c>
      <c r="AD44" s="29">
        <f t="shared" si="18"/>
        <v>153</v>
      </c>
      <c r="AE44" s="29">
        <f>SUBTOTAL(9,AE28:AE43)</f>
        <v>46</v>
      </c>
      <c r="AF44" s="29">
        <f t="shared" si="18"/>
        <v>0</v>
      </c>
      <c r="AG44" s="29">
        <f t="shared" si="18"/>
        <v>19</v>
      </c>
      <c r="AH44" s="29">
        <f t="shared" si="18"/>
        <v>3084</v>
      </c>
      <c r="AI44" s="29">
        <f t="shared" si="18"/>
        <v>70</v>
      </c>
      <c r="AJ44" s="29">
        <f t="shared" si="18"/>
        <v>142</v>
      </c>
      <c r="AK44" s="29"/>
      <c r="AL44" s="30"/>
      <c r="AM44" s="29">
        <f t="shared" ref="AM44:AS44" si="19">SUBTOTAL(9,AM28:AM43)</f>
        <v>214</v>
      </c>
      <c r="AN44" s="29">
        <f t="shared" si="19"/>
        <v>4265</v>
      </c>
      <c r="AO44" s="29">
        <f t="shared" si="19"/>
        <v>13</v>
      </c>
      <c r="AP44" s="29">
        <f t="shared" si="19"/>
        <v>13</v>
      </c>
      <c r="AQ44" s="29">
        <f t="shared" si="19"/>
        <v>0</v>
      </c>
      <c r="AR44" s="29">
        <f t="shared" si="19"/>
        <v>14</v>
      </c>
      <c r="AS44" s="29">
        <f t="shared" si="19"/>
        <v>96</v>
      </c>
    </row>
    <row r="45" spans="1:45">
      <c r="A45" s="20" t="s">
        <v>671</v>
      </c>
      <c r="B45" s="20" t="s">
        <v>112</v>
      </c>
      <c r="C45" s="20" t="s">
        <v>50</v>
      </c>
      <c r="D45" s="74" t="s">
        <v>176</v>
      </c>
      <c r="E45" s="81" t="str">
        <f>IF(F45="","",VLOOKUP(F45,Sheet2!$A$3:$B$11,2,0))</f>
        <v>休棟等（今後廃止する予定）</v>
      </c>
      <c r="F45" s="69">
        <v>6</v>
      </c>
      <c r="G45" s="81" t="str">
        <f>IF(H45="","",VLOOKUP(H45,Sheet2!$A$3:$B$11,2,0))</f>
        <v>休棟等（今後廃止する予定）</v>
      </c>
      <c r="H45" s="69">
        <v>6</v>
      </c>
      <c r="I45" s="17" t="str">
        <f t="shared" ref="I45:I64" si="20">IF(OR(P45="1",Q45="1",R45="1",S45="1",T45="1"),"○","")</f>
        <v/>
      </c>
      <c r="J45" s="18" t="str">
        <f t="shared" ref="J45:J64" si="21">IF(OR(P45="2",Q45="2",R45="2",S45="2",T45="2"),"○","")</f>
        <v/>
      </c>
      <c r="K45" s="18" t="str">
        <f t="shared" ref="K45:K64" si="22">IF(OR(P45="3",Q45="3",R45="3",S45="3",T45="3"),"○","")</f>
        <v/>
      </c>
      <c r="L45" s="18" t="str">
        <f t="shared" ref="L45:L64" si="23">IF(OR(P45="4",Q45="4",R45="4",S45="4",T45="4"),"○","")</f>
        <v/>
      </c>
      <c r="M45" s="18" t="str">
        <f t="shared" ref="M45:M64" si="24">IF(OR(P45="5",Q45="5",R45="5",S45="5",T45="5"),"○","")</f>
        <v/>
      </c>
      <c r="N45" s="18" t="str">
        <f t="shared" ref="N45:N64" si="25">IF(OR(P45="6",Q45="6",R45="6",S45="6",T45="6"),"○","")</f>
        <v/>
      </c>
      <c r="O45" s="19" t="str">
        <f t="shared" ref="O45:O64" si="26">IF(OR(P45="7",Q45="7",R45="7",S45="7",T45="7"),"○","")</f>
        <v>○</v>
      </c>
      <c r="P45" s="74" t="s">
        <v>1168</v>
      </c>
      <c r="Q45" s="74"/>
      <c r="R45" s="74"/>
      <c r="S45" s="74"/>
      <c r="T45" s="74"/>
      <c r="U45" s="69">
        <v>3</v>
      </c>
      <c r="V45" s="69">
        <v>0</v>
      </c>
      <c r="W45" s="69">
        <v>3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95"/>
      <c r="AE45" s="95"/>
      <c r="AF45" s="95"/>
      <c r="AG45" s="69">
        <v>3</v>
      </c>
      <c r="AH45" s="69">
        <v>0</v>
      </c>
      <c r="AI45" s="69">
        <v>0</v>
      </c>
      <c r="AJ45" s="69">
        <v>0</v>
      </c>
      <c r="AK45" s="74"/>
      <c r="AL45" s="24" t="str">
        <f t="shared" ref="AL45:AL64" si="27">IF(AK45="1","○","")</f>
        <v/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</row>
    <row r="46" spans="1:45">
      <c r="A46" s="20" t="s">
        <v>671</v>
      </c>
      <c r="B46" s="20" t="s">
        <v>112</v>
      </c>
      <c r="C46" s="20" t="s">
        <v>50</v>
      </c>
      <c r="D46" s="74" t="s">
        <v>194</v>
      </c>
      <c r="E46" s="81" t="str">
        <f>IF(F46="","",VLOOKUP(F46,Sheet2!$A$3:$B$11,2,0))</f>
        <v>急性期</v>
      </c>
      <c r="F46" s="69">
        <v>2</v>
      </c>
      <c r="G46" s="81" t="str">
        <f>IF(H46="","",VLOOKUP(H46,Sheet2!$A$3:$B$11,2,0))</f>
        <v>急性期</v>
      </c>
      <c r="H46" s="69">
        <v>2</v>
      </c>
      <c r="I46" s="17" t="str">
        <f t="shared" si="20"/>
        <v/>
      </c>
      <c r="J46" s="18" t="str">
        <f t="shared" si="21"/>
        <v>○</v>
      </c>
      <c r="K46" s="18" t="str">
        <f t="shared" si="22"/>
        <v/>
      </c>
      <c r="L46" s="18" t="str">
        <f t="shared" si="23"/>
        <v/>
      </c>
      <c r="M46" s="18" t="str">
        <f t="shared" si="24"/>
        <v/>
      </c>
      <c r="N46" s="18" t="str">
        <f t="shared" si="25"/>
        <v/>
      </c>
      <c r="O46" s="19" t="str">
        <f t="shared" si="26"/>
        <v/>
      </c>
      <c r="P46" s="74" t="s">
        <v>1175</v>
      </c>
      <c r="Q46" s="74"/>
      <c r="R46" s="74"/>
      <c r="S46" s="74"/>
      <c r="T46" s="74"/>
      <c r="U46" s="69">
        <v>6</v>
      </c>
      <c r="V46" s="69">
        <v>6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6</v>
      </c>
      <c r="AE46" s="95"/>
      <c r="AF46" s="95"/>
      <c r="AG46" s="69">
        <v>0</v>
      </c>
      <c r="AH46" s="69">
        <v>1628</v>
      </c>
      <c r="AI46" s="69">
        <v>0</v>
      </c>
      <c r="AJ46" s="69">
        <v>0</v>
      </c>
      <c r="AK46" s="74" t="s">
        <v>641</v>
      </c>
      <c r="AL46" s="24" t="str">
        <f t="shared" si="27"/>
        <v/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</row>
    <row r="47" spans="1:45">
      <c r="A47" s="20" t="s">
        <v>671</v>
      </c>
      <c r="B47" s="20" t="s">
        <v>112</v>
      </c>
      <c r="C47" s="20" t="s">
        <v>50</v>
      </c>
      <c r="D47" s="74" t="s">
        <v>202</v>
      </c>
      <c r="E47" s="81" t="str">
        <f>IF(F47="","",VLOOKUP(F47,Sheet2!$A$3:$B$11,2,0))</f>
        <v>急性期</v>
      </c>
      <c r="F47" s="69">
        <v>2</v>
      </c>
      <c r="G47" s="81" t="str">
        <f>IF(H47="","",VLOOKUP(H47,Sheet2!$A$3:$B$11,2,0))</f>
        <v>急性期</v>
      </c>
      <c r="H47" s="69">
        <v>2</v>
      </c>
      <c r="I47" s="17" t="str">
        <f t="shared" si="20"/>
        <v/>
      </c>
      <c r="J47" s="18" t="str">
        <f t="shared" si="21"/>
        <v>○</v>
      </c>
      <c r="K47" s="18" t="str">
        <f t="shared" si="22"/>
        <v/>
      </c>
      <c r="L47" s="18" t="str">
        <f t="shared" si="23"/>
        <v/>
      </c>
      <c r="M47" s="18" t="str">
        <f t="shared" si="24"/>
        <v/>
      </c>
      <c r="N47" s="18" t="str">
        <f t="shared" si="25"/>
        <v/>
      </c>
      <c r="O47" s="19" t="str">
        <f t="shared" si="26"/>
        <v/>
      </c>
      <c r="P47" s="74" t="s">
        <v>1175</v>
      </c>
      <c r="Q47" s="74"/>
      <c r="R47" s="74"/>
      <c r="S47" s="74"/>
      <c r="T47" s="74"/>
      <c r="U47" s="69">
        <v>12</v>
      </c>
      <c r="V47" s="69">
        <v>12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12</v>
      </c>
      <c r="AE47" s="95"/>
      <c r="AF47" s="95"/>
      <c r="AG47" s="69">
        <v>0</v>
      </c>
      <c r="AH47" s="69">
        <v>1243</v>
      </c>
      <c r="AI47" s="69">
        <v>0</v>
      </c>
      <c r="AJ47" s="69">
        <v>0</v>
      </c>
      <c r="AK47" s="74" t="s">
        <v>641</v>
      </c>
      <c r="AL47" s="24" t="str">
        <f t="shared" si="27"/>
        <v/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</row>
    <row r="48" spans="1:45">
      <c r="A48" s="20" t="s">
        <v>671</v>
      </c>
      <c r="B48" s="20" t="s">
        <v>112</v>
      </c>
      <c r="C48" s="20" t="s">
        <v>50</v>
      </c>
      <c r="D48" s="74" t="s">
        <v>177</v>
      </c>
      <c r="E48" s="81" t="str">
        <f>IF(F48="","",VLOOKUP(F48,Sheet2!$A$3:$B$11,2,0))</f>
        <v>急性期</v>
      </c>
      <c r="F48" s="69">
        <v>2</v>
      </c>
      <c r="G48" s="81" t="str">
        <f>IF(H48="","",VLOOKUP(H48,Sheet2!$A$3:$B$11,2,0))</f>
        <v>急性期</v>
      </c>
      <c r="H48" s="69">
        <v>2</v>
      </c>
      <c r="I48" s="17" t="str">
        <f t="shared" si="20"/>
        <v/>
      </c>
      <c r="J48" s="18" t="str">
        <f t="shared" si="21"/>
        <v>○</v>
      </c>
      <c r="K48" s="18" t="str">
        <f t="shared" si="22"/>
        <v>○</v>
      </c>
      <c r="L48" s="18" t="str">
        <f t="shared" si="23"/>
        <v/>
      </c>
      <c r="M48" s="18" t="str">
        <f t="shared" si="24"/>
        <v/>
      </c>
      <c r="N48" s="18" t="str">
        <f t="shared" si="25"/>
        <v/>
      </c>
      <c r="O48" s="19" t="str">
        <f t="shared" si="26"/>
        <v/>
      </c>
      <c r="P48" s="74" t="s">
        <v>1175</v>
      </c>
      <c r="Q48" s="74" t="s">
        <v>1176</v>
      </c>
      <c r="R48" s="74"/>
      <c r="S48" s="74"/>
      <c r="T48" s="74"/>
      <c r="U48" s="69">
        <v>19</v>
      </c>
      <c r="V48" s="69">
        <v>10</v>
      </c>
      <c r="W48" s="69">
        <v>9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19</v>
      </c>
      <c r="AE48" s="95"/>
      <c r="AF48" s="95"/>
      <c r="AG48" s="69">
        <v>0</v>
      </c>
      <c r="AH48" s="69">
        <v>376</v>
      </c>
      <c r="AI48" s="69">
        <v>0</v>
      </c>
      <c r="AJ48" s="69">
        <v>0</v>
      </c>
      <c r="AK48" s="74"/>
      <c r="AL48" s="24" t="str">
        <f t="shared" si="27"/>
        <v/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</row>
    <row r="49" spans="1:45">
      <c r="A49" s="20" t="s">
        <v>671</v>
      </c>
      <c r="B49" s="20" t="s">
        <v>112</v>
      </c>
      <c r="C49" s="20" t="s">
        <v>50</v>
      </c>
      <c r="D49" s="74" t="s">
        <v>1201</v>
      </c>
      <c r="E49" s="81" t="str">
        <f>IF(F49="","",VLOOKUP(F49,Sheet2!$A$3:$B$11,2,0))</f>
        <v/>
      </c>
      <c r="F49" s="72"/>
      <c r="G49" s="99" t="str">
        <f>IF(H49="","",VLOOKUP(H49,Sheet2!$A$3:$B$11,2,0))</f>
        <v/>
      </c>
      <c r="H49" s="72"/>
      <c r="I49" s="17" t="str">
        <f t="shared" si="20"/>
        <v/>
      </c>
      <c r="J49" s="18" t="str">
        <f t="shared" si="21"/>
        <v>○</v>
      </c>
      <c r="K49" s="18" t="str">
        <f t="shared" si="22"/>
        <v/>
      </c>
      <c r="L49" s="18" t="str">
        <f t="shared" si="23"/>
        <v/>
      </c>
      <c r="M49" s="18" t="str">
        <f t="shared" si="24"/>
        <v/>
      </c>
      <c r="N49" s="18" t="str">
        <f t="shared" si="25"/>
        <v/>
      </c>
      <c r="O49" s="19" t="str">
        <f t="shared" si="26"/>
        <v/>
      </c>
      <c r="P49" s="74" t="s">
        <v>1166</v>
      </c>
      <c r="Q49" s="74"/>
      <c r="R49" s="74"/>
      <c r="S49" s="74"/>
      <c r="T49" s="74"/>
      <c r="U49" s="115">
        <v>2</v>
      </c>
      <c r="V49" s="115">
        <v>2</v>
      </c>
      <c r="W49" s="115"/>
      <c r="X49" s="115"/>
      <c r="Y49" s="115"/>
      <c r="Z49" s="115"/>
      <c r="AA49" s="115"/>
      <c r="AB49" s="115"/>
      <c r="AC49" s="115"/>
      <c r="AD49" s="95"/>
      <c r="AE49" s="95"/>
      <c r="AF49" s="95"/>
      <c r="AG49" s="82"/>
      <c r="AH49" s="115">
        <v>46</v>
      </c>
      <c r="AI49" s="69">
        <v>0</v>
      </c>
      <c r="AJ49" s="69">
        <v>0</v>
      </c>
      <c r="AK49" s="74" t="s">
        <v>641</v>
      </c>
      <c r="AL49" s="24" t="str">
        <f t="shared" si="27"/>
        <v/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</row>
    <row r="50" spans="1:45">
      <c r="A50" s="20" t="s">
        <v>671</v>
      </c>
      <c r="B50" s="20" t="s">
        <v>112</v>
      </c>
      <c r="C50" s="20" t="s">
        <v>50</v>
      </c>
      <c r="D50" s="74" t="s">
        <v>267</v>
      </c>
      <c r="E50" s="81" t="str">
        <f>IF(F50="","",VLOOKUP(F50,Sheet2!$A$3:$B$11,2,0))</f>
        <v>急性期</v>
      </c>
      <c r="F50" s="69">
        <v>2</v>
      </c>
      <c r="G50" s="81" t="str">
        <f>IF(H50="","",VLOOKUP(H50,Sheet2!$A$3:$B$11,2,0))</f>
        <v>急性期</v>
      </c>
      <c r="H50" s="69">
        <v>2</v>
      </c>
      <c r="I50" s="17" t="str">
        <f t="shared" si="20"/>
        <v/>
      </c>
      <c r="J50" s="18" t="str">
        <f t="shared" si="21"/>
        <v/>
      </c>
      <c r="K50" s="18" t="str">
        <f t="shared" si="22"/>
        <v/>
      </c>
      <c r="L50" s="18" t="str">
        <f t="shared" si="23"/>
        <v/>
      </c>
      <c r="M50" s="18" t="str">
        <f t="shared" si="24"/>
        <v/>
      </c>
      <c r="N50" s="18" t="str">
        <f t="shared" si="25"/>
        <v/>
      </c>
      <c r="O50" s="19" t="str">
        <f t="shared" si="26"/>
        <v/>
      </c>
      <c r="P50" s="74">
        <v>2</v>
      </c>
      <c r="Q50" s="74"/>
      <c r="R50" s="74"/>
      <c r="S50" s="74"/>
      <c r="T50" s="74"/>
      <c r="U50" s="69">
        <v>12</v>
      </c>
      <c r="V50" s="69">
        <v>6</v>
      </c>
      <c r="W50" s="69">
        <v>6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12</v>
      </c>
      <c r="AE50" s="95"/>
      <c r="AF50" s="95"/>
      <c r="AG50" s="69">
        <v>0</v>
      </c>
      <c r="AH50" s="69">
        <v>173</v>
      </c>
      <c r="AI50" s="69">
        <v>0</v>
      </c>
      <c r="AJ50" s="69">
        <v>0</v>
      </c>
      <c r="AK50" s="74" t="s">
        <v>641</v>
      </c>
      <c r="AL50" s="24" t="str">
        <f t="shared" si="27"/>
        <v/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</row>
    <row r="51" spans="1:45">
      <c r="A51" s="20" t="s">
        <v>671</v>
      </c>
      <c r="B51" s="20" t="s">
        <v>112</v>
      </c>
      <c r="C51" s="20" t="s">
        <v>50</v>
      </c>
      <c r="D51" s="74" t="s">
        <v>435</v>
      </c>
      <c r="E51" s="81" t="str">
        <f>IF(F51="","",VLOOKUP(F51,Sheet2!$A$3:$B$11,2,0))</f>
        <v>休棟等（今後再開する予定）</v>
      </c>
      <c r="F51" s="69">
        <v>5</v>
      </c>
      <c r="G51" s="81" t="str">
        <f>IF(H51="","",VLOOKUP(H51,Sheet2!$A$3:$B$11,2,0))</f>
        <v>休棟等（今後再開する予定）</v>
      </c>
      <c r="H51" s="69">
        <v>5</v>
      </c>
      <c r="I51" s="17" t="str">
        <f t="shared" si="20"/>
        <v/>
      </c>
      <c r="J51" s="18" t="str">
        <f t="shared" si="21"/>
        <v/>
      </c>
      <c r="K51" s="18" t="str">
        <f t="shared" si="22"/>
        <v/>
      </c>
      <c r="L51" s="18" t="str">
        <f t="shared" si="23"/>
        <v/>
      </c>
      <c r="M51" s="18" t="str">
        <f t="shared" si="24"/>
        <v/>
      </c>
      <c r="N51" s="18" t="str">
        <f t="shared" si="25"/>
        <v/>
      </c>
      <c r="O51" s="19" t="str">
        <f t="shared" si="26"/>
        <v>○</v>
      </c>
      <c r="P51" s="74" t="s">
        <v>1206</v>
      </c>
      <c r="Q51" s="74"/>
      <c r="R51" s="74"/>
      <c r="S51" s="74"/>
      <c r="T51" s="74"/>
      <c r="U51" s="69">
        <v>2</v>
      </c>
      <c r="V51" s="69">
        <v>0</v>
      </c>
      <c r="W51" s="69">
        <v>2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95"/>
      <c r="AE51" s="95"/>
      <c r="AF51" s="95"/>
      <c r="AG51" s="69">
        <v>2</v>
      </c>
      <c r="AH51" s="69">
        <v>0</v>
      </c>
      <c r="AI51" s="69">
        <v>0</v>
      </c>
      <c r="AJ51" s="69">
        <v>0</v>
      </c>
      <c r="AK51" s="74" t="s">
        <v>641</v>
      </c>
      <c r="AL51" s="24" t="str">
        <f t="shared" si="27"/>
        <v/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</row>
    <row r="52" spans="1:45">
      <c r="A52" s="20" t="s">
        <v>671</v>
      </c>
      <c r="B52" s="20" t="s">
        <v>112</v>
      </c>
      <c r="C52" s="20" t="s">
        <v>50</v>
      </c>
      <c r="D52" s="74" t="s">
        <v>334</v>
      </c>
      <c r="E52" s="81" t="str">
        <f>IF(F52="","",VLOOKUP(F52,Sheet2!$A$3:$B$11,2,0))</f>
        <v>急性期</v>
      </c>
      <c r="F52" s="69">
        <v>2</v>
      </c>
      <c r="G52" s="81" t="str">
        <f>IF(H52="","",VLOOKUP(H52,Sheet2!$A$3:$B$11,2,0))</f>
        <v>急性期</v>
      </c>
      <c r="H52" s="69">
        <v>2</v>
      </c>
      <c r="I52" s="17" t="str">
        <f t="shared" si="20"/>
        <v/>
      </c>
      <c r="J52" s="18" t="str">
        <f t="shared" si="21"/>
        <v/>
      </c>
      <c r="K52" s="18" t="str">
        <f t="shared" si="22"/>
        <v/>
      </c>
      <c r="L52" s="18" t="str">
        <f t="shared" si="23"/>
        <v/>
      </c>
      <c r="M52" s="18" t="str">
        <f t="shared" si="24"/>
        <v/>
      </c>
      <c r="N52" s="18" t="str">
        <f t="shared" si="25"/>
        <v>○</v>
      </c>
      <c r="O52" s="19" t="str">
        <f t="shared" si="26"/>
        <v/>
      </c>
      <c r="P52" s="74" t="s">
        <v>1191</v>
      </c>
      <c r="Q52" s="74"/>
      <c r="R52" s="74"/>
      <c r="S52" s="74"/>
      <c r="T52" s="74"/>
      <c r="U52" s="69">
        <v>5</v>
      </c>
      <c r="V52" s="69">
        <v>4</v>
      </c>
      <c r="W52" s="69">
        <v>1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5</v>
      </c>
      <c r="AE52" s="95"/>
      <c r="AF52" s="95"/>
      <c r="AG52" s="69">
        <v>0</v>
      </c>
      <c r="AH52" s="69">
        <v>152</v>
      </c>
      <c r="AI52" s="69">
        <v>0</v>
      </c>
      <c r="AJ52" s="69">
        <v>0</v>
      </c>
      <c r="AK52" s="74" t="s">
        <v>641</v>
      </c>
      <c r="AL52" s="24" t="str">
        <f t="shared" si="27"/>
        <v/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</row>
    <row r="53" spans="1:45">
      <c r="A53" s="20" t="s">
        <v>671</v>
      </c>
      <c r="B53" s="20" t="s">
        <v>112</v>
      </c>
      <c r="C53" s="20" t="s">
        <v>50</v>
      </c>
      <c r="D53" s="74" t="s">
        <v>315</v>
      </c>
      <c r="E53" s="81" t="str">
        <f>IF(F53="","",VLOOKUP(F53,Sheet2!$A$3:$B$11,2,0))</f>
        <v>回復期</v>
      </c>
      <c r="F53" s="69">
        <v>3</v>
      </c>
      <c r="G53" s="81" t="str">
        <f>IF(H53="","",VLOOKUP(H53,Sheet2!$A$3:$B$11,2,0))</f>
        <v>回復期</v>
      </c>
      <c r="H53" s="69">
        <v>3</v>
      </c>
      <c r="I53" s="17" t="str">
        <f t="shared" si="20"/>
        <v>○</v>
      </c>
      <c r="J53" s="18" t="str">
        <f t="shared" si="21"/>
        <v>○</v>
      </c>
      <c r="K53" s="18" t="str">
        <f t="shared" si="22"/>
        <v>○</v>
      </c>
      <c r="L53" s="18" t="str">
        <f t="shared" si="23"/>
        <v>○</v>
      </c>
      <c r="M53" s="18" t="str">
        <f t="shared" si="24"/>
        <v>○</v>
      </c>
      <c r="N53" s="18" t="str">
        <f t="shared" si="25"/>
        <v/>
      </c>
      <c r="O53" s="19" t="str">
        <f t="shared" si="26"/>
        <v/>
      </c>
      <c r="P53" s="74" t="s">
        <v>1165</v>
      </c>
      <c r="Q53" s="74" t="s">
        <v>1175</v>
      </c>
      <c r="R53" s="74" t="s">
        <v>1194</v>
      </c>
      <c r="S53" s="74" t="s">
        <v>1179</v>
      </c>
      <c r="T53" s="74" t="s">
        <v>1197</v>
      </c>
      <c r="U53" s="69">
        <v>19</v>
      </c>
      <c r="V53" s="69">
        <v>19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19</v>
      </c>
      <c r="AE53" s="69">
        <v>0</v>
      </c>
      <c r="AF53" s="69">
        <v>0</v>
      </c>
      <c r="AG53" s="69">
        <v>0</v>
      </c>
      <c r="AH53" s="69">
        <v>130</v>
      </c>
      <c r="AI53" s="69">
        <v>0</v>
      </c>
      <c r="AJ53" s="69">
        <v>0</v>
      </c>
      <c r="AK53" s="74"/>
      <c r="AL53" s="24" t="str">
        <f t="shared" si="27"/>
        <v/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</row>
    <row r="54" spans="1:45">
      <c r="A54" s="20" t="s">
        <v>671</v>
      </c>
      <c r="B54" s="20" t="s">
        <v>112</v>
      </c>
      <c r="C54" s="20" t="s">
        <v>50</v>
      </c>
      <c r="D54" s="74" t="s">
        <v>365</v>
      </c>
      <c r="E54" s="81" t="str">
        <f>IF(F54="","",VLOOKUP(F54,Sheet2!$A$3:$B$11,2,0))</f>
        <v>回復期</v>
      </c>
      <c r="F54" s="69">
        <v>3</v>
      </c>
      <c r="G54" s="81" t="str">
        <f>IF(H54="","",VLOOKUP(H54,Sheet2!$A$3:$B$11,2,0))</f>
        <v>回復期</v>
      </c>
      <c r="H54" s="69">
        <v>3</v>
      </c>
      <c r="I54" s="17" t="str">
        <f t="shared" si="20"/>
        <v>○</v>
      </c>
      <c r="J54" s="18" t="str">
        <f t="shared" si="21"/>
        <v/>
      </c>
      <c r="K54" s="18" t="str">
        <f t="shared" si="22"/>
        <v>○</v>
      </c>
      <c r="L54" s="18" t="str">
        <f t="shared" si="23"/>
        <v>○</v>
      </c>
      <c r="M54" s="18" t="str">
        <f t="shared" si="24"/>
        <v/>
      </c>
      <c r="N54" s="18" t="str">
        <f t="shared" si="25"/>
        <v/>
      </c>
      <c r="O54" s="19" t="str">
        <f t="shared" si="26"/>
        <v/>
      </c>
      <c r="P54" s="74" t="s">
        <v>1186</v>
      </c>
      <c r="Q54" s="74" t="s">
        <v>1194</v>
      </c>
      <c r="R54" s="74" t="s">
        <v>1179</v>
      </c>
      <c r="S54" s="74"/>
      <c r="T54" s="74"/>
      <c r="U54" s="69">
        <v>1</v>
      </c>
      <c r="V54" s="69">
        <v>1</v>
      </c>
      <c r="W54" s="69">
        <v>0</v>
      </c>
      <c r="X54" s="69">
        <v>18</v>
      </c>
      <c r="Y54" s="69">
        <v>18</v>
      </c>
      <c r="Z54" s="69">
        <v>0</v>
      </c>
      <c r="AA54" s="69">
        <v>0</v>
      </c>
      <c r="AB54" s="69">
        <v>0</v>
      </c>
      <c r="AC54" s="69">
        <v>0</v>
      </c>
      <c r="AD54" s="69">
        <v>1</v>
      </c>
      <c r="AE54" s="69">
        <v>18</v>
      </c>
      <c r="AF54" s="69">
        <v>0</v>
      </c>
      <c r="AG54" s="69">
        <v>0</v>
      </c>
      <c r="AH54" s="69">
        <v>96</v>
      </c>
      <c r="AI54" s="69">
        <v>58</v>
      </c>
      <c r="AJ54" s="69">
        <v>16.7</v>
      </c>
      <c r="AK54" s="74" t="s">
        <v>640</v>
      </c>
      <c r="AL54" s="24" t="str">
        <f t="shared" si="27"/>
        <v>○</v>
      </c>
      <c r="AM54" s="69">
        <v>1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</row>
    <row r="55" spans="1:45">
      <c r="A55" s="20" t="s">
        <v>671</v>
      </c>
      <c r="B55" s="20" t="s">
        <v>112</v>
      </c>
      <c r="C55" s="20" t="s">
        <v>50</v>
      </c>
      <c r="D55" s="74" t="s">
        <v>1202</v>
      </c>
      <c r="E55" s="81" t="str">
        <f>IF(F55="","",VLOOKUP(F55,Sheet2!$A$3:$B$11,2,0))</f>
        <v>回復期</v>
      </c>
      <c r="F55" s="69">
        <v>3</v>
      </c>
      <c r="G55" s="81" t="str">
        <f>IF(H55="","",VLOOKUP(H55,Sheet2!$A$3:$B$11,2,0))</f>
        <v>回復期</v>
      </c>
      <c r="H55" s="69">
        <v>3</v>
      </c>
      <c r="I55" s="17" t="str">
        <f t="shared" si="20"/>
        <v>○</v>
      </c>
      <c r="J55" s="18" t="str">
        <f t="shared" si="21"/>
        <v>○</v>
      </c>
      <c r="K55" s="18" t="str">
        <f t="shared" si="22"/>
        <v>○</v>
      </c>
      <c r="L55" s="18" t="str">
        <f t="shared" si="23"/>
        <v/>
      </c>
      <c r="M55" s="18" t="str">
        <f t="shared" si="24"/>
        <v/>
      </c>
      <c r="N55" s="18" t="str">
        <f t="shared" si="25"/>
        <v/>
      </c>
      <c r="O55" s="19" t="str">
        <f t="shared" si="26"/>
        <v/>
      </c>
      <c r="P55" s="74" t="s">
        <v>1186</v>
      </c>
      <c r="Q55" s="74" t="s">
        <v>1175</v>
      </c>
      <c r="R55" s="74" t="s">
        <v>1176</v>
      </c>
      <c r="S55" s="74"/>
      <c r="T55" s="74"/>
      <c r="U55" s="69">
        <v>16</v>
      </c>
      <c r="V55" s="69">
        <v>16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16</v>
      </c>
      <c r="AE55" s="95"/>
      <c r="AF55" s="95"/>
      <c r="AG55" s="69">
        <v>0</v>
      </c>
      <c r="AH55" s="69">
        <v>158</v>
      </c>
      <c r="AI55" s="69">
        <v>40</v>
      </c>
      <c r="AJ55" s="69">
        <v>6.3</v>
      </c>
      <c r="AK55" s="74" t="s">
        <v>641</v>
      </c>
      <c r="AL55" s="24" t="str">
        <f t="shared" si="27"/>
        <v/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</row>
    <row r="56" spans="1:45">
      <c r="A56" s="20" t="s">
        <v>671</v>
      </c>
      <c r="B56" s="20" t="s">
        <v>112</v>
      </c>
      <c r="C56" s="20" t="s">
        <v>50</v>
      </c>
      <c r="D56" s="74" t="s">
        <v>632</v>
      </c>
      <c r="E56" s="81" t="str">
        <f>IF(F56="","",VLOOKUP(F56,Sheet2!$A$3:$B$11,2,0))</f>
        <v>急性期</v>
      </c>
      <c r="F56" s="69">
        <v>2</v>
      </c>
      <c r="G56" s="81" t="str">
        <f>IF(H56="","",VLOOKUP(H56,Sheet2!$A$3:$B$11,2,0))</f>
        <v>回復期</v>
      </c>
      <c r="H56" s="69">
        <v>3</v>
      </c>
      <c r="I56" s="17" t="str">
        <f t="shared" si="20"/>
        <v>○</v>
      </c>
      <c r="J56" s="18" t="str">
        <f t="shared" si="21"/>
        <v>○</v>
      </c>
      <c r="K56" s="18" t="str">
        <f t="shared" si="22"/>
        <v>○</v>
      </c>
      <c r="L56" s="18" t="str">
        <f t="shared" si="23"/>
        <v>○</v>
      </c>
      <c r="M56" s="18" t="str">
        <f t="shared" si="24"/>
        <v>○</v>
      </c>
      <c r="N56" s="18" t="str">
        <f t="shared" si="25"/>
        <v/>
      </c>
      <c r="O56" s="19" t="str">
        <f t="shared" si="26"/>
        <v/>
      </c>
      <c r="P56" s="74" t="s">
        <v>1165</v>
      </c>
      <c r="Q56" s="74" t="s">
        <v>1166</v>
      </c>
      <c r="R56" s="74" t="s">
        <v>1176</v>
      </c>
      <c r="S56" s="74" t="s">
        <v>1179</v>
      </c>
      <c r="T56" s="74" t="s">
        <v>1177</v>
      </c>
      <c r="U56" s="69">
        <v>19</v>
      </c>
      <c r="V56" s="69">
        <v>19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19</v>
      </c>
      <c r="AE56" s="95"/>
      <c r="AF56" s="95"/>
      <c r="AG56" s="69">
        <v>0</v>
      </c>
      <c r="AH56" s="69">
        <v>80</v>
      </c>
      <c r="AI56" s="69">
        <v>20</v>
      </c>
      <c r="AJ56" s="69">
        <v>0</v>
      </c>
      <c r="AK56" s="74" t="s">
        <v>640</v>
      </c>
      <c r="AL56" s="24" t="str">
        <f t="shared" si="27"/>
        <v>○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</row>
    <row r="57" spans="1:45">
      <c r="A57" s="20" t="s">
        <v>671</v>
      </c>
      <c r="B57" s="20" t="s">
        <v>112</v>
      </c>
      <c r="C57" s="20" t="s">
        <v>50</v>
      </c>
      <c r="D57" s="74" t="s">
        <v>246</v>
      </c>
      <c r="E57" s="81" t="str">
        <f>IF(F57="","",VLOOKUP(F57,Sheet2!$A$3:$B$11,2,0))</f>
        <v>急性期</v>
      </c>
      <c r="F57" s="69">
        <v>2</v>
      </c>
      <c r="G57" s="81" t="str">
        <f>IF(H57="","",VLOOKUP(H57,Sheet2!$A$3:$B$11,2,0))</f>
        <v>急性期</v>
      </c>
      <c r="H57" s="69">
        <v>2</v>
      </c>
      <c r="I57" s="17" t="str">
        <f t="shared" si="20"/>
        <v/>
      </c>
      <c r="J57" s="18" t="str">
        <f t="shared" si="21"/>
        <v>○</v>
      </c>
      <c r="K57" s="18" t="str">
        <f t="shared" si="22"/>
        <v/>
      </c>
      <c r="L57" s="18" t="str">
        <f t="shared" si="23"/>
        <v/>
      </c>
      <c r="M57" s="18" t="str">
        <f t="shared" si="24"/>
        <v/>
      </c>
      <c r="N57" s="18" t="str">
        <f t="shared" si="25"/>
        <v/>
      </c>
      <c r="O57" s="19" t="str">
        <f t="shared" si="26"/>
        <v/>
      </c>
      <c r="P57" s="74" t="s">
        <v>1166</v>
      </c>
      <c r="Q57" s="74"/>
      <c r="R57" s="74"/>
      <c r="S57" s="74"/>
      <c r="T57" s="74"/>
      <c r="U57" s="69">
        <v>15</v>
      </c>
      <c r="V57" s="69">
        <v>15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15</v>
      </c>
      <c r="AE57" s="95"/>
      <c r="AF57" s="95"/>
      <c r="AG57" s="69">
        <v>0</v>
      </c>
      <c r="AH57" s="69">
        <v>1127</v>
      </c>
      <c r="AI57" s="69">
        <v>50</v>
      </c>
      <c r="AJ57" s="69">
        <v>0</v>
      </c>
      <c r="AK57" s="74"/>
      <c r="AL57" s="24" t="str">
        <f t="shared" si="27"/>
        <v/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</row>
    <row r="58" spans="1:45">
      <c r="A58" s="20" t="s">
        <v>671</v>
      </c>
      <c r="B58" s="20" t="s">
        <v>112</v>
      </c>
      <c r="C58" s="20" t="s">
        <v>50</v>
      </c>
      <c r="D58" s="74" t="s">
        <v>1203</v>
      </c>
      <c r="E58" s="81" t="str">
        <f>IF(F58="","",VLOOKUP(F58,Sheet2!$A$3:$B$11,2,0))</f>
        <v>回復期</v>
      </c>
      <c r="F58" s="69">
        <v>3</v>
      </c>
      <c r="G58" s="81" t="str">
        <f>IF(H58="","",VLOOKUP(H58,Sheet2!$A$3:$B$11,2,0))</f>
        <v>休棟等（今後再開する予定）</v>
      </c>
      <c r="H58" s="69">
        <v>5</v>
      </c>
      <c r="I58" s="17" t="str">
        <f t="shared" si="20"/>
        <v>○</v>
      </c>
      <c r="J58" s="18" t="str">
        <f t="shared" si="21"/>
        <v>○</v>
      </c>
      <c r="K58" s="18" t="str">
        <f t="shared" si="22"/>
        <v/>
      </c>
      <c r="L58" s="18" t="str">
        <f t="shared" si="23"/>
        <v/>
      </c>
      <c r="M58" s="18" t="str">
        <f t="shared" si="24"/>
        <v/>
      </c>
      <c r="N58" s="18" t="str">
        <f t="shared" si="25"/>
        <v/>
      </c>
      <c r="O58" s="19" t="str">
        <f t="shared" si="26"/>
        <v/>
      </c>
      <c r="P58" s="74" t="s">
        <v>1186</v>
      </c>
      <c r="Q58" s="74" t="s">
        <v>1175</v>
      </c>
      <c r="R58" s="74"/>
      <c r="S58" s="74"/>
      <c r="T58" s="74"/>
      <c r="U58" s="69">
        <v>19</v>
      </c>
      <c r="V58" s="69">
        <v>3</v>
      </c>
      <c r="W58" s="69">
        <v>16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69">
        <v>0</v>
      </c>
      <c r="AD58" s="69">
        <v>19</v>
      </c>
      <c r="AE58" s="95"/>
      <c r="AF58" s="95"/>
      <c r="AG58" s="69">
        <v>0</v>
      </c>
      <c r="AH58" s="69">
        <v>0</v>
      </c>
      <c r="AI58" s="69">
        <v>0</v>
      </c>
      <c r="AJ58" s="69">
        <v>0</v>
      </c>
      <c r="AK58" s="74"/>
      <c r="AL58" s="24" t="str">
        <f t="shared" si="27"/>
        <v/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</row>
    <row r="59" spans="1:45">
      <c r="A59" s="20" t="s">
        <v>671</v>
      </c>
      <c r="B59" s="20" t="s">
        <v>112</v>
      </c>
      <c r="C59" s="20" t="s">
        <v>50</v>
      </c>
      <c r="D59" s="74" t="s">
        <v>384</v>
      </c>
      <c r="E59" s="81" t="str">
        <f>IF(F59="","",VLOOKUP(F59,Sheet2!$A$3:$B$11,2,0))</f>
        <v>急性期</v>
      </c>
      <c r="F59" s="69">
        <v>2</v>
      </c>
      <c r="G59" s="81" t="str">
        <f>IF(H59="","",VLOOKUP(H59,Sheet2!$A$3:$B$11,2,0))</f>
        <v>急性期</v>
      </c>
      <c r="H59" s="69">
        <v>2</v>
      </c>
      <c r="I59" s="17" t="str">
        <f t="shared" si="20"/>
        <v/>
      </c>
      <c r="J59" s="18" t="str">
        <f t="shared" si="21"/>
        <v>○</v>
      </c>
      <c r="K59" s="18" t="str">
        <f t="shared" si="22"/>
        <v/>
      </c>
      <c r="L59" s="18" t="str">
        <f t="shared" si="23"/>
        <v/>
      </c>
      <c r="M59" s="18" t="str">
        <f t="shared" si="24"/>
        <v/>
      </c>
      <c r="N59" s="18" t="str">
        <f t="shared" si="25"/>
        <v/>
      </c>
      <c r="O59" s="19" t="str">
        <f t="shared" si="26"/>
        <v/>
      </c>
      <c r="P59" s="74"/>
      <c r="Q59" s="74"/>
      <c r="R59" s="74"/>
      <c r="S59" s="74"/>
      <c r="T59" s="74" t="s">
        <v>1175</v>
      </c>
      <c r="U59" s="69">
        <v>19</v>
      </c>
      <c r="V59" s="69">
        <v>19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19</v>
      </c>
      <c r="AE59" s="95"/>
      <c r="AF59" s="95"/>
      <c r="AG59" s="69">
        <v>0</v>
      </c>
      <c r="AH59" s="69">
        <v>2225</v>
      </c>
      <c r="AI59" s="69">
        <v>0</v>
      </c>
      <c r="AJ59" s="69">
        <v>0</v>
      </c>
      <c r="AK59" s="74" t="s">
        <v>641</v>
      </c>
      <c r="AL59" s="24" t="str">
        <f t="shared" si="27"/>
        <v/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88</v>
      </c>
    </row>
    <row r="60" spans="1:45">
      <c r="A60" s="20" t="s">
        <v>671</v>
      </c>
      <c r="B60" s="20" t="s">
        <v>112</v>
      </c>
      <c r="C60" s="20" t="s">
        <v>50</v>
      </c>
      <c r="D60" s="74" t="s">
        <v>605</v>
      </c>
      <c r="E60" s="81" t="str">
        <f>IF(F60="","",VLOOKUP(F60,Sheet2!$A$3:$B$11,2,0))</f>
        <v>回復期</v>
      </c>
      <c r="F60" s="69">
        <v>3</v>
      </c>
      <c r="G60" s="81" t="str">
        <f>IF(H60="","",VLOOKUP(H60,Sheet2!$A$3:$B$11,2,0))</f>
        <v>回復期</v>
      </c>
      <c r="H60" s="69">
        <v>3</v>
      </c>
      <c r="I60" s="17" t="str">
        <f t="shared" si="20"/>
        <v>○</v>
      </c>
      <c r="J60" s="18" t="str">
        <f t="shared" si="21"/>
        <v>○</v>
      </c>
      <c r="K60" s="18" t="str">
        <f t="shared" si="22"/>
        <v>○</v>
      </c>
      <c r="L60" s="18" t="str">
        <f t="shared" si="23"/>
        <v>○</v>
      </c>
      <c r="M60" s="18" t="str">
        <f t="shared" si="24"/>
        <v>○</v>
      </c>
      <c r="N60" s="18" t="str">
        <f t="shared" si="25"/>
        <v/>
      </c>
      <c r="O60" s="19" t="str">
        <f t="shared" si="26"/>
        <v/>
      </c>
      <c r="P60" s="74" t="s">
        <v>1186</v>
      </c>
      <c r="Q60" s="74" t="s">
        <v>1175</v>
      </c>
      <c r="R60" s="74" t="s">
        <v>1194</v>
      </c>
      <c r="S60" s="74" t="s">
        <v>1179</v>
      </c>
      <c r="T60" s="74" t="s">
        <v>1197</v>
      </c>
      <c r="U60" s="69">
        <v>14</v>
      </c>
      <c r="V60" s="69">
        <v>14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14</v>
      </c>
      <c r="AE60" s="95"/>
      <c r="AF60" s="95"/>
      <c r="AG60" s="69">
        <v>0</v>
      </c>
      <c r="AH60" s="69">
        <v>83</v>
      </c>
      <c r="AI60" s="69">
        <v>24</v>
      </c>
      <c r="AJ60" s="69">
        <v>0</v>
      </c>
      <c r="AK60" s="74" t="s">
        <v>640</v>
      </c>
      <c r="AL60" s="24" t="str">
        <f t="shared" si="27"/>
        <v>○</v>
      </c>
      <c r="AM60" s="69">
        <v>141</v>
      </c>
      <c r="AN60" s="69">
        <v>1760</v>
      </c>
      <c r="AO60" s="69">
        <v>6</v>
      </c>
      <c r="AP60" s="69">
        <v>6</v>
      </c>
      <c r="AQ60" s="69">
        <v>0</v>
      </c>
      <c r="AR60" s="69">
        <v>3</v>
      </c>
      <c r="AS60" s="69">
        <v>0</v>
      </c>
    </row>
    <row r="61" spans="1:45">
      <c r="A61" s="20" t="s">
        <v>671</v>
      </c>
      <c r="B61" s="20" t="s">
        <v>112</v>
      </c>
      <c r="C61" s="20" t="s">
        <v>50</v>
      </c>
      <c r="D61" s="74" t="s">
        <v>505</v>
      </c>
      <c r="E61" s="81" t="str">
        <f>IF(F61="","",VLOOKUP(F61,Sheet2!$A$3:$B$11,2,0))</f>
        <v>急性期</v>
      </c>
      <c r="F61" s="69">
        <v>2</v>
      </c>
      <c r="G61" s="81" t="str">
        <f>IF(H61="","",VLOOKUP(H61,Sheet2!$A$3:$B$11,2,0))</f>
        <v>急性期</v>
      </c>
      <c r="H61" s="69">
        <v>2</v>
      </c>
      <c r="I61" s="17" t="str">
        <f t="shared" si="20"/>
        <v/>
      </c>
      <c r="J61" s="18" t="str">
        <f t="shared" si="21"/>
        <v>○</v>
      </c>
      <c r="K61" s="18" t="str">
        <f t="shared" si="22"/>
        <v>○</v>
      </c>
      <c r="L61" s="18" t="str">
        <f t="shared" si="23"/>
        <v/>
      </c>
      <c r="M61" s="18" t="str">
        <f t="shared" si="24"/>
        <v/>
      </c>
      <c r="N61" s="18" t="str">
        <f t="shared" si="25"/>
        <v/>
      </c>
      <c r="O61" s="19" t="str">
        <f t="shared" si="26"/>
        <v/>
      </c>
      <c r="P61" s="74" t="s">
        <v>1194</v>
      </c>
      <c r="Q61" s="74" t="s">
        <v>1207</v>
      </c>
      <c r="R61" s="74"/>
      <c r="S61" s="74"/>
      <c r="T61" s="74"/>
      <c r="U61" s="115">
        <v>10</v>
      </c>
      <c r="V61" s="115">
        <v>10</v>
      </c>
      <c r="W61" s="115">
        <v>0</v>
      </c>
      <c r="X61" s="115">
        <v>0</v>
      </c>
      <c r="Y61" s="115">
        <v>0</v>
      </c>
      <c r="Z61" s="115"/>
      <c r="AA61" s="115">
        <v>0</v>
      </c>
      <c r="AB61" s="115">
        <v>0</v>
      </c>
      <c r="AC61" s="115"/>
      <c r="AD61" s="69">
        <v>10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74" t="s">
        <v>641</v>
      </c>
      <c r="AL61" s="24" t="str">
        <f t="shared" si="27"/>
        <v/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</row>
    <row r="62" spans="1:45">
      <c r="A62" s="20" t="s">
        <v>671</v>
      </c>
      <c r="B62" s="20" t="s">
        <v>112</v>
      </c>
      <c r="C62" s="20" t="s">
        <v>50</v>
      </c>
      <c r="D62" s="74" t="s">
        <v>449</v>
      </c>
      <c r="E62" s="81" t="str">
        <f>IF(F62="","",VLOOKUP(F62,Sheet2!$A$3:$B$11,2,0))</f>
        <v>急性期</v>
      </c>
      <c r="F62" s="69">
        <v>2</v>
      </c>
      <c r="G62" s="81" t="str">
        <f>IF(H62="","",VLOOKUP(H62,Sheet2!$A$3:$B$11,2,0))</f>
        <v>急性期</v>
      </c>
      <c r="H62" s="69">
        <v>2</v>
      </c>
      <c r="I62" s="17" t="str">
        <f t="shared" si="20"/>
        <v/>
      </c>
      <c r="J62" s="18" t="str">
        <f t="shared" si="21"/>
        <v>○</v>
      </c>
      <c r="K62" s="18" t="str">
        <f t="shared" si="22"/>
        <v>○</v>
      </c>
      <c r="L62" s="18" t="str">
        <f t="shared" si="23"/>
        <v/>
      </c>
      <c r="M62" s="18" t="str">
        <f t="shared" si="24"/>
        <v/>
      </c>
      <c r="N62" s="18" t="str">
        <f t="shared" si="25"/>
        <v/>
      </c>
      <c r="O62" s="19" t="str">
        <f t="shared" si="26"/>
        <v/>
      </c>
      <c r="P62" s="74" t="s">
        <v>1175</v>
      </c>
      <c r="Q62" s="74" t="s">
        <v>1176</v>
      </c>
      <c r="R62" s="74"/>
      <c r="S62" s="74"/>
      <c r="T62" s="74"/>
      <c r="U62" s="69">
        <v>5</v>
      </c>
      <c r="V62" s="69">
        <v>4</v>
      </c>
      <c r="W62" s="69">
        <v>1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5</v>
      </c>
      <c r="AE62" s="95"/>
      <c r="AF62" s="95"/>
      <c r="AG62" s="69">
        <v>0</v>
      </c>
      <c r="AH62" s="69">
        <v>96</v>
      </c>
      <c r="AI62" s="69">
        <v>0</v>
      </c>
      <c r="AJ62" s="69">
        <v>0</v>
      </c>
      <c r="AK62" s="74" t="s">
        <v>641</v>
      </c>
      <c r="AL62" s="24" t="str">
        <f t="shared" si="27"/>
        <v/>
      </c>
      <c r="AM62" s="69">
        <v>2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</row>
    <row r="63" spans="1:45">
      <c r="A63" s="20" t="s">
        <v>671</v>
      </c>
      <c r="B63" s="20" t="s">
        <v>112</v>
      </c>
      <c r="C63" s="20" t="s">
        <v>50</v>
      </c>
      <c r="D63" s="74" t="s">
        <v>1204</v>
      </c>
      <c r="E63" s="81" t="str">
        <f>IF(F63="","",VLOOKUP(F63,Sheet2!$A$3:$B$11,2,0))</f>
        <v>急性期</v>
      </c>
      <c r="F63" s="69">
        <v>2</v>
      </c>
      <c r="G63" s="81" t="str">
        <f>IF(H63="","",VLOOKUP(H63,Sheet2!$A$3:$B$11,2,0))</f>
        <v>急性期</v>
      </c>
      <c r="H63" s="69">
        <v>2</v>
      </c>
      <c r="I63" s="17" t="str">
        <f t="shared" si="20"/>
        <v/>
      </c>
      <c r="J63" s="18" t="str">
        <f t="shared" si="21"/>
        <v>○</v>
      </c>
      <c r="K63" s="18" t="str">
        <f t="shared" si="22"/>
        <v/>
      </c>
      <c r="L63" s="18" t="str">
        <f t="shared" si="23"/>
        <v/>
      </c>
      <c r="M63" s="18" t="str">
        <f t="shared" si="24"/>
        <v/>
      </c>
      <c r="N63" s="18" t="str">
        <f t="shared" si="25"/>
        <v/>
      </c>
      <c r="O63" s="19" t="str">
        <f t="shared" si="26"/>
        <v/>
      </c>
      <c r="P63" s="74" t="s">
        <v>1175</v>
      </c>
      <c r="Q63" s="74"/>
      <c r="R63" s="74"/>
      <c r="S63" s="74"/>
      <c r="T63" s="74"/>
      <c r="U63" s="69">
        <v>5</v>
      </c>
      <c r="V63" s="69">
        <v>5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5</v>
      </c>
      <c r="AE63" s="69">
        <v>0</v>
      </c>
      <c r="AF63" s="69">
        <v>0</v>
      </c>
      <c r="AG63" s="69">
        <v>0</v>
      </c>
      <c r="AH63" s="69">
        <v>38</v>
      </c>
      <c r="AI63" s="69">
        <v>0</v>
      </c>
      <c r="AJ63" s="69">
        <v>0</v>
      </c>
      <c r="AK63" s="74" t="s">
        <v>641</v>
      </c>
      <c r="AL63" s="24" t="str">
        <f t="shared" si="27"/>
        <v/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</row>
    <row r="64" spans="1:45">
      <c r="A64" s="20" t="s">
        <v>671</v>
      </c>
      <c r="B64" s="20" t="s">
        <v>112</v>
      </c>
      <c r="C64" s="20" t="s">
        <v>50</v>
      </c>
      <c r="D64" s="74" t="s">
        <v>1205</v>
      </c>
      <c r="E64" s="81" t="str">
        <f>IF(F64="","",VLOOKUP(F64,Sheet2!$A$3:$B$11,2,0))</f>
        <v>急性期</v>
      </c>
      <c r="F64" s="69">
        <v>2</v>
      </c>
      <c r="G64" s="81" t="str">
        <f>IF(H64="","",VLOOKUP(H64,Sheet2!$A$3:$B$11,2,0))</f>
        <v>急性期</v>
      </c>
      <c r="H64" s="69">
        <v>2</v>
      </c>
      <c r="I64" s="17" t="str">
        <f t="shared" si="20"/>
        <v/>
      </c>
      <c r="J64" s="18" t="str">
        <f t="shared" si="21"/>
        <v>○</v>
      </c>
      <c r="K64" s="18" t="str">
        <f t="shared" si="22"/>
        <v>○</v>
      </c>
      <c r="L64" s="18" t="str">
        <f t="shared" si="23"/>
        <v/>
      </c>
      <c r="M64" s="18" t="str">
        <f t="shared" si="24"/>
        <v/>
      </c>
      <c r="N64" s="18" t="str">
        <f t="shared" si="25"/>
        <v/>
      </c>
      <c r="O64" s="19" t="str">
        <f t="shared" si="26"/>
        <v/>
      </c>
      <c r="P64" s="74" t="s">
        <v>1166</v>
      </c>
      <c r="Q64" s="74" t="s">
        <v>1194</v>
      </c>
      <c r="R64" s="74"/>
      <c r="S64" s="74"/>
      <c r="T64" s="74"/>
      <c r="U64" s="69">
        <v>13</v>
      </c>
      <c r="V64" s="69">
        <v>13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13</v>
      </c>
      <c r="AE64" s="69">
        <v>0</v>
      </c>
      <c r="AF64" s="69">
        <v>0</v>
      </c>
      <c r="AG64" s="69">
        <v>0</v>
      </c>
      <c r="AH64" s="69">
        <v>113</v>
      </c>
      <c r="AI64" s="69">
        <v>0</v>
      </c>
      <c r="AJ64" s="69">
        <v>0</v>
      </c>
      <c r="AK64" s="74" t="s">
        <v>641</v>
      </c>
      <c r="AL64" s="24" t="str">
        <f t="shared" si="27"/>
        <v/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</row>
    <row r="65" spans="1:45">
      <c r="A65" s="33"/>
      <c r="B65" s="33"/>
      <c r="C65" s="34" t="s">
        <v>676</v>
      </c>
      <c r="D65" s="33"/>
      <c r="E65" s="25"/>
      <c r="F65" s="25"/>
      <c r="G65" s="25"/>
      <c r="H65" s="25"/>
      <c r="I65" s="26"/>
      <c r="J65" s="27"/>
      <c r="K65" s="27"/>
      <c r="L65" s="27"/>
      <c r="M65" s="27"/>
      <c r="N65" s="27"/>
      <c r="O65" s="28"/>
      <c r="P65" s="25"/>
      <c r="Q65" s="25"/>
      <c r="R65" s="25"/>
      <c r="S65" s="25"/>
      <c r="T65" s="25"/>
      <c r="U65" s="25">
        <f t="shared" ref="U65:AJ65" si="28">SUBTOTAL(9,U45:U64)</f>
        <v>216</v>
      </c>
      <c r="V65" s="25">
        <f t="shared" si="28"/>
        <v>178</v>
      </c>
      <c r="W65" s="25">
        <f t="shared" si="28"/>
        <v>38</v>
      </c>
      <c r="X65" s="25">
        <f t="shared" si="28"/>
        <v>18</v>
      </c>
      <c r="Y65" s="25">
        <f t="shared" si="28"/>
        <v>18</v>
      </c>
      <c r="Z65" s="25">
        <f t="shared" si="28"/>
        <v>0</v>
      </c>
      <c r="AA65" s="25">
        <f t="shared" si="28"/>
        <v>0</v>
      </c>
      <c r="AB65" s="25">
        <f t="shared" si="28"/>
        <v>0</v>
      </c>
      <c r="AC65" s="25">
        <f t="shared" si="28"/>
        <v>0</v>
      </c>
      <c r="AD65" s="29">
        <f t="shared" si="28"/>
        <v>209</v>
      </c>
      <c r="AE65" s="29">
        <f t="shared" si="28"/>
        <v>18</v>
      </c>
      <c r="AF65" s="29">
        <f t="shared" si="28"/>
        <v>0</v>
      </c>
      <c r="AG65" s="29">
        <f t="shared" si="28"/>
        <v>5</v>
      </c>
      <c r="AH65" s="29">
        <f t="shared" si="28"/>
        <v>7764</v>
      </c>
      <c r="AI65" s="29">
        <f t="shared" si="28"/>
        <v>192</v>
      </c>
      <c r="AJ65" s="29">
        <f t="shared" si="28"/>
        <v>23</v>
      </c>
      <c r="AK65" s="29"/>
      <c r="AL65" s="30"/>
      <c r="AM65" s="29">
        <f t="shared" ref="AM65:AS65" si="29">SUBTOTAL(9,AM45:AM64)</f>
        <v>144</v>
      </c>
      <c r="AN65" s="29">
        <f t="shared" si="29"/>
        <v>1760</v>
      </c>
      <c r="AO65" s="29">
        <f t="shared" si="29"/>
        <v>6</v>
      </c>
      <c r="AP65" s="29">
        <f t="shared" si="29"/>
        <v>6</v>
      </c>
      <c r="AQ65" s="29">
        <f t="shared" si="29"/>
        <v>0</v>
      </c>
      <c r="AR65" s="29">
        <f t="shared" si="29"/>
        <v>3</v>
      </c>
      <c r="AS65" s="29">
        <f t="shared" si="29"/>
        <v>88</v>
      </c>
    </row>
    <row r="66" spans="1:45">
      <c r="A66" s="20" t="s">
        <v>671</v>
      </c>
      <c r="B66" s="20" t="s">
        <v>128</v>
      </c>
      <c r="C66" s="20" t="s">
        <v>66</v>
      </c>
      <c r="D66" s="74" t="s">
        <v>210</v>
      </c>
      <c r="E66" s="81" t="str">
        <f>IF(F66="","",VLOOKUP(F66,Sheet2!$A$3:$B$11,2,0))</f>
        <v>急性期</v>
      </c>
      <c r="F66" s="69">
        <v>2</v>
      </c>
      <c r="G66" s="81" t="str">
        <f>IF(H66="","",VLOOKUP(H66,Sheet2!$A$3:$B$11,2,0))</f>
        <v>急性期</v>
      </c>
      <c r="H66" s="69">
        <v>2</v>
      </c>
      <c r="I66" s="17" t="str">
        <f t="shared" ref="I66:I82" si="30">IF(OR(P66="1",Q66="1",R66="1",S66="1",T66="1"),"○","")</f>
        <v/>
      </c>
      <c r="J66" s="18" t="str">
        <f t="shared" ref="J66:J82" si="31">IF(OR(P66="2",Q66="2",R66="2",S66="2",T66="2"),"○","")</f>
        <v/>
      </c>
      <c r="K66" s="18" t="str">
        <f t="shared" ref="K66:K82" si="32">IF(OR(P66="3",Q66="3",R66="3",S66="3",T66="3"),"○","")</f>
        <v/>
      </c>
      <c r="L66" s="18" t="str">
        <f t="shared" ref="L66:L82" si="33">IF(OR(P66="4",Q66="4",R66="4",S66="4",T66="4"),"○","")</f>
        <v/>
      </c>
      <c r="M66" s="18" t="str">
        <f t="shared" ref="M66:M82" si="34">IF(OR(P66="5",Q66="5",R66="5",S66="5",T66="5"),"○","")</f>
        <v/>
      </c>
      <c r="N66" s="18" t="str">
        <f t="shared" ref="N66:N82" si="35">IF(OR(P66="6",Q66="6",R66="6",S66="6",T66="6"),"○","")</f>
        <v>○</v>
      </c>
      <c r="O66" s="19" t="str">
        <f t="shared" ref="O66:O82" si="36">IF(OR(P66="7",Q66="7",R66="7",S66="7",T66="7"),"○","")</f>
        <v/>
      </c>
      <c r="P66" s="74" t="s">
        <v>1190</v>
      </c>
      <c r="Q66" s="74"/>
      <c r="R66" s="74"/>
      <c r="S66" s="74"/>
      <c r="T66" s="74"/>
      <c r="U66" s="69">
        <v>2</v>
      </c>
      <c r="V66" s="69">
        <v>2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2</v>
      </c>
      <c r="AE66" s="74"/>
      <c r="AF66" s="74"/>
      <c r="AG66" s="69">
        <v>0</v>
      </c>
      <c r="AH66" s="69">
        <v>19</v>
      </c>
      <c r="AI66" s="69">
        <v>0</v>
      </c>
      <c r="AJ66" s="69">
        <v>0</v>
      </c>
      <c r="AK66" s="74" t="s">
        <v>641</v>
      </c>
      <c r="AL66" s="24" t="str">
        <f t="shared" ref="AL66:AL82" si="37">IF(AK66="1","○","")</f>
        <v/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</row>
    <row r="67" spans="1:45">
      <c r="A67" s="20" t="s">
        <v>671</v>
      </c>
      <c r="B67" s="20" t="s">
        <v>128</v>
      </c>
      <c r="C67" s="20" t="s">
        <v>66</v>
      </c>
      <c r="D67" s="74" t="s">
        <v>361</v>
      </c>
      <c r="E67" s="81" t="str">
        <f>IF(F67="","",VLOOKUP(F67,Sheet2!$A$3:$B$11,2,0))</f>
        <v>回復期</v>
      </c>
      <c r="F67" s="69">
        <v>3</v>
      </c>
      <c r="G67" s="81" t="str">
        <f>IF(H67="","",VLOOKUP(H67,Sheet2!$A$3:$B$11,2,0))</f>
        <v>回復期</v>
      </c>
      <c r="H67" s="69">
        <v>3</v>
      </c>
      <c r="I67" s="17" t="str">
        <f t="shared" si="30"/>
        <v/>
      </c>
      <c r="J67" s="18" t="str">
        <f t="shared" si="31"/>
        <v/>
      </c>
      <c r="K67" s="18" t="str">
        <f t="shared" si="32"/>
        <v/>
      </c>
      <c r="L67" s="18" t="str">
        <f t="shared" si="33"/>
        <v/>
      </c>
      <c r="M67" s="18" t="str">
        <f t="shared" si="34"/>
        <v/>
      </c>
      <c r="N67" s="18" t="str">
        <f t="shared" si="35"/>
        <v>○</v>
      </c>
      <c r="O67" s="19" t="str">
        <f t="shared" si="36"/>
        <v/>
      </c>
      <c r="P67" s="74" t="s">
        <v>1190</v>
      </c>
      <c r="Q67" s="74"/>
      <c r="R67" s="74"/>
      <c r="S67" s="74"/>
      <c r="T67" s="74"/>
      <c r="U67" s="69">
        <v>2</v>
      </c>
      <c r="V67" s="69">
        <v>0</v>
      </c>
      <c r="W67" s="69">
        <v>2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74"/>
      <c r="AE67" s="74"/>
      <c r="AF67" s="74"/>
      <c r="AG67" s="69">
        <v>2</v>
      </c>
      <c r="AH67" s="69">
        <v>0</v>
      </c>
      <c r="AI67" s="69">
        <v>0</v>
      </c>
      <c r="AJ67" s="69">
        <v>0</v>
      </c>
      <c r="AK67" s="74"/>
      <c r="AL67" s="24" t="str">
        <f t="shared" si="37"/>
        <v/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</row>
    <row r="68" spans="1:45">
      <c r="A68" s="20" t="s">
        <v>671</v>
      </c>
      <c r="B68" s="20" t="s">
        <v>128</v>
      </c>
      <c r="C68" s="20" t="s">
        <v>66</v>
      </c>
      <c r="D68" s="74" t="s">
        <v>422</v>
      </c>
      <c r="E68" s="81" t="str">
        <f>IF(F68="","",VLOOKUP(F68,Sheet2!$A$3:$B$11,2,0))</f>
        <v>慢性期</v>
      </c>
      <c r="F68" s="69">
        <v>4</v>
      </c>
      <c r="G68" s="81" t="str">
        <f>IF(H68="","",VLOOKUP(H68,Sheet2!$A$3:$B$11,2,0))</f>
        <v>慢性期</v>
      </c>
      <c r="H68" s="69">
        <v>4</v>
      </c>
      <c r="I68" s="17" t="str">
        <f t="shared" si="30"/>
        <v>○</v>
      </c>
      <c r="J68" s="18" t="str">
        <f t="shared" si="31"/>
        <v/>
      </c>
      <c r="K68" s="18" t="str">
        <f t="shared" si="32"/>
        <v/>
      </c>
      <c r="L68" s="18" t="str">
        <f t="shared" si="33"/>
        <v>○</v>
      </c>
      <c r="M68" s="18" t="str">
        <f t="shared" si="34"/>
        <v>○</v>
      </c>
      <c r="N68" s="18" t="str">
        <f t="shared" si="35"/>
        <v/>
      </c>
      <c r="O68" s="19" t="str">
        <f t="shared" si="36"/>
        <v/>
      </c>
      <c r="P68" s="74" t="s">
        <v>1165</v>
      </c>
      <c r="Q68" s="74" t="s">
        <v>1178</v>
      </c>
      <c r="R68" s="74" t="s">
        <v>1177</v>
      </c>
      <c r="S68" s="74"/>
      <c r="T68" s="74"/>
      <c r="U68" s="69">
        <v>19</v>
      </c>
      <c r="V68" s="69">
        <v>19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19</v>
      </c>
      <c r="AE68" s="74"/>
      <c r="AF68" s="74"/>
      <c r="AG68" s="69">
        <v>0</v>
      </c>
      <c r="AH68" s="69">
        <v>41</v>
      </c>
      <c r="AI68" s="69">
        <v>0</v>
      </c>
      <c r="AJ68" s="69">
        <v>1</v>
      </c>
      <c r="AK68" s="74" t="s">
        <v>640</v>
      </c>
      <c r="AL68" s="24" t="str">
        <f t="shared" si="37"/>
        <v>○</v>
      </c>
      <c r="AM68" s="69">
        <v>5</v>
      </c>
      <c r="AN68" s="69">
        <v>60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</row>
    <row r="69" spans="1:45">
      <c r="A69" s="20" t="s">
        <v>671</v>
      </c>
      <c r="B69" s="20" t="s">
        <v>128</v>
      </c>
      <c r="C69" s="20" t="s">
        <v>66</v>
      </c>
      <c r="D69" s="74" t="s">
        <v>634</v>
      </c>
      <c r="E69" s="81" t="str">
        <f>IF(F69="","",VLOOKUP(F69,Sheet2!$A$3:$B$11,2,0))</f>
        <v>慢性期</v>
      </c>
      <c r="F69" s="69">
        <v>4</v>
      </c>
      <c r="G69" s="81" t="str">
        <f>IF(H69="","",VLOOKUP(H69,Sheet2!$A$3:$B$11,2,0))</f>
        <v>慢性期</v>
      </c>
      <c r="H69" s="69">
        <v>4</v>
      </c>
      <c r="I69" s="17" t="str">
        <f t="shared" si="30"/>
        <v>○</v>
      </c>
      <c r="J69" s="18" t="str">
        <f t="shared" si="31"/>
        <v>○</v>
      </c>
      <c r="K69" s="18" t="str">
        <f t="shared" si="32"/>
        <v/>
      </c>
      <c r="L69" s="18" t="str">
        <f t="shared" si="33"/>
        <v/>
      </c>
      <c r="M69" s="18" t="str">
        <f t="shared" si="34"/>
        <v/>
      </c>
      <c r="N69" s="18" t="str">
        <f t="shared" si="35"/>
        <v/>
      </c>
      <c r="O69" s="19" t="str">
        <f t="shared" si="36"/>
        <v/>
      </c>
      <c r="P69" s="74" t="s">
        <v>1165</v>
      </c>
      <c r="Q69" s="74" t="s">
        <v>1166</v>
      </c>
      <c r="R69" s="74"/>
      <c r="S69" s="74"/>
      <c r="T69" s="74"/>
      <c r="U69" s="69">
        <v>19</v>
      </c>
      <c r="V69" s="69">
        <v>19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19</v>
      </c>
      <c r="AE69" s="74"/>
      <c r="AF69" s="74"/>
      <c r="AG69" s="69">
        <v>0</v>
      </c>
      <c r="AH69" s="69">
        <v>96</v>
      </c>
      <c r="AI69" s="69">
        <v>0</v>
      </c>
      <c r="AJ69" s="69">
        <v>0</v>
      </c>
      <c r="AK69" s="74" t="s">
        <v>641</v>
      </c>
      <c r="AL69" s="24" t="str">
        <f t="shared" si="37"/>
        <v/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</row>
    <row r="70" spans="1:45">
      <c r="A70" s="20" t="s">
        <v>671</v>
      </c>
      <c r="B70" s="20" t="s">
        <v>128</v>
      </c>
      <c r="C70" s="20" t="s">
        <v>66</v>
      </c>
      <c r="D70" s="74" t="s">
        <v>370</v>
      </c>
      <c r="E70" s="81" t="str">
        <f>IF(F70="","",VLOOKUP(F70,Sheet2!$A$3:$B$11,2,0))</f>
        <v>急性期</v>
      </c>
      <c r="F70" s="69">
        <v>2</v>
      </c>
      <c r="G70" s="81" t="str">
        <f>IF(H70="","",VLOOKUP(H70,Sheet2!$A$3:$B$11,2,0))</f>
        <v>急性期</v>
      </c>
      <c r="H70" s="69">
        <v>2</v>
      </c>
      <c r="I70" s="17" t="str">
        <f t="shared" si="30"/>
        <v>○</v>
      </c>
      <c r="J70" s="18" t="str">
        <f t="shared" si="31"/>
        <v>○</v>
      </c>
      <c r="K70" s="18" t="str">
        <f t="shared" si="32"/>
        <v>○</v>
      </c>
      <c r="L70" s="18" t="str">
        <f t="shared" si="33"/>
        <v/>
      </c>
      <c r="M70" s="18" t="str">
        <f t="shared" si="34"/>
        <v/>
      </c>
      <c r="N70" s="18" t="str">
        <f t="shared" si="35"/>
        <v/>
      </c>
      <c r="O70" s="19" t="str">
        <f t="shared" si="36"/>
        <v/>
      </c>
      <c r="P70" s="74" t="s">
        <v>1165</v>
      </c>
      <c r="Q70" s="74" t="s">
        <v>1166</v>
      </c>
      <c r="R70" s="74" t="s">
        <v>1176</v>
      </c>
      <c r="S70" s="74"/>
      <c r="T70" s="74"/>
      <c r="U70" s="69">
        <v>8</v>
      </c>
      <c r="V70" s="69">
        <v>8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8</v>
      </c>
      <c r="AE70" s="74"/>
      <c r="AF70" s="74"/>
      <c r="AG70" s="69">
        <v>0</v>
      </c>
      <c r="AH70" s="69">
        <v>82</v>
      </c>
      <c r="AI70" s="69">
        <v>0</v>
      </c>
      <c r="AJ70" s="69">
        <v>0</v>
      </c>
      <c r="AK70" s="74" t="s">
        <v>641</v>
      </c>
      <c r="AL70" s="24" t="str">
        <f t="shared" si="37"/>
        <v/>
      </c>
      <c r="AM70" s="69">
        <v>14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</row>
    <row r="71" spans="1:45">
      <c r="A71" s="20" t="s">
        <v>671</v>
      </c>
      <c r="B71" s="20" t="s">
        <v>128</v>
      </c>
      <c r="C71" s="20" t="s">
        <v>66</v>
      </c>
      <c r="D71" s="74" t="s">
        <v>344</v>
      </c>
      <c r="E71" s="81" t="str">
        <f>IF(F71="","",VLOOKUP(F71,Sheet2!$A$3:$B$11,2,0))</f>
        <v>回復期</v>
      </c>
      <c r="F71" s="69">
        <v>3</v>
      </c>
      <c r="G71" s="81" t="str">
        <f>IF(H71="","",VLOOKUP(H71,Sheet2!$A$3:$B$11,2,0))</f>
        <v>回復期</v>
      </c>
      <c r="H71" s="69">
        <v>3</v>
      </c>
      <c r="I71" s="17" t="str">
        <f t="shared" si="30"/>
        <v/>
      </c>
      <c r="J71" s="18" t="str">
        <f t="shared" si="31"/>
        <v>○</v>
      </c>
      <c r="K71" s="18" t="str">
        <f t="shared" si="32"/>
        <v>○</v>
      </c>
      <c r="L71" s="18" t="str">
        <f t="shared" si="33"/>
        <v/>
      </c>
      <c r="M71" s="18" t="str">
        <f t="shared" si="34"/>
        <v/>
      </c>
      <c r="N71" s="18" t="str">
        <f t="shared" si="35"/>
        <v/>
      </c>
      <c r="O71" s="19" t="str">
        <f t="shared" si="36"/>
        <v/>
      </c>
      <c r="P71" s="74" t="s">
        <v>1166</v>
      </c>
      <c r="Q71" s="74" t="s">
        <v>1211</v>
      </c>
      <c r="R71" s="74"/>
      <c r="S71" s="74"/>
      <c r="T71" s="74"/>
      <c r="U71" s="69">
        <v>19</v>
      </c>
      <c r="V71" s="69">
        <v>19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19</v>
      </c>
      <c r="AE71" s="74"/>
      <c r="AF71" s="74"/>
      <c r="AG71" s="69">
        <v>0</v>
      </c>
      <c r="AH71" s="69">
        <v>633</v>
      </c>
      <c r="AI71" s="69">
        <v>0</v>
      </c>
      <c r="AJ71" s="69">
        <v>0</v>
      </c>
      <c r="AK71" s="74" t="s">
        <v>641</v>
      </c>
      <c r="AL71" s="24" t="str">
        <f t="shared" si="37"/>
        <v/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3</v>
      </c>
      <c r="AS71" s="69">
        <v>0</v>
      </c>
    </row>
    <row r="72" spans="1:45">
      <c r="A72" s="20" t="s">
        <v>671</v>
      </c>
      <c r="B72" s="20" t="s">
        <v>128</v>
      </c>
      <c r="C72" s="20" t="s">
        <v>66</v>
      </c>
      <c r="D72" s="74" t="s">
        <v>343</v>
      </c>
      <c r="E72" s="81" t="str">
        <f>IF(F72="","",VLOOKUP(F72,Sheet2!$A$3:$B$11,2,0))</f>
        <v>回復期</v>
      </c>
      <c r="F72" s="69">
        <v>3</v>
      </c>
      <c r="G72" s="81" t="str">
        <f>IF(H72="","",VLOOKUP(H72,Sheet2!$A$3:$B$11,2,0))</f>
        <v>回復期</v>
      </c>
      <c r="H72" s="69">
        <v>3</v>
      </c>
      <c r="I72" s="17" t="str">
        <f t="shared" si="30"/>
        <v/>
      </c>
      <c r="J72" s="18" t="str">
        <f t="shared" si="31"/>
        <v>○</v>
      </c>
      <c r="K72" s="18" t="str">
        <f t="shared" si="32"/>
        <v/>
      </c>
      <c r="L72" s="18" t="str">
        <f t="shared" si="33"/>
        <v/>
      </c>
      <c r="M72" s="18" t="str">
        <f t="shared" si="34"/>
        <v/>
      </c>
      <c r="N72" s="18" t="str">
        <f t="shared" si="35"/>
        <v/>
      </c>
      <c r="O72" s="19" t="str">
        <f t="shared" si="36"/>
        <v/>
      </c>
      <c r="P72" s="74" t="s">
        <v>1166</v>
      </c>
      <c r="Q72" s="74"/>
      <c r="R72" s="74"/>
      <c r="S72" s="74"/>
      <c r="T72" s="74"/>
      <c r="U72" s="69">
        <v>5</v>
      </c>
      <c r="V72" s="69">
        <v>5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5</v>
      </c>
      <c r="AE72" s="74"/>
      <c r="AF72" s="74"/>
      <c r="AG72" s="69">
        <v>0</v>
      </c>
      <c r="AH72" s="69">
        <v>117</v>
      </c>
      <c r="AI72" s="69">
        <v>0</v>
      </c>
      <c r="AJ72" s="69">
        <v>0</v>
      </c>
      <c r="AK72" s="74" t="s">
        <v>641</v>
      </c>
      <c r="AL72" s="24" t="str">
        <f t="shared" si="37"/>
        <v/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</row>
    <row r="73" spans="1:45">
      <c r="A73" s="20" t="s">
        <v>671</v>
      </c>
      <c r="B73" s="20" t="s">
        <v>128</v>
      </c>
      <c r="C73" s="20" t="s">
        <v>66</v>
      </c>
      <c r="D73" s="74" t="s">
        <v>385</v>
      </c>
      <c r="E73" s="81" t="str">
        <f>IF(F73="","",VLOOKUP(F73,Sheet2!$A$3:$B$11,2,0))</f>
        <v>急性期</v>
      </c>
      <c r="F73" s="69">
        <v>2</v>
      </c>
      <c r="G73" s="81" t="str">
        <f>IF(H73="","",VLOOKUP(H73,Sheet2!$A$3:$B$11,2,0))</f>
        <v>急性期</v>
      </c>
      <c r="H73" s="69">
        <v>2</v>
      </c>
      <c r="I73" s="17" t="str">
        <f t="shared" si="30"/>
        <v>○</v>
      </c>
      <c r="J73" s="18" t="str">
        <f t="shared" si="31"/>
        <v>○</v>
      </c>
      <c r="K73" s="18" t="str">
        <f t="shared" si="32"/>
        <v>○</v>
      </c>
      <c r="L73" s="18" t="str">
        <f t="shared" si="33"/>
        <v/>
      </c>
      <c r="M73" s="18" t="str">
        <f t="shared" si="34"/>
        <v/>
      </c>
      <c r="N73" s="18" t="str">
        <f t="shared" si="35"/>
        <v/>
      </c>
      <c r="O73" s="19" t="str">
        <f t="shared" si="36"/>
        <v/>
      </c>
      <c r="P73" s="74" t="s">
        <v>1165</v>
      </c>
      <c r="Q73" s="74" t="s">
        <v>1166</v>
      </c>
      <c r="R73" s="74" t="s">
        <v>1176</v>
      </c>
      <c r="S73" s="74"/>
      <c r="T73" s="74"/>
      <c r="U73" s="69">
        <v>19</v>
      </c>
      <c r="V73" s="69">
        <v>19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19</v>
      </c>
      <c r="AE73" s="74"/>
      <c r="AF73" s="74"/>
      <c r="AG73" s="69">
        <v>0</v>
      </c>
      <c r="AH73" s="69">
        <v>98</v>
      </c>
      <c r="AI73" s="69">
        <v>48</v>
      </c>
      <c r="AJ73" s="69">
        <v>39.799999999999997</v>
      </c>
      <c r="AK73" s="74" t="s">
        <v>640</v>
      </c>
      <c r="AL73" s="24" t="str">
        <f t="shared" si="37"/>
        <v>○</v>
      </c>
      <c r="AM73" s="69">
        <v>46</v>
      </c>
      <c r="AN73" s="69">
        <v>905</v>
      </c>
      <c r="AO73" s="69">
        <v>9</v>
      </c>
      <c r="AP73" s="69">
        <v>9</v>
      </c>
      <c r="AQ73" s="69">
        <v>0</v>
      </c>
      <c r="AR73" s="69">
        <v>1</v>
      </c>
      <c r="AS73" s="69">
        <v>0</v>
      </c>
    </row>
    <row r="74" spans="1:45">
      <c r="A74" s="20" t="s">
        <v>671</v>
      </c>
      <c r="B74" s="20" t="s">
        <v>128</v>
      </c>
      <c r="C74" s="20" t="s">
        <v>66</v>
      </c>
      <c r="D74" s="74" t="s">
        <v>374</v>
      </c>
      <c r="E74" s="81" t="str">
        <f>IF(F74="","",VLOOKUP(F74,Sheet2!$A$3:$B$11,2,0))</f>
        <v>急性期</v>
      </c>
      <c r="F74" s="69">
        <v>2</v>
      </c>
      <c r="G74" s="81" t="str">
        <f>IF(H74="","",VLOOKUP(H74,Sheet2!$A$3:$B$11,2,0))</f>
        <v>急性期</v>
      </c>
      <c r="H74" s="69">
        <v>2</v>
      </c>
      <c r="I74" s="17" t="str">
        <f t="shared" si="30"/>
        <v/>
      </c>
      <c r="J74" s="18" t="str">
        <f t="shared" si="31"/>
        <v>○</v>
      </c>
      <c r="K74" s="18" t="str">
        <f t="shared" si="32"/>
        <v>○</v>
      </c>
      <c r="L74" s="18" t="str">
        <f t="shared" si="33"/>
        <v/>
      </c>
      <c r="M74" s="18" t="str">
        <f t="shared" si="34"/>
        <v/>
      </c>
      <c r="N74" s="18" t="str">
        <f t="shared" si="35"/>
        <v/>
      </c>
      <c r="O74" s="19" t="str">
        <f t="shared" si="36"/>
        <v/>
      </c>
      <c r="P74" s="74" t="s">
        <v>1166</v>
      </c>
      <c r="Q74" s="74" t="s">
        <v>1176</v>
      </c>
      <c r="R74" s="74"/>
      <c r="S74" s="74"/>
      <c r="T74" s="74"/>
      <c r="U74" s="69">
        <v>8</v>
      </c>
      <c r="V74" s="69">
        <v>8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8</v>
      </c>
      <c r="AE74" s="69">
        <v>0</v>
      </c>
      <c r="AF74" s="69">
        <v>0</v>
      </c>
      <c r="AG74" s="69">
        <v>0</v>
      </c>
      <c r="AH74" s="69">
        <v>338</v>
      </c>
      <c r="AI74" s="69">
        <v>147</v>
      </c>
      <c r="AJ74" s="69">
        <v>0</v>
      </c>
      <c r="AK74" s="74" t="s">
        <v>641</v>
      </c>
      <c r="AL74" s="24" t="str">
        <f t="shared" si="37"/>
        <v/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11</v>
      </c>
    </row>
    <row r="75" spans="1:45">
      <c r="A75" s="20" t="s">
        <v>671</v>
      </c>
      <c r="B75" s="20" t="s">
        <v>128</v>
      </c>
      <c r="C75" s="20" t="s">
        <v>66</v>
      </c>
      <c r="D75" s="74" t="s">
        <v>1208</v>
      </c>
      <c r="E75" s="81" t="str">
        <f>IF(F75="","",VLOOKUP(F75,Sheet2!$A$3:$B$11,2,0))</f>
        <v>回復期</v>
      </c>
      <c r="F75" s="69">
        <v>3</v>
      </c>
      <c r="G75" s="81" t="str">
        <f>IF(H75="","",VLOOKUP(H75,Sheet2!$A$3:$B$11,2,0))</f>
        <v>回復期</v>
      </c>
      <c r="H75" s="69">
        <v>3</v>
      </c>
      <c r="I75" s="17" t="str">
        <f t="shared" si="30"/>
        <v>○</v>
      </c>
      <c r="J75" s="18" t="str">
        <f t="shared" si="31"/>
        <v>○</v>
      </c>
      <c r="K75" s="18" t="str">
        <f t="shared" si="32"/>
        <v/>
      </c>
      <c r="L75" s="18" t="str">
        <f t="shared" si="33"/>
        <v/>
      </c>
      <c r="M75" s="18" t="str">
        <f t="shared" si="34"/>
        <v/>
      </c>
      <c r="N75" s="18" t="str">
        <f t="shared" si="35"/>
        <v/>
      </c>
      <c r="O75" s="19" t="str">
        <f t="shared" si="36"/>
        <v/>
      </c>
      <c r="P75" s="74" t="s">
        <v>1165</v>
      </c>
      <c r="Q75" s="74" t="s">
        <v>1166</v>
      </c>
      <c r="R75" s="74"/>
      <c r="S75" s="74"/>
      <c r="T75" s="74"/>
      <c r="U75" s="69">
        <v>15</v>
      </c>
      <c r="V75" s="69">
        <v>15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15</v>
      </c>
      <c r="AE75" s="69">
        <v>0</v>
      </c>
      <c r="AF75" s="69">
        <v>0</v>
      </c>
      <c r="AG75" s="69">
        <v>0</v>
      </c>
      <c r="AH75" s="69">
        <v>69</v>
      </c>
      <c r="AI75" s="69">
        <v>26</v>
      </c>
      <c r="AJ75" s="69">
        <v>0</v>
      </c>
      <c r="AK75" s="74" t="s">
        <v>640</v>
      </c>
      <c r="AL75" s="24" t="str">
        <f t="shared" si="37"/>
        <v>○</v>
      </c>
      <c r="AM75" s="69">
        <v>6</v>
      </c>
      <c r="AN75" s="69">
        <v>62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</row>
    <row r="76" spans="1:45">
      <c r="A76" s="20" t="s">
        <v>671</v>
      </c>
      <c r="B76" s="20" t="s">
        <v>128</v>
      </c>
      <c r="C76" s="20" t="s">
        <v>66</v>
      </c>
      <c r="D76" s="74" t="s">
        <v>226</v>
      </c>
      <c r="E76" s="81" t="str">
        <f>IF(F76="","",VLOOKUP(F76,Sheet2!$A$3:$B$11,2,0))</f>
        <v>回復期</v>
      </c>
      <c r="F76" s="69">
        <v>3</v>
      </c>
      <c r="G76" s="81" t="str">
        <f>IF(H76="","",VLOOKUP(H76,Sheet2!$A$3:$B$11,2,0))</f>
        <v>回復期</v>
      </c>
      <c r="H76" s="69">
        <v>3</v>
      </c>
      <c r="I76" s="17" t="str">
        <f t="shared" si="30"/>
        <v>○</v>
      </c>
      <c r="J76" s="18" t="str">
        <f t="shared" si="31"/>
        <v/>
      </c>
      <c r="K76" s="18" t="str">
        <f t="shared" si="32"/>
        <v/>
      </c>
      <c r="L76" s="18" t="str">
        <f t="shared" si="33"/>
        <v>○</v>
      </c>
      <c r="M76" s="18" t="str">
        <f t="shared" si="34"/>
        <v>○</v>
      </c>
      <c r="N76" s="18" t="str">
        <f t="shared" si="35"/>
        <v/>
      </c>
      <c r="O76" s="19" t="str">
        <f t="shared" si="36"/>
        <v/>
      </c>
      <c r="P76" s="74" t="s">
        <v>1165</v>
      </c>
      <c r="Q76" s="74" t="s">
        <v>1212</v>
      </c>
      <c r="R76" s="74" t="s">
        <v>1177</v>
      </c>
      <c r="S76" s="74"/>
      <c r="T76" s="74"/>
      <c r="U76" s="69">
        <v>19</v>
      </c>
      <c r="V76" s="69">
        <v>19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19</v>
      </c>
      <c r="AE76" s="74"/>
      <c r="AF76" s="74"/>
      <c r="AG76" s="69">
        <v>0</v>
      </c>
      <c r="AH76" s="69">
        <v>101</v>
      </c>
      <c r="AI76" s="69">
        <v>15</v>
      </c>
      <c r="AJ76" s="69">
        <v>5</v>
      </c>
      <c r="AK76" s="74" t="s">
        <v>640</v>
      </c>
      <c r="AL76" s="24" t="str">
        <f t="shared" si="37"/>
        <v>○</v>
      </c>
      <c r="AM76" s="69">
        <v>2</v>
      </c>
      <c r="AN76" s="69">
        <v>4</v>
      </c>
      <c r="AO76" s="69">
        <v>0</v>
      </c>
      <c r="AP76" s="69">
        <v>0</v>
      </c>
      <c r="AQ76" s="69">
        <v>0</v>
      </c>
      <c r="AR76" s="69">
        <v>9</v>
      </c>
      <c r="AS76" s="69">
        <v>0</v>
      </c>
    </row>
    <row r="77" spans="1:45">
      <c r="A77" s="20" t="s">
        <v>671</v>
      </c>
      <c r="B77" s="20" t="s">
        <v>128</v>
      </c>
      <c r="C77" s="20" t="s">
        <v>66</v>
      </c>
      <c r="D77" s="74" t="s">
        <v>376</v>
      </c>
      <c r="E77" s="81" t="str">
        <f>IF(F77="","",VLOOKUP(F77,Sheet2!$A$3:$B$11,2,0))</f>
        <v>急性期</v>
      </c>
      <c r="F77" s="69">
        <v>2</v>
      </c>
      <c r="G77" s="81" t="str">
        <f>IF(H77="","",VLOOKUP(H77,Sheet2!$A$3:$B$11,2,0))</f>
        <v>急性期</v>
      </c>
      <c r="H77" s="69">
        <v>2</v>
      </c>
      <c r="I77" s="17" t="str">
        <f t="shared" si="30"/>
        <v/>
      </c>
      <c r="J77" s="18" t="str">
        <f t="shared" si="31"/>
        <v/>
      </c>
      <c r="K77" s="18" t="str">
        <f t="shared" si="32"/>
        <v>○</v>
      </c>
      <c r="L77" s="18" t="str">
        <f t="shared" si="33"/>
        <v/>
      </c>
      <c r="M77" s="18" t="str">
        <f t="shared" si="34"/>
        <v/>
      </c>
      <c r="N77" s="18" t="str">
        <f t="shared" si="35"/>
        <v/>
      </c>
      <c r="O77" s="19" t="str">
        <f t="shared" si="36"/>
        <v/>
      </c>
      <c r="P77" s="74" t="s">
        <v>1176</v>
      </c>
      <c r="Q77" s="74"/>
      <c r="R77" s="74"/>
      <c r="S77" s="74"/>
      <c r="T77" s="74"/>
      <c r="U77" s="69">
        <v>6</v>
      </c>
      <c r="V77" s="69">
        <v>4</v>
      </c>
      <c r="W77" s="69">
        <v>2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6</v>
      </c>
      <c r="AE77" s="74"/>
      <c r="AF77" s="74"/>
      <c r="AG77" s="69">
        <v>0</v>
      </c>
      <c r="AH77" s="69">
        <v>72</v>
      </c>
      <c r="AI77" s="69">
        <v>0</v>
      </c>
      <c r="AJ77" s="69">
        <v>0</v>
      </c>
      <c r="AK77" s="74" t="s">
        <v>641</v>
      </c>
      <c r="AL77" s="24" t="str">
        <f t="shared" si="37"/>
        <v/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</row>
    <row r="78" spans="1:45">
      <c r="A78" s="20" t="s">
        <v>671</v>
      </c>
      <c r="B78" s="20" t="s">
        <v>128</v>
      </c>
      <c r="C78" s="20" t="s">
        <v>66</v>
      </c>
      <c r="D78" s="74" t="s">
        <v>410</v>
      </c>
      <c r="E78" s="81" t="str">
        <f>IF(F78="","",VLOOKUP(F78,Sheet2!$A$3:$B$11,2,0))</f>
        <v>急性期</v>
      </c>
      <c r="F78" s="69">
        <v>2</v>
      </c>
      <c r="G78" s="81" t="str">
        <f>IF(H78="","",VLOOKUP(H78,Sheet2!$A$3:$B$11,2,0))</f>
        <v>急性期</v>
      </c>
      <c r="H78" s="69">
        <v>2</v>
      </c>
      <c r="I78" s="17" t="str">
        <f t="shared" si="30"/>
        <v/>
      </c>
      <c r="J78" s="18" t="str">
        <f t="shared" si="31"/>
        <v/>
      </c>
      <c r="K78" s="18" t="str">
        <f t="shared" si="32"/>
        <v/>
      </c>
      <c r="L78" s="18" t="str">
        <f t="shared" si="33"/>
        <v/>
      </c>
      <c r="M78" s="18" t="str">
        <f t="shared" si="34"/>
        <v/>
      </c>
      <c r="N78" s="18" t="str">
        <f t="shared" si="35"/>
        <v>○</v>
      </c>
      <c r="O78" s="19" t="str">
        <f t="shared" si="36"/>
        <v/>
      </c>
      <c r="P78" s="74" t="s">
        <v>1190</v>
      </c>
      <c r="Q78" s="74"/>
      <c r="R78" s="74"/>
      <c r="S78" s="74"/>
      <c r="T78" s="74"/>
      <c r="U78" s="69">
        <v>19</v>
      </c>
      <c r="V78" s="69">
        <v>19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19</v>
      </c>
      <c r="AE78" s="74"/>
      <c r="AF78" s="74"/>
      <c r="AG78" s="69">
        <v>0</v>
      </c>
      <c r="AH78" s="69">
        <v>482</v>
      </c>
      <c r="AI78" s="69">
        <v>482</v>
      </c>
      <c r="AJ78" s="69">
        <v>0</v>
      </c>
      <c r="AK78" s="74" t="s">
        <v>641</v>
      </c>
      <c r="AL78" s="24" t="str">
        <f t="shared" si="37"/>
        <v/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365</v>
      </c>
    </row>
    <row r="79" spans="1:45">
      <c r="A79" s="20" t="s">
        <v>671</v>
      </c>
      <c r="B79" s="20" t="s">
        <v>128</v>
      </c>
      <c r="C79" s="20" t="s">
        <v>66</v>
      </c>
      <c r="D79" s="74" t="s">
        <v>1209</v>
      </c>
      <c r="E79" s="81" t="str">
        <f>IF(F79="","",VLOOKUP(F79,Sheet2!$A$3:$B$11,2,0))</f>
        <v>慢性期</v>
      </c>
      <c r="F79" s="69">
        <v>4</v>
      </c>
      <c r="G79" s="81" t="str">
        <f>IF(H79="","",VLOOKUP(H79,Sheet2!$A$3:$B$11,2,0))</f>
        <v>慢性期</v>
      </c>
      <c r="H79" s="69">
        <v>4</v>
      </c>
      <c r="I79" s="17" t="str">
        <f t="shared" si="30"/>
        <v/>
      </c>
      <c r="J79" s="18" t="str">
        <f t="shared" si="31"/>
        <v/>
      </c>
      <c r="K79" s="18" t="str">
        <f t="shared" si="32"/>
        <v/>
      </c>
      <c r="L79" s="18" t="str">
        <f t="shared" si="33"/>
        <v>○</v>
      </c>
      <c r="M79" s="18" t="str">
        <f t="shared" si="34"/>
        <v/>
      </c>
      <c r="N79" s="18" t="str">
        <f t="shared" si="35"/>
        <v/>
      </c>
      <c r="O79" s="19" t="str">
        <f t="shared" si="36"/>
        <v/>
      </c>
      <c r="P79" s="74" t="s">
        <v>1178</v>
      </c>
      <c r="Q79" s="74"/>
      <c r="R79" s="74"/>
      <c r="S79" s="74"/>
      <c r="T79" s="74"/>
      <c r="U79" s="69">
        <v>3</v>
      </c>
      <c r="V79" s="69">
        <v>0</v>
      </c>
      <c r="W79" s="69">
        <v>3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9">
        <v>0</v>
      </c>
      <c r="AD79" s="69">
        <v>3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74" t="s">
        <v>641</v>
      </c>
      <c r="AL79" s="24" t="str">
        <f t="shared" si="37"/>
        <v/>
      </c>
      <c r="AM79" s="69">
        <v>16</v>
      </c>
      <c r="AN79" s="69">
        <v>11</v>
      </c>
      <c r="AO79" s="69">
        <v>9</v>
      </c>
      <c r="AP79" s="69">
        <v>0</v>
      </c>
      <c r="AQ79" s="69">
        <v>9</v>
      </c>
      <c r="AR79" s="69">
        <v>0</v>
      </c>
      <c r="AS79" s="69">
        <v>0</v>
      </c>
    </row>
    <row r="80" spans="1:45">
      <c r="A80" s="20" t="s">
        <v>671</v>
      </c>
      <c r="B80" s="20" t="s">
        <v>128</v>
      </c>
      <c r="C80" s="20" t="s">
        <v>66</v>
      </c>
      <c r="D80" s="74" t="s">
        <v>1210</v>
      </c>
      <c r="E80" s="81" t="str">
        <f>IF(F80="","",VLOOKUP(F80,Sheet2!$A$3:$B$11,2,0))</f>
        <v>急性期</v>
      </c>
      <c r="F80" s="69">
        <v>2</v>
      </c>
      <c r="G80" s="81" t="str">
        <f>IF(H80="","",VLOOKUP(H80,Sheet2!$A$3:$B$11,2,0))</f>
        <v>急性期</v>
      </c>
      <c r="H80" s="69">
        <v>2</v>
      </c>
      <c r="I80" s="17" t="str">
        <f t="shared" si="30"/>
        <v/>
      </c>
      <c r="J80" s="18" t="str">
        <f t="shared" si="31"/>
        <v/>
      </c>
      <c r="K80" s="18" t="str">
        <f t="shared" si="32"/>
        <v/>
      </c>
      <c r="L80" s="18" t="str">
        <f t="shared" si="33"/>
        <v/>
      </c>
      <c r="M80" s="18" t="str">
        <f t="shared" si="34"/>
        <v/>
      </c>
      <c r="N80" s="18" t="str">
        <f t="shared" si="35"/>
        <v>○</v>
      </c>
      <c r="O80" s="19" t="str">
        <f t="shared" si="36"/>
        <v/>
      </c>
      <c r="P80" s="74" t="s">
        <v>1190</v>
      </c>
      <c r="Q80" s="74"/>
      <c r="R80" s="74"/>
      <c r="S80" s="74"/>
      <c r="T80" s="74"/>
      <c r="U80" s="69">
        <v>13</v>
      </c>
      <c r="V80" s="69">
        <v>10</v>
      </c>
      <c r="W80" s="69">
        <v>3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10</v>
      </c>
      <c r="AE80" s="69">
        <v>0</v>
      </c>
      <c r="AF80" s="69">
        <v>0</v>
      </c>
      <c r="AG80" s="69">
        <v>3</v>
      </c>
      <c r="AH80" s="69">
        <v>332</v>
      </c>
      <c r="AI80" s="69">
        <v>2</v>
      </c>
      <c r="AJ80" s="69">
        <v>0</v>
      </c>
      <c r="AK80" s="74" t="s">
        <v>641</v>
      </c>
      <c r="AL80" s="24" t="str">
        <f t="shared" si="37"/>
        <v/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14</v>
      </c>
    </row>
    <row r="81" spans="1:45">
      <c r="A81" s="20" t="s">
        <v>671</v>
      </c>
      <c r="B81" s="20" t="s">
        <v>128</v>
      </c>
      <c r="C81" s="20" t="s">
        <v>66</v>
      </c>
      <c r="D81" s="74" t="s">
        <v>506</v>
      </c>
      <c r="E81" s="81" t="str">
        <f>IF(F81="","",VLOOKUP(F81,Sheet2!$A$3:$B$11,2,0))</f>
        <v>急性期</v>
      </c>
      <c r="F81" s="69">
        <v>2</v>
      </c>
      <c r="G81" s="81" t="str">
        <f>IF(H81="","",VLOOKUP(H81,Sheet2!$A$3:$B$11,2,0))</f>
        <v>急性期</v>
      </c>
      <c r="H81" s="69">
        <v>2</v>
      </c>
      <c r="I81" s="17" t="str">
        <f t="shared" si="30"/>
        <v/>
      </c>
      <c r="J81" s="18" t="str">
        <f t="shared" si="31"/>
        <v/>
      </c>
      <c r="K81" s="18" t="str">
        <f t="shared" si="32"/>
        <v/>
      </c>
      <c r="L81" s="18" t="str">
        <f t="shared" si="33"/>
        <v/>
      </c>
      <c r="M81" s="18" t="str">
        <f t="shared" si="34"/>
        <v/>
      </c>
      <c r="N81" s="18" t="str">
        <f t="shared" si="35"/>
        <v>○</v>
      </c>
      <c r="O81" s="19" t="str">
        <f t="shared" si="36"/>
        <v/>
      </c>
      <c r="P81" s="74" t="s">
        <v>1213</v>
      </c>
      <c r="Q81" s="74"/>
      <c r="R81" s="74"/>
      <c r="S81" s="74"/>
      <c r="T81" s="74"/>
      <c r="U81" s="69">
        <v>2</v>
      </c>
      <c r="V81" s="69">
        <v>2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2</v>
      </c>
      <c r="AE81" s="69">
        <v>0</v>
      </c>
      <c r="AF81" s="69">
        <v>0</v>
      </c>
      <c r="AG81" s="69">
        <v>0</v>
      </c>
      <c r="AH81" s="69">
        <v>22</v>
      </c>
      <c r="AI81" s="69">
        <v>0</v>
      </c>
      <c r="AJ81" s="69">
        <v>0</v>
      </c>
      <c r="AK81" s="74" t="s">
        <v>641</v>
      </c>
      <c r="AL81" s="24" t="str">
        <f t="shared" si="37"/>
        <v/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</row>
    <row r="82" spans="1:45">
      <c r="A82" s="20" t="s">
        <v>671</v>
      </c>
      <c r="B82" s="20" t="s">
        <v>128</v>
      </c>
      <c r="C82" s="20" t="s">
        <v>66</v>
      </c>
      <c r="D82" s="74" t="s">
        <v>607</v>
      </c>
      <c r="E82" s="81" t="str">
        <f>IF(F82="","",VLOOKUP(F82,Sheet2!$A$3:$B$11,2,0))</f>
        <v>急性期</v>
      </c>
      <c r="F82" s="69">
        <v>2</v>
      </c>
      <c r="G82" s="81" t="str">
        <f>IF(H82="","",VLOOKUP(H82,Sheet2!$A$3:$B$11,2,0))</f>
        <v>急性期</v>
      </c>
      <c r="H82" s="69">
        <v>2</v>
      </c>
      <c r="I82" s="17" t="str">
        <f t="shared" si="30"/>
        <v>○</v>
      </c>
      <c r="J82" s="18" t="str">
        <f t="shared" si="31"/>
        <v>○</v>
      </c>
      <c r="K82" s="18" t="str">
        <f t="shared" si="32"/>
        <v>○</v>
      </c>
      <c r="L82" s="18" t="str">
        <f t="shared" si="33"/>
        <v>○</v>
      </c>
      <c r="M82" s="18" t="str">
        <f t="shared" si="34"/>
        <v>○</v>
      </c>
      <c r="N82" s="18" t="str">
        <f t="shared" si="35"/>
        <v/>
      </c>
      <c r="O82" s="19" t="str">
        <f t="shared" si="36"/>
        <v/>
      </c>
      <c r="P82" s="74" t="s">
        <v>1165</v>
      </c>
      <c r="Q82" s="74" t="s">
        <v>1175</v>
      </c>
      <c r="R82" s="74" t="s">
        <v>1176</v>
      </c>
      <c r="S82" s="74" t="s">
        <v>1179</v>
      </c>
      <c r="T82" s="74" t="s">
        <v>1177</v>
      </c>
      <c r="U82" s="69">
        <v>19</v>
      </c>
      <c r="V82" s="69">
        <v>19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19</v>
      </c>
      <c r="AE82" s="69">
        <v>0</v>
      </c>
      <c r="AF82" s="69">
        <v>0</v>
      </c>
      <c r="AG82" s="69">
        <v>0</v>
      </c>
      <c r="AH82" s="69">
        <v>173</v>
      </c>
      <c r="AI82" s="69">
        <v>0</v>
      </c>
      <c r="AJ82" s="69">
        <v>0</v>
      </c>
      <c r="AK82" s="74"/>
      <c r="AL82" s="24" t="str">
        <f t="shared" si="37"/>
        <v/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</row>
    <row r="83" spans="1:45">
      <c r="A83" s="33"/>
      <c r="B83" s="33"/>
      <c r="C83" s="34" t="s">
        <v>677</v>
      </c>
      <c r="D83" s="33"/>
      <c r="E83" s="25"/>
      <c r="F83" s="25"/>
      <c r="G83" s="25"/>
      <c r="H83" s="25"/>
      <c r="I83" s="26"/>
      <c r="J83" s="27"/>
      <c r="K83" s="27"/>
      <c r="L83" s="27"/>
      <c r="M83" s="27"/>
      <c r="N83" s="27"/>
      <c r="O83" s="28"/>
      <c r="P83" s="25"/>
      <c r="Q83" s="25"/>
      <c r="R83" s="25"/>
      <c r="S83" s="25"/>
      <c r="T83" s="25"/>
      <c r="U83" s="25">
        <f t="shared" ref="U83:AJ83" si="38">SUBTOTAL(9,U66:U82)</f>
        <v>197</v>
      </c>
      <c r="V83" s="25">
        <f t="shared" si="38"/>
        <v>187</v>
      </c>
      <c r="W83" s="25">
        <f t="shared" si="38"/>
        <v>10</v>
      </c>
      <c r="X83" s="25">
        <f t="shared" si="38"/>
        <v>0</v>
      </c>
      <c r="Y83" s="25">
        <f t="shared" si="38"/>
        <v>0</v>
      </c>
      <c r="Z83" s="25">
        <f t="shared" si="38"/>
        <v>0</v>
      </c>
      <c r="AA83" s="25">
        <f t="shared" si="38"/>
        <v>0</v>
      </c>
      <c r="AB83" s="25">
        <f t="shared" si="38"/>
        <v>0</v>
      </c>
      <c r="AC83" s="25">
        <f t="shared" si="38"/>
        <v>0</v>
      </c>
      <c r="AD83" s="29">
        <f t="shared" si="38"/>
        <v>192</v>
      </c>
      <c r="AE83" s="29">
        <f t="shared" si="38"/>
        <v>0</v>
      </c>
      <c r="AF83" s="29">
        <f t="shared" si="38"/>
        <v>0</v>
      </c>
      <c r="AG83" s="29">
        <f t="shared" si="38"/>
        <v>5</v>
      </c>
      <c r="AH83" s="29">
        <f t="shared" si="38"/>
        <v>2675</v>
      </c>
      <c r="AI83" s="29">
        <f t="shared" si="38"/>
        <v>720</v>
      </c>
      <c r="AJ83" s="29">
        <f t="shared" si="38"/>
        <v>45.8</v>
      </c>
      <c r="AK83" s="29"/>
      <c r="AL83" s="30"/>
      <c r="AM83" s="29">
        <f t="shared" ref="AM83:AS83" si="39">SUBTOTAL(9,AM66:AM82)</f>
        <v>89</v>
      </c>
      <c r="AN83" s="29">
        <f t="shared" si="39"/>
        <v>1042</v>
      </c>
      <c r="AO83" s="29">
        <f t="shared" si="39"/>
        <v>18</v>
      </c>
      <c r="AP83" s="29">
        <f t="shared" si="39"/>
        <v>9</v>
      </c>
      <c r="AQ83" s="29">
        <f t="shared" si="39"/>
        <v>9</v>
      </c>
      <c r="AR83" s="29">
        <f t="shared" si="39"/>
        <v>13</v>
      </c>
      <c r="AS83" s="29">
        <f t="shared" si="39"/>
        <v>390</v>
      </c>
    </row>
    <row r="84" spans="1:45">
      <c r="A84" s="20" t="s">
        <v>671</v>
      </c>
      <c r="B84" s="20" t="s">
        <v>113</v>
      </c>
      <c r="C84" s="20" t="s">
        <v>51</v>
      </c>
      <c r="D84" s="74" t="s">
        <v>431</v>
      </c>
      <c r="E84" s="81" t="str">
        <f>IF(F84="","",VLOOKUP(F84,Sheet2!$A$3:$B$11,2,0))</f>
        <v>休棟等（今後廃止する予定）</v>
      </c>
      <c r="F84" s="69">
        <v>6</v>
      </c>
      <c r="G84" s="81" t="str">
        <f>IF(H84="","",VLOOKUP(H84,Sheet2!$A$3:$B$11,2,0))</f>
        <v>休棟等（今後再開する予定）</v>
      </c>
      <c r="H84" s="69">
        <v>5</v>
      </c>
      <c r="I84" s="17" t="str">
        <f t="shared" ref="I84:I102" si="40">IF(OR(P84="1",Q84="1",R84="1",S84="1",T84="1"),"○","")</f>
        <v/>
      </c>
      <c r="J84" s="18" t="str">
        <f t="shared" ref="J84:J102" si="41">IF(OR(P84="2",Q84="2",R84="2",S84="2",T84="2"),"○","")</f>
        <v/>
      </c>
      <c r="K84" s="18" t="str">
        <f t="shared" ref="K84:K102" si="42">IF(OR(P84="3",Q84="3",R84="3",S84="3",T84="3"),"○","")</f>
        <v/>
      </c>
      <c r="L84" s="18" t="str">
        <f t="shared" ref="L84:L102" si="43">IF(OR(P84="4",Q84="4",R84="4",S84="4",T84="4"),"○","")</f>
        <v/>
      </c>
      <c r="M84" s="18" t="str">
        <f t="shared" ref="M84:M102" si="44">IF(OR(P84="5",Q84="5",R84="5",S84="5",T84="5"),"○","")</f>
        <v/>
      </c>
      <c r="N84" s="18" t="str">
        <f t="shared" ref="N84:N102" si="45">IF(OR(P84="6",Q84="6",R84="6",S84="6",T84="6"),"○","")</f>
        <v/>
      </c>
      <c r="O84" s="19" t="str">
        <f t="shared" ref="O84:O102" si="46">IF(OR(P84="7",Q84="7",R84="7",S84="7",T84="7"),"○","")</f>
        <v>○</v>
      </c>
      <c r="P84" s="74" t="s">
        <v>1168</v>
      </c>
      <c r="Q84" s="74"/>
      <c r="R84" s="74"/>
      <c r="S84" s="74"/>
      <c r="T84" s="74"/>
      <c r="U84" s="69">
        <v>7</v>
      </c>
      <c r="V84" s="69">
        <v>0</v>
      </c>
      <c r="W84" s="69">
        <v>7</v>
      </c>
      <c r="X84" s="69">
        <v>12</v>
      </c>
      <c r="Y84" s="69">
        <v>0</v>
      </c>
      <c r="Z84" s="69">
        <v>12</v>
      </c>
      <c r="AA84" s="69">
        <v>0</v>
      </c>
      <c r="AB84" s="69">
        <v>0</v>
      </c>
      <c r="AC84" s="69">
        <v>0</v>
      </c>
      <c r="AD84" s="69">
        <v>7</v>
      </c>
      <c r="AE84" s="69">
        <v>12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74" t="s">
        <v>640</v>
      </c>
      <c r="AL84" s="24" t="str">
        <f t="shared" ref="AL84:AL102" si="47">IF(AK84="1","○","")</f>
        <v>○</v>
      </c>
      <c r="AM84" s="69">
        <v>13</v>
      </c>
      <c r="AN84" s="69">
        <v>81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</row>
    <row r="85" spans="1:45">
      <c r="A85" s="20" t="s">
        <v>671</v>
      </c>
      <c r="B85" s="20" t="s">
        <v>113</v>
      </c>
      <c r="C85" s="20" t="s">
        <v>51</v>
      </c>
      <c r="D85" s="74" t="s">
        <v>179</v>
      </c>
      <c r="E85" s="81" t="str">
        <f>IF(F85="","",VLOOKUP(F85,Sheet2!$A$3:$B$11,2,0))</f>
        <v>休棟等（今後再開する予定）</v>
      </c>
      <c r="F85" s="69">
        <v>5</v>
      </c>
      <c r="G85" s="81" t="str">
        <f>IF(H85="","",VLOOKUP(H85,Sheet2!$A$3:$B$11,2,0))</f>
        <v>休棟等（今後再開する予定）</v>
      </c>
      <c r="H85" s="69">
        <v>5</v>
      </c>
      <c r="I85" s="17" t="str">
        <f t="shared" si="40"/>
        <v/>
      </c>
      <c r="J85" s="18" t="str">
        <f t="shared" si="41"/>
        <v/>
      </c>
      <c r="K85" s="18" t="str">
        <f t="shared" si="42"/>
        <v/>
      </c>
      <c r="L85" s="18" t="str">
        <f t="shared" si="43"/>
        <v/>
      </c>
      <c r="M85" s="18" t="str">
        <f t="shared" si="44"/>
        <v/>
      </c>
      <c r="N85" s="18" t="str">
        <f t="shared" si="45"/>
        <v/>
      </c>
      <c r="O85" s="19" t="str">
        <f t="shared" si="46"/>
        <v>○</v>
      </c>
      <c r="P85" s="74" t="s">
        <v>1168</v>
      </c>
      <c r="Q85" s="74"/>
      <c r="R85" s="74"/>
      <c r="S85" s="74"/>
      <c r="T85" s="74"/>
      <c r="U85" s="69">
        <v>12</v>
      </c>
      <c r="V85" s="69">
        <v>0</v>
      </c>
      <c r="W85" s="69">
        <v>12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95"/>
      <c r="AE85" s="95"/>
      <c r="AF85" s="95"/>
      <c r="AG85" s="69">
        <v>12</v>
      </c>
      <c r="AH85" s="69">
        <v>0</v>
      </c>
      <c r="AI85" s="69">
        <v>0</v>
      </c>
      <c r="AJ85" s="69">
        <v>0</v>
      </c>
      <c r="AK85" s="74"/>
      <c r="AL85" s="24" t="str">
        <f t="shared" si="47"/>
        <v/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</row>
    <row r="86" spans="1:45">
      <c r="A86" s="20" t="s">
        <v>671</v>
      </c>
      <c r="B86" s="20" t="s">
        <v>113</v>
      </c>
      <c r="C86" s="20" t="s">
        <v>51</v>
      </c>
      <c r="D86" s="74" t="s">
        <v>1214</v>
      </c>
      <c r="E86" s="81" t="str">
        <f>IF(F86="","",VLOOKUP(F86,Sheet2!$A$3:$B$11,2,0))</f>
        <v>急性期</v>
      </c>
      <c r="F86" s="69">
        <v>2</v>
      </c>
      <c r="G86" s="81" t="str">
        <f>IF(H86="","",VLOOKUP(H86,Sheet2!$A$3:$B$11,2,0))</f>
        <v>休棟等（今後再開する予定）</v>
      </c>
      <c r="H86" s="69">
        <v>5</v>
      </c>
      <c r="I86" s="17" t="str">
        <f t="shared" si="40"/>
        <v/>
      </c>
      <c r="J86" s="18" t="str">
        <f t="shared" si="41"/>
        <v>○</v>
      </c>
      <c r="K86" s="18" t="str">
        <f t="shared" si="42"/>
        <v>○</v>
      </c>
      <c r="L86" s="18" t="str">
        <f t="shared" si="43"/>
        <v/>
      </c>
      <c r="M86" s="18" t="str">
        <f t="shared" si="44"/>
        <v/>
      </c>
      <c r="N86" s="18" t="str">
        <f t="shared" si="45"/>
        <v/>
      </c>
      <c r="O86" s="19" t="str">
        <f t="shared" si="46"/>
        <v/>
      </c>
      <c r="P86" s="74" t="s">
        <v>1166</v>
      </c>
      <c r="Q86" s="74" t="s">
        <v>1224</v>
      </c>
      <c r="R86" s="74"/>
      <c r="S86" s="74"/>
      <c r="T86" s="74"/>
      <c r="U86" s="69">
        <v>3</v>
      </c>
      <c r="V86" s="69">
        <v>3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3</v>
      </c>
      <c r="AE86" s="95"/>
      <c r="AF86" s="95"/>
      <c r="AG86" s="69">
        <v>0</v>
      </c>
      <c r="AH86" s="69">
        <v>108</v>
      </c>
      <c r="AI86" s="69">
        <v>0</v>
      </c>
      <c r="AJ86" s="69">
        <v>0</v>
      </c>
      <c r="AK86" s="74" t="s">
        <v>641</v>
      </c>
      <c r="AL86" s="24" t="str">
        <f t="shared" si="47"/>
        <v/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</row>
    <row r="87" spans="1:45">
      <c r="A87" s="20" t="s">
        <v>671</v>
      </c>
      <c r="B87" s="20" t="s">
        <v>113</v>
      </c>
      <c r="C87" s="20" t="s">
        <v>51</v>
      </c>
      <c r="D87" s="74" t="s">
        <v>1215</v>
      </c>
      <c r="E87" s="81" t="str">
        <f>IF(F87="","",VLOOKUP(F87,Sheet2!$A$3:$B$11,2,0))</f>
        <v>休棟等（今後再開する予定）</v>
      </c>
      <c r="F87" s="69">
        <v>5</v>
      </c>
      <c r="G87" s="81" t="str">
        <f>IF(H87="","",VLOOKUP(H87,Sheet2!$A$3:$B$11,2,0))</f>
        <v>休棟等（今後再開する予定）</v>
      </c>
      <c r="H87" s="69">
        <v>5</v>
      </c>
      <c r="I87" s="17" t="str">
        <f t="shared" si="40"/>
        <v/>
      </c>
      <c r="J87" s="18" t="str">
        <f t="shared" si="41"/>
        <v/>
      </c>
      <c r="K87" s="18" t="str">
        <f t="shared" si="42"/>
        <v/>
      </c>
      <c r="L87" s="18" t="str">
        <f t="shared" si="43"/>
        <v/>
      </c>
      <c r="M87" s="18" t="str">
        <f t="shared" si="44"/>
        <v/>
      </c>
      <c r="N87" s="18" t="str">
        <f t="shared" si="45"/>
        <v/>
      </c>
      <c r="O87" s="19" t="str">
        <f t="shared" si="46"/>
        <v>○</v>
      </c>
      <c r="P87" s="74" t="s">
        <v>1168</v>
      </c>
      <c r="Q87" s="74"/>
      <c r="R87" s="74"/>
      <c r="S87" s="74"/>
      <c r="T87" s="74"/>
      <c r="U87" s="69">
        <v>19</v>
      </c>
      <c r="V87" s="69">
        <v>0</v>
      </c>
      <c r="W87" s="69">
        <v>19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95"/>
      <c r="AE87" s="95"/>
      <c r="AF87" s="95"/>
      <c r="AG87" s="69">
        <v>19</v>
      </c>
      <c r="AH87" s="69">
        <v>0</v>
      </c>
      <c r="AI87" s="69">
        <v>0</v>
      </c>
      <c r="AJ87" s="69">
        <v>0</v>
      </c>
      <c r="AK87" s="74" t="s">
        <v>641</v>
      </c>
      <c r="AL87" s="24" t="str">
        <f t="shared" si="47"/>
        <v/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</row>
    <row r="88" spans="1:45">
      <c r="A88" s="20" t="s">
        <v>671</v>
      </c>
      <c r="B88" s="20" t="s">
        <v>113</v>
      </c>
      <c r="C88" s="20" t="s">
        <v>51</v>
      </c>
      <c r="D88" s="74" t="s">
        <v>248</v>
      </c>
      <c r="E88" s="81" t="str">
        <f>IF(F88="","",VLOOKUP(F88,Sheet2!$A$3:$B$11,2,0))</f>
        <v>急性期</v>
      </c>
      <c r="F88" s="69">
        <v>2</v>
      </c>
      <c r="G88" s="81" t="str">
        <f>IF(H88="","",VLOOKUP(H88,Sheet2!$A$3:$B$11,2,0))</f>
        <v>急性期</v>
      </c>
      <c r="H88" s="69">
        <v>2</v>
      </c>
      <c r="I88" s="17" t="str">
        <f t="shared" si="40"/>
        <v>○</v>
      </c>
      <c r="J88" s="18" t="str">
        <f t="shared" si="41"/>
        <v>○</v>
      </c>
      <c r="K88" s="18" t="str">
        <f t="shared" si="42"/>
        <v>○</v>
      </c>
      <c r="L88" s="18" t="str">
        <f t="shared" si="43"/>
        <v/>
      </c>
      <c r="M88" s="18" t="str">
        <f t="shared" si="44"/>
        <v/>
      </c>
      <c r="N88" s="18" t="str">
        <f t="shared" si="45"/>
        <v/>
      </c>
      <c r="O88" s="19" t="str">
        <f t="shared" si="46"/>
        <v/>
      </c>
      <c r="P88" s="74" t="s">
        <v>1225</v>
      </c>
      <c r="Q88" s="74" t="s">
        <v>1166</v>
      </c>
      <c r="R88" s="74" t="s">
        <v>1176</v>
      </c>
      <c r="S88" s="74"/>
      <c r="T88" s="74"/>
      <c r="U88" s="69">
        <v>19</v>
      </c>
      <c r="V88" s="69">
        <v>19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19</v>
      </c>
      <c r="AE88" s="95"/>
      <c r="AF88" s="95"/>
      <c r="AG88" s="69">
        <v>0</v>
      </c>
      <c r="AH88" s="69">
        <v>174</v>
      </c>
      <c r="AI88" s="69">
        <v>7</v>
      </c>
      <c r="AJ88" s="69">
        <v>4.5</v>
      </c>
      <c r="AK88" s="74" t="s">
        <v>641</v>
      </c>
      <c r="AL88" s="24" t="str">
        <f t="shared" si="47"/>
        <v/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</row>
    <row r="89" spans="1:45">
      <c r="A89" s="20" t="s">
        <v>671</v>
      </c>
      <c r="B89" s="20" t="s">
        <v>113</v>
      </c>
      <c r="C89" s="20" t="s">
        <v>51</v>
      </c>
      <c r="D89" s="74" t="s">
        <v>567</v>
      </c>
      <c r="E89" s="81" t="str">
        <f>IF(F89="","",VLOOKUP(F89,Sheet2!$A$3:$B$11,2,0))</f>
        <v>休棟等（今後再開する予定）</v>
      </c>
      <c r="F89" s="69">
        <v>5</v>
      </c>
      <c r="G89" s="81" t="str">
        <f>IF(H89="","",VLOOKUP(H89,Sheet2!$A$3:$B$11,2,0))</f>
        <v>慢性期</v>
      </c>
      <c r="H89" s="69">
        <v>4</v>
      </c>
      <c r="I89" s="17" t="str">
        <f t="shared" si="40"/>
        <v/>
      </c>
      <c r="J89" s="18" t="str">
        <f t="shared" si="41"/>
        <v/>
      </c>
      <c r="K89" s="18" t="str">
        <f t="shared" si="42"/>
        <v/>
      </c>
      <c r="L89" s="18" t="str">
        <f t="shared" si="43"/>
        <v/>
      </c>
      <c r="M89" s="18" t="str">
        <f t="shared" si="44"/>
        <v/>
      </c>
      <c r="N89" s="18" t="str">
        <f t="shared" si="45"/>
        <v/>
      </c>
      <c r="O89" s="19" t="str">
        <f t="shared" si="46"/>
        <v>○</v>
      </c>
      <c r="P89" s="74"/>
      <c r="Q89" s="74"/>
      <c r="R89" s="74"/>
      <c r="S89" s="74"/>
      <c r="T89" s="74" t="s">
        <v>1168</v>
      </c>
      <c r="U89" s="69">
        <v>12</v>
      </c>
      <c r="V89" s="69">
        <v>0</v>
      </c>
      <c r="W89" s="69">
        <v>12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95"/>
      <c r="AE89" s="95"/>
      <c r="AF89" s="95"/>
      <c r="AG89" s="69">
        <v>12</v>
      </c>
      <c r="AH89" s="69">
        <v>0</v>
      </c>
      <c r="AI89" s="69">
        <v>0</v>
      </c>
      <c r="AJ89" s="69">
        <v>0</v>
      </c>
      <c r="AK89" s="74"/>
      <c r="AL89" s="24" t="str">
        <f t="shared" si="47"/>
        <v/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</row>
    <row r="90" spans="1:45">
      <c r="A90" s="20" t="s">
        <v>671</v>
      </c>
      <c r="B90" s="20" t="s">
        <v>113</v>
      </c>
      <c r="C90" s="20" t="s">
        <v>51</v>
      </c>
      <c r="D90" s="74" t="s">
        <v>482</v>
      </c>
      <c r="E90" s="81" t="str">
        <f>IF(F90="","",VLOOKUP(F90,Sheet2!$A$3:$B$11,2,0))</f>
        <v>急性期</v>
      </c>
      <c r="F90" s="69">
        <v>2</v>
      </c>
      <c r="G90" s="81" t="str">
        <f>IF(H90="","",VLOOKUP(H90,Sheet2!$A$3:$B$11,2,0))</f>
        <v>急性期</v>
      </c>
      <c r="H90" s="69">
        <v>2</v>
      </c>
      <c r="I90" s="17" t="str">
        <f t="shared" si="40"/>
        <v/>
      </c>
      <c r="J90" s="18" t="str">
        <f t="shared" si="41"/>
        <v/>
      </c>
      <c r="K90" s="18" t="str">
        <f t="shared" si="42"/>
        <v>○</v>
      </c>
      <c r="L90" s="18" t="str">
        <f t="shared" si="43"/>
        <v/>
      </c>
      <c r="M90" s="18" t="str">
        <f t="shared" si="44"/>
        <v/>
      </c>
      <c r="N90" s="18" t="str">
        <f t="shared" si="45"/>
        <v/>
      </c>
      <c r="O90" s="19" t="str">
        <f t="shared" si="46"/>
        <v/>
      </c>
      <c r="P90" s="74" t="s">
        <v>1176</v>
      </c>
      <c r="Q90" s="74"/>
      <c r="R90" s="74"/>
      <c r="S90" s="74"/>
      <c r="T90" s="74"/>
      <c r="U90" s="69">
        <v>3</v>
      </c>
      <c r="V90" s="69">
        <v>0</v>
      </c>
      <c r="W90" s="69">
        <v>3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v>3</v>
      </c>
      <c r="AE90" s="95"/>
      <c r="AF90" s="95"/>
      <c r="AG90" s="69">
        <v>0</v>
      </c>
      <c r="AH90" s="69">
        <v>0</v>
      </c>
      <c r="AI90" s="69">
        <v>0</v>
      </c>
      <c r="AJ90" s="69">
        <v>0</v>
      </c>
      <c r="AK90" s="74"/>
      <c r="AL90" s="24" t="str">
        <f t="shared" si="47"/>
        <v/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</row>
    <row r="91" spans="1:45">
      <c r="A91" s="20" t="s">
        <v>671</v>
      </c>
      <c r="B91" s="20" t="s">
        <v>113</v>
      </c>
      <c r="C91" s="20" t="s">
        <v>51</v>
      </c>
      <c r="D91" s="74" t="s">
        <v>1216</v>
      </c>
      <c r="E91" s="81" t="str">
        <f>IF(F91="","",VLOOKUP(F91,Sheet2!$A$3:$B$11,2,0))</f>
        <v>急性期</v>
      </c>
      <c r="F91" s="69">
        <v>2</v>
      </c>
      <c r="G91" s="81" t="str">
        <f>IF(H91="","",VLOOKUP(H91,Sheet2!$A$3:$B$11,2,0))</f>
        <v>急性期</v>
      </c>
      <c r="H91" s="69">
        <v>2</v>
      </c>
      <c r="I91" s="17" t="str">
        <f t="shared" si="40"/>
        <v>○</v>
      </c>
      <c r="J91" s="18" t="str">
        <f t="shared" si="41"/>
        <v>○</v>
      </c>
      <c r="K91" s="18" t="str">
        <f t="shared" si="42"/>
        <v/>
      </c>
      <c r="L91" s="18" t="str">
        <f t="shared" si="43"/>
        <v>○</v>
      </c>
      <c r="M91" s="18" t="str">
        <f t="shared" si="44"/>
        <v/>
      </c>
      <c r="N91" s="18" t="str">
        <f t="shared" si="45"/>
        <v/>
      </c>
      <c r="O91" s="19" t="str">
        <f t="shared" si="46"/>
        <v/>
      </c>
      <c r="P91" s="74" t="s">
        <v>1226</v>
      </c>
      <c r="Q91" s="74" t="s">
        <v>1166</v>
      </c>
      <c r="R91" s="74" t="s">
        <v>1178</v>
      </c>
      <c r="S91" s="74"/>
      <c r="T91" s="74"/>
      <c r="U91" s="115">
        <v>6</v>
      </c>
      <c r="V91" s="115">
        <v>5</v>
      </c>
      <c r="W91" s="115">
        <v>1</v>
      </c>
      <c r="X91" s="115"/>
      <c r="Y91" s="115"/>
      <c r="Z91" s="115"/>
      <c r="AA91" s="115"/>
      <c r="AB91" s="115"/>
      <c r="AC91" s="115"/>
      <c r="AD91" s="69">
        <v>6</v>
      </c>
      <c r="AE91" s="95"/>
      <c r="AF91" s="95"/>
      <c r="AG91" s="95"/>
      <c r="AH91" s="69">
        <v>52</v>
      </c>
      <c r="AI91" s="69">
        <v>31</v>
      </c>
      <c r="AJ91" s="69">
        <v>15.3</v>
      </c>
      <c r="AK91" s="74" t="s">
        <v>640</v>
      </c>
      <c r="AL91" s="24" t="str">
        <f t="shared" si="47"/>
        <v>○</v>
      </c>
      <c r="AM91" s="69">
        <v>164</v>
      </c>
      <c r="AN91" s="69">
        <v>5607</v>
      </c>
      <c r="AO91" s="69">
        <v>11</v>
      </c>
      <c r="AP91" s="69">
        <v>5</v>
      </c>
      <c r="AQ91" s="69">
        <v>6</v>
      </c>
      <c r="AR91" s="69">
        <v>6</v>
      </c>
      <c r="AS91" s="69">
        <v>0</v>
      </c>
    </row>
    <row r="92" spans="1:45">
      <c r="A92" s="20" t="s">
        <v>671</v>
      </c>
      <c r="B92" s="20" t="s">
        <v>113</v>
      </c>
      <c r="C92" s="20" t="s">
        <v>51</v>
      </c>
      <c r="D92" s="74" t="s">
        <v>1217</v>
      </c>
      <c r="E92" s="81" t="str">
        <f>IF(F92="","",VLOOKUP(F92,Sheet2!$A$3:$B$11,2,0))</f>
        <v>急性期</v>
      </c>
      <c r="F92" s="69">
        <v>2</v>
      </c>
      <c r="G92" s="81" t="str">
        <f>IF(H92="","",VLOOKUP(H92,Sheet2!$A$3:$B$11,2,0))</f>
        <v>急性期</v>
      </c>
      <c r="H92" s="69">
        <v>2</v>
      </c>
      <c r="I92" s="17" t="str">
        <f t="shared" si="40"/>
        <v/>
      </c>
      <c r="J92" s="18" t="str">
        <f t="shared" si="41"/>
        <v>○</v>
      </c>
      <c r="K92" s="18" t="str">
        <f t="shared" si="42"/>
        <v>○</v>
      </c>
      <c r="L92" s="18" t="str">
        <f t="shared" si="43"/>
        <v/>
      </c>
      <c r="M92" s="18" t="str">
        <f t="shared" si="44"/>
        <v/>
      </c>
      <c r="N92" s="18" t="str">
        <f t="shared" si="45"/>
        <v/>
      </c>
      <c r="O92" s="19" t="str">
        <f t="shared" si="46"/>
        <v/>
      </c>
      <c r="P92" s="74" t="s">
        <v>1166</v>
      </c>
      <c r="Q92" s="74" t="s">
        <v>1176</v>
      </c>
      <c r="R92" s="74"/>
      <c r="S92" s="74"/>
      <c r="T92" s="74"/>
      <c r="U92" s="69">
        <v>19</v>
      </c>
      <c r="V92" s="69">
        <v>19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19</v>
      </c>
      <c r="AE92" s="95"/>
      <c r="AF92" s="95"/>
      <c r="AG92" s="69">
        <v>0</v>
      </c>
      <c r="AH92" s="69">
        <v>575</v>
      </c>
      <c r="AI92" s="69">
        <v>0</v>
      </c>
      <c r="AJ92" s="69">
        <v>0</v>
      </c>
      <c r="AK92" s="74" t="s">
        <v>641</v>
      </c>
      <c r="AL92" s="24" t="str">
        <f t="shared" si="47"/>
        <v/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20</v>
      </c>
    </row>
    <row r="93" spans="1:45">
      <c r="A93" s="20" t="s">
        <v>671</v>
      </c>
      <c r="B93" s="20" t="s">
        <v>113</v>
      </c>
      <c r="C93" s="20" t="s">
        <v>51</v>
      </c>
      <c r="D93" s="74" t="s">
        <v>208</v>
      </c>
      <c r="E93" s="81" t="str">
        <f>IF(F93="","",VLOOKUP(F93,Sheet2!$A$3:$B$11,2,0))</f>
        <v>急性期</v>
      </c>
      <c r="F93" s="69">
        <v>2</v>
      </c>
      <c r="G93" s="81" t="str">
        <f>IF(H93="","",VLOOKUP(H93,Sheet2!$A$3:$B$11,2,0))</f>
        <v>急性期</v>
      </c>
      <c r="H93" s="69">
        <v>2</v>
      </c>
      <c r="I93" s="17" t="str">
        <f t="shared" si="40"/>
        <v/>
      </c>
      <c r="J93" s="18" t="str">
        <f t="shared" si="41"/>
        <v/>
      </c>
      <c r="K93" s="18" t="str">
        <f t="shared" si="42"/>
        <v>○</v>
      </c>
      <c r="L93" s="18" t="str">
        <f t="shared" si="43"/>
        <v/>
      </c>
      <c r="M93" s="18" t="str">
        <f t="shared" si="44"/>
        <v/>
      </c>
      <c r="N93" s="18" t="str">
        <f t="shared" si="45"/>
        <v/>
      </c>
      <c r="O93" s="19" t="str">
        <f t="shared" si="46"/>
        <v/>
      </c>
      <c r="P93" s="74" t="s">
        <v>1176</v>
      </c>
      <c r="Q93" s="74"/>
      <c r="R93" s="74"/>
      <c r="S93" s="74"/>
      <c r="T93" s="74"/>
      <c r="U93" s="69">
        <v>4</v>
      </c>
      <c r="V93" s="69">
        <v>4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4</v>
      </c>
      <c r="AE93" s="95"/>
      <c r="AF93" s="95"/>
      <c r="AG93" s="69">
        <v>0</v>
      </c>
      <c r="AH93" s="69">
        <v>138</v>
      </c>
      <c r="AI93" s="69">
        <v>0</v>
      </c>
      <c r="AJ93" s="69">
        <v>0</v>
      </c>
      <c r="AK93" s="74" t="s">
        <v>641</v>
      </c>
      <c r="AL93" s="24" t="str">
        <f t="shared" si="47"/>
        <v/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</row>
    <row r="94" spans="1:45">
      <c r="A94" s="20" t="s">
        <v>671</v>
      </c>
      <c r="B94" s="20" t="s">
        <v>113</v>
      </c>
      <c r="C94" s="20" t="s">
        <v>51</v>
      </c>
      <c r="D94" s="74" t="s">
        <v>1218</v>
      </c>
      <c r="E94" s="81" t="str">
        <f>IF(F94="","",VLOOKUP(F94,Sheet2!$A$3:$B$11,2,0))</f>
        <v>休棟等（今後廃止する予定）</v>
      </c>
      <c r="F94" s="69">
        <v>6</v>
      </c>
      <c r="G94" s="81" t="str">
        <f>IF(H94="","",VLOOKUP(H94,Sheet2!$A$3:$B$11,2,0))</f>
        <v>休棟等（今後廃止する予定）</v>
      </c>
      <c r="H94" s="69">
        <v>6</v>
      </c>
      <c r="I94" s="17" t="str">
        <f t="shared" si="40"/>
        <v>○</v>
      </c>
      <c r="J94" s="18" t="str">
        <f t="shared" si="41"/>
        <v>○</v>
      </c>
      <c r="K94" s="18" t="str">
        <f t="shared" si="42"/>
        <v/>
      </c>
      <c r="L94" s="18" t="str">
        <f t="shared" si="43"/>
        <v/>
      </c>
      <c r="M94" s="18" t="str">
        <f t="shared" si="44"/>
        <v/>
      </c>
      <c r="N94" s="18" t="str">
        <f t="shared" si="45"/>
        <v/>
      </c>
      <c r="O94" s="19" t="str">
        <f t="shared" si="46"/>
        <v/>
      </c>
      <c r="P94" s="74" t="s">
        <v>1165</v>
      </c>
      <c r="Q94" s="74" t="s">
        <v>1166</v>
      </c>
      <c r="R94" s="74"/>
      <c r="S94" s="74"/>
      <c r="T94" s="74"/>
      <c r="U94" s="69">
        <v>3</v>
      </c>
      <c r="V94" s="69">
        <v>0</v>
      </c>
      <c r="W94" s="69">
        <v>3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3</v>
      </c>
      <c r="AE94" s="95"/>
      <c r="AF94" s="95"/>
      <c r="AG94" s="69">
        <v>0</v>
      </c>
      <c r="AH94" s="69">
        <v>0</v>
      </c>
      <c r="AI94" s="69">
        <v>0</v>
      </c>
      <c r="AJ94" s="69">
        <v>0</v>
      </c>
      <c r="AK94" s="74"/>
      <c r="AL94" s="24" t="str">
        <f t="shared" si="47"/>
        <v/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</row>
    <row r="95" spans="1:45">
      <c r="A95" s="20" t="s">
        <v>671</v>
      </c>
      <c r="B95" s="20" t="s">
        <v>113</v>
      </c>
      <c r="C95" s="20" t="s">
        <v>51</v>
      </c>
      <c r="D95" s="74" t="s">
        <v>1219</v>
      </c>
      <c r="E95" s="81" t="str">
        <f>IF(F95="","",VLOOKUP(F95,Sheet2!$A$3:$B$11,2,0))</f>
        <v>休棟等（今後再開する予定）</v>
      </c>
      <c r="F95" s="69">
        <v>5</v>
      </c>
      <c r="G95" s="81" t="str">
        <f>IF(H95="","",VLOOKUP(H95,Sheet2!$A$3:$B$11,2,0))</f>
        <v>休棟等（今後再開する予定）</v>
      </c>
      <c r="H95" s="69">
        <v>5</v>
      </c>
      <c r="I95" s="17" t="str">
        <f t="shared" si="40"/>
        <v/>
      </c>
      <c r="J95" s="18" t="str">
        <f t="shared" si="41"/>
        <v/>
      </c>
      <c r="K95" s="18" t="str">
        <f t="shared" si="42"/>
        <v/>
      </c>
      <c r="L95" s="18" t="str">
        <f t="shared" si="43"/>
        <v/>
      </c>
      <c r="M95" s="18" t="str">
        <f t="shared" si="44"/>
        <v/>
      </c>
      <c r="N95" s="18" t="str">
        <f t="shared" si="45"/>
        <v/>
      </c>
      <c r="O95" s="19" t="str">
        <f t="shared" si="46"/>
        <v>○</v>
      </c>
      <c r="P95" s="74" t="s">
        <v>1168</v>
      </c>
      <c r="Q95" s="74"/>
      <c r="R95" s="74"/>
      <c r="S95" s="74"/>
      <c r="T95" s="74"/>
      <c r="U95" s="69">
        <v>2</v>
      </c>
      <c r="V95" s="69">
        <v>0</v>
      </c>
      <c r="W95" s="69">
        <v>2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2</v>
      </c>
      <c r="AH95" s="69">
        <v>0</v>
      </c>
      <c r="AI95" s="69">
        <v>0</v>
      </c>
      <c r="AJ95" s="69">
        <v>0</v>
      </c>
      <c r="AK95" s="74" t="s">
        <v>640</v>
      </c>
      <c r="AL95" s="24" t="str">
        <f t="shared" si="47"/>
        <v>○</v>
      </c>
      <c r="AM95" s="69">
        <v>85</v>
      </c>
      <c r="AN95" s="69">
        <v>457</v>
      </c>
      <c r="AO95" s="69">
        <v>9</v>
      </c>
      <c r="AP95" s="69">
        <v>0</v>
      </c>
      <c r="AQ95" s="69">
        <v>9</v>
      </c>
      <c r="AR95" s="69">
        <v>2</v>
      </c>
      <c r="AS95" s="69">
        <v>0</v>
      </c>
    </row>
    <row r="96" spans="1:45">
      <c r="A96" s="20" t="s">
        <v>671</v>
      </c>
      <c r="B96" s="20" t="s">
        <v>113</v>
      </c>
      <c r="C96" s="20" t="s">
        <v>51</v>
      </c>
      <c r="D96" s="74" t="s">
        <v>531</v>
      </c>
      <c r="E96" s="81" t="str">
        <f>IF(F96="","",VLOOKUP(F96,Sheet2!$A$3:$B$11,2,0))</f>
        <v>急性期</v>
      </c>
      <c r="F96" s="69">
        <v>2</v>
      </c>
      <c r="G96" s="81" t="str">
        <f>IF(H96="","",VLOOKUP(H96,Sheet2!$A$3:$B$11,2,0))</f>
        <v>急性期</v>
      </c>
      <c r="H96" s="69">
        <v>2</v>
      </c>
      <c r="I96" s="17" t="str">
        <f t="shared" si="40"/>
        <v/>
      </c>
      <c r="J96" s="18" t="str">
        <f t="shared" si="41"/>
        <v>○</v>
      </c>
      <c r="K96" s="18" t="str">
        <f t="shared" si="42"/>
        <v>○</v>
      </c>
      <c r="L96" s="18" t="str">
        <f t="shared" si="43"/>
        <v/>
      </c>
      <c r="M96" s="18" t="str">
        <f t="shared" si="44"/>
        <v/>
      </c>
      <c r="N96" s="18" t="str">
        <f t="shared" si="45"/>
        <v/>
      </c>
      <c r="O96" s="19" t="str">
        <f t="shared" si="46"/>
        <v/>
      </c>
      <c r="P96" s="74" t="s">
        <v>1166</v>
      </c>
      <c r="Q96" s="74" t="s">
        <v>1176</v>
      </c>
      <c r="R96" s="74"/>
      <c r="S96" s="74"/>
      <c r="T96" s="74"/>
      <c r="U96" s="69">
        <v>19</v>
      </c>
      <c r="V96" s="69">
        <v>19</v>
      </c>
      <c r="W96" s="69">
        <v>0</v>
      </c>
      <c r="X96" s="6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>
        <v>19</v>
      </c>
      <c r="AE96" s="69">
        <v>0</v>
      </c>
      <c r="AF96" s="69">
        <v>0</v>
      </c>
      <c r="AG96" s="69">
        <v>0</v>
      </c>
      <c r="AH96" s="69">
        <v>2085</v>
      </c>
      <c r="AI96" s="69">
        <v>0</v>
      </c>
      <c r="AJ96" s="69">
        <v>0</v>
      </c>
      <c r="AK96" s="74" t="s">
        <v>641</v>
      </c>
      <c r="AL96" s="24" t="str">
        <f t="shared" si="47"/>
        <v/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70</v>
      </c>
    </row>
    <row r="97" spans="1:45">
      <c r="A97" s="20" t="s">
        <v>671</v>
      </c>
      <c r="B97" s="20" t="s">
        <v>113</v>
      </c>
      <c r="C97" s="20" t="s">
        <v>51</v>
      </c>
      <c r="D97" s="74" t="s">
        <v>463</v>
      </c>
      <c r="E97" s="81" t="str">
        <f>IF(F97="","",VLOOKUP(F97,Sheet2!$A$3:$B$11,2,0))</f>
        <v>休棟等（今後再開する予定）</v>
      </c>
      <c r="F97" s="69">
        <v>5</v>
      </c>
      <c r="G97" s="81" t="str">
        <f>IF(H97="","",VLOOKUP(H97,Sheet2!$A$3:$B$11,2,0))</f>
        <v>休棟等（今後再開する予定）</v>
      </c>
      <c r="H97" s="69">
        <v>5</v>
      </c>
      <c r="I97" s="17" t="str">
        <f t="shared" si="40"/>
        <v/>
      </c>
      <c r="J97" s="18" t="str">
        <f t="shared" si="41"/>
        <v/>
      </c>
      <c r="K97" s="18" t="str">
        <f t="shared" si="42"/>
        <v/>
      </c>
      <c r="L97" s="18" t="str">
        <f t="shared" si="43"/>
        <v/>
      </c>
      <c r="M97" s="18" t="str">
        <f t="shared" si="44"/>
        <v/>
      </c>
      <c r="N97" s="18" t="str">
        <f t="shared" si="45"/>
        <v/>
      </c>
      <c r="O97" s="19" t="str">
        <f t="shared" si="46"/>
        <v>○</v>
      </c>
      <c r="P97" s="74" t="s">
        <v>1168</v>
      </c>
      <c r="Q97" s="74"/>
      <c r="R97" s="74"/>
      <c r="S97" s="74"/>
      <c r="T97" s="74"/>
      <c r="U97" s="69">
        <v>19</v>
      </c>
      <c r="V97" s="69">
        <v>0</v>
      </c>
      <c r="W97" s="69">
        <v>19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115">
        <v>19</v>
      </c>
      <c r="AE97" s="115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74" t="s">
        <v>641</v>
      </c>
      <c r="AL97" s="24" t="str">
        <f t="shared" si="47"/>
        <v/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</row>
    <row r="98" spans="1:45">
      <c r="A98" s="20" t="s">
        <v>671</v>
      </c>
      <c r="B98" s="20" t="s">
        <v>113</v>
      </c>
      <c r="C98" s="20" t="s">
        <v>51</v>
      </c>
      <c r="D98" s="74" t="s">
        <v>217</v>
      </c>
      <c r="E98" s="81" t="str">
        <f>IF(F98="","",VLOOKUP(F98,Sheet2!$A$3:$B$11,2,0))</f>
        <v>急性期</v>
      </c>
      <c r="F98" s="69">
        <v>2</v>
      </c>
      <c r="G98" s="81" t="str">
        <f>IF(H98="","",VLOOKUP(H98,Sheet2!$A$3:$B$11,2,0))</f>
        <v>急性期</v>
      </c>
      <c r="H98" s="69">
        <v>2</v>
      </c>
      <c r="I98" s="17" t="str">
        <f t="shared" si="40"/>
        <v/>
      </c>
      <c r="J98" s="18" t="str">
        <f t="shared" si="41"/>
        <v>○</v>
      </c>
      <c r="K98" s="18" t="str">
        <f t="shared" si="42"/>
        <v>○</v>
      </c>
      <c r="L98" s="18" t="str">
        <f t="shared" si="43"/>
        <v/>
      </c>
      <c r="M98" s="18" t="str">
        <f t="shared" si="44"/>
        <v/>
      </c>
      <c r="N98" s="18" t="str">
        <f t="shared" si="45"/>
        <v/>
      </c>
      <c r="O98" s="19" t="str">
        <f t="shared" si="46"/>
        <v/>
      </c>
      <c r="P98" s="74" t="s">
        <v>1227</v>
      </c>
      <c r="Q98" s="74" t="s">
        <v>1176</v>
      </c>
      <c r="R98" s="74"/>
      <c r="S98" s="74"/>
      <c r="T98" s="74"/>
      <c r="U98" s="69">
        <v>10</v>
      </c>
      <c r="V98" s="69">
        <v>10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10</v>
      </c>
      <c r="AE98" s="95"/>
      <c r="AF98" s="95"/>
      <c r="AG98" s="69">
        <v>0</v>
      </c>
      <c r="AH98" s="69">
        <v>339</v>
      </c>
      <c r="AI98" s="69">
        <v>0</v>
      </c>
      <c r="AJ98" s="69">
        <v>0</v>
      </c>
      <c r="AK98" s="74"/>
      <c r="AL98" s="24" t="str">
        <f t="shared" si="47"/>
        <v/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</row>
    <row r="99" spans="1:45">
      <c r="A99" s="20" t="s">
        <v>671</v>
      </c>
      <c r="B99" s="20" t="s">
        <v>113</v>
      </c>
      <c r="C99" s="20" t="s">
        <v>51</v>
      </c>
      <c r="D99" s="74" t="s">
        <v>1220</v>
      </c>
      <c r="E99" s="81" t="str">
        <f>IF(F99="","",VLOOKUP(F99,Sheet2!$A$3:$B$11,2,0))</f>
        <v>休棟等（今後再開する予定）</v>
      </c>
      <c r="F99" s="69">
        <v>5</v>
      </c>
      <c r="G99" s="81" t="str">
        <f>IF(H99="","",VLOOKUP(H99,Sheet2!$A$3:$B$11,2,0))</f>
        <v>回復期</v>
      </c>
      <c r="H99" s="69">
        <v>3</v>
      </c>
      <c r="I99" s="17" t="str">
        <f t="shared" si="40"/>
        <v>○</v>
      </c>
      <c r="J99" s="18" t="str">
        <f t="shared" si="41"/>
        <v>○</v>
      </c>
      <c r="K99" s="18" t="str">
        <f t="shared" si="42"/>
        <v>○</v>
      </c>
      <c r="L99" s="18" t="str">
        <f t="shared" si="43"/>
        <v>○</v>
      </c>
      <c r="M99" s="18" t="str">
        <f t="shared" si="44"/>
        <v/>
      </c>
      <c r="N99" s="18" t="str">
        <f t="shared" si="45"/>
        <v/>
      </c>
      <c r="O99" s="19" t="str">
        <f t="shared" si="46"/>
        <v/>
      </c>
      <c r="P99" s="74" t="s">
        <v>1165</v>
      </c>
      <c r="Q99" s="74" t="s">
        <v>1166</v>
      </c>
      <c r="R99" s="74" t="s">
        <v>1176</v>
      </c>
      <c r="S99" s="74" t="s">
        <v>1178</v>
      </c>
      <c r="T99" s="74"/>
      <c r="U99" s="69">
        <v>4</v>
      </c>
      <c r="V99" s="69">
        <v>0</v>
      </c>
      <c r="W99" s="69">
        <v>4</v>
      </c>
      <c r="X99" s="69">
        <v>12</v>
      </c>
      <c r="Y99" s="69">
        <v>0</v>
      </c>
      <c r="Z99" s="69">
        <v>12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95"/>
      <c r="AG99" s="116"/>
      <c r="AH99" s="69">
        <v>0</v>
      </c>
      <c r="AI99" s="69">
        <v>0</v>
      </c>
      <c r="AJ99" s="69">
        <v>0</v>
      </c>
      <c r="AK99" s="74" t="s">
        <v>641</v>
      </c>
      <c r="AL99" s="24" t="str">
        <f t="shared" si="47"/>
        <v/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</row>
    <row r="100" spans="1:45">
      <c r="A100" s="20" t="s">
        <v>671</v>
      </c>
      <c r="B100" s="20" t="s">
        <v>113</v>
      </c>
      <c r="C100" s="20" t="s">
        <v>51</v>
      </c>
      <c r="D100" s="74" t="s">
        <v>1221</v>
      </c>
      <c r="E100" s="81" t="str">
        <f>IF(F100="","",VLOOKUP(F100,Sheet2!$A$3:$B$11,2,0))</f>
        <v>急性期</v>
      </c>
      <c r="F100" s="69">
        <v>2</v>
      </c>
      <c r="G100" s="81" t="str">
        <f>IF(H100="","",VLOOKUP(H100,Sheet2!$A$3:$B$11,2,0))</f>
        <v>急性期</v>
      </c>
      <c r="H100" s="69">
        <v>2</v>
      </c>
      <c r="I100" s="17" t="str">
        <f t="shared" si="40"/>
        <v/>
      </c>
      <c r="J100" s="18" t="str">
        <f t="shared" si="41"/>
        <v>○</v>
      </c>
      <c r="K100" s="18" t="str">
        <f t="shared" si="42"/>
        <v>○</v>
      </c>
      <c r="L100" s="18" t="str">
        <f t="shared" si="43"/>
        <v/>
      </c>
      <c r="M100" s="18" t="str">
        <f t="shared" si="44"/>
        <v/>
      </c>
      <c r="N100" s="18" t="str">
        <f t="shared" si="45"/>
        <v/>
      </c>
      <c r="O100" s="19" t="str">
        <f t="shared" si="46"/>
        <v/>
      </c>
      <c r="P100" s="74" t="s">
        <v>1166</v>
      </c>
      <c r="Q100" s="74" t="s">
        <v>1176</v>
      </c>
      <c r="R100" s="74"/>
      <c r="S100" s="74"/>
      <c r="T100" s="74"/>
      <c r="U100" s="69">
        <v>10</v>
      </c>
      <c r="V100" s="69">
        <v>2</v>
      </c>
      <c r="W100" s="69">
        <v>8</v>
      </c>
      <c r="X100" s="115">
        <v>0</v>
      </c>
      <c r="Y100" s="115">
        <v>0</v>
      </c>
      <c r="Z100" s="115"/>
      <c r="AA100" s="69">
        <v>0</v>
      </c>
      <c r="AB100" s="69">
        <v>0</v>
      </c>
      <c r="AC100" s="69">
        <v>0</v>
      </c>
      <c r="AD100" s="69">
        <v>10</v>
      </c>
      <c r="AE100" s="69">
        <v>0</v>
      </c>
      <c r="AF100" s="69">
        <v>0</v>
      </c>
      <c r="AG100" s="69">
        <v>0</v>
      </c>
      <c r="AH100" s="69">
        <v>1</v>
      </c>
      <c r="AI100" s="69">
        <v>0</v>
      </c>
      <c r="AJ100" s="69">
        <v>1</v>
      </c>
      <c r="AK100" s="74" t="s">
        <v>641</v>
      </c>
      <c r="AL100" s="24" t="str">
        <f t="shared" si="47"/>
        <v/>
      </c>
      <c r="AM100" s="69">
        <v>1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</row>
    <row r="101" spans="1:45">
      <c r="A101" s="20" t="s">
        <v>671</v>
      </c>
      <c r="B101" s="20" t="s">
        <v>113</v>
      </c>
      <c r="C101" s="20" t="s">
        <v>51</v>
      </c>
      <c r="D101" s="74" t="s">
        <v>1222</v>
      </c>
      <c r="E101" s="81" t="str">
        <f>IF(F101="","",VLOOKUP(F101,Sheet2!$A$3:$B$11,2,0))</f>
        <v>休棟等（今後廃止する予定）</v>
      </c>
      <c r="F101" s="69">
        <v>6</v>
      </c>
      <c r="G101" s="81" t="str">
        <f>IF(H101="","",VLOOKUP(H101,Sheet2!$A$3:$B$11,2,0))</f>
        <v>休棟等（今後廃止する予定）</v>
      </c>
      <c r="H101" s="69">
        <v>6</v>
      </c>
      <c r="I101" s="17" t="str">
        <f t="shared" ref="I101" si="48">IF(OR(P101="1",Q101="1",R101="1",S101="1",T101="1"),"○","")</f>
        <v/>
      </c>
      <c r="J101" s="18" t="str">
        <f t="shared" ref="J101" si="49">IF(OR(P101="2",Q101="2",R101="2",S101="2",T101="2"),"○","")</f>
        <v/>
      </c>
      <c r="K101" s="18" t="str">
        <f t="shared" ref="K101" si="50">IF(OR(P101="3",Q101="3",R101="3",S101="3",T101="3"),"○","")</f>
        <v/>
      </c>
      <c r="L101" s="18" t="str">
        <f t="shared" ref="L101" si="51">IF(OR(P101="4",Q101="4",R101="4",S101="4",T101="4"),"○","")</f>
        <v/>
      </c>
      <c r="M101" s="18" t="str">
        <f t="shared" ref="M101" si="52">IF(OR(P101="5",Q101="5",R101="5",S101="5",T101="5"),"○","")</f>
        <v/>
      </c>
      <c r="N101" s="18" t="str">
        <f t="shared" ref="N101" si="53">IF(OR(P101="6",Q101="6",R101="6",S101="6",T101="6"),"○","")</f>
        <v>○</v>
      </c>
      <c r="O101" s="19" t="str">
        <f t="shared" ref="O101" si="54">IF(OR(P101="7",Q101="7",R101="7",S101="7",T101="7"),"○","")</f>
        <v/>
      </c>
      <c r="P101" s="74" t="s">
        <v>1190</v>
      </c>
      <c r="Q101" s="74"/>
      <c r="R101" s="74"/>
      <c r="S101" s="74"/>
      <c r="T101" s="74"/>
      <c r="U101" s="69">
        <v>1</v>
      </c>
      <c r="V101" s="69">
        <v>0</v>
      </c>
      <c r="W101" s="69">
        <v>1</v>
      </c>
      <c r="X101" s="115"/>
      <c r="Y101" s="115"/>
      <c r="Z101" s="115"/>
      <c r="AA101" s="115"/>
      <c r="AB101" s="115"/>
      <c r="AC101" s="115"/>
      <c r="AD101" s="115">
        <v>1</v>
      </c>
      <c r="AE101" s="115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74"/>
      <c r="AL101" s="24"/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</row>
    <row r="102" spans="1:45">
      <c r="A102" s="20" t="s">
        <v>671</v>
      </c>
      <c r="B102" s="20" t="s">
        <v>113</v>
      </c>
      <c r="C102" s="20" t="s">
        <v>51</v>
      </c>
      <c r="D102" s="74" t="s">
        <v>1223</v>
      </c>
      <c r="E102" s="81" t="str">
        <f>IF(F102="","",VLOOKUP(F102,Sheet2!$A$3:$B$11,2,0))</f>
        <v>急性期</v>
      </c>
      <c r="F102" s="69">
        <v>2</v>
      </c>
      <c r="G102" s="81" t="str">
        <f>IF(H102="","",VLOOKUP(H102,Sheet2!$A$3:$B$11,2,0))</f>
        <v>急性期</v>
      </c>
      <c r="H102" s="69">
        <v>2</v>
      </c>
      <c r="I102" s="17" t="str">
        <f t="shared" si="40"/>
        <v/>
      </c>
      <c r="J102" s="18" t="str">
        <f t="shared" si="41"/>
        <v>○</v>
      </c>
      <c r="K102" s="18" t="str">
        <f t="shared" si="42"/>
        <v/>
      </c>
      <c r="L102" s="18" t="str">
        <f t="shared" si="43"/>
        <v/>
      </c>
      <c r="M102" s="18" t="str">
        <f t="shared" si="44"/>
        <v/>
      </c>
      <c r="N102" s="18" t="str">
        <f t="shared" si="45"/>
        <v/>
      </c>
      <c r="O102" s="19" t="str">
        <f t="shared" si="46"/>
        <v/>
      </c>
      <c r="P102" s="74" t="s">
        <v>1166</v>
      </c>
      <c r="Q102" s="74"/>
      <c r="R102" s="74"/>
      <c r="S102" s="74"/>
      <c r="T102" s="74"/>
      <c r="U102" s="115">
        <v>9</v>
      </c>
      <c r="V102" s="115">
        <v>9</v>
      </c>
      <c r="W102" s="115"/>
      <c r="X102" s="115"/>
      <c r="Y102" s="115">
        <v>0</v>
      </c>
      <c r="Z102" s="115"/>
      <c r="AA102" s="69">
        <v>0</v>
      </c>
      <c r="AB102" s="69">
        <v>0</v>
      </c>
      <c r="AC102" s="69">
        <v>0</v>
      </c>
      <c r="AD102" s="69">
        <v>9</v>
      </c>
      <c r="AE102" s="95"/>
      <c r="AF102" s="95"/>
      <c r="AG102" s="69">
        <v>0</v>
      </c>
      <c r="AH102" s="69">
        <v>813</v>
      </c>
      <c r="AI102" s="69">
        <v>0</v>
      </c>
      <c r="AJ102" s="69">
        <v>0</v>
      </c>
      <c r="AK102" s="74" t="s">
        <v>641</v>
      </c>
      <c r="AL102" s="24" t="str">
        <f t="shared" si="47"/>
        <v/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</row>
    <row r="103" spans="1:45">
      <c r="A103" s="33"/>
      <c r="B103" s="33"/>
      <c r="C103" s="34" t="s">
        <v>678</v>
      </c>
      <c r="D103" s="33"/>
      <c r="E103" s="25"/>
      <c r="F103" s="25"/>
      <c r="G103" s="25"/>
      <c r="H103" s="25"/>
      <c r="I103" s="26"/>
      <c r="J103" s="27"/>
      <c r="K103" s="27"/>
      <c r="L103" s="27"/>
      <c r="M103" s="27"/>
      <c r="N103" s="27"/>
      <c r="O103" s="28"/>
      <c r="P103" s="25"/>
      <c r="Q103" s="25"/>
      <c r="R103" s="25"/>
      <c r="S103" s="25"/>
      <c r="T103" s="25"/>
      <c r="U103" s="25">
        <f t="shared" ref="U103:AJ103" si="55">SUBTOTAL(9,U84:U102)</f>
        <v>181</v>
      </c>
      <c r="V103" s="25">
        <f t="shared" si="55"/>
        <v>90</v>
      </c>
      <c r="W103" s="25">
        <f t="shared" si="55"/>
        <v>91</v>
      </c>
      <c r="X103" s="25">
        <f t="shared" si="55"/>
        <v>24</v>
      </c>
      <c r="Y103" s="25">
        <f t="shared" si="55"/>
        <v>0</v>
      </c>
      <c r="Z103" s="25">
        <f t="shared" si="55"/>
        <v>24</v>
      </c>
      <c r="AA103" s="25">
        <f t="shared" si="55"/>
        <v>0</v>
      </c>
      <c r="AB103" s="25">
        <f t="shared" si="55"/>
        <v>0</v>
      </c>
      <c r="AC103" s="25">
        <f t="shared" si="55"/>
        <v>0</v>
      </c>
      <c r="AD103" s="29">
        <f t="shared" si="55"/>
        <v>132</v>
      </c>
      <c r="AE103" s="29">
        <f t="shared" si="55"/>
        <v>12</v>
      </c>
      <c r="AF103" s="29">
        <f t="shared" si="55"/>
        <v>0</v>
      </c>
      <c r="AG103" s="29">
        <f t="shared" si="55"/>
        <v>45</v>
      </c>
      <c r="AH103" s="29">
        <f t="shared" si="55"/>
        <v>4285</v>
      </c>
      <c r="AI103" s="29">
        <f t="shared" si="55"/>
        <v>38</v>
      </c>
      <c r="AJ103" s="29">
        <f t="shared" si="55"/>
        <v>20.8</v>
      </c>
      <c r="AK103" s="29"/>
      <c r="AL103" s="30"/>
      <c r="AM103" s="29">
        <f t="shared" ref="AM103:AS103" si="56">SUBTOTAL(9,AM84:AM102)</f>
        <v>263</v>
      </c>
      <c r="AN103" s="29">
        <f t="shared" si="56"/>
        <v>6145</v>
      </c>
      <c r="AO103" s="29">
        <f t="shared" si="56"/>
        <v>20</v>
      </c>
      <c r="AP103" s="29">
        <f t="shared" si="56"/>
        <v>5</v>
      </c>
      <c r="AQ103" s="29">
        <f t="shared" si="56"/>
        <v>15</v>
      </c>
      <c r="AR103" s="29">
        <f t="shared" si="56"/>
        <v>8</v>
      </c>
      <c r="AS103" s="29">
        <f t="shared" si="56"/>
        <v>90</v>
      </c>
    </row>
    <row r="104" spans="1:45">
      <c r="A104" s="20" t="s">
        <v>671</v>
      </c>
      <c r="B104" s="20" t="s">
        <v>133</v>
      </c>
      <c r="C104" s="20" t="s">
        <v>71</v>
      </c>
      <c r="D104" s="74" t="s">
        <v>358</v>
      </c>
      <c r="E104" s="81" t="str">
        <f>IF(F104="","",VLOOKUP(F104,Sheet2!$A$3:$B$11,2,0))</f>
        <v>急性期</v>
      </c>
      <c r="F104" s="69">
        <v>2</v>
      </c>
      <c r="G104" s="81" t="str">
        <f>IF(H104="","",VLOOKUP(H104,Sheet2!$A$3:$B$11,2,0))</f>
        <v>急性期</v>
      </c>
      <c r="H104" s="69">
        <v>2</v>
      </c>
      <c r="I104" s="17" t="str">
        <f t="shared" ref="I104:I116" si="57">IF(OR(P104="1",Q104="1",R104="1",S104="1",T104="1"),"○","")</f>
        <v/>
      </c>
      <c r="J104" s="18" t="str">
        <f t="shared" ref="J104:J116" si="58">IF(OR(P104="2",Q104="2",R104="2",S104="2",T104="2"),"○","")</f>
        <v>○</v>
      </c>
      <c r="K104" s="18" t="str">
        <f t="shared" ref="K104:K116" si="59">IF(OR(P104="3",Q104="3",R104="3",S104="3",T104="3"),"○","")</f>
        <v/>
      </c>
      <c r="L104" s="18" t="str">
        <f t="shared" ref="L104:L116" si="60">IF(OR(P104="4",Q104="4",R104="4",S104="4",T104="4"),"○","")</f>
        <v/>
      </c>
      <c r="M104" s="18" t="str">
        <f t="shared" ref="M104:M116" si="61">IF(OR(P104="5",Q104="5",R104="5",S104="5",T104="5"),"○","")</f>
        <v/>
      </c>
      <c r="N104" s="18" t="str">
        <f t="shared" ref="N104:N116" si="62">IF(OR(P104="6",Q104="6",R104="6",S104="6",T104="6"),"○","")</f>
        <v/>
      </c>
      <c r="O104" s="19" t="str">
        <f t="shared" ref="O104:O116" si="63">IF(OR(P104="7",Q104="7",R104="7",S104="7",T104="7"),"○","")</f>
        <v/>
      </c>
      <c r="P104" s="74" t="s">
        <v>1166</v>
      </c>
      <c r="Q104" s="74"/>
      <c r="R104" s="74"/>
      <c r="S104" s="74"/>
      <c r="T104" s="74"/>
      <c r="U104" s="69">
        <v>3</v>
      </c>
      <c r="V104" s="69">
        <v>3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3</v>
      </c>
      <c r="AE104" s="74"/>
      <c r="AF104" s="74"/>
      <c r="AG104" s="69">
        <v>0</v>
      </c>
      <c r="AH104" s="69">
        <v>168</v>
      </c>
      <c r="AI104" s="69">
        <v>0</v>
      </c>
      <c r="AJ104" s="69">
        <v>0</v>
      </c>
      <c r="AK104" s="74" t="s">
        <v>641</v>
      </c>
      <c r="AL104" s="24" t="str">
        <f t="shared" ref="AL104:AL116" si="64">IF(AK104="1","○","")</f>
        <v/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</row>
    <row r="105" spans="1:45">
      <c r="A105" s="20" t="s">
        <v>671</v>
      </c>
      <c r="B105" s="20" t="s">
        <v>133</v>
      </c>
      <c r="C105" s="20" t="s">
        <v>71</v>
      </c>
      <c r="D105" s="74" t="s">
        <v>367</v>
      </c>
      <c r="E105" s="81" t="str">
        <f>IF(F105="","",VLOOKUP(F105,Sheet2!$A$3:$B$11,2,0))</f>
        <v>急性期</v>
      </c>
      <c r="F105" s="69">
        <v>2</v>
      </c>
      <c r="G105" s="81" t="str">
        <f>IF(H105="","",VLOOKUP(H105,Sheet2!$A$3:$B$11,2,0))</f>
        <v>急性期</v>
      </c>
      <c r="H105" s="69">
        <v>2</v>
      </c>
      <c r="I105" s="17" t="str">
        <f t="shared" si="57"/>
        <v/>
      </c>
      <c r="J105" s="18" t="str">
        <f t="shared" si="58"/>
        <v>○</v>
      </c>
      <c r="K105" s="18" t="str">
        <f t="shared" si="59"/>
        <v>○</v>
      </c>
      <c r="L105" s="18" t="str">
        <f t="shared" si="60"/>
        <v/>
      </c>
      <c r="M105" s="18" t="str">
        <f t="shared" si="61"/>
        <v/>
      </c>
      <c r="N105" s="18" t="str">
        <f t="shared" si="62"/>
        <v/>
      </c>
      <c r="O105" s="19" t="str">
        <f t="shared" si="63"/>
        <v/>
      </c>
      <c r="P105" s="74" t="s">
        <v>1166</v>
      </c>
      <c r="Q105" s="74" t="s">
        <v>1176</v>
      </c>
      <c r="R105" s="74"/>
      <c r="S105" s="74"/>
      <c r="T105" s="74"/>
      <c r="U105" s="69">
        <v>12</v>
      </c>
      <c r="V105" s="69">
        <v>12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12</v>
      </c>
      <c r="AE105" s="69">
        <v>0</v>
      </c>
      <c r="AF105" s="69">
        <v>0</v>
      </c>
      <c r="AG105" s="69">
        <v>0</v>
      </c>
      <c r="AH105" s="69">
        <v>479</v>
      </c>
      <c r="AI105" s="69">
        <v>479</v>
      </c>
      <c r="AJ105" s="69">
        <v>0</v>
      </c>
      <c r="AK105" s="74" t="s">
        <v>641</v>
      </c>
      <c r="AL105" s="24" t="str">
        <f t="shared" si="64"/>
        <v/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16</v>
      </c>
    </row>
    <row r="106" spans="1:45">
      <c r="A106" s="20" t="s">
        <v>671</v>
      </c>
      <c r="B106" s="20" t="s">
        <v>133</v>
      </c>
      <c r="C106" s="20" t="s">
        <v>71</v>
      </c>
      <c r="D106" s="74" t="s">
        <v>305</v>
      </c>
      <c r="E106" s="81" t="str">
        <f>IF(F106="","",VLOOKUP(F106,Sheet2!$A$3:$B$11,2,0))</f>
        <v>急性期</v>
      </c>
      <c r="F106" s="69">
        <v>2</v>
      </c>
      <c r="G106" s="81" t="str">
        <f>IF(H106="","",VLOOKUP(H106,Sheet2!$A$3:$B$11,2,0))</f>
        <v>急性期</v>
      </c>
      <c r="H106" s="69">
        <v>2</v>
      </c>
      <c r="I106" s="17" t="str">
        <f t="shared" si="57"/>
        <v/>
      </c>
      <c r="J106" s="18" t="str">
        <f t="shared" si="58"/>
        <v>○</v>
      </c>
      <c r="K106" s="18" t="str">
        <f t="shared" si="59"/>
        <v>○</v>
      </c>
      <c r="L106" s="18" t="str">
        <f t="shared" si="60"/>
        <v/>
      </c>
      <c r="M106" s="18" t="str">
        <f t="shared" si="61"/>
        <v/>
      </c>
      <c r="N106" s="18" t="str">
        <f t="shared" si="62"/>
        <v/>
      </c>
      <c r="O106" s="19" t="str">
        <f t="shared" si="63"/>
        <v/>
      </c>
      <c r="P106" s="74" t="s">
        <v>1166</v>
      </c>
      <c r="Q106" s="74" t="s">
        <v>1176</v>
      </c>
      <c r="R106" s="74"/>
      <c r="S106" s="74"/>
      <c r="T106" s="74"/>
      <c r="U106" s="69">
        <v>15</v>
      </c>
      <c r="V106" s="69">
        <v>10</v>
      </c>
      <c r="W106" s="69">
        <v>5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15</v>
      </c>
      <c r="AE106" s="69">
        <v>0</v>
      </c>
      <c r="AF106" s="69">
        <v>0</v>
      </c>
      <c r="AG106" s="69">
        <v>0</v>
      </c>
      <c r="AH106" s="69">
        <v>338</v>
      </c>
      <c r="AI106" s="69">
        <v>50</v>
      </c>
      <c r="AJ106" s="69">
        <v>0</v>
      </c>
      <c r="AK106" s="74" t="s">
        <v>641</v>
      </c>
      <c r="AL106" s="24" t="str">
        <f t="shared" si="64"/>
        <v/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13</v>
      </c>
    </row>
    <row r="107" spans="1:45">
      <c r="A107" s="20" t="s">
        <v>671</v>
      </c>
      <c r="B107" s="20" t="s">
        <v>133</v>
      </c>
      <c r="C107" s="20" t="s">
        <v>71</v>
      </c>
      <c r="D107" s="74" t="s">
        <v>238</v>
      </c>
      <c r="E107" s="81" t="str">
        <f>IF(F107="","",VLOOKUP(F107,Sheet2!$A$3:$B$11,2,0))</f>
        <v>急性期</v>
      </c>
      <c r="F107" s="69">
        <v>2</v>
      </c>
      <c r="G107" s="81" t="str">
        <f>IF(H107="","",VLOOKUP(H107,Sheet2!$A$3:$B$11,2,0))</f>
        <v>急性期</v>
      </c>
      <c r="H107" s="69">
        <v>2</v>
      </c>
      <c r="I107" s="17" t="str">
        <f t="shared" si="57"/>
        <v/>
      </c>
      <c r="J107" s="18" t="str">
        <f t="shared" si="58"/>
        <v>○</v>
      </c>
      <c r="K107" s="18" t="str">
        <f t="shared" si="59"/>
        <v/>
      </c>
      <c r="L107" s="18" t="str">
        <f t="shared" si="60"/>
        <v/>
      </c>
      <c r="M107" s="18" t="str">
        <f t="shared" si="61"/>
        <v/>
      </c>
      <c r="N107" s="18" t="str">
        <f t="shared" si="62"/>
        <v/>
      </c>
      <c r="O107" s="19" t="str">
        <f t="shared" si="63"/>
        <v/>
      </c>
      <c r="P107" s="74" t="s">
        <v>1166</v>
      </c>
      <c r="Q107" s="74"/>
      <c r="R107" s="74"/>
      <c r="S107" s="74"/>
      <c r="T107" s="74"/>
      <c r="U107" s="69">
        <v>18</v>
      </c>
      <c r="V107" s="69">
        <v>8</v>
      </c>
      <c r="W107" s="69">
        <v>10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18</v>
      </c>
      <c r="AE107" s="74"/>
      <c r="AF107" s="74"/>
      <c r="AG107" s="69">
        <v>0</v>
      </c>
      <c r="AH107" s="69">
        <v>104</v>
      </c>
      <c r="AI107" s="69">
        <v>0</v>
      </c>
      <c r="AJ107" s="69">
        <v>0</v>
      </c>
      <c r="AK107" s="74" t="s">
        <v>641</v>
      </c>
      <c r="AL107" s="24" t="str">
        <f t="shared" si="64"/>
        <v/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</row>
    <row r="108" spans="1:45">
      <c r="A108" s="20" t="s">
        <v>671</v>
      </c>
      <c r="B108" s="20" t="s">
        <v>133</v>
      </c>
      <c r="C108" s="20" t="s">
        <v>71</v>
      </c>
      <c r="D108" s="74" t="s">
        <v>1228</v>
      </c>
      <c r="E108" s="81" t="str">
        <f>IF(F108="","",VLOOKUP(F108,Sheet2!$A$3:$B$11,2,0))</f>
        <v>回復期</v>
      </c>
      <c r="F108" s="69">
        <v>3</v>
      </c>
      <c r="G108" s="81" t="str">
        <f>IF(H108="","",VLOOKUP(H108,Sheet2!$A$3:$B$11,2,0))</f>
        <v>急性期</v>
      </c>
      <c r="H108" s="69">
        <v>2</v>
      </c>
      <c r="I108" s="17" t="str">
        <f t="shared" si="57"/>
        <v>○</v>
      </c>
      <c r="J108" s="18" t="str">
        <f t="shared" si="58"/>
        <v/>
      </c>
      <c r="K108" s="18" t="str">
        <f t="shared" si="59"/>
        <v/>
      </c>
      <c r="L108" s="18" t="str">
        <f t="shared" si="60"/>
        <v/>
      </c>
      <c r="M108" s="18" t="str">
        <f t="shared" si="61"/>
        <v/>
      </c>
      <c r="N108" s="18" t="str">
        <f t="shared" si="62"/>
        <v/>
      </c>
      <c r="O108" s="19" t="str">
        <f t="shared" si="63"/>
        <v/>
      </c>
      <c r="P108" s="74" t="s">
        <v>1165</v>
      </c>
      <c r="Q108" s="74"/>
      <c r="R108" s="74"/>
      <c r="S108" s="74"/>
      <c r="T108" s="74"/>
      <c r="U108" s="69">
        <v>18</v>
      </c>
      <c r="V108" s="69">
        <v>0</v>
      </c>
      <c r="W108" s="69">
        <v>18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74"/>
      <c r="AE108" s="74"/>
      <c r="AF108" s="74"/>
      <c r="AG108" s="69">
        <v>18</v>
      </c>
      <c r="AH108" s="69">
        <v>0</v>
      </c>
      <c r="AI108" s="69">
        <v>0</v>
      </c>
      <c r="AJ108" s="69">
        <v>0</v>
      </c>
      <c r="AK108" s="74" t="s">
        <v>641</v>
      </c>
      <c r="AL108" s="24" t="str">
        <f t="shared" si="64"/>
        <v/>
      </c>
      <c r="AM108" s="69">
        <v>2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</row>
    <row r="109" spans="1:45">
      <c r="A109" s="20" t="s">
        <v>671</v>
      </c>
      <c r="B109" s="20" t="s">
        <v>133</v>
      </c>
      <c r="C109" s="20" t="s">
        <v>71</v>
      </c>
      <c r="D109" s="74" t="s">
        <v>1229</v>
      </c>
      <c r="E109" s="81" t="str">
        <f>IF(F109="","",VLOOKUP(F109,Sheet2!$A$3:$B$11,2,0))</f>
        <v>回復期</v>
      </c>
      <c r="F109" s="69">
        <v>3</v>
      </c>
      <c r="G109" s="81" t="str">
        <f>IF(H109="","",VLOOKUP(H109,Sheet2!$A$3:$B$11,2,0))</f>
        <v>慢性期</v>
      </c>
      <c r="H109" s="69">
        <v>4</v>
      </c>
      <c r="I109" s="17" t="str">
        <f t="shared" si="57"/>
        <v>○</v>
      </c>
      <c r="J109" s="18" t="str">
        <f t="shared" si="58"/>
        <v/>
      </c>
      <c r="K109" s="18" t="str">
        <f t="shared" si="59"/>
        <v>○</v>
      </c>
      <c r="L109" s="18" t="str">
        <f t="shared" si="60"/>
        <v>○</v>
      </c>
      <c r="M109" s="18" t="str">
        <f t="shared" si="61"/>
        <v>○</v>
      </c>
      <c r="N109" s="18" t="str">
        <f t="shared" si="62"/>
        <v/>
      </c>
      <c r="O109" s="19" t="str">
        <f t="shared" si="63"/>
        <v/>
      </c>
      <c r="P109" s="74" t="s">
        <v>1165</v>
      </c>
      <c r="Q109" s="74" t="s">
        <v>1232</v>
      </c>
      <c r="R109" s="74" t="s">
        <v>1178</v>
      </c>
      <c r="S109" s="74" t="s">
        <v>1233</v>
      </c>
      <c r="T109" s="74"/>
      <c r="U109" s="69">
        <v>16</v>
      </c>
      <c r="V109" s="69">
        <v>10</v>
      </c>
      <c r="W109" s="69">
        <v>6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9">
        <v>0</v>
      </c>
      <c r="AD109" s="69">
        <v>16</v>
      </c>
      <c r="AE109" s="74"/>
      <c r="AF109" s="74"/>
      <c r="AG109" s="69">
        <v>0</v>
      </c>
      <c r="AH109" s="69">
        <v>48</v>
      </c>
      <c r="AI109" s="69">
        <v>19</v>
      </c>
      <c r="AJ109" s="69">
        <v>6.25</v>
      </c>
      <c r="AK109" s="74" t="s">
        <v>640</v>
      </c>
      <c r="AL109" s="24" t="str">
        <f t="shared" si="64"/>
        <v>○</v>
      </c>
      <c r="AM109" s="69">
        <v>27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</row>
    <row r="110" spans="1:45">
      <c r="A110" s="20" t="s">
        <v>671</v>
      </c>
      <c r="B110" s="20" t="s">
        <v>133</v>
      </c>
      <c r="C110" s="20" t="s">
        <v>71</v>
      </c>
      <c r="D110" s="74" t="s">
        <v>483</v>
      </c>
      <c r="E110" s="81" t="str">
        <f>IF(F110="","",VLOOKUP(F110,Sheet2!$A$3:$B$11,2,0))</f>
        <v>急性期</v>
      </c>
      <c r="F110" s="69">
        <v>2</v>
      </c>
      <c r="G110" s="81" t="str">
        <f>IF(H110="","",VLOOKUP(H110,Sheet2!$A$3:$B$11,2,0))</f>
        <v>急性期</v>
      </c>
      <c r="H110" s="69">
        <v>2</v>
      </c>
      <c r="I110" s="17" t="str">
        <f t="shared" si="57"/>
        <v>○</v>
      </c>
      <c r="J110" s="18" t="str">
        <f t="shared" si="58"/>
        <v/>
      </c>
      <c r="K110" s="18" t="str">
        <f t="shared" si="59"/>
        <v>○</v>
      </c>
      <c r="L110" s="18" t="str">
        <f t="shared" si="60"/>
        <v>○</v>
      </c>
      <c r="M110" s="18" t="str">
        <f t="shared" si="61"/>
        <v>○</v>
      </c>
      <c r="N110" s="18" t="str">
        <f t="shared" si="62"/>
        <v/>
      </c>
      <c r="O110" s="19" t="str">
        <f t="shared" si="63"/>
        <v/>
      </c>
      <c r="P110" s="74" t="s">
        <v>1234</v>
      </c>
      <c r="Q110" s="74" t="s">
        <v>1176</v>
      </c>
      <c r="R110" s="74" t="s">
        <v>1178</v>
      </c>
      <c r="S110" s="74" t="s">
        <v>1177</v>
      </c>
      <c r="T110" s="74"/>
      <c r="U110" s="69">
        <v>2</v>
      </c>
      <c r="V110" s="69">
        <v>2</v>
      </c>
      <c r="W110" s="69">
        <v>0</v>
      </c>
      <c r="X110" s="69">
        <v>0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2</v>
      </c>
      <c r="AE110" s="69">
        <v>0</v>
      </c>
      <c r="AF110" s="69">
        <v>0</v>
      </c>
      <c r="AG110" s="69">
        <v>0</v>
      </c>
      <c r="AH110" s="69">
        <v>11</v>
      </c>
      <c r="AI110" s="69">
        <v>0</v>
      </c>
      <c r="AJ110" s="69">
        <v>0</v>
      </c>
      <c r="AK110" s="74" t="s">
        <v>640</v>
      </c>
      <c r="AL110" s="24" t="str">
        <f t="shared" si="64"/>
        <v>○</v>
      </c>
      <c r="AM110" s="69">
        <v>449</v>
      </c>
      <c r="AN110" s="69">
        <v>296</v>
      </c>
      <c r="AO110" s="69">
        <v>3</v>
      </c>
      <c r="AP110" s="69">
        <v>0</v>
      </c>
      <c r="AQ110" s="69">
        <v>3</v>
      </c>
      <c r="AR110" s="69">
        <v>8</v>
      </c>
      <c r="AS110" s="69">
        <v>0</v>
      </c>
    </row>
    <row r="111" spans="1:45">
      <c r="A111" s="20" t="s">
        <v>671</v>
      </c>
      <c r="B111" s="20" t="s">
        <v>133</v>
      </c>
      <c r="C111" s="20" t="s">
        <v>71</v>
      </c>
      <c r="D111" s="74" t="s">
        <v>387</v>
      </c>
      <c r="E111" s="81" t="str">
        <f>IF(F111="","",VLOOKUP(F111,Sheet2!$A$3:$B$11,2,0))</f>
        <v>休棟等（今後廃止する予定）</v>
      </c>
      <c r="F111" s="69">
        <v>6</v>
      </c>
      <c r="G111" s="81" t="str">
        <f>IF(H111="","",VLOOKUP(H111,Sheet2!$A$3:$B$11,2,0))</f>
        <v>休棟等（今後廃止する予定）</v>
      </c>
      <c r="H111" s="69">
        <v>6</v>
      </c>
      <c r="I111" s="17" t="str">
        <f t="shared" si="57"/>
        <v/>
      </c>
      <c r="J111" s="18" t="str">
        <f t="shared" si="58"/>
        <v/>
      </c>
      <c r="K111" s="18" t="str">
        <f t="shared" si="59"/>
        <v/>
      </c>
      <c r="L111" s="18" t="str">
        <f t="shared" si="60"/>
        <v/>
      </c>
      <c r="M111" s="18" t="str">
        <f t="shared" si="61"/>
        <v/>
      </c>
      <c r="N111" s="18" t="str">
        <f t="shared" si="62"/>
        <v/>
      </c>
      <c r="O111" s="19" t="str">
        <f t="shared" si="63"/>
        <v>○</v>
      </c>
      <c r="P111" s="74" t="s">
        <v>1168</v>
      </c>
      <c r="Q111" s="74"/>
      <c r="R111" s="74"/>
      <c r="S111" s="74"/>
      <c r="T111" s="74"/>
      <c r="U111" s="69">
        <v>8</v>
      </c>
      <c r="V111" s="69">
        <v>0</v>
      </c>
      <c r="W111" s="69">
        <v>8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74"/>
      <c r="AE111" s="74"/>
      <c r="AF111" s="74"/>
      <c r="AG111" s="69">
        <v>8</v>
      </c>
      <c r="AH111" s="69">
        <v>0</v>
      </c>
      <c r="AI111" s="69">
        <v>0</v>
      </c>
      <c r="AJ111" s="69">
        <v>0</v>
      </c>
      <c r="AK111" s="74" t="s">
        <v>641</v>
      </c>
      <c r="AL111" s="24" t="str">
        <f t="shared" si="64"/>
        <v/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</row>
    <row r="112" spans="1:45">
      <c r="A112" s="20" t="s">
        <v>671</v>
      </c>
      <c r="B112" s="20" t="s">
        <v>133</v>
      </c>
      <c r="C112" s="20" t="s">
        <v>71</v>
      </c>
      <c r="D112" s="74" t="s">
        <v>388</v>
      </c>
      <c r="E112" s="81" t="str">
        <f>IF(F112="","",VLOOKUP(F112,Sheet2!$A$3:$B$11,2,0))</f>
        <v>急性期</v>
      </c>
      <c r="F112" s="69">
        <v>2</v>
      </c>
      <c r="G112" s="81" t="str">
        <f>IF(H112="","",VLOOKUP(H112,Sheet2!$A$3:$B$11,2,0))</f>
        <v>急性期</v>
      </c>
      <c r="H112" s="69">
        <v>2</v>
      </c>
      <c r="I112" s="17" t="str">
        <f t="shared" si="57"/>
        <v/>
      </c>
      <c r="J112" s="18" t="str">
        <f t="shared" si="58"/>
        <v>○</v>
      </c>
      <c r="K112" s="18" t="str">
        <f t="shared" si="59"/>
        <v>○</v>
      </c>
      <c r="L112" s="18" t="str">
        <f t="shared" si="60"/>
        <v/>
      </c>
      <c r="M112" s="18" t="str">
        <f t="shared" si="61"/>
        <v/>
      </c>
      <c r="N112" s="18" t="str">
        <f t="shared" si="62"/>
        <v/>
      </c>
      <c r="O112" s="19" t="str">
        <f t="shared" si="63"/>
        <v/>
      </c>
      <c r="P112" s="74" t="s">
        <v>1166</v>
      </c>
      <c r="Q112" s="74" t="s">
        <v>1176</v>
      </c>
      <c r="R112" s="74"/>
      <c r="S112" s="74"/>
      <c r="T112" s="74"/>
      <c r="U112" s="69">
        <v>14</v>
      </c>
      <c r="V112" s="69">
        <v>14</v>
      </c>
      <c r="W112" s="69">
        <v>0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14</v>
      </c>
      <c r="AE112" s="69">
        <v>0</v>
      </c>
      <c r="AF112" s="69">
        <v>0</v>
      </c>
      <c r="AG112" s="69">
        <v>0</v>
      </c>
      <c r="AH112" s="69">
        <v>224</v>
      </c>
      <c r="AI112" s="69">
        <v>0</v>
      </c>
      <c r="AJ112" s="69">
        <v>0</v>
      </c>
      <c r="AK112" s="74" t="s">
        <v>641</v>
      </c>
      <c r="AL112" s="24" t="str">
        <f t="shared" si="64"/>
        <v/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</row>
    <row r="113" spans="1:45">
      <c r="A113" s="20" t="s">
        <v>671</v>
      </c>
      <c r="B113" s="20" t="s">
        <v>133</v>
      </c>
      <c r="C113" s="20" t="s">
        <v>71</v>
      </c>
      <c r="D113" s="74" t="s">
        <v>456</v>
      </c>
      <c r="E113" s="81" t="str">
        <f>IF(F113="","",VLOOKUP(F113,Sheet2!$A$3:$B$11,2,0))</f>
        <v>急性期</v>
      </c>
      <c r="F113" s="69">
        <v>2</v>
      </c>
      <c r="G113" s="81" t="str">
        <f>IF(H113="","",VLOOKUP(H113,Sheet2!$A$3:$B$11,2,0))</f>
        <v>急性期</v>
      </c>
      <c r="H113" s="69">
        <v>2</v>
      </c>
      <c r="I113" s="17" t="str">
        <f t="shared" si="57"/>
        <v/>
      </c>
      <c r="J113" s="18" t="str">
        <f t="shared" si="58"/>
        <v>○</v>
      </c>
      <c r="K113" s="18" t="str">
        <f t="shared" si="59"/>
        <v/>
      </c>
      <c r="L113" s="18" t="str">
        <f t="shared" si="60"/>
        <v/>
      </c>
      <c r="M113" s="18" t="str">
        <f t="shared" si="61"/>
        <v/>
      </c>
      <c r="N113" s="18" t="str">
        <f t="shared" si="62"/>
        <v/>
      </c>
      <c r="O113" s="19" t="str">
        <f t="shared" si="63"/>
        <v/>
      </c>
      <c r="P113" s="74" t="s">
        <v>1235</v>
      </c>
      <c r="Q113" s="74"/>
      <c r="R113" s="74"/>
      <c r="S113" s="74"/>
      <c r="T113" s="74"/>
      <c r="U113" s="69">
        <v>19</v>
      </c>
      <c r="V113" s="69">
        <v>19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19</v>
      </c>
      <c r="AE113" s="69">
        <v>0</v>
      </c>
      <c r="AF113" s="69">
        <v>0</v>
      </c>
      <c r="AG113" s="69">
        <v>0</v>
      </c>
      <c r="AH113" s="69">
        <v>909</v>
      </c>
      <c r="AI113" s="69">
        <v>0</v>
      </c>
      <c r="AJ113" s="69">
        <v>0</v>
      </c>
      <c r="AK113" s="74"/>
      <c r="AL113" s="24" t="str">
        <f t="shared" si="64"/>
        <v/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48</v>
      </c>
    </row>
    <row r="114" spans="1:45">
      <c r="A114" s="20" t="s">
        <v>671</v>
      </c>
      <c r="B114" s="20" t="s">
        <v>133</v>
      </c>
      <c r="C114" s="20" t="s">
        <v>71</v>
      </c>
      <c r="D114" s="74" t="s">
        <v>219</v>
      </c>
      <c r="E114" s="81" t="str">
        <f>IF(F114="","",VLOOKUP(F114,Sheet2!$A$3:$B$11,2,0))</f>
        <v>休棟等（今後再開する予定）</v>
      </c>
      <c r="F114" s="69">
        <v>5</v>
      </c>
      <c r="G114" s="81" t="str">
        <f>IF(H114="","",VLOOKUP(H114,Sheet2!$A$3:$B$11,2,0))</f>
        <v>休棟等（今後再開する予定）</v>
      </c>
      <c r="H114" s="69">
        <v>5</v>
      </c>
      <c r="I114" s="17" t="str">
        <f t="shared" si="57"/>
        <v/>
      </c>
      <c r="J114" s="18" t="str">
        <f t="shared" si="58"/>
        <v>○</v>
      </c>
      <c r="K114" s="18" t="str">
        <f t="shared" si="59"/>
        <v/>
      </c>
      <c r="L114" s="18" t="str">
        <f t="shared" si="60"/>
        <v/>
      </c>
      <c r="M114" s="18" t="str">
        <f t="shared" si="61"/>
        <v/>
      </c>
      <c r="N114" s="18" t="str">
        <f t="shared" si="62"/>
        <v/>
      </c>
      <c r="O114" s="19" t="str">
        <f t="shared" si="63"/>
        <v/>
      </c>
      <c r="P114" s="74" t="s">
        <v>1166</v>
      </c>
      <c r="Q114" s="74"/>
      <c r="R114" s="74"/>
      <c r="S114" s="74"/>
      <c r="T114" s="74"/>
      <c r="U114" s="69">
        <v>13</v>
      </c>
      <c r="V114" s="69">
        <v>0</v>
      </c>
      <c r="W114" s="69">
        <v>13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74"/>
      <c r="AE114" s="74"/>
      <c r="AF114" s="74"/>
      <c r="AG114" s="69">
        <v>13</v>
      </c>
      <c r="AH114" s="69">
        <v>0</v>
      </c>
      <c r="AI114" s="69">
        <v>0</v>
      </c>
      <c r="AJ114" s="69">
        <v>0</v>
      </c>
      <c r="AK114" s="74" t="s">
        <v>641</v>
      </c>
      <c r="AL114" s="24" t="str">
        <f t="shared" si="64"/>
        <v/>
      </c>
      <c r="AM114" s="69">
        <v>2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</row>
    <row r="115" spans="1:45">
      <c r="A115" s="20" t="s">
        <v>671</v>
      </c>
      <c r="B115" s="20" t="s">
        <v>133</v>
      </c>
      <c r="C115" s="20" t="s">
        <v>71</v>
      </c>
      <c r="D115" s="74" t="s">
        <v>1230</v>
      </c>
      <c r="E115" s="81" t="str">
        <f>IF(F115="","",VLOOKUP(F115,Sheet2!$A$3:$B$11,2,0))</f>
        <v>回復期</v>
      </c>
      <c r="F115" s="69">
        <v>3</v>
      </c>
      <c r="G115" s="81" t="str">
        <f>IF(H115="","",VLOOKUP(H115,Sheet2!$A$3:$B$11,2,0))</f>
        <v>回復期</v>
      </c>
      <c r="H115" s="69">
        <v>3</v>
      </c>
      <c r="I115" s="17" t="str">
        <f t="shared" si="57"/>
        <v/>
      </c>
      <c r="J115" s="18" t="str">
        <f t="shared" si="58"/>
        <v>○</v>
      </c>
      <c r="K115" s="18" t="str">
        <f t="shared" si="59"/>
        <v>○</v>
      </c>
      <c r="L115" s="18" t="str">
        <f t="shared" si="60"/>
        <v>○</v>
      </c>
      <c r="M115" s="18" t="str">
        <f t="shared" si="61"/>
        <v/>
      </c>
      <c r="N115" s="18" t="str">
        <f t="shared" si="62"/>
        <v/>
      </c>
      <c r="O115" s="19" t="str">
        <f t="shared" si="63"/>
        <v/>
      </c>
      <c r="P115" s="74" t="s">
        <v>1178</v>
      </c>
      <c r="Q115" s="74" t="s">
        <v>1236</v>
      </c>
      <c r="R115" s="74" t="s">
        <v>1166</v>
      </c>
      <c r="S115" s="74"/>
      <c r="T115" s="74"/>
      <c r="U115" s="69">
        <v>10</v>
      </c>
      <c r="V115" s="69">
        <v>10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9">
        <v>0</v>
      </c>
      <c r="AD115" s="69">
        <v>10</v>
      </c>
      <c r="AE115" s="74"/>
      <c r="AF115" s="74"/>
      <c r="AG115" s="69">
        <v>0</v>
      </c>
      <c r="AH115" s="69">
        <v>209</v>
      </c>
      <c r="AI115" s="69">
        <v>2</v>
      </c>
      <c r="AJ115" s="69">
        <v>0</v>
      </c>
      <c r="AK115" s="74" t="s">
        <v>640</v>
      </c>
      <c r="AL115" s="24" t="str">
        <f t="shared" si="64"/>
        <v>○</v>
      </c>
      <c r="AM115" s="69">
        <v>3</v>
      </c>
      <c r="AN115" s="69">
        <v>4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</row>
    <row r="116" spans="1:45">
      <c r="A116" s="20" t="s">
        <v>671</v>
      </c>
      <c r="B116" s="20" t="s">
        <v>133</v>
      </c>
      <c r="C116" s="20" t="s">
        <v>71</v>
      </c>
      <c r="D116" s="74" t="s">
        <v>1231</v>
      </c>
      <c r="E116" s="81" t="str">
        <f>IF(F116="","",VLOOKUP(F116,Sheet2!$A$3:$B$11,2,0))</f>
        <v/>
      </c>
      <c r="F116" s="72"/>
      <c r="G116" s="99" t="str">
        <f>IF(H116="","",VLOOKUP(H116,Sheet2!$A$3:$B$11,2,0))</f>
        <v/>
      </c>
      <c r="H116" s="72"/>
      <c r="I116" s="17" t="str">
        <f t="shared" si="57"/>
        <v/>
      </c>
      <c r="J116" s="18" t="str">
        <f t="shared" si="58"/>
        <v/>
      </c>
      <c r="K116" s="18" t="str">
        <f t="shared" si="59"/>
        <v/>
      </c>
      <c r="L116" s="18" t="str">
        <f t="shared" si="60"/>
        <v/>
      </c>
      <c r="M116" s="18" t="str">
        <f t="shared" si="61"/>
        <v/>
      </c>
      <c r="N116" s="18" t="str">
        <f t="shared" si="62"/>
        <v/>
      </c>
      <c r="O116" s="19" t="str">
        <f t="shared" si="63"/>
        <v>○</v>
      </c>
      <c r="P116" s="74" t="s">
        <v>1168</v>
      </c>
      <c r="Q116" s="74"/>
      <c r="R116" s="74"/>
      <c r="S116" s="74"/>
      <c r="T116" s="74"/>
      <c r="U116" s="115">
        <v>16</v>
      </c>
      <c r="V116" s="115">
        <v>16</v>
      </c>
      <c r="W116" s="115">
        <v>16</v>
      </c>
      <c r="X116" s="115"/>
      <c r="Y116" s="115"/>
      <c r="Z116" s="115"/>
      <c r="AA116" s="115"/>
      <c r="AB116" s="115"/>
      <c r="AC116" s="115"/>
      <c r="AD116" s="74"/>
      <c r="AE116" s="74"/>
      <c r="AF116" s="74"/>
      <c r="AG116" s="117"/>
      <c r="AH116" s="69">
        <v>0</v>
      </c>
      <c r="AI116" s="69">
        <v>0</v>
      </c>
      <c r="AJ116" s="69">
        <v>0</v>
      </c>
      <c r="AK116" s="74" t="s">
        <v>641</v>
      </c>
      <c r="AL116" s="24" t="str">
        <f t="shared" si="64"/>
        <v/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</row>
    <row r="117" spans="1:45">
      <c r="A117" s="33"/>
      <c r="B117" s="33"/>
      <c r="C117" s="34" t="s">
        <v>679</v>
      </c>
      <c r="D117" s="33"/>
      <c r="E117" s="25"/>
      <c r="F117" s="25"/>
      <c r="G117" s="25"/>
      <c r="H117" s="25"/>
      <c r="I117" s="26"/>
      <c r="J117" s="27"/>
      <c r="K117" s="27"/>
      <c r="L117" s="27"/>
      <c r="M117" s="27"/>
      <c r="N117" s="27"/>
      <c r="O117" s="28"/>
      <c r="P117" s="25"/>
      <c r="Q117" s="25"/>
      <c r="R117" s="25"/>
      <c r="S117" s="25"/>
      <c r="T117" s="25"/>
      <c r="U117" s="25">
        <f t="shared" ref="U117:AJ117" si="65">SUBTOTAL(9,U104:U116)</f>
        <v>164</v>
      </c>
      <c r="V117" s="25">
        <f t="shared" si="65"/>
        <v>104</v>
      </c>
      <c r="W117" s="25">
        <f t="shared" si="65"/>
        <v>76</v>
      </c>
      <c r="X117" s="25">
        <f t="shared" si="65"/>
        <v>0</v>
      </c>
      <c r="Y117" s="25">
        <f t="shared" si="65"/>
        <v>0</v>
      </c>
      <c r="Z117" s="25">
        <f t="shared" si="65"/>
        <v>0</v>
      </c>
      <c r="AA117" s="25">
        <f t="shared" si="65"/>
        <v>0</v>
      </c>
      <c r="AB117" s="25">
        <f t="shared" si="65"/>
        <v>0</v>
      </c>
      <c r="AC117" s="25">
        <f t="shared" si="65"/>
        <v>0</v>
      </c>
      <c r="AD117" s="29">
        <f t="shared" si="65"/>
        <v>109</v>
      </c>
      <c r="AE117" s="29">
        <f t="shared" si="65"/>
        <v>0</v>
      </c>
      <c r="AF117" s="29">
        <f t="shared" si="65"/>
        <v>0</v>
      </c>
      <c r="AG117" s="29">
        <f t="shared" si="65"/>
        <v>39</v>
      </c>
      <c r="AH117" s="29">
        <f t="shared" si="65"/>
        <v>2490</v>
      </c>
      <c r="AI117" s="29">
        <f t="shared" si="65"/>
        <v>550</v>
      </c>
      <c r="AJ117" s="29">
        <f t="shared" si="65"/>
        <v>6.25</v>
      </c>
      <c r="AK117" s="29"/>
      <c r="AL117" s="30"/>
      <c r="AM117" s="29">
        <f t="shared" ref="AM117:AS117" si="66">SUBTOTAL(9,AM104:AM116)</f>
        <v>483</v>
      </c>
      <c r="AN117" s="29">
        <f t="shared" si="66"/>
        <v>300</v>
      </c>
      <c r="AO117" s="29">
        <f t="shared" si="66"/>
        <v>3</v>
      </c>
      <c r="AP117" s="29">
        <f t="shared" si="66"/>
        <v>0</v>
      </c>
      <c r="AQ117" s="29">
        <f t="shared" si="66"/>
        <v>3</v>
      </c>
      <c r="AR117" s="29">
        <f t="shared" si="66"/>
        <v>8</v>
      </c>
      <c r="AS117" s="29">
        <f t="shared" si="66"/>
        <v>77</v>
      </c>
    </row>
    <row r="118" spans="1:45">
      <c r="A118" s="20" t="s">
        <v>671</v>
      </c>
      <c r="B118" s="20" t="s">
        <v>139</v>
      </c>
      <c r="C118" s="20" t="s">
        <v>77</v>
      </c>
      <c r="D118" s="74" t="s">
        <v>578</v>
      </c>
      <c r="E118" s="81" t="str">
        <f>IF(F118="","",VLOOKUP(F118,Sheet2!$A$3:$B$11,2,0))</f>
        <v>休棟等（今後再開する予定）</v>
      </c>
      <c r="F118" s="69">
        <v>5</v>
      </c>
      <c r="G118" s="81" t="str">
        <f>IF(H118="","",VLOOKUP(H118,Sheet2!$A$3:$B$11,2,0))</f>
        <v>休棟等（今後再開する予定）</v>
      </c>
      <c r="H118" s="69">
        <v>5</v>
      </c>
      <c r="I118" s="17" t="str">
        <f t="shared" ref="I118:I139" si="67">IF(OR(P118="1",Q118="1",R118="1",S118="1",T118="1"),"○","")</f>
        <v/>
      </c>
      <c r="J118" s="18" t="str">
        <f t="shared" ref="J118:J139" si="68">IF(OR(P118="2",Q118="2",R118="2",S118="2",T118="2"),"○","")</f>
        <v/>
      </c>
      <c r="K118" s="18" t="str">
        <f t="shared" ref="K118:K139" si="69">IF(OR(P118="3",Q118="3",R118="3",S118="3",T118="3"),"○","")</f>
        <v/>
      </c>
      <c r="L118" s="18" t="str">
        <f t="shared" ref="L118:L139" si="70">IF(OR(P118="4",Q118="4",R118="4",S118="4",T118="4"),"○","")</f>
        <v/>
      </c>
      <c r="M118" s="18" t="str">
        <f t="shared" ref="M118:M139" si="71">IF(OR(P118="5",Q118="5",R118="5",S118="5",T118="5"),"○","")</f>
        <v/>
      </c>
      <c r="N118" s="18" t="str">
        <f t="shared" ref="N118:N139" si="72">IF(OR(P118="6",Q118="6",R118="6",S118="6",T118="6"),"○","")</f>
        <v/>
      </c>
      <c r="O118" s="19" t="str">
        <f t="shared" ref="O118:O139" si="73">IF(OR(P118="7",Q118="7",R118="7",S118="7",T118="7"),"○","")</f>
        <v>○</v>
      </c>
      <c r="P118" s="74" t="s">
        <v>1168</v>
      </c>
      <c r="Q118" s="74"/>
      <c r="R118" s="74"/>
      <c r="S118" s="74"/>
      <c r="T118" s="74"/>
      <c r="U118" s="69">
        <v>19</v>
      </c>
      <c r="V118" s="69">
        <v>0</v>
      </c>
      <c r="W118" s="69">
        <v>19</v>
      </c>
      <c r="X118" s="69">
        <v>0</v>
      </c>
      <c r="Y118" s="69">
        <v>0</v>
      </c>
      <c r="Z118" s="69">
        <v>0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19</v>
      </c>
      <c r="AH118" s="69">
        <v>0</v>
      </c>
      <c r="AI118" s="69">
        <v>0</v>
      </c>
      <c r="AJ118" s="69">
        <v>0</v>
      </c>
      <c r="AK118" s="74" t="s">
        <v>641</v>
      </c>
      <c r="AL118" s="24" t="str">
        <f t="shared" ref="AL118:AL139" si="74">IF(AK118="1","○","")</f>
        <v/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</row>
    <row r="119" spans="1:45">
      <c r="A119" s="20" t="s">
        <v>671</v>
      </c>
      <c r="B119" s="20" t="s">
        <v>139</v>
      </c>
      <c r="C119" s="20" t="s">
        <v>77</v>
      </c>
      <c r="D119" s="74" t="s">
        <v>239</v>
      </c>
      <c r="E119" s="81" t="str">
        <f>IF(F119="","",VLOOKUP(F119,Sheet2!$A$3:$B$11,2,0))</f>
        <v>回復期</v>
      </c>
      <c r="F119" s="69">
        <v>3</v>
      </c>
      <c r="G119" s="81" t="str">
        <f>IF(H119="","",VLOOKUP(H119,Sheet2!$A$3:$B$11,2,0))</f>
        <v>回復期</v>
      </c>
      <c r="H119" s="69">
        <v>3</v>
      </c>
      <c r="I119" s="17" t="str">
        <f t="shared" si="67"/>
        <v>○</v>
      </c>
      <c r="J119" s="18" t="str">
        <f t="shared" si="68"/>
        <v>○</v>
      </c>
      <c r="K119" s="18" t="str">
        <f t="shared" si="69"/>
        <v>○</v>
      </c>
      <c r="L119" s="18" t="str">
        <f t="shared" si="70"/>
        <v/>
      </c>
      <c r="M119" s="18" t="str">
        <f t="shared" si="71"/>
        <v/>
      </c>
      <c r="N119" s="18" t="str">
        <f t="shared" si="72"/>
        <v/>
      </c>
      <c r="O119" s="19" t="str">
        <f t="shared" si="73"/>
        <v/>
      </c>
      <c r="P119" s="74" t="s">
        <v>1165</v>
      </c>
      <c r="Q119" s="74" t="s">
        <v>1235</v>
      </c>
      <c r="R119" s="74" t="s">
        <v>1176</v>
      </c>
      <c r="S119" s="74"/>
      <c r="T119" s="74"/>
      <c r="U119" s="69">
        <v>19</v>
      </c>
      <c r="V119" s="69">
        <v>19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19</v>
      </c>
      <c r="AE119" s="74"/>
      <c r="AF119" s="74"/>
      <c r="AG119" s="69">
        <v>0</v>
      </c>
      <c r="AH119" s="69">
        <v>98</v>
      </c>
      <c r="AI119" s="69">
        <v>1</v>
      </c>
      <c r="AJ119" s="69">
        <v>14</v>
      </c>
      <c r="AK119" s="74" t="s">
        <v>641</v>
      </c>
      <c r="AL119" s="24" t="str">
        <f t="shared" si="74"/>
        <v/>
      </c>
      <c r="AM119" s="69">
        <v>20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</row>
    <row r="120" spans="1:45">
      <c r="A120" s="20" t="s">
        <v>671</v>
      </c>
      <c r="B120" s="20" t="s">
        <v>139</v>
      </c>
      <c r="C120" s="20" t="s">
        <v>77</v>
      </c>
      <c r="D120" s="74" t="s">
        <v>261</v>
      </c>
      <c r="E120" s="81" t="str">
        <f>IF(F120="","",VLOOKUP(F120,Sheet2!$A$3:$B$11,2,0))</f>
        <v>急性期</v>
      </c>
      <c r="F120" s="69">
        <v>2</v>
      </c>
      <c r="G120" s="81" t="str">
        <f>IF(H120="","",VLOOKUP(H120,Sheet2!$A$3:$B$11,2,0))</f>
        <v>休棟等（今後廃止する予定）</v>
      </c>
      <c r="H120" s="69">
        <v>6</v>
      </c>
      <c r="I120" s="17" t="str">
        <f t="shared" si="67"/>
        <v>○</v>
      </c>
      <c r="J120" s="18" t="str">
        <f t="shared" si="68"/>
        <v>○</v>
      </c>
      <c r="K120" s="18" t="str">
        <f t="shared" si="69"/>
        <v/>
      </c>
      <c r="L120" s="18" t="str">
        <f t="shared" si="70"/>
        <v>○</v>
      </c>
      <c r="M120" s="18" t="str">
        <f t="shared" si="71"/>
        <v/>
      </c>
      <c r="N120" s="18" t="str">
        <f t="shared" si="72"/>
        <v/>
      </c>
      <c r="O120" s="19" t="str">
        <f t="shared" si="73"/>
        <v/>
      </c>
      <c r="P120" s="74" t="s">
        <v>1234</v>
      </c>
      <c r="Q120" s="74" t="s">
        <v>1166</v>
      </c>
      <c r="R120" s="74" t="s">
        <v>1178</v>
      </c>
      <c r="S120" s="74"/>
      <c r="T120" s="74"/>
      <c r="U120" s="69">
        <v>18</v>
      </c>
      <c r="V120" s="69">
        <v>14</v>
      </c>
      <c r="W120" s="69">
        <v>4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18</v>
      </c>
      <c r="AE120" s="74"/>
      <c r="AF120" s="74"/>
      <c r="AG120" s="69">
        <v>0</v>
      </c>
      <c r="AH120" s="69">
        <v>105</v>
      </c>
      <c r="AI120" s="69">
        <v>8</v>
      </c>
      <c r="AJ120" s="69">
        <v>2</v>
      </c>
      <c r="AK120" s="74" t="s">
        <v>640</v>
      </c>
      <c r="AL120" s="24" t="str">
        <f t="shared" si="74"/>
        <v>○</v>
      </c>
      <c r="AM120" s="69">
        <v>19</v>
      </c>
      <c r="AN120" s="69">
        <v>489</v>
      </c>
      <c r="AO120" s="69">
        <v>1</v>
      </c>
      <c r="AP120" s="69">
        <v>0</v>
      </c>
      <c r="AQ120" s="69">
        <v>1</v>
      </c>
      <c r="AR120" s="69">
        <v>2</v>
      </c>
      <c r="AS120" s="69">
        <v>0</v>
      </c>
    </row>
    <row r="121" spans="1:45">
      <c r="A121" s="20" t="s">
        <v>671</v>
      </c>
      <c r="B121" s="20" t="s">
        <v>139</v>
      </c>
      <c r="C121" s="20" t="s">
        <v>77</v>
      </c>
      <c r="D121" s="74" t="s">
        <v>498</v>
      </c>
      <c r="E121" s="81" t="str">
        <f>IF(F121="","",VLOOKUP(F121,Sheet2!$A$3:$B$11,2,0))</f>
        <v>急性期</v>
      </c>
      <c r="F121" s="69">
        <v>2</v>
      </c>
      <c r="G121" s="81" t="str">
        <f>IF(H121="","",VLOOKUP(H121,Sheet2!$A$3:$B$11,2,0))</f>
        <v>急性期</v>
      </c>
      <c r="H121" s="69">
        <v>2</v>
      </c>
      <c r="I121" s="17" t="str">
        <f t="shared" si="67"/>
        <v/>
      </c>
      <c r="J121" s="18" t="str">
        <f t="shared" si="68"/>
        <v/>
      </c>
      <c r="K121" s="18" t="str">
        <f t="shared" si="69"/>
        <v/>
      </c>
      <c r="L121" s="18" t="str">
        <f t="shared" si="70"/>
        <v/>
      </c>
      <c r="M121" s="18" t="str">
        <f t="shared" si="71"/>
        <v/>
      </c>
      <c r="N121" s="18" t="str">
        <f t="shared" si="72"/>
        <v>○</v>
      </c>
      <c r="O121" s="19" t="str">
        <f t="shared" si="73"/>
        <v/>
      </c>
      <c r="P121" s="74" t="s">
        <v>1190</v>
      </c>
      <c r="Q121" s="74"/>
      <c r="R121" s="74"/>
      <c r="S121" s="74"/>
      <c r="T121" s="74"/>
      <c r="U121" s="115">
        <v>6</v>
      </c>
      <c r="V121" s="115">
        <v>0</v>
      </c>
      <c r="W121" s="115">
        <v>4</v>
      </c>
      <c r="X121" s="69">
        <v>0</v>
      </c>
      <c r="Y121" s="115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6</v>
      </c>
      <c r="AE121" s="69">
        <v>0</v>
      </c>
      <c r="AF121" s="69">
        <v>0</v>
      </c>
      <c r="AG121" s="69">
        <v>0</v>
      </c>
      <c r="AH121" s="69">
        <v>127</v>
      </c>
      <c r="AI121" s="69">
        <v>0</v>
      </c>
      <c r="AJ121" s="69">
        <v>0</v>
      </c>
      <c r="AK121" s="74" t="s">
        <v>641</v>
      </c>
      <c r="AL121" s="24" t="str">
        <f t="shared" si="74"/>
        <v/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</row>
    <row r="122" spans="1:45">
      <c r="A122" s="20" t="s">
        <v>671</v>
      </c>
      <c r="B122" s="20" t="s">
        <v>139</v>
      </c>
      <c r="C122" s="20" t="s">
        <v>77</v>
      </c>
      <c r="D122" s="74" t="s">
        <v>235</v>
      </c>
      <c r="E122" s="81" t="str">
        <f>IF(F122="","",VLOOKUP(F122,Sheet2!$A$3:$B$11,2,0))</f>
        <v>急性期</v>
      </c>
      <c r="F122" s="69">
        <v>2</v>
      </c>
      <c r="G122" s="81" t="str">
        <f>IF(H122="","",VLOOKUP(H122,Sheet2!$A$3:$B$11,2,0))</f>
        <v>急性期</v>
      </c>
      <c r="H122" s="69">
        <v>2</v>
      </c>
      <c r="I122" s="17" t="str">
        <f t="shared" si="67"/>
        <v>○</v>
      </c>
      <c r="J122" s="18" t="str">
        <f t="shared" si="68"/>
        <v/>
      </c>
      <c r="K122" s="18" t="str">
        <f t="shared" si="69"/>
        <v>○</v>
      </c>
      <c r="L122" s="18" t="str">
        <f t="shared" si="70"/>
        <v>○</v>
      </c>
      <c r="M122" s="18" t="str">
        <f t="shared" si="71"/>
        <v>○</v>
      </c>
      <c r="N122" s="18" t="str">
        <f t="shared" si="72"/>
        <v/>
      </c>
      <c r="O122" s="19" t="str">
        <f t="shared" si="73"/>
        <v/>
      </c>
      <c r="P122" s="74" t="s">
        <v>1165</v>
      </c>
      <c r="Q122" s="74" t="s">
        <v>1176</v>
      </c>
      <c r="R122" s="74" t="s">
        <v>1178</v>
      </c>
      <c r="S122" s="74" t="s">
        <v>1177</v>
      </c>
      <c r="T122" s="74"/>
      <c r="U122" s="69">
        <v>19</v>
      </c>
      <c r="V122" s="69">
        <v>19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19</v>
      </c>
      <c r="AE122" s="74"/>
      <c r="AF122" s="74"/>
      <c r="AG122" s="69">
        <v>0</v>
      </c>
      <c r="AH122" s="69">
        <v>180</v>
      </c>
      <c r="AI122" s="69">
        <v>0</v>
      </c>
      <c r="AJ122" s="69">
        <v>0</v>
      </c>
      <c r="AK122" s="74"/>
      <c r="AL122" s="24" t="str">
        <f t="shared" si="74"/>
        <v/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</row>
    <row r="123" spans="1:45">
      <c r="A123" s="20" t="s">
        <v>671</v>
      </c>
      <c r="B123" s="20" t="s">
        <v>139</v>
      </c>
      <c r="C123" s="20" t="s">
        <v>77</v>
      </c>
      <c r="D123" s="74" t="s">
        <v>287</v>
      </c>
      <c r="E123" s="81" t="str">
        <f>IF(F123="","",VLOOKUP(F123,Sheet2!$A$3:$B$11,2,0))</f>
        <v>回復期</v>
      </c>
      <c r="F123" s="69">
        <v>3</v>
      </c>
      <c r="G123" s="81" t="str">
        <f>IF(H123="","",VLOOKUP(H123,Sheet2!$A$3:$B$11,2,0))</f>
        <v>回復期</v>
      </c>
      <c r="H123" s="69">
        <v>3</v>
      </c>
      <c r="I123" s="17" t="str">
        <f t="shared" si="67"/>
        <v>○</v>
      </c>
      <c r="J123" s="18" t="str">
        <f t="shared" si="68"/>
        <v>○</v>
      </c>
      <c r="K123" s="18" t="str">
        <f t="shared" si="69"/>
        <v/>
      </c>
      <c r="L123" s="18" t="str">
        <f t="shared" si="70"/>
        <v>○</v>
      </c>
      <c r="M123" s="18" t="str">
        <f t="shared" si="71"/>
        <v>○</v>
      </c>
      <c r="N123" s="18" t="str">
        <f t="shared" si="72"/>
        <v/>
      </c>
      <c r="O123" s="19" t="str">
        <f t="shared" si="73"/>
        <v/>
      </c>
      <c r="P123" s="74" t="s">
        <v>1165</v>
      </c>
      <c r="Q123" s="74" t="s">
        <v>1247</v>
      </c>
      <c r="R123" s="74" t="s">
        <v>1178</v>
      </c>
      <c r="S123" s="74" t="s">
        <v>1177</v>
      </c>
      <c r="T123" s="74"/>
      <c r="U123" s="69">
        <v>13</v>
      </c>
      <c r="V123" s="69">
        <v>13</v>
      </c>
      <c r="W123" s="69">
        <v>0</v>
      </c>
      <c r="X123" s="69">
        <v>6</v>
      </c>
      <c r="Y123" s="69">
        <v>6</v>
      </c>
      <c r="Z123" s="69">
        <v>0</v>
      </c>
      <c r="AA123" s="69">
        <v>0</v>
      </c>
      <c r="AB123" s="69">
        <v>0</v>
      </c>
      <c r="AC123" s="69">
        <v>0</v>
      </c>
      <c r="AD123" s="69">
        <v>13</v>
      </c>
      <c r="AE123" s="69">
        <v>6</v>
      </c>
      <c r="AF123" s="69">
        <v>0</v>
      </c>
      <c r="AG123" s="69">
        <v>0</v>
      </c>
      <c r="AH123" s="69">
        <v>185</v>
      </c>
      <c r="AI123" s="69">
        <v>129</v>
      </c>
      <c r="AJ123" s="69">
        <v>5.41</v>
      </c>
      <c r="AK123" s="74" t="s">
        <v>640</v>
      </c>
      <c r="AL123" s="24" t="str">
        <f t="shared" si="74"/>
        <v>○</v>
      </c>
      <c r="AM123" s="69">
        <v>1</v>
      </c>
      <c r="AN123" s="69">
        <v>5</v>
      </c>
      <c r="AO123" s="69">
        <v>0</v>
      </c>
      <c r="AP123" s="69">
        <v>0</v>
      </c>
      <c r="AQ123" s="69">
        <v>0</v>
      </c>
      <c r="AR123" s="69">
        <v>1</v>
      </c>
      <c r="AS123" s="69">
        <v>0</v>
      </c>
    </row>
    <row r="124" spans="1:45">
      <c r="A124" s="20" t="s">
        <v>671</v>
      </c>
      <c r="B124" s="20" t="s">
        <v>139</v>
      </c>
      <c r="C124" s="20" t="s">
        <v>77</v>
      </c>
      <c r="D124" s="74" t="s">
        <v>455</v>
      </c>
      <c r="E124" s="81" t="str">
        <f>IF(F124="","",VLOOKUP(F124,Sheet2!$A$3:$B$11,2,0))</f>
        <v>急性期</v>
      </c>
      <c r="F124" s="69">
        <v>2</v>
      </c>
      <c r="G124" s="81" t="str">
        <f>IF(H124="","",VLOOKUP(H124,Sheet2!$A$3:$B$11,2,0))</f>
        <v>急性期</v>
      </c>
      <c r="H124" s="69">
        <v>2</v>
      </c>
      <c r="I124" s="17" t="str">
        <f t="shared" si="67"/>
        <v>○</v>
      </c>
      <c r="J124" s="18" t="str">
        <f t="shared" si="68"/>
        <v>○</v>
      </c>
      <c r="K124" s="18" t="str">
        <f t="shared" si="69"/>
        <v>○</v>
      </c>
      <c r="L124" s="18" t="str">
        <f t="shared" si="70"/>
        <v>○</v>
      </c>
      <c r="M124" s="18" t="str">
        <f t="shared" si="71"/>
        <v>○</v>
      </c>
      <c r="N124" s="18" t="str">
        <f t="shared" si="72"/>
        <v/>
      </c>
      <c r="O124" s="19" t="str">
        <f t="shared" si="73"/>
        <v/>
      </c>
      <c r="P124" s="74" t="s">
        <v>1165</v>
      </c>
      <c r="Q124" s="74" t="s">
        <v>1166</v>
      </c>
      <c r="R124" s="74" t="s">
        <v>1176</v>
      </c>
      <c r="S124" s="74" t="s">
        <v>1248</v>
      </c>
      <c r="T124" s="74" t="s">
        <v>1177</v>
      </c>
      <c r="U124" s="69">
        <v>13</v>
      </c>
      <c r="V124" s="69">
        <v>13</v>
      </c>
      <c r="W124" s="69">
        <v>0</v>
      </c>
      <c r="X124" s="69">
        <v>6</v>
      </c>
      <c r="Y124" s="69">
        <v>6</v>
      </c>
      <c r="Z124" s="69">
        <v>0</v>
      </c>
      <c r="AA124" s="69">
        <v>0</v>
      </c>
      <c r="AB124" s="69">
        <v>0</v>
      </c>
      <c r="AC124" s="69">
        <v>0</v>
      </c>
      <c r="AD124" s="69">
        <v>13</v>
      </c>
      <c r="AE124" s="69">
        <v>6</v>
      </c>
      <c r="AF124" s="69">
        <v>0</v>
      </c>
      <c r="AG124" s="69">
        <v>0</v>
      </c>
      <c r="AH124" s="69">
        <v>180</v>
      </c>
      <c r="AI124" s="69">
        <v>145</v>
      </c>
      <c r="AJ124" s="69">
        <v>8</v>
      </c>
      <c r="AK124" s="74" t="s">
        <v>640</v>
      </c>
      <c r="AL124" s="24" t="str">
        <f t="shared" si="74"/>
        <v>○</v>
      </c>
      <c r="AM124" s="69">
        <v>31</v>
      </c>
      <c r="AN124" s="69">
        <v>29</v>
      </c>
      <c r="AO124" s="69">
        <v>24</v>
      </c>
      <c r="AP124" s="69">
        <v>6</v>
      </c>
      <c r="AQ124" s="69">
        <v>18</v>
      </c>
      <c r="AR124" s="69">
        <v>4</v>
      </c>
      <c r="AS124" s="69">
        <v>0</v>
      </c>
    </row>
    <row r="125" spans="1:45">
      <c r="A125" s="20" t="s">
        <v>671</v>
      </c>
      <c r="B125" s="20" t="s">
        <v>139</v>
      </c>
      <c r="C125" s="20" t="s">
        <v>77</v>
      </c>
      <c r="D125" s="74" t="s">
        <v>625</v>
      </c>
      <c r="E125" s="81" t="str">
        <f>IF(F125="","",VLOOKUP(F125,Sheet2!$A$3:$B$11,2,0))</f>
        <v>急性期</v>
      </c>
      <c r="F125" s="69">
        <v>2</v>
      </c>
      <c r="G125" s="81" t="str">
        <f>IF(H125="","",VLOOKUP(H125,Sheet2!$A$3:$B$11,2,0))</f>
        <v>急性期</v>
      </c>
      <c r="H125" s="69">
        <v>2</v>
      </c>
      <c r="I125" s="17" t="str">
        <f t="shared" si="67"/>
        <v/>
      </c>
      <c r="J125" s="18" t="str">
        <f t="shared" si="68"/>
        <v>○</v>
      </c>
      <c r="K125" s="18" t="str">
        <f t="shared" si="69"/>
        <v>○</v>
      </c>
      <c r="L125" s="18" t="str">
        <f t="shared" si="70"/>
        <v/>
      </c>
      <c r="M125" s="18" t="str">
        <f t="shared" si="71"/>
        <v/>
      </c>
      <c r="N125" s="18" t="str">
        <f t="shared" si="72"/>
        <v/>
      </c>
      <c r="O125" s="19" t="str">
        <f t="shared" si="73"/>
        <v/>
      </c>
      <c r="P125" s="74" t="s">
        <v>1166</v>
      </c>
      <c r="Q125" s="74" t="s">
        <v>1249</v>
      </c>
      <c r="R125" s="74"/>
      <c r="S125" s="74"/>
      <c r="T125" s="74"/>
      <c r="U125" s="69">
        <v>18</v>
      </c>
      <c r="V125" s="69">
        <v>18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18</v>
      </c>
      <c r="AE125" s="69">
        <v>0</v>
      </c>
      <c r="AF125" s="69">
        <v>0</v>
      </c>
      <c r="AG125" s="69">
        <v>0</v>
      </c>
      <c r="AH125" s="69">
        <v>705</v>
      </c>
      <c r="AI125" s="69">
        <v>0</v>
      </c>
      <c r="AJ125" s="69">
        <v>0</v>
      </c>
      <c r="AK125" s="74" t="s">
        <v>641</v>
      </c>
      <c r="AL125" s="24" t="str">
        <f t="shared" si="74"/>
        <v/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45</v>
      </c>
    </row>
    <row r="126" spans="1:45">
      <c r="A126" s="20" t="s">
        <v>671</v>
      </c>
      <c r="B126" s="20" t="s">
        <v>139</v>
      </c>
      <c r="C126" s="20" t="s">
        <v>77</v>
      </c>
      <c r="D126" s="74" t="s">
        <v>233</v>
      </c>
      <c r="E126" s="81" t="str">
        <f>IF(F126="","",VLOOKUP(F126,Sheet2!$A$3:$B$11,2,0))</f>
        <v>回復期</v>
      </c>
      <c r="F126" s="69">
        <v>3</v>
      </c>
      <c r="G126" s="81" t="str">
        <f>IF(H126="","",VLOOKUP(H126,Sheet2!$A$3:$B$11,2,0))</f>
        <v>回復期</v>
      </c>
      <c r="H126" s="69">
        <v>3</v>
      </c>
      <c r="I126" s="17" t="str">
        <f t="shared" si="67"/>
        <v>○</v>
      </c>
      <c r="J126" s="18" t="str">
        <f t="shared" si="68"/>
        <v>○</v>
      </c>
      <c r="K126" s="18" t="str">
        <f t="shared" si="69"/>
        <v>○</v>
      </c>
      <c r="L126" s="18" t="str">
        <f t="shared" si="70"/>
        <v>○</v>
      </c>
      <c r="M126" s="18" t="str">
        <f t="shared" si="71"/>
        <v/>
      </c>
      <c r="N126" s="18" t="str">
        <f t="shared" si="72"/>
        <v/>
      </c>
      <c r="O126" s="19" t="str">
        <f t="shared" si="73"/>
        <v/>
      </c>
      <c r="P126" s="74" t="s">
        <v>1165</v>
      </c>
      <c r="Q126" s="74" t="s">
        <v>1166</v>
      </c>
      <c r="R126" s="74" t="s">
        <v>1176</v>
      </c>
      <c r="S126" s="74" t="s">
        <v>1178</v>
      </c>
      <c r="T126" s="74"/>
      <c r="U126" s="69">
        <v>19</v>
      </c>
      <c r="V126" s="69">
        <v>19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19</v>
      </c>
      <c r="AE126" s="69">
        <v>0</v>
      </c>
      <c r="AF126" s="69">
        <v>0</v>
      </c>
      <c r="AG126" s="69">
        <v>0</v>
      </c>
      <c r="AH126" s="69">
        <v>95</v>
      </c>
      <c r="AI126" s="69">
        <v>0</v>
      </c>
      <c r="AJ126" s="69">
        <v>0</v>
      </c>
      <c r="AK126" s="74" t="s">
        <v>641</v>
      </c>
      <c r="AL126" s="24" t="str">
        <f t="shared" si="74"/>
        <v/>
      </c>
      <c r="AM126" s="69">
        <v>3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</row>
    <row r="127" spans="1:45">
      <c r="A127" s="20" t="s">
        <v>671</v>
      </c>
      <c r="B127" s="20" t="s">
        <v>139</v>
      </c>
      <c r="C127" s="20" t="s">
        <v>77</v>
      </c>
      <c r="D127" s="74" t="s">
        <v>295</v>
      </c>
      <c r="E127" s="81" t="str">
        <f>IF(F127="","",VLOOKUP(F127,Sheet2!$A$3:$B$11,2,0))</f>
        <v>急性期</v>
      </c>
      <c r="F127" s="69">
        <v>2</v>
      </c>
      <c r="G127" s="81" t="str">
        <f>IF(H127="","",VLOOKUP(H127,Sheet2!$A$3:$B$11,2,0))</f>
        <v>急性期</v>
      </c>
      <c r="H127" s="69">
        <v>2</v>
      </c>
      <c r="I127" s="17" t="str">
        <f t="shared" si="67"/>
        <v>○</v>
      </c>
      <c r="J127" s="18" t="str">
        <f t="shared" si="68"/>
        <v/>
      </c>
      <c r="K127" s="18" t="str">
        <f t="shared" si="69"/>
        <v>○</v>
      </c>
      <c r="L127" s="18" t="str">
        <f t="shared" si="70"/>
        <v/>
      </c>
      <c r="M127" s="18" t="str">
        <f t="shared" si="71"/>
        <v/>
      </c>
      <c r="N127" s="18" t="str">
        <f t="shared" si="72"/>
        <v/>
      </c>
      <c r="O127" s="19" t="str">
        <f t="shared" si="73"/>
        <v/>
      </c>
      <c r="P127" s="74" t="s">
        <v>1165</v>
      </c>
      <c r="Q127" s="74" t="s">
        <v>1176</v>
      </c>
      <c r="R127" s="74"/>
      <c r="S127" s="74"/>
      <c r="T127" s="74"/>
      <c r="U127" s="69">
        <v>19</v>
      </c>
      <c r="V127" s="69">
        <v>19</v>
      </c>
      <c r="W127" s="69">
        <v>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9">
        <v>0</v>
      </c>
      <c r="AD127" s="69">
        <v>19</v>
      </c>
      <c r="AE127" s="74"/>
      <c r="AF127" s="74"/>
      <c r="AG127" s="69">
        <v>0</v>
      </c>
      <c r="AH127" s="69">
        <v>96</v>
      </c>
      <c r="AI127" s="69">
        <v>0</v>
      </c>
      <c r="AJ127" s="69">
        <v>0</v>
      </c>
      <c r="AK127" s="74"/>
      <c r="AL127" s="24" t="str">
        <f t="shared" si="74"/>
        <v/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</row>
    <row r="128" spans="1:45">
      <c r="A128" s="20" t="s">
        <v>671</v>
      </c>
      <c r="B128" s="20" t="s">
        <v>139</v>
      </c>
      <c r="C128" s="20" t="s">
        <v>77</v>
      </c>
      <c r="D128" s="74" t="s">
        <v>1238</v>
      </c>
      <c r="E128" s="81" t="str">
        <f>IF(F128="","",VLOOKUP(F128,Sheet2!$A$3:$B$11,2,0))</f>
        <v>休棟等（今後廃止する予定）</v>
      </c>
      <c r="F128" s="69">
        <v>6</v>
      </c>
      <c r="G128" s="81" t="str">
        <f>IF(H128="","",VLOOKUP(H128,Sheet2!$A$3:$B$11,2,0))</f>
        <v>休棟等（今後再開する予定）</v>
      </c>
      <c r="H128" s="69">
        <v>5</v>
      </c>
      <c r="I128" s="17" t="str">
        <f t="shared" si="67"/>
        <v/>
      </c>
      <c r="J128" s="18" t="str">
        <f t="shared" si="68"/>
        <v/>
      </c>
      <c r="K128" s="18" t="str">
        <f t="shared" si="69"/>
        <v/>
      </c>
      <c r="L128" s="18" t="str">
        <f t="shared" si="70"/>
        <v/>
      </c>
      <c r="M128" s="18" t="str">
        <f t="shared" si="71"/>
        <v/>
      </c>
      <c r="N128" s="18" t="str">
        <f t="shared" si="72"/>
        <v/>
      </c>
      <c r="O128" s="19" t="str">
        <f t="shared" si="73"/>
        <v>○</v>
      </c>
      <c r="P128" s="74" t="s">
        <v>1168</v>
      </c>
      <c r="Q128" s="74"/>
      <c r="R128" s="74"/>
      <c r="S128" s="74"/>
      <c r="T128" s="74"/>
      <c r="U128" s="69">
        <v>11</v>
      </c>
      <c r="V128" s="69">
        <v>0</v>
      </c>
      <c r="W128" s="69">
        <v>11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74"/>
      <c r="AE128" s="74"/>
      <c r="AF128" s="74"/>
      <c r="AG128" s="69">
        <v>11</v>
      </c>
      <c r="AH128" s="69">
        <v>0</v>
      </c>
      <c r="AI128" s="69">
        <v>0</v>
      </c>
      <c r="AJ128" s="69">
        <v>0</v>
      </c>
      <c r="AK128" s="74" t="s">
        <v>641</v>
      </c>
      <c r="AL128" s="24" t="str">
        <f t="shared" si="74"/>
        <v/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</row>
    <row r="129" spans="1:46">
      <c r="A129" s="20" t="s">
        <v>671</v>
      </c>
      <c r="B129" s="20" t="s">
        <v>139</v>
      </c>
      <c r="C129" s="20" t="s">
        <v>77</v>
      </c>
      <c r="D129" s="74" t="s">
        <v>342</v>
      </c>
      <c r="E129" s="81" t="str">
        <f>IF(F129="","",VLOOKUP(F129,Sheet2!$A$3:$B$11,2,0))</f>
        <v>急性期</v>
      </c>
      <c r="F129" s="69">
        <v>2</v>
      </c>
      <c r="G129" s="81" t="str">
        <f>IF(H129="","",VLOOKUP(H129,Sheet2!$A$3:$B$11,2,0))</f>
        <v>急性期</v>
      </c>
      <c r="H129" s="69">
        <v>2</v>
      </c>
      <c r="I129" s="17" t="str">
        <f t="shared" si="67"/>
        <v>○</v>
      </c>
      <c r="J129" s="18" t="str">
        <f t="shared" si="68"/>
        <v>○</v>
      </c>
      <c r="K129" s="18" t="str">
        <f t="shared" si="69"/>
        <v>○</v>
      </c>
      <c r="L129" s="18" t="str">
        <f t="shared" si="70"/>
        <v>○</v>
      </c>
      <c r="M129" s="18" t="str">
        <f t="shared" si="71"/>
        <v/>
      </c>
      <c r="N129" s="18" t="str">
        <f t="shared" si="72"/>
        <v/>
      </c>
      <c r="O129" s="19" t="str">
        <f t="shared" si="73"/>
        <v/>
      </c>
      <c r="P129" s="74" t="s">
        <v>1165</v>
      </c>
      <c r="Q129" s="74" t="s">
        <v>1166</v>
      </c>
      <c r="R129" s="74" t="s">
        <v>1176</v>
      </c>
      <c r="S129" s="74" t="s">
        <v>1248</v>
      </c>
      <c r="T129" s="74"/>
      <c r="U129" s="69">
        <v>19</v>
      </c>
      <c r="V129" s="69">
        <v>19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19</v>
      </c>
      <c r="AE129" s="74"/>
      <c r="AF129" s="74"/>
      <c r="AG129" s="69">
        <v>0</v>
      </c>
      <c r="AH129" s="69">
        <v>242</v>
      </c>
      <c r="AI129" s="69">
        <v>5</v>
      </c>
      <c r="AJ129" s="69">
        <v>24</v>
      </c>
      <c r="AK129" s="74" t="s">
        <v>640</v>
      </c>
      <c r="AL129" s="24" t="str">
        <f t="shared" si="74"/>
        <v>○</v>
      </c>
      <c r="AM129" s="69">
        <v>66</v>
      </c>
      <c r="AN129" s="69">
        <v>15611</v>
      </c>
      <c r="AO129" s="69">
        <v>16</v>
      </c>
      <c r="AP129" s="69">
        <v>0</v>
      </c>
      <c r="AQ129" s="69">
        <v>16</v>
      </c>
      <c r="AR129" s="69">
        <v>4</v>
      </c>
      <c r="AS129" s="69">
        <v>0</v>
      </c>
    </row>
    <row r="130" spans="1:46">
      <c r="A130" s="20" t="s">
        <v>671</v>
      </c>
      <c r="B130" s="20" t="s">
        <v>139</v>
      </c>
      <c r="C130" s="20" t="s">
        <v>77</v>
      </c>
      <c r="D130" s="74" t="s">
        <v>1239</v>
      </c>
      <c r="E130" s="81" t="str">
        <f>IF(F130="","",VLOOKUP(F130,Sheet2!$A$3:$B$11,2,0))</f>
        <v>急性期</v>
      </c>
      <c r="F130" s="69">
        <v>2</v>
      </c>
      <c r="G130" s="81" t="str">
        <f>IF(H130="","",VLOOKUP(H130,Sheet2!$A$3:$B$11,2,0))</f>
        <v>急性期</v>
      </c>
      <c r="H130" s="69">
        <v>2</v>
      </c>
      <c r="I130" s="17" t="str">
        <f t="shared" si="67"/>
        <v/>
      </c>
      <c r="J130" s="18" t="str">
        <f t="shared" si="68"/>
        <v/>
      </c>
      <c r="K130" s="18" t="str">
        <f t="shared" si="69"/>
        <v>○</v>
      </c>
      <c r="L130" s="18" t="str">
        <f t="shared" si="70"/>
        <v/>
      </c>
      <c r="M130" s="18" t="str">
        <f t="shared" si="71"/>
        <v/>
      </c>
      <c r="N130" s="18" t="str">
        <f t="shared" si="72"/>
        <v/>
      </c>
      <c r="O130" s="19" t="str">
        <f t="shared" si="73"/>
        <v/>
      </c>
      <c r="P130" s="74" t="s">
        <v>1176</v>
      </c>
      <c r="Q130" s="74"/>
      <c r="R130" s="74"/>
      <c r="S130" s="74"/>
      <c r="T130" s="74"/>
      <c r="U130" s="69">
        <v>19</v>
      </c>
      <c r="V130" s="69">
        <v>0</v>
      </c>
      <c r="W130" s="69">
        <v>19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19</v>
      </c>
      <c r="AE130" s="74"/>
      <c r="AF130" s="74"/>
      <c r="AG130" s="69">
        <v>0</v>
      </c>
      <c r="AH130" s="69">
        <v>0</v>
      </c>
      <c r="AI130" s="69">
        <v>0</v>
      </c>
      <c r="AJ130" s="69">
        <v>0</v>
      </c>
      <c r="AK130" s="74" t="s">
        <v>641</v>
      </c>
      <c r="AL130" s="24" t="str">
        <f t="shared" si="74"/>
        <v/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</row>
    <row r="131" spans="1:46">
      <c r="A131" s="20" t="s">
        <v>671</v>
      </c>
      <c r="B131" s="20" t="s">
        <v>139</v>
      </c>
      <c r="C131" s="20" t="s">
        <v>77</v>
      </c>
      <c r="D131" s="74" t="s">
        <v>1240</v>
      </c>
      <c r="E131" s="81" t="str">
        <f>IF(F131="","",VLOOKUP(F131,Sheet2!$A$3:$B$11,2,0))</f>
        <v>急性期</v>
      </c>
      <c r="F131" s="69">
        <v>2</v>
      </c>
      <c r="G131" s="81" t="str">
        <f>IF(H131="","",VLOOKUP(H131,Sheet2!$A$3:$B$11,2,0))</f>
        <v>急性期</v>
      </c>
      <c r="H131" s="69">
        <v>2</v>
      </c>
      <c r="I131" s="17" t="str">
        <f t="shared" si="67"/>
        <v>○</v>
      </c>
      <c r="J131" s="18" t="str">
        <f t="shared" si="68"/>
        <v/>
      </c>
      <c r="K131" s="18" t="str">
        <f t="shared" si="69"/>
        <v/>
      </c>
      <c r="L131" s="18" t="str">
        <f t="shared" si="70"/>
        <v/>
      </c>
      <c r="M131" s="18" t="str">
        <f t="shared" si="71"/>
        <v/>
      </c>
      <c r="N131" s="18" t="str">
        <f t="shared" si="72"/>
        <v/>
      </c>
      <c r="O131" s="19" t="str">
        <f t="shared" si="73"/>
        <v/>
      </c>
      <c r="P131" s="74" t="s">
        <v>1226</v>
      </c>
      <c r="Q131" s="74">
        <v>2</v>
      </c>
      <c r="R131" s="74">
        <v>3</v>
      </c>
      <c r="S131" s="74"/>
      <c r="T131" s="74"/>
      <c r="U131" s="69">
        <v>19</v>
      </c>
      <c r="V131" s="69">
        <v>0</v>
      </c>
      <c r="W131" s="69">
        <v>19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19</v>
      </c>
      <c r="AE131" s="74"/>
      <c r="AF131" s="74"/>
      <c r="AG131" s="69">
        <v>0</v>
      </c>
      <c r="AH131" s="69">
        <v>0</v>
      </c>
      <c r="AI131" s="69">
        <v>0</v>
      </c>
      <c r="AJ131" s="69">
        <v>0</v>
      </c>
      <c r="AK131" s="74" t="s">
        <v>641</v>
      </c>
      <c r="AL131" s="24" t="str">
        <f t="shared" si="74"/>
        <v/>
      </c>
      <c r="AM131" s="69">
        <v>11</v>
      </c>
      <c r="AN131" s="69">
        <v>32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</row>
    <row r="132" spans="1:46">
      <c r="A132" s="20" t="s">
        <v>671</v>
      </c>
      <c r="B132" s="20" t="s">
        <v>139</v>
      </c>
      <c r="C132" s="20" t="s">
        <v>77</v>
      </c>
      <c r="D132" s="74" t="s">
        <v>1241</v>
      </c>
      <c r="E132" s="81" t="str">
        <f>IF(F132="","",VLOOKUP(F132,Sheet2!$A$3:$B$11,2,0))</f>
        <v>急性期</v>
      </c>
      <c r="F132" s="69">
        <v>2</v>
      </c>
      <c r="G132" s="81" t="str">
        <f>IF(H132="","",VLOOKUP(H132,Sheet2!$A$3:$B$11,2,0))</f>
        <v>急性期</v>
      </c>
      <c r="H132" s="69">
        <v>2</v>
      </c>
      <c r="I132" s="17" t="str">
        <f t="shared" si="67"/>
        <v>○</v>
      </c>
      <c r="J132" s="18" t="str">
        <f t="shared" si="68"/>
        <v/>
      </c>
      <c r="K132" s="18" t="str">
        <f t="shared" si="69"/>
        <v/>
      </c>
      <c r="L132" s="18" t="str">
        <f t="shared" si="70"/>
        <v/>
      </c>
      <c r="M132" s="18" t="str">
        <f t="shared" si="71"/>
        <v/>
      </c>
      <c r="N132" s="18" t="str">
        <f t="shared" si="72"/>
        <v/>
      </c>
      <c r="O132" s="19" t="str">
        <f t="shared" si="73"/>
        <v/>
      </c>
      <c r="P132" s="74" t="s">
        <v>1165</v>
      </c>
      <c r="Q132" s="74">
        <v>2</v>
      </c>
      <c r="R132" s="74">
        <v>3</v>
      </c>
      <c r="S132" s="74">
        <v>4</v>
      </c>
      <c r="T132" s="74">
        <v>5</v>
      </c>
      <c r="U132" s="69">
        <v>19</v>
      </c>
      <c r="V132" s="69">
        <v>19</v>
      </c>
      <c r="W132" s="69">
        <v>0</v>
      </c>
      <c r="X132" s="69">
        <v>0</v>
      </c>
      <c r="Y132" s="69">
        <v>0</v>
      </c>
      <c r="Z132" s="69">
        <v>0</v>
      </c>
      <c r="AA132" s="69">
        <v>0</v>
      </c>
      <c r="AB132" s="69">
        <v>0</v>
      </c>
      <c r="AC132" s="69">
        <v>0</v>
      </c>
      <c r="AD132" s="69">
        <v>19</v>
      </c>
      <c r="AE132" s="74"/>
      <c r="AF132" s="74"/>
      <c r="AG132" s="69">
        <v>0</v>
      </c>
      <c r="AH132" s="69">
        <v>276</v>
      </c>
      <c r="AI132" s="69">
        <v>85</v>
      </c>
      <c r="AJ132" s="69">
        <v>13</v>
      </c>
      <c r="AK132" s="74" t="s">
        <v>640</v>
      </c>
      <c r="AL132" s="24" t="str">
        <f t="shared" si="74"/>
        <v>○</v>
      </c>
      <c r="AM132" s="69">
        <v>1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</row>
    <row r="133" spans="1:46">
      <c r="A133" s="20" t="s">
        <v>671</v>
      </c>
      <c r="B133" s="20" t="s">
        <v>139</v>
      </c>
      <c r="C133" s="20" t="s">
        <v>77</v>
      </c>
      <c r="D133" s="74" t="s">
        <v>395</v>
      </c>
      <c r="E133" s="81" t="str">
        <f>IF(F133="","",VLOOKUP(F133,Sheet2!$A$3:$B$11,2,0))</f>
        <v>急性期</v>
      </c>
      <c r="F133" s="69">
        <v>2</v>
      </c>
      <c r="G133" s="81" t="str">
        <f>IF(H133="","",VLOOKUP(H133,Sheet2!$A$3:$B$11,2,0))</f>
        <v>急性期</v>
      </c>
      <c r="H133" s="69">
        <v>2</v>
      </c>
      <c r="I133" s="17" t="str">
        <f t="shared" si="67"/>
        <v/>
      </c>
      <c r="J133" s="18" t="str">
        <f t="shared" si="68"/>
        <v>○</v>
      </c>
      <c r="K133" s="18" t="str">
        <f t="shared" si="69"/>
        <v/>
      </c>
      <c r="L133" s="18" t="str">
        <f t="shared" si="70"/>
        <v/>
      </c>
      <c r="M133" s="18" t="str">
        <f t="shared" si="71"/>
        <v/>
      </c>
      <c r="N133" s="18" t="str">
        <f t="shared" si="72"/>
        <v/>
      </c>
      <c r="O133" s="19" t="str">
        <f t="shared" si="73"/>
        <v/>
      </c>
      <c r="P133" s="74" t="s">
        <v>1166</v>
      </c>
      <c r="Q133" s="74"/>
      <c r="R133" s="74"/>
      <c r="S133" s="74"/>
      <c r="T133" s="74"/>
      <c r="U133" s="69">
        <v>2</v>
      </c>
      <c r="V133" s="69">
        <v>1</v>
      </c>
      <c r="W133" s="69">
        <v>1</v>
      </c>
      <c r="X133" s="69">
        <v>0</v>
      </c>
      <c r="Y133" s="69">
        <v>0</v>
      </c>
      <c r="Z133" s="69">
        <v>0</v>
      </c>
      <c r="AA133" s="69">
        <v>0</v>
      </c>
      <c r="AB133" s="69">
        <v>0</v>
      </c>
      <c r="AC133" s="69">
        <v>0</v>
      </c>
      <c r="AD133" s="74"/>
      <c r="AE133" s="74"/>
      <c r="AF133" s="74"/>
      <c r="AG133" s="69">
        <v>2</v>
      </c>
      <c r="AH133" s="69">
        <v>7</v>
      </c>
      <c r="AI133" s="69">
        <v>0</v>
      </c>
      <c r="AJ133" s="69">
        <v>7</v>
      </c>
      <c r="AK133" s="74"/>
      <c r="AL133" s="24" t="str">
        <f t="shared" si="74"/>
        <v/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</row>
    <row r="134" spans="1:46">
      <c r="A134" s="20" t="s">
        <v>671</v>
      </c>
      <c r="B134" s="20" t="s">
        <v>139</v>
      </c>
      <c r="C134" s="20" t="s">
        <v>77</v>
      </c>
      <c r="D134" s="74" t="s">
        <v>257</v>
      </c>
      <c r="E134" s="81" t="str">
        <f>IF(F134="","",VLOOKUP(F134,Sheet2!$A$3:$B$11,2,0))</f>
        <v>急性期</v>
      </c>
      <c r="F134" s="69">
        <v>2</v>
      </c>
      <c r="G134" s="81" t="str">
        <f>IF(H134="","",VLOOKUP(H134,Sheet2!$A$3:$B$11,2,0))</f>
        <v>急性期</v>
      </c>
      <c r="H134" s="69">
        <v>2</v>
      </c>
      <c r="I134" s="17" t="str">
        <f t="shared" si="67"/>
        <v/>
      </c>
      <c r="J134" s="18" t="str">
        <f t="shared" si="68"/>
        <v/>
      </c>
      <c r="K134" s="18" t="str">
        <f t="shared" si="69"/>
        <v>○</v>
      </c>
      <c r="L134" s="18" t="str">
        <f t="shared" si="70"/>
        <v/>
      </c>
      <c r="M134" s="18" t="str">
        <f t="shared" si="71"/>
        <v/>
      </c>
      <c r="N134" s="18" t="str">
        <f t="shared" si="72"/>
        <v/>
      </c>
      <c r="O134" s="19" t="str">
        <f t="shared" si="73"/>
        <v/>
      </c>
      <c r="P134" s="74" t="s">
        <v>1232</v>
      </c>
      <c r="Q134" s="74"/>
      <c r="R134" s="74"/>
      <c r="S134" s="74"/>
      <c r="T134" s="74"/>
      <c r="U134" s="69">
        <v>3</v>
      </c>
      <c r="V134" s="69">
        <v>3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3</v>
      </c>
      <c r="AE134" s="74"/>
      <c r="AF134" s="74"/>
      <c r="AG134" s="69">
        <v>0</v>
      </c>
      <c r="AH134" s="69">
        <v>140</v>
      </c>
      <c r="AI134" s="69">
        <v>140</v>
      </c>
      <c r="AJ134" s="69">
        <v>0</v>
      </c>
      <c r="AK134" s="74" t="s">
        <v>641</v>
      </c>
      <c r="AL134" s="24" t="str">
        <f t="shared" si="74"/>
        <v/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</row>
    <row r="135" spans="1:46">
      <c r="A135" s="20" t="s">
        <v>671</v>
      </c>
      <c r="B135" s="20" t="s">
        <v>139</v>
      </c>
      <c r="C135" s="20" t="s">
        <v>77</v>
      </c>
      <c r="D135" s="74" t="s">
        <v>1242</v>
      </c>
      <c r="E135" s="81" t="str">
        <f>IF(F135="","",VLOOKUP(F135,Sheet2!$A$3:$B$11,2,0))</f>
        <v>慢性期</v>
      </c>
      <c r="F135" s="69">
        <v>4</v>
      </c>
      <c r="G135" s="81" t="str">
        <f>IF(H135="","",VLOOKUP(H135,Sheet2!$A$3:$B$11,2,0))</f>
        <v>慢性期</v>
      </c>
      <c r="H135" s="69">
        <v>4</v>
      </c>
      <c r="I135" s="17" t="str">
        <f t="shared" si="67"/>
        <v>○</v>
      </c>
      <c r="J135" s="18" t="str">
        <f t="shared" si="68"/>
        <v>○</v>
      </c>
      <c r="K135" s="18" t="str">
        <f t="shared" si="69"/>
        <v/>
      </c>
      <c r="L135" s="18" t="str">
        <f t="shared" si="70"/>
        <v>○</v>
      </c>
      <c r="M135" s="18" t="str">
        <f t="shared" si="71"/>
        <v>○</v>
      </c>
      <c r="N135" s="18" t="str">
        <f t="shared" si="72"/>
        <v/>
      </c>
      <c r="O135" s="19" t="str">
        <f t="shared" si="73"/>
        <v/>
      </c>
      <c r="P135" s="74" t="s">
        <v>1165</v>
      </c>
      <c r="Q135" s="74" t="s">
        <v>1247</v>
      </c>
      <c r="R135" s="74" t="s">
        <v>1248</v>
      </c>
      <c r="S135" s="74" t="s">
        <v>1177</v>
      </c>
      <c r="T135" s="74"/>
      <c r="U135" s="69">
        <v>19</v>
      </c>
      <c r="V135" s="69">
        <v>12</v>
      </c>
      <c r="W135" s="69">
        <v>7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19</v>
      </c>
      <c r="AE135" s="69">
        <v>0</v>
      </c>
      <c r="AF135" s="69">
        <v>0</v>
      </c>
      <c r="AG135" s="69">
        <v>0</v>
      </c>
      <c r="AH135" s="69">
        <v>163</v>
      </c>
      <c r="AI135" s="69">
        <v>7</v>
      </c>
      <c r="AJ135" s="69">
        <v>1.2</v>
      </c>
      <c r="AK135" s="74" t="s">
        <v>640</v>
      </c>
      <c r="AL135" s="24" t="str">
        <f t="shared" si="74"/>
        <v>○</v>
      </c>
      <c r="AM135" s="69">
        <v>0</v>
      </c>
      <c r="AN135" s="69">
        <v>24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</row>
    <row r="136" spans="1:46">
      <c r="A136" s="20" t="s">
        <v>671</v>
      </c>
      <c r="B136" s="20" t="s">
        <v>139</v>
      </c>
      <c r="C136" s="20" t="s">
        <v>77</v>
      </c>
      <c r="D136" s="74" t="s">
        <v>1243</v>
      </c>
      <c r="E136" s="81" t="str">
        <f>IF(F136="","",VLOOKUP(F136,Sheet2!$A$3:$B$11,2,0))</f>
        <v>回復期</v>
      </c>
      <c r="F136" s="69">
        <v>3</v>
      </c>
      <c r="G136" s="81" t="str">
        <f>IF(H136="","",VLOOKUP(H136,Sheet2!$A$3:$B$11,2,0))</f>
        <v>回復期</v>
      </c>
      <c r="H136" s="69">
        <v>3</v>
      </c>
      <c r="I136" s="17" t="str">
        <f t="shared" si="67"/>
        <v>○</v>
      </c>
      <c r="J136" s="18" t="str">
        <f t="shared" si="68"/>
        <v>○</v>
      </c>
      <c r="K136" s="18" t="str">
        <f t="shared" si="69"/>
        <v/>
      </c>
      <c r="L136" s="18" t="str">
        <f t="shared" si="70"/>
        <v>○</v>
      </c>
      <c r="M136" s="18" t="str">
        <f t="shared" si="71"/>
        <v>○</v>
      </c>
      <c r="N136" s="18" t="str">
        <f t="shared" si="72"/>
        <v/>
      </c>
      <c r="O136" s="19" t="str">
        <f t="shared" si="73"/>
        <v/>
      </c>
      <c r="P136" s="74" t="s">
        <v>1165</v>
      </c>
      <c r="Q136" s="74" t="s">
        <v>1166</v>
      </c>
      <c r="R136" s="74" t="s">
        <v>1178</v>
      </c>
      <c r="S136" s="74" t="s">
        <v>1177</v>
      </c>
      <c r="T136" s="74"/>
      <c r="U136" s="69">
        <v>19</v>
      </c>
      <c r="V136" s="69">
        <v>19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19</v>
      </c>
      <c r="AE136" s="69">
        <v>0</v>
      </c>
      <c r="AF136" s="69">
        <v>0</v>
      </c>
      <c r="AG136" s="69">
        <v>0</v>
      </c>
      <c r="AH136" s="69">
        <v>140</v>
      </c>
      <c r="AI136" s="69">
        <v>114</v>
      </c>
      <c r="AJ136" s="69">
        <v>18.600000000000001</v>
      </c>
      <c r="AK136" s="74" t="s">
        <v>640</v>
      </c>
      <c r="AL136" s="24" t="str">
        <f t="shared" si="74"/>
        <v>○</v>
      </c>
      <c r="AM136" s="69">
        <v>96</v>
      </c>
      <c r="AN136" s="69">
        <v>7980</v>
      </c>
      <c r="AO136" s="69">
        <v>0</v>
      </c>
      <c r="AP136" s="69">
        <v>0</v>
      </c>
      <c r="AQ136" s="69">
        <v>0</v>
      </c>
      <c r="AR136" s="69">
        <v>4</v>
      </c>
      <c r="AS136" s="69">
        <v>0</v>
      </c>
    </row>
    <row r="137" spans="1:46">
      <c r="A137" s="20" t="s">
        <v>671</v>
      </c>
      <c r="B137" s="20" t="s">
        <v>139</v>
      </c>
      <c r="C137" s="20" t="s">
        <v>77</v>
      </c>
      <c r="D137" s="74" t="s">
        <v>1244</v>
      </c>
      <c r="E137" s="81" t="str">
        <f>IF(F137="","",VLOOKUP(F137,Sheet2!$A$3:$B$11,2,0))</f>
        <v>回復期</v>
      </c>
      <c r="F137" s="69">
        <v>3</v>
      </c>
      <c r="G137" s="81" t="str">
        <f>IF(H137="","",VLOOKUP(H137,Sheet2!$A$3:$B$11,2,0))</f>
        <v>回復期</v>
      </c>
      <c r="H137" s="69">
        <v>3</v>
      </c>
      <c r="I137" s="17" t="str">
        <f t="shared" si="67"/>
        <v>○</v>
      </c>
      <c r="J137" s="18" t="str">
        <f t="shared" si="68"/>
        <v/>
      </c>
      <c r="K137" s="18" t="str">
        <f t="shared" si="69"/>
        <v/>
      </c>
      <c r="L137" s="18" t="str">
        <f t="shared" si="70"/>
        <v>○</v>
      </c>
      <c r="M137" s="18" t="str">
        <f t="shared" si="71"/>
        <v/>
      </c>
      <c r="N137" s="18" t="str">
        <f t="shared" si="72"/>
        <v/>
      </c>
      <c r="O137" s="19" t="str">
        <f t="shared" si="73"/>
        <v/>
      </c>
      <c r="P137" s="74" t="s">
        <v>1165</v>
      </c>
      <c r="Q137" s="74" t="s">
        <v>1178</v>
      </c>
      <c r="R137" s="74"/>
      <c r="S137" s="74"/>
      <c r="T137" s="74"/>
      <c r="U137" s="69">
        <v>0</v>
      </c>
      <c r="V137" s="69">
        <v>0</v>
      </c>
      <c r="W137" s="69">
        <v>0</v>
      </c>
      <c r="X137" s="69">
        <v>6</v>
      </c>
      <c r="Y137" s="69">
        <v>1</v>
      </c>
      <c r="Z137" s="69">
        <v>5</v>
      </c>
      <c r="AA137" s="69">
        <v>0</v>
      </c>
      <c r="AB137" s="69">
        <v>0</v>
      </c>
      <c r="AC137" s="69">
        <v>0</v>
      </c>
      <c r="AD137" s="69">
        <v>0</v>
      </c>
      <c r="AE137" s="69">
        <v>6</v>
      </c>
      <c r="AF137" s="69">
        <v>0</v>
      </c>
      <c r="AG137" s="69">
        <v>0</v>
      </c>
      <c r="AH137" s="69">
        <v>2</v>
      </c>
      <c r="AI137" s="69">
        <v>0</v>
      </c>
      <c r="AJ137" s="69">
        <v>0</v>
      </c>
      <c r="AK137" s="74" t="s">
        <v>640</v>
      </c>
      <c r="AL137" s="24" t="str">
        <f t="shared" si="74"/>
        <v>○</v>
      </c>
      <c r="AM137" s="69">
        <v>87</v>
      </c>
      <c r="AN137" s="69">
        <v>286</v>
      </c>
      <c r="AO137" s="69">
        <v>2</v>
      </c>
      <c r="AP137" s="69">
        <v>0</v>
      </c>
      <c r="AQ137" s="69">
        <v>2</v>
      </c>
      <c r="AR137" s="69">
        <v>0</v>
      </c>
      <c r="AS137" s="69">
        <v>0</v>
      </c>
    </row>
    <row r="138" spans="1:46">
      <c r="A138" s="20" t="s">
        <v>671</v>
      </c>
      <c r="B138" s="20" t="s">
        <v>139</v>
      </c>
      <c r="C138" s="20" t="s">
        <v>77</v>
      </c>
      <c r="D138" s="74" t="s">
        <v>1245</v>
      </c>
      <c r="E138" s="81" t="str">
        <f>IF(F138="","",VLOOKUP(F138,Sheet2!$A$3:$B$11,2,0))</f>
        <v>休棟等（今後廃止する予定）</v>
      </c>
      <c r="F138" s="69">
        <v>6</v>
      </c>
      <c r="G138" s="81" t="str">
        <f>IF(H138="","",VLOOKUP(H138,Sheet2!$A$3:$B$11,2,0))</f>
        <v>休棟等（今後廃止する予定）</v>
      </c>
      <c r="H138" s="69">
        <v>6</v>
      </c>
      <c r="I138" s="17" t="str">
        <f t="shared" si="67"/>
        <v/>
      </c>
      <c r="J138" s="18" t="str">
        <f t="shared" si="68"/>
        <v/>
      </c>
      <c r="K138" s="18" t="str">
        <f t="shared" si="69"/>
        <v/>
      </c>
      <c r="L138" s="18" t="str">
        <f t="shared" si="70"/>
        <v/>
      </c>
      <c r="M138" s="18" t="str">
        <f t="shared" si="71"/>
        <v/>
      </c>
      <c r="N138" s="18" t="str">
        <f t="shared" si="72"/>
        <v/>
      </c>
      <c r="O138" s="19" t="str">
        <f t="shared" si="73"/>
        <v>○</v>
      </c>
      <c r="P138" s="74" t="s">
        <v>1168</v>
      </c>
      <c r="Q138" s="74"/>
      <c r="R138" s="74"/>
      <c r="S138" s="74"/>
      <c r="T138" s="74"/>
      <c r="U138" s="69">
        <v>19</v>
      </c>
      <c r="V138" s="69">
        <v>0</v>
      </c>
      <c r="W138" s="69">
        <v>19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19</v>
      </c>
      <c r="AE138" s="74"/>
      <c r="AF138" s="74"/>
      <c r="AG138" s="69">
        <v>0</v>
      </c>
      <c r="AH138" s="69">
        <v>0</v>
      </c>
      <c r="AI138" s="69">
        <v>0</v>
      </c>
      <c r="AJ138" s="69">
        <v>0</v>
      </c>
      <c r="AK138" s="74"/>
      <c r="AL138" s="24" t="str">
        <f t="shared" si="74"/>
        <v/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</row>
    <row r="139" spans="1:46">
      <c r="A139" s="20" t="s">
        <v>671</v>
      </c>
      <c r="B139" s="20" t="s">
        <v>139</v>
      </c>
      <c r="C139" s="20" t="s">
        <v>77</v>
      </c>
      <c r="D139" s="74" t="s">
        <v>1246</v>
      </c>
      <c r="E139" s="81" t="str">
        <f>IF(F139="","",VLOOKUP(F139,Sheet2!$A$3:$B$11,2,0))</f>
        <v>回復期</v>
      </c>
      <c r="F139" s="69">
        <v>3</v>
      </c>
      <c r="G139" s="81" t="str">
        <f>IF(H139="","",VLOOKUP(H139,Sheet2!$A$3:$B$11,2,0))</f>
        <v>回復期</v>
      </c>
      <c r="H139" s="69">
        <v>3</v>
      </c>
      <c r="I139" s="17" t="str">
        <f t="shared" si="67"/>
        <v>○</v>
      </c>
      <c r="J139" s="18" t="str">
        <f t="shared" si="68"/>
        <v/>
      </c>
      <c r="K139" s="18" t="str">
        <f t="shared" si="69"/>
        <v/>
      </c>
      <c r="L139" s="18" t="str">
        <f t="shared" si="70"/>
        <v>○</v>
      </c>
      <c r="M139" s="18" t="str">
        <f t="shared" si="71"/>
        <v/>
      </c>
      <c r="N139" s="18" t="str">
        <f t="shared" si="72"/>
        <v/>
      </c>
      <c r="O139" s="19" t="str">
        <f t="shared" si="73"/>
        <v/>
      </c>
      <c r="P139" s="74" t="s">
        <v>1165</v>
      </c>
      <c r="Q139" s="74" t="s">
        <v>1178</v>
      </c>
      <c r="R139" s="74"/>
      <c r="S139" s="74"/>
      <c r="T139" s="74"/>
      <c r="U139" s="69">
        <v>14</v>
      </c>
      <c r="V139" s="69">
        <v>14</v>
      </c>
      <c r="W139" s="69">
        <v>0</v>
      </c>
      <c r="X139" s="69">
        <v>5</v>
      </c>
      <c r="Y139" s="69">
        <v>5</v>
      </c>
      <c r="Z139" s="69">
        <v>0</v>
      </c>
      <c r="AA139" s="69">
        <v>0</v>
      </c>
      <c r="AB139" s="69">
        <v>0</v>
      </c>
      <c r="AC139" s="69">
        <v>0</v>
      </c>
      <c r="AD139" s="69">
        <v>14</v>
      </c>
      <c r="AE139" s="69">
        <v>5</v>
      </c>
      <c r="AF139" s="69">
        <v>0</v>
      </c>
      <c r="AG139" s="69">
        <v>0</v>
      </c>
      <c r="AH139" s="69">
        <v>118</v>
      </c>
      <c r="AI139" s="69">
        <v>0</v>
      </c>
      <c r="AJ139" s="69">
        <v>0</v>
      </c>
      <c r="AK139" s="74" t="s">
        <v>641</v>
      </c>
      <c r="AL139" s="24" t="str">
        <f t="shared" si="74"/>
        <v/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</row>
    <row r="140" spans="1:46">
      <c r="A140" s="33"/>
      <c r="B140" s="33"/>
      <c r="C140" s="34" t="s">
        <v>680</v>
      </c>
      <c r="D140" s="33"/>
      <c r="E140" s="25"/>
      <c r="F140" s="25"/>
      <c r="G140" s="25"/>
      <c r="H140" s="25"/>
      <c r="I140" s="26"/>
      <c r="J140" s="27"/>
      <c r="K140" s="27"/>
      <c r="L140" s="27"/>
      <c r="M140" s="27"/>
      <c r="N140" s="27"/>
      <c r="O140" s="28"/>
      <c r="P140" s="25"/>
      <c r="Q140" s="25"/>
      <c r="R140" s="25"/>
      <c r="S140" s="25"/>
      <c r="T140" s="25"/>
      <c r="U140" s="25">
        <f t="shared" ref="U140:AJ140" si="75">SUBTOTAL(9,U118:U139)</f>
        <v>326</v>
      </c>
      <c r="V140" s="25">
        <f t="shared" si="75"/>
        <v>221</v>
      </c>
      <c r="W140" s="25">
        <f t="shared" si="75"/>
        <v>103</v>
      </c>
      <c r="X140" s="25">
        <f t="shared" si="75"/>
        <v>23</v>
      </c>
      <c r="Y140" s="25">
        <f t="shared" si="75"/>
        <v>18</v>
      </c>
      <c r="Z140" s="25">
        <f t="shared" si="75"/>
        <v>5</v>
      </c>
      <c r="AA140" s="25">
        <f t="shared" si="75"/>
        <v>0</v>
      </c>
      <c r="AB140" s="25">
        <f t="shared" si="75"/>
        <v>0</v>
      </c>
      <c r="AC140" s="25">
        <f t="shared" si="75"/>
        <v>0</v>
      </c>
      <c r="AD140" s="29">
        <f t="shared" si="75"/>
        <v>294</v>
      </c>
      <c r="AE140" s="29">
        <f t="shared" si="75"/>
        <v>23</v>
      </c>
      <c r="AF140" s="29">
        <f t="shared" si="75"/>
        <v>0</v>
      </c>
      <c r="AG140" s="29">
        <f t="shared" si="75"/>
        <v>32</v>
      </c>
      <c r="AH140" s="29">
        <f t="shared" si="75"/>
        <v>2859</v>
      </c>
      <c r="AI140" s="29">
        <f t="shared" si="75"/>
        <v>634</v>
      </c>
      <c r="AJ140" s="29">
        <f t="shared" si="75"/>
        <v>93.210000000000008</v>
      </c>
      <c r="AK140" s="29"/>
      <c r="AL140" s="30"/>
      <c r="AM140" s="29">
        <f t="shared" ref="AM140:AS140" si="76">SUBTOTAL(9,AM118:AM139)</f>
        <v>335</v>
      </c>
      <c r="AN140" s="29">
        <f t="shared" si="76"/>
        <v>24456</v>
      </c>
      <c r="AO140" s="29">
        <f t="shared" si="76"/>
        <v>43</v>
      </c>
      <c r="AP140" s="29">
        <f t="shared" si="76"/>
        <v>6</v>
      </c>
      <c r="AQ140" s="29">
        <f t="shared" si="76"/>
        <v>37</v>
      </c>
      <c r="AR140" s="29">
        <f t="shared" si="76"/>
        <v>15</v>
      </c>
      <c r="AS140" s="29">
        <f t="shared" si="76"/>
        <v>45</v>
      </c>
    </row>
    <row r="141" spans="1:46">
      <c r="A141" s="20" t="s">
        <v>671</v>
      </c>
      <c r="B141" s="20" t="s">
        <v>124</v>
      </c>
      <c r="C141" s="20" t="s">
        <v>62</v>
      </c>
      <c r="D141" s="74" t="s">
        <v>1250</v>
      </c>
      <c r="E141" s="81" t="str">
        <f>IF(F141="","",VLOOKUP(F141,Sheet2!$A$3:$B$11,2,0))</f>
        <v>急性期</v>
      </c>
      <c r="F141" s="69">
        <v>2</v>
      </c>
      <c r="G141" s="81" t="str">
        <f>IF(H141="","",VLOOKUP(H141,Sheet2!$A$3:$B$11,2,0))</f>
        <v>急性期</v>
      </c>
      <c r="H141" s="69">
        <v>2</v>
      </c>
      <c r="I141" s="17" t="str">
        <f t="shared" ref="I141:I150" si="77">IF(OR(P141="1",Q141="1",R141="1",S141="1",T141="1"),"○","")</f>
        <v/>
      </c>
      <c r="J141" s="18" t="str">
        <f t="shared" ref="J141:J150" si="78">IF(OR(P141="2",Q141="2",R141="2",S141="2",T141="2"),"○","")</f>
        <v>○</v>
      </c>
      <c r="K141" s="18" t="str">
        <f t="shared" ref="K141:K150" si="79">IF(OR(P141="3",Q141="3",R141="3",S141="3",T141="3"),"○","")</f>
        <v/>
      </c>
      <c r="L141" s="18" t="str">
        <f t="shared" ref="L141:L150" si="80">IF(OR(P141="4",Q141="4",R141="4",S141="4",T141="4"),"○","")</f>
        <v/>
      </c>
      <c r="M141" s="18" t="str">
        <f t="shared" ref="M141:M150" si="81">IF(OR(P141="5",Q141="5",R141="5",S141="5",T141="5"),"○","")</f>
        <v/>
      </c>
      <c r="N141" s="18" t="str">
        <f t="shared" ref="N141:N150" si="82">IF(OR(P141="6",Q141="6",R141="6",S141="6",T141="6"),"○","")</f>
        <v/>
      </c>
      <c r="O141" s="19" t="str">
        <f t="shared" ref="O141:O150" si="83">IF(OR(P141="7",Q141="7",R141="7",S141="7",T141="7"),"○","")</f>
        <v/>
      </c>
      <c r="P141" s="74" t="s">
        <v>1166</v>
      </c>
      <c r="Q141" s="74"/>
      <c r="R141" s="74"/>
      <c r="S141" s="74"/>
      <c r="T141" s="74"/>
      <c r="U141" s="69">
        <v>5</v>
      </c>
      <c r="V141" s="69">
        <v>2</v>
      </c>
      <c r="W141" s="69">
        <v>3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5</v>
      </c>
      <c r="AE141" s="69">
        <v>0</v>
      </c>
      <c r="AF141" s="74"/>
      <c r="AG141" s="69">
        <v>0</v>
      </c>
      <c r="AH141" s="69">
        <v>31</v>
      </c>
      <c r="AI141" s="69">
        <v>0</v>
      </c>
      <c r="AJ141" s="69">
        <v>0</v>
      </c>
      <c r="AK141" s="74" t="s">
        <v>641</v>
      </c>
      <c r="AL141" s="24" t="str">
        <f t="shared" ref="AL141:AL150" si="84">IF(AK141="1","○","")</f>
        <v/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</row>
    <row r="142" spans="1:46">
      <c r="A142" s="20" t="s">
        <v>671</v>
      </c>
      <c r="B142" s="20" t="s">
        <v>124</v>
      </c>
      <c r="C142" s="20" t="s">
        <v>62</v>
      </c>
      <c r="D142" s="74" t="s">
        <v>274</v>
      </c>
      <c r="E142" s="81" t="str">
        <f>IF(F142="","",VLOOKUP(F142,Sheet2!$A$3:$B$11,2,0))</f>
        <v>急性期</v>
      </c>
      <c r="F142" s="69">
        <v>2</v>
      </c>
      <c r="G142" s="81" t="str">
        <f>IF(H142="","",VLOOKUP(H142,Sheet2!$A$3:$B$11,2,0))</f>
        <v>急性期</v>
      </c>
      <c r="H142" s="69">
        <v>2</v>
      </c>
      <c r="I142" s="17" t="str">
        <f t="shared" si="77"/>
        <v/>
      </c>
      <c r="J142" s="18" t="str">
        <f t="shared" si="78"/>
        <v>○</v>
      </c>
      <c r="K142" s="18" t="str">
        <f t="shared" si="79"/>
        <v>○</v>
      </c>
      <c r="L142" s="18" t="str">
        <f t="shared" si="80"/>
        <v>○</v>
      </c>
      <c r="M142" s="18" t="str">
        <f t="shared" si="81"/>
        <v/>
      </c>
      <c r="N142" s="18" t="str">
        <f t="shared" si="82"/>
        <v/>
      </c>
      <c r="O142" s="19" t="str">
        <f t="shared" si="83"/>
        <v/>
      </c>
      <c r="P142" s="74" t="s">
        <v>1193</v>
      </c>
      <c r="Q142" s="74" t="s">
        <v>1176</v>
      </c>
      <c r="R142" s="74" t="s">
        <v>1178</v>
      </c>
      <c r="S142" s="74"/>
      <c r="T142" s="74"/>
      <c r="U142" s="69">
        <v>1</v>
      </c>
      <c r="V142" s="69">
        <v>1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1</v>
      </c>
      <c r="AE142" s="69">
        <v>0</v>
      </c>
      <c r="AF142" s="69">
        <v>0</v>
      </c>
      <c r="AG142" s="69">
        <v>0</v>
      </c>
      <c r="AH142" s="69">
        <v>23</v>
      </c>
      <c r="AI142" s="69">
        <v>11</v>
      </c>
      <c r="AJ142" s="69">
        <v>8.6999999999999993</v>
      </c>
      <c r="AK142" s="74" t="s">
        <v>641</v>
      </c>
      <c r="AL142" s="24" t="str">
        <f t="shared" si="84"/>
        <v/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73"/>
    </row>
    <row r="143" spans="1:46">
      <c r="A143" s="20" t="s">
        <v>671</v>
      </c>
      <c r="B143" s="20" t="s">
        <v>124</v>
      </c>
      <c r="C143" s="20" t="s">
        <v>62</v>
      </c>
      <c r="D143" s="74" t="s">
        <v>553</v>
      </c>
      <c r="E143" s="81" t="str">
        <f>IF(F143="","",VLOOKUP(F143,Sheet2!$A$3:$B$11,2,0))</f>
        <v>急性期</v>
      </c>
      <c r="F143" s="69">
        <v>2</v>
      </c>
      <c r="G143" s="81" t="str">
        <f>IF(H143="","",VLOOKUP(H143,Sheet2!$A$3:$B$11,2,0))</f>
        <v>急性期</v>
      </c>
      <c r="H143" s="69">
        <v>2</v>
      </c>
      <c r="I143" s="17" t="str">
        <f t="shared" si="77"/>
        <v>○</v>
      </c>
      <c r="J143" s="18" t="str">
        <f t="shared" si="78"/>
        <v/>
      </c>
      <c r="K143" s="18" t="str">
        <f t="shared" si="79"/>
        <v>○</v>
      </c>
      <c r="L143" s="18" t="str">
        <f t="shared" si="80"/>
        <v>○</v>
      </c>
      <c r="M143" s="18" t="str">
        <f t="shared" si="81"/>
        <v>○</v>
      </c>
      <c r="N143" s="18" t="str">
        <f t="shared" si="82"/>
        <v/>
      </c>
      <c r="O143" s="19" t="str">
        <f t="shared" si="83"/>
        <v/>
      </c>
      <c r="P143" s="74" t="s">
        <v>1258</v>
      </c>
      <c r="Q143" s="74" t="s">
        <v>1256</v>
      </c>
      <c r="R143" s="74" t="s">
        <v>1257</v>
      </c>
      <c r="S143" s="74" t="s">
        <v>1177</v>
      </c>
      <c r="T143" s="74"/>
      <c r="U143" s="69">
        <v>11</v>
      </c>
      <c r="V143" s="69">
        <v>11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11</v>
      </c>
      <c r="AE143" s="74"/>
      <c r="AF143" s="74"/>
      <c r="AG143" s="69">
        <v>0</v>
      </c>
      <c r="AH143" s="69">
        <v>141</v>
      </c>
      <c r="AI143" s="69">
        <v>0</v>
      </c>
      <c r="AJ143" s="69">
        <v>0</v>
      </c>
      <c r="AK143" s="74"/>
      <c r="AL143" s="24" t="str">
        <f t="shared" si="84"/>
        <v/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</row>
    <row r="144" spans="1:46">
      <c r="A144" s="20" t="s">
        <v>671</v>
      </c>
      <c r="B144" s="20" t="s">
        <v>124</v>
      </c>
      <c r="C144" s="20" t="s">
        <v>62</v>
      </c>
      <c r="D144" s="74" t="s">
        <v>1251</v>
      </c>
      <c r="E144" s="81" t="str">
        <f>IF(F144="","",VLOOKUP(F144,Sheet2!$A$3:$B$11,2,0))</f>
        <v>慢性期</v>
      </c>
      <c r="F144" s="69">
        <v>4</v>
      </c>
      <c r="G144" s="81" t="str">
        <f>IF(H144="","",VLOOKUP(H144,Sheet2!$A$3:$B$11,2,0))</f>
        <v>慢性期</v>
      </c>
      <c r="H144" s="69">
        <v>4</v>
      </c>
      <c r="I144" s="17" t="str">
        <f t="shared" si="77"/>
        <v/>
      </c>
      <c r="J144" s="18" t="str">
        <f t="shared" si="78"/>
        <v>○</v>
      </c>
      <c r="K144" s="18" t="str">
        <f t="shared" si="79"/>
        <v/>
      </c>
      <c r="L144" s="18" t="str">
        <f t="shared" si="80"/>
        <v>○</v>
      </c>
      <c r="M144" s="18" t="str">
        <f t="shared" si="81"/>
        <v>○</v>
      </c>
      <c r="N144" s="18" t="str">
        <f t="shared" si="82"/>
        <v/>
      </c>
      <c r="O144" s="19" t="str">
        <f t="shared" si="83"/>
        <v/>
      </c>
      <c r="P144" s="74" t="s">
        <v>1193</v>
      </c>
      <c r="Q144" s="74" t="s">
        <v>1178</v>
      </c>
      <c r="R144" s="74" t="s">
        <v>1259</v>
      </c>
      <c r="S144" s="74"/>
      <c r="T144" s="74"/>
      <c r="U144" s="115"/>
      <c r="V144" s="115">
        <v>0</v>
      </c>
      <c r="W144" s="115"/>
      <c r="X144" s="115">
        <v>19</v>
      </c>
      <c r="Y144" s="115">
        <v>19</v>
      </c>
      <c r="Z144" s="115"/>
      <c r="AA144" s="69">
        <v>0</v>
      </c>
      <c r="AB144" s="69">
        <v>0</v>
      </c>
      <c r="AC144" s="69">
        <v>0</v>
      </c>
      <c r="AD144" s="74"/>
      <c r="AE144" s="69">
        <v>19</v>
      </c>
      <c r="AF144" s="74"/>
      <c r="AG144" s="69">
        <v>0</v>
      </c>
      <c r="AH144" s="69">
        <v>26</v>
      </c>
      <c r="AI144" s="69">
        <v>0</v>
      </c>
      <c r="AJ144" s="69">
        <v>0</v>
      </c>
      <c r="AK144" s="74" t="s">
        <v>640</v>
      </c>
      <c r="AL144" s="24" t="str">
        <f t="shared" si="84"/>
        <v>○</v>
      </c>
      <c r="AM144" s="69">
        <v>0</v>
      </c>
      <c r="AN144" s="69">
        <v>33</v>
      </c>
      <c r="AO144" s="69">
        <v>3</v>
      </c>
      <c r="AP144" s="69">
        <v>0</v>
      </c>
      <c r="AQ144" s="69">
        <v>3</v>
      </c>
      <c r="AR144" s="69">
        <v>9</v>
      </c>
      <c r="AS144" s="69">
        <v>0</v>
      </c>
    </row>
    <row r="145" spans="1:45">
      <c r="A145" s="20" t="s">
        <v>671</v>
      </c>
      <c r="B145" s="20" t="s">
        <v>124</v>
      </c>
      <c r="C145" s="20" t="s">
        <v>62</v>
      </c>
      <c r="D145" s="74" t="s">
        <v>313</v>
      </c>
      <c r="E145" s="81" t="str">
        <f>IF(F145="","",VLOOKUP(F145,Sheet2!$A$3:$B$11,2,0))</f>
        <v>急性期</v>
      </c>
      <c r="F145" s="69">
        <v>2</v>
      </c>
      <c r="G145" s="81" t="str">
        <f>IF(H145="","",VLOOKUP(H145,Sheet2!$A$3:$B$11,2,0))</f>
        <v>急性期</v>
      </c>
      <c r="H145" s="69">
        <v>2</v>
      </c>
      <c r="I145" s="17" t="str">
        <f t="shared" si="77"/>
        <v/>
      </c>
      <c r="J145" s="18" t="str">
        <f t="shared" si="78"/>
        <v>○</v>
      </c>
      <c r="K145" s="18" t="str">
        <f t="shared" si="79"/>
        <v/>
      </c>
      <c r="L145" s="18" t="str">
        <f t="shared" si="80"/>
        <v/>
      </c>
      <c r="M145" s="18" t="str">
        <f t="shared" si="81"/>
        <v/>
      </c>
      <c r="N145" s="18" t="str">
        <f t="shared" si="82"/>
        <v/>
      </c>
      <c r="O145" s="19" t="str">
        <f t="shared" si="83"/>
        <v/>
      </c>
      <c r="P145" s="74" t="s">
        <v>1166</v>
      </c>
      <c r="Q145" s="74"/>
      <c r="R145" s="74"/>
      <c r="S145" s="74"/>
      <c r="T145" s="74"/>
      <c r="U145" s="69">
        <v>16</v>
      </c>
      <c r="V145" s="69">
        <v>16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16</v>
      </c>
      <c r="AE145" s="74"/>
      <c r="AF145" s="74"/>
      <c r="AG145" s="69">
        <v>0</v>
      </c>
      <c r="AH145" s="69">
        <v>261</v>
      </c>
      <c r="AI145" s="69">
        <v>0</v>
      </c>
      <c r="AJ145" s="69">
        <v>0</v>
      </c>
      <c r="AK145" s="74" t="s">
        <v>641</v>
      </c>
      <c r="AL145" s="24" t="str">
        <f t="shared" si="84"/>
        <v/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11</v>
      </c>
    </row>
    <row r="146" spans="1:45">
      <c r="A146" s="20" t="s">
        <v>671</v>
      </c>
      <c r="B146" s="20" t="s">
        <v>124</v>
      </c>
      <c r="C146" s="20" t="s">
        <v>62</v>
      </c>
      <c r="D146" s="74" t="s">
        <v>1252</v>
      </c>
      <c r="E146" s="81" t="str">
        <f>IF(F146="","",VLOOKUP(F146,Sheet2!$A$3:$B$11,2,0))</f>
        <v>急性期</v>
      </c>
      <c r="F146" s="69">
        <v>2</v>
      </c>
      <c r="G146" s="81" t="str">
        <f>IF(H146="","",VLOOKUP(H146,Sheet2!$A$3:$B$11,2,0))</f>
        <v>急性期</v>
      </c>
      <c r="H146" s="69">
        <v>2</v>
      </c>
      <c r="I146" s="17" t="str">
        <f t="shared" si="77"/>
        <v>○</v>
      </c>
      <c r="J146" s="18" t="str">
        <f t="shared" si="78"/>
        <v/>
      </c>
      <c r="K146" s="18" t="str">
        <f t="shared" si="79"/>
        <v>○</v>
      </c>
      <c r="L146" s="18" t="str">
        <f t="shared" si="80"/>
        <v>○</v>
      </c>
      <c r="M146" s="18" t="str">
        <f t="shared" si="81"/>
        <v>○</v>
      </c>
      <c r="N146" s="18" t="str">
        <f t="shared" si="82"/>
        <v/>
      </c>
      <c r="O146" s="19" t="str">
        <f t="shared" si="83"/>
        <v/>
      </c>
      <c r="P146" s="74" t="s">
        <v>1165</v>
      </c>
      <c r="Q146" s="74" t="s">
        <v>1256</v>
      </c>
      <c r="R146" s="74" t="s">
        <v>1257</v>
      </c>
      <c r="S146" s="74" t="s">
        <v>1259</v>
      </c>
      <c r="T146" s="74"/>
      <c r="U146" s="69">
        <v>1</v>
      </c>
      <c r="V146" s="69">
        <v>1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1</v>
      </c>
      <c r="AE146" s="74"/>
      <c r="AF146" s="74"/>
      <c r="AG146" s="69">
        <v>0</v>
      </c>
      <c r="AH146" s="69">
        <v>30</v>
      </c>
      <c r="AI146" s="69">
        <v>20</v>
      </c>
      <c r="AJ146" s="69">
        <v>10</v>
      </c>
      <c r="AK146" s="74" t="s">
        <v>640</v>
      </c>
      <c r="AL146" s="24" t="str">
        <f t="shared" si="84"/>
        <v>○</v>
      </c>
      <c r="AM146" s="69">
        <v>36</v>
      </c>
      <c r="AN146" s="69">
        <v>294</v>
      </c>
      <c r="AO146" s="69">
        <v>1</v>
      </c>
      <c r="AP146" s="69">
        <v>0</v>
      </c>
      <c r="AQ146" s="69">
        <v>1</v>
      </c>
      <c r="AR146" s="69">
        <v>0</v>
      </c>
      <c r="AS146" s="69">
        <v>0</v>
      </c>
    </row>
    <row r="147" spans="1:45">
      <c r="A147" s="20" t="s">
        <v>671</v>
      </c>
      <c r="B147" s="20" t="s">
        <v>124</v>
      </c>
      <c r="C147" s="20" t="s">
        <v>62</v>
      </c>
      <c r="D147" s="74" t="s">
        <v>1253</v>
      </c>
      <c r="E147" s="81" t="str">
        <f>IF(F147="","",VLOOKUP(F147,Sheet2!$A$3:$B$11,2,0))</f>
        <v>急性期</v>
      </c>
      <c r="F147" s="69">
        <v>2</v>
      </c>
      <c r="G147" s="81" t="str">
        <f>IF(H147="","",VLOOKUP(H147,Sheet2!$A$3:$B$11,2,0))</f>
        <v>急性期</v>
      </c>
      <c r="H147" s="69">
        <v>2</v>
      </c>
      <c r="I147" s="17" t="str">
        <f t="shared" si="77"/>
        <v/>
      </c>
      <c r="J147" s="18" t="str">
        <f t="shared" si="78"/>
        <v/>
      </c>
      <c r="K147" s="18" t="str">
        <f t="shared" si="79"/>
        <v/>
      </c>
      <c r="L147" s="18" t="str">
        <f t="shared" si="80"/>
        <v/>
      </c>
      <c r="M147" s="18" t="str">
        <f t="shared" si="81"/>
        <v/>
      </c>
      <c r="N147" s="18" t="str">
        <f t="shared" si="82"/>
        <v/>
      </c>
      <c r="O147" s="19" t="str">
        <f t="shared" si="83"/>
        <v/>
      </c>
      <c r="P147" s="117"/>
      <c r="Q147" s="117"/>
      <c r="R147" s="117"/>
      <c r="S147" s="117"/>
      <c r="T147" s="117"/>
      <c r="U147" s="115">
        <v>9</v>
      </c>
      <c r="V147" s="115">
        <v>9</v>
      </c>
      <c r="W147" s="115"/>
      <c r="X147" s="115"/>
      <c r="Y147" s="115"/>
      <c r="Z147" s="115"/>
      <c r="AA147" s="115"/>
      <c r="AB147" s="115"/>
      <c r="AC147" s="115"/>
      <c r="AD147" s="69">
        <v>9</v>
      </c>
      <c r="AE147" s="74"/>
      <c r="AF147" s="74"/>
      <c r="AG147" s="74"/>
      <c r="AH147" s="69">
        <v>0</v>
      </c>
      <c r="AI147" s="69">
        <v>0</v>
      </c>
      <c r="AJ147" s="69">
        <v>0</v>
      </c>
      <c r="AK147" s="74" t="s">
        <v>641</v>
      </c>
      <c r="AL147" s="24" t="str">
        <f t="shared" si="84"/>
        <v/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</row>
    <row r="148" spans="1:45">
      <c r="A148" s="20" t="s">
        <v>671</v>
      </c>
      <c r="B148" s="20" t="s">
        <v>124</v>
      </c>
      <c r="C148" s="20" t="s">
        <v>62</v>
      </c>
      <c r="D148" s="74" t="s">
        <v>526</v>
      </c>
      <c r="E148" s="81" t="str">
        <f>IF(F148="","",VLOOKUP(F148,Sheet2!$A$3:$B$11,2,0))</f>
        <v>休棟等（今後再開する予定）</v>
      </c>
      <c r="F148" s="69">
        <v>5</v>
      </c>
      <c r="G148" s="81" t="str">
        <f>IF(H148="","",VLOOKUP(H148,Sheet2!$A$3:$B$11,2,0))</f>
        <v>休棟等（今後再開する予定）</v>
      </c>
      <c r="H148" s="69">
        <v>5</v>
      </c>
      <c r="I148" s="17" t="str">
        <f t="shared" si="77"/>
        <v>○</v>
      </c>
      <c r="J148" s="18" t="str">
        <f t="shared" si="78"/>
        <v/>
      </c>
      <c r="K148" s="18" t="str">
        <f t="shared" si="79"/>
        <v>○</v>
      </c>
      <c r="L148" s="18" t="str">
        <f t="shared" si="80"/>
        <v/>
      </c>
      <c r="M148" s="18" t="str">
        <f t="shared" si="81"/>
        <v/>
      </c>
      <c r="N148" s="18" t="str">
        <f t="shared" si="82"/>
        <v/>
      </c>
      <c r="O148" s="19" t="str">
        <f t="shared" si="83"/>
        <v/>
      </c>
      <c r="P148" s="74" t="s">
        <v>1258</v>
      </c>
      <c r="Q148" s="74" t="s">
        <v>1176</v>
      </c>
      <c r="R148" s="74"/>
      <c r="S148" s="74"/>
      <c r="T148" s="74"/>
      <c r="U148" s="69">
        <v>19</v>
      </c>
      <c r="V148" s="69">
        <v>19</v>
      </c>
      <c r="W148" s="69">
        <v>0</v>
      </c>
      <c r="X148" s="69">
        <v>0</v>
      </c>
      <c r="Y148" s="69">
        <v>0</v>
      </c>
      <c r="Z148" s="69">
        <v>0</v>
      </c>
      <c r="AA148" s="69">
        <v>0</v>
      </c>
      <c r="AB148" s="69">
        <v>0</v>
      </c>
      <c r="AC148" s="69">
        <v>0</v>
      </c>
      <c r="AD148" s="69">
        <v>19</v>
      </c>
      <c r="AE148" s="74"/>
      <c r="AF148" s="74"/>
      <c r="AG148" s="69">
        <v>0</v>
      </c>
      <c r="AH148" s="69">
        <v>5</v>
      </c>
      <c r="AI148" s="69">
        <v>3</v>
      </c>
      <c r="AJ148" s="69">
        <v>2</v>
      </c>
      <c r="AK148" s="74" t="s">
        <v>641</v>
      </c>
      <c r="AL148" s="24" t="str">
        <f t="shared" si="84"/>
        <v/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</row>
    <row r="149" spans="1:45">
      <c r="A149" s="20" t="s">
        <v>671</v>
      </c>
      <c r="B149" s="20" t="s">
        <v>124</v>
      </c>
      <c r="C149" s="20" t="s">
        <v>62</v>
      </c>
      <c r="D149" s="74" t="s">
        <v>1254</v>
      </c>
      <c r="E149" s="81" t="str">
        <f>IF(F149="","",VLOOKUP(F149,Sheet2!$A$3:$B$11,2,0))</f>
        <v>急性期</v>
      </c>
      <c r="F149" s="69">
        <v>2</v>
      </c>
      <c r="G149" s="81" t="str">
        <f>IF(H149="","",VLOOKUP(H149,Sheet2!$A$3:$B$11,2,0))</f>
        <v>急性期</v>
      </c>
      <c r="H149" s="69">
        <v>2</v>
      </c>
      <c r="I149" s="17" t="str">
        <f t="shared" si="77"/>
        <v/>
      </c>
      <c r="J149" s="18" t="str">
        <f t="shared" si="78"/>
        <v/>
      </c>
      <c r="K149" s="18" t="str">
        <f t="shared" si="79"/>
        <v>○</v>
      </c>
      <c r="L149" s="18" t="str">
        <f t="shared" si="80"/>
        <v/>
      </c>
      <c r="M149" s="18" t="str">
        <f t="shared" si="81"/>
        <v/>
      </c>
      <c r="N149" s="18" t="str">
        <f t="shared" si="82"/>
        <v/>
      </c>
      <c r="O149" s="19" t="str">
        <f t="shared" si="83"/>
        <v/>
      </c>
      <c r="P149" s="74" t="s">
        <v>1256</v>
      </c>
      <c r="Q149" s="74"/>
      <c r="R149" s="74"/>
      <c r="S149" s="74"/>
      <c r="T149" s="74"/>
      <c r="U149" s="69">
        <v>13</v>
      </c>
      <c r="V149" s="69">
        <v>13</v>
      </c>
      <c r="W149" s="69">
        <v>0</v>
      </c>
      <c r="X149" s="69">
        <v>6</v>
      </c>
      <c r="Y149" s="69">
        <v>3</v>
      </c>
      <c r="Z149" s="69">
        <v>3</v>
      </c>
      <c r="AA149" s="69">
        <v>0</v>
      </c>
      <c r="AB149" s="69">
        <v>0</v>
      </c>
      <c r="AC149" s="69">
        <v>0</v>
      </c>
      <c r="AD149" s="69">
        <v>13</v>
      </c>
      <c r="AE149" s="69">
        <v>6</v>
      </c>
      <c r="AF149" s="69">
        <v>0</v>
      </c>
      <c r="AG149" s="69">
        <v>0</v>
      </c>
      <c r="AH149" s="69">
        <v>149</v>
      </c>
      <c r="AI149" s="69">
        <v>14</v>
      </c>
      <c r="AJ149" s="69">
        <v>0</v>
      </c>
      <c r="AK149" s="74" t="s">
        <v>641</v>
      </c>
      <c r="AL149" s="24" t="str">
        <f t="shared" si="84"/>
        <v/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</row>
    <row r="150" spans="1:45">
      <c r="A150" s="20" t="s">
        <v>671</v>
      </c>
      <c r="B150" s="20" t="s">
        <v>124</v>
      </c>
      <c r="C150" s="20" t="s">
        <v>62</v>
      </c>
      <c r="D150" s="74" t="s">
        <v>1255</v>
      </c>
      <c r="E150" s="81" t="str">
        <f>IF(F150="","",VLOOKUP(F150,Sheet2!$A$3:$B$11,2,0))</f>
        <v>急性期</v>
      </c>
      <c r="F150" s="69">
        <v>2</v>
      </c>
      <c r="G150" s="81" t="str">
        <f>IF(H150="","",VLOOKUP(H150,Sheet2!$A$3:$B$11,2,0))</f>
        <v>急性期</v>
      </c>
      <c r="H150" s="69">
        <v>2</v>
      </c>
      <c r="I150" s="17" t="str">
        <f t="shared" si="77"/>
        <v>○</v>
      </c>
      <c r="J150" s="18" t="str">
        <f t="shared" si="78"/>
        <v>○</v>
      </c>
      <c r="K150" s="18" t="str">
        <f t="shared" si="79"/>
        <v>○</v>
      </c>
      <c r="L150" s="18" t="str">
        <f t="shared" si="80"/>
        <v/>
      </c>
      <c r="M150" s="18" t="str">
        <f t="shared" si="81"/>
        <v/>
      </c>
      <c r="N150" s="18" t="str">
        <f t="shared" si="82"/>
        <v/>
      </c>
      <c r="O150" s="19" t="str">
        <f t="shared" si="83"/>
        <v/>
      </c>
      <c r="P150" s="74" t="s">
        <v>1165</v>
      </c>
      <c r="Q150" s="74" t="s">
        <v>1166</v>
      </c>
      <c r="R150" s="74" t="s">
        <v>1260</v>
      </c>
      <c r="S150" s="74"/>
      <c r="T150" s="74"/>
      <c r="U150" s="69">
        <v>19</v>
      </c>
      <c r="V150" s="69">
        <v>0</v>
      </c>
      <c r="W150" s="69">
        <v>19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9">
        <v>0</v>
      </c>
      <c r="AD150" s="69">
        <v>19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74" t="s">
        <v>640</v>
      </c>
      <c r="AL150" s="24" t="str">
        <f t="shared" si="84"/>
        <v>○</v>
      </c>
      <c r="AM150" s="69">
        <v>10</v>
      </c>
      <c r="AN150" s="69">
        <v>24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</row>
    <row r="151" spans="1:45" ht="14.25" thickBot="1">
      <c r="A151" s="33"/>
      <c r="B151" s="33"/>
      <c r="C151" s="34" t="s">
        <v>681</v>
      </c>
      <c r="D151" s="33"/>
      <c r="E151" s="25"/>
      <c r="F151" s="25"/>
      <c r="G151" s="25"/>
      <c r="H151" s="113"/>
      <c r="I151" s="26"/>
      <c r="J151" s="27"/>
      <c r="K151" s="27"/>
      <c r="L151" s="27"/>
      <c r="M151" s="27"/>
      <c r="N151" s="27"/>
      <c r="O151" s="28"/>
      <c r="P151" s="25"/>
      <c r="Q151" s="25"/>
      <c r="R151" s="25"/>
      <c r="S151" s="25"/>
      <c r="T151" s="25"/>
      <c r="U151" s="25">
        <f t="shared" ref="U151:AJ151" si="85">SUBTOTAL(9,U141:U150)</f>
        <v>94</v>
      </c>
      <c r="V151" s="25">
        <f t="shared" si="85"/>
        <v>72</v>
      </c>
      <c r="W151" s="25">
        <f t="shared" si="85"/>
        <v>22</v>
      </c>
      <c r="X151" s="25">
        <f t="shared" si="85"/>
        <v>25</v>
      </c>
      <c r="Y151" s="25">
        <f t="shared" si="85"/>
        <v>22</v>
      </c>
      <c r="Z151" s="25">
        <f t="shared" si="85"/>
        <v>3</v>
      </c>
      <c r="AA151" s="25">
        <f t="shared" si="85"/>
        <v>0</v>
      </c>
      <c r="AB151" s="25">
        <f t="shared" si="85"/>
        <v>0</v>
      </c>
      <c r="AC151" s="25">
        <f t="shared" si="85"/>
        <v>0</v>
      </c>
      <c r="AD151" s="29">
        <f t="shared" si="85"/>
        <v>94</v>
      </c>
      <c r="AE151" s="29">
        <f t="shared" si="85"/>
        <v>25</v>
      </c>
      <c r="AF151" s="29">
        <f t="shared" si="85"/>
        <v>0</v>
      </c>
      <c r="AG151" s="29">
        <f t="shared" si="85"/>
        <v>0</v>
      </c>
      <c r="AH151" s="29">
        <f t="shared" si="85"/>
        <v>666</v>
      </c>
      <c r="AI151" s="29">
        <f t="shared" si="85"/>
        <v>48</v>
      </c>
      <c r="AJ151" s="29">
        <f t="shared" si="85"/>
        <v>20.7</v>
      </c>
      <c r="AK151" s="29"/>
      <c r="AL151" s="30"/>
      <c r="AM151" s="29">
        <f t="shared" ref="AM151:AS151" si="86">SUBTOTAL(9,AM141:AM150)</f>
        <v>46</v>
      </c>
      <c r="AN151" s="29">
        <f t="shared" si="86"/>
        <v>351</v>
      </c>
      <c r="AO151" s="29">
        <f t="shared" si="86"/>
        <v>4</v>
      </c>
      <c r="AP151" s="29">
        <f t="shared" si="86"/>
        <v>0</v>
      </c>
      <c r="AQ151" s="29">
        <f t="shared" si="86"/>
        <v>4</v>
      </c>
      <c r="AR151" s="29">
        <f t="shared" si="86"/>
        <v>9</v>
      </c>
      <c r="AS151" s="29">
        <f t="shared" si="86"/>
        <v>11</v>
      </c>
    </row>
    <row r="152" spans="1:45" ht="14.25" thickTop="1">
      <c r="A152" s="220" t="s">
        <v>737</v>
      </c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53"/>
      <c r="Q152" s="53"/>
      <c r="R152" s="53"/>
      <c r="S152" s="53"/>
      <c r="T152" s="53"/>
      <c r="U152" s="51">
        <f t="shared" ref="U152:AS152" si="87">SUBTOTAL(9,U7:U151)</f>
        <v>1603</v>
      </c>
      <c r="V152" s="51">
        <f t="shared" si="87"/>
        <v>1153</v>
      </c>
      <c r="W152" s="51">
        <f t="shared" si="87"/>
        <v>445</v>
      </c>
      <c r="X152" s="51">
        <f t="shared" si="87"/>
        <v>157</v>
      </c>
      <c r="Y152" s="51">
        <f t="shared" si="87"/>
        <v>96</v>
      </c>
      <c r="Z152" s="51">
        <f t="shared" si="87"/>
        <v>61</v>
      </c>
      <c r="AA152" s="51">
        <f t="shared" si="87"/>
        <v>2</v>
      </c>
      <c r="AB152" s="51">
        <f t="shared" si="87"/>
        <v>2</v>
      </c>
      <c r="AC152" s="51">
        <f t="shared" si="87"/>
        <v>0</v>
      </c>
      <c r="AD152" s="51">
        <f t="shared" si="87"/>
        <v>1363</v>
      </c>
      <c r="AE152" s="51">
        <f t="shared" si="87"/>
        <v>144</v>
      </c>
      <c r="AF152" s="51">
        <f t="shared" si="87"/>
        <v>2</v>
      </c>
      <c r="AG152" s="51">
        <f t="shared" si="87"/>
        <v>232</v>
      </c>
      <c r="AH152" s="51">
        <f t="shared" si="87"/>
        <v>29439</v>
      </c>
      <c r="AI152" s="51">
        <f t="shared" si="87"/>
        <v>2995</v>
      </c>
      <c r="AJ152" s="51">
        <f t="shared" si="87"/>
        <v>355.36</v>
      </c>
      <c r="AK152" s="51">
        <f t="shared" si="87"/>
        <v>0</v>
      </c>
      <c r="AL152" s="51">
        <f t="shared" si="87"/>
        <v>0</v>
      </c>
      <c r="AM152" s="51">
        <f t="shared" si="87"/>
        <v>1589</v>
      </c>
      <c r="AN152" s="51">
        <f t="shared" si="87"/>
        <v>38475</v>
      </c>
      <c r="AO152" s="51">
        <f t="shared" si="87"/>
        <v>111</v>
      </c>
      <c r="AP152" s="51">
        <f t="shared" si="87"/>
        <v>39</v>
      </c>
      <c r="AQ152" s="51">
        <f t="shared" si="87"/>
        <v>72</v>
      </c>
      <c r="AR152" s="51">
        <f t="shared" si="87"/>
        <v>72</v>
      </c>
      <c r="AS152" s="51">
        <f t="shared" si="87"/>
        <v>1000</v>
      </c>
    </row>
    <row r="153" spans="1:45">
      <c r="A153" s="222" t="s">
        <v>738</v>
      </c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54"/>
      <c r="Q153" s="54"/>
      <c r="R153" s="54"/>
      <c r="S153" s="54"/>
      <c r="T153" s="54"/>
      <c r="U153" s="52">
        <v>99</v>
      </c>
      <c r="V153" s="52">
        <v>51</v>
      </c>
      <c r="W153" s="52">
        <v>40</v>
      </c>
      <c r="X153" s="52">
        <v>19</v>
      </c>
      <c r="Y153" s="52">
        <v>19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</row>
    <row r="154" spans="1:45">
      <c r="A154" s="222" t="s">
        <v>739</v>
      </c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54"/>
      <c r="Q154" s="54"/>
      <c r="R154" s="54"/>
      <c r="S154" s="54"/>
      <c r="T154" s="54"/>
      <c r="U154" s="52">
        <v>240</v>
      </c>
      <c r="V154" s="52">
        <v>27</v>
      </c>
      <c r="W154" s="52">
        <v>211</v>
      </c>
      <c r="X154" s="52">
        <v>36</v>
      </c>
      <c r="Y154" s="52">
        <v>0</v>
      </c>
      <c r="Z154" s="52">
        <v>36</v>
      </c>
      <c r="AA154" s="52">
        <f t="shared" ref="AA154:AG154" si="88">SUMIF($E$7:$E$151,"休棟等",AA7:AA151)</f>
        <v>0</v>
      </c>
      <c r="AB154" s="52">
        <f t="shared" si="88"/>
        <v>0</v>
      </c>
      <c r="AC154" s="52">
        <f t="shared" si="88"/>
        <v>0</v>
      </c>
      <c r="AD154" s="52">
        <f t="shared" si="88"/>
        <v>0</v>
      </c>
      <c r="AE154" s="52">
        <f t="shared" si="88"/>
        <v>0</v>
      </c>
      <c r="AF154" s="52">
        <f t="shared" si="88"/>
        <v>0</v>
      </c>
      <c r="AG154" s="52">
        <f t="shared" si="88"/>
        <v>0</v>
      </c>
    </row>
    <row r="155" spans="1:45">
      <c r="A155" s="222" t="s">
        <v>740</v>
      </c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54"/>
      <c r="Q155" s="54"/>
      <c r="R155" s="54"/>
      <c r="S155" s="54"/>
      <c r="T155" s="54"/>
      <c r="U155" s="52">
        <f>U152-U153-U154</f>
        <v>1264</v>
      </c>
      <c r="V155" s="52">
        <f t="shared" ref="V155:AG155" si="89">V152-V153-V154</f>
        <v>1075</v>
      </c>
      <c r="W155" s="52">
        <f t="shared" si="89"/>
        <v>194</v>
      </c>
      <c r="X155" s="52">
        <f t="shared" si="89"/>
        <v>102</v>
      </c>
      <c r="Y155" s="52">
        <f t="shared" si="89"/>
        <v>77</v>
      </c>
      <c r="Z155" s="52">
        <f t="shared" si="89"/>
        <v>25</v>
      </c>
      <c r="AA155" s="52">
        <f t="shared" si="89"/>
        <v>2</v>
      </c>
      <c r="AB155" s="52">
        <f t="shared" si="89"/>
        <v>2</v>
      </c>
      <c r="AC155" s="52">
        <f t="shared" si="89"/>
        <v>0</v>
      </c>
      <c r="AD155" s="52">
        <f t="shared" si="89"/>
        <v>1363</v>
      </c>
      <c r="AE155" s="52">
        <f t="shared" si="89"/>
        <v>144</v>
      </c>
      <c r="AF155" s="52">
        <f t="shared" si="89"/>
        <v>2</v>
      </c>
      <c r="AG155" s="52">
        <f t="shared" si="89"/>
        <v>232</v>
      </c>
    </row>
    <row r="156" spans="1:45">
      <c r="A156" s="58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8"/>
      <c r="Q156" s="58"/>
      <c r="R156" s="58"/>
      <c r="S156" s="58"/>
      <c r="T156" s="58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8" spans="1:45">
      <c r="N158" s="215" t="s">
        <v>933</v>
      </c>
      <c r="O158" s="215"/>
      <c r="P158" s="215"/>
      <c r="Q158" s="2"/>
      <c r="R158" s="2"/>
      <c r="S158" s="2"/>
      <c r="T158" s="2"/>
      <c r="U158" s="219" t="s">
        <v>753</v>
      </c>
      <c r="V158" s="219"/>
      <c r="W158" s="217" t="s">
        <v>754</v>
      </c>
      <c r="X158" s="218"/>
      <c r="Y158" s="219" t="s">
        <v>755</v>
      </c>
      <c r="Z158" s="219"/>
    </row>
    <row r="159" spans="1:45">
      <c r="N159" s="215"/>
      <c r="O159" s="215"/>
      <c r="P159" s="215"/>
      <c r="Q159" s="2"/>
      <c r="R159" s="2"/>
      <c r="S159" s="2"/>
      <c r="T159" s="2"/>
      <c r="U159" s="55" t="s">
        <v>756</v>
      </c>
      <c r="V159" s="55" t="s">
        <v>757</v>
      </c>
      <c r="W159" s="56" t="s">
        <v>756</v>
      </c>
      <c r="X159" s="56" t="s">
        <v>757</v>
      </c>
      <c r="Y159" s="55" t="s">
        <v>756</v>
      </c>
      <c r="Z159" s="55" t="s">
        <v>757</v>
      </c>
    </row>
    <row r="160" spans="1:45">
      <c r="N160" s="215" t="s">
        <v>758</v>
      </c>
      <c r="O160" s="215"/>
      <c r="P160" s="216"/>
      <c r="Q160" s="2"/>
      <c r="R160" s="2"/>
      <c r="S160" s="2"/>
      <c r="T160" s="2"/>
      <c r="U160" s="57">
        <f>SUMIF($E$7:$E$151,N160,$U$7:$U$151)</f>
        <v>0</v>
      </c>
      <c r="V160" s="57">
        <f>SUMIF($E$7:$E$151,N160,$V$7:$V$151)</f>
        <v>0</v>
      </c>
      <c r="W160" s="57">
        <f>SUMIF($E$7:$E$151,N160,$X$7:$X$151)</f>
        <v>0</v>
      </c>
      <c r="X160" s="57">
        <f>SUMIF($E$7:$E$151,N160,$Y$7:$Y$151)</f>
        <v>0</v>
      </c>
      <c r="Y160" s="57">
        <f t="shared" ref="Y160:Z163" si="90">SUM(U160,W160)</f>
        <v>0</v>
      </c>
      <c r="Z160" s="57">
        <f t="shared" si="90"/>
        <v>0</v>
      </c>
    </row>
    <row r="161" spans="14:26">
      <c r="N161" s="215" t="s">
        <v>759</v>
      </c>
      <c r="O161" s="215"/>
      <c r="P161" s="216"/>
      <c r="Q161" s="2"/>
      <c r="R161" s="2"/>
      <c r="S161" s="2"/>
      <c r="T161" s="2"/>
      <c r="U161" s="57">
        <f>SUMIF($E$7:$E$151,N161,$U$7:$U$151)</f>
        <v>847</v>
      </c>
      <c r="V161" s="57">
        <f>SUMIF($E$7:$E$151,N161,$V$7:$V$151)</f>
        <v>723</v>
      </c>
      <c r="W161" s="57">
        <f>SUMIF($E$7:$E$151,N161,$X$7:$X$151)</f>
        <v>23</v>
      </c>
      <c r="X161" s="57">
        <f>SUMIF($E$7:$E$151,N161,$Y$7:$Y$151)</f>
        <v>9</v>
      </c>
      <c r="Y161" s="57">
        <f t="shared" si="90"/>
        <v>870</v>
      </c>
      <c r="Z161" s="57">
        <f t="shared" si="90"/>
        <v>732</v>
      </c>
    </row>
    <row r="162" spans="14:26">
      <c r="N162" s="215" t="s">
        <v>760</v>
      </c>
      <c r="O162" s="215"/>
      <c r="P162" s="216"/>
      <c r="Q162" s="2"/>
      <c r="R162" s="2"/>
      <c r="S162" s="2"/>
      <c r="T162" s="2"/>
      <c r="U162" s="57">
        <f>SUMIF($E$7:$E$151,N162,$U$7:$U$151)</f>
        <v>308</v>
      </c>
      <c r="V162" s="57">
        <f>SUMIF($E$7:$E$151,N162,$V$7:$V$151)</f>
        <v>260</v>
      </c>
      <c r="W162" s="57">
        <f>SUMIF($E$7:$E$151,N162,$X$7:$X$151)</f>
        <v>41</v>
      </c>
      <c r="X162" s="57">
        <f>SUMIF($E$7:$E$151,N162,$Y$7:$Y$151)</f>
        <v>30</v>
      </c>
      <c r="Y162" s="57">
        <f t="shared" si="90"/>
        <v>349</v>
      </c>
      <c r="Z162" s="57">
        <f t="shared" si="90"/>
        <v>290</v>
      </c>
    </row>
    <row r="163" spans="14:26">
      <c r="N163" s="215" t="s">
        <v>761</v>
      </c>
      <c r="O163" s="215"/>
      <c r="P163" s="216"/>
      <c r="Q163" s="2"/>
      <c r="R163" s="2"/>
      <c r="S163" s="2"/>
      <c r="T163" s="2"/>
      <c r="U163" s="57">
        <f>SUMIF($E$7:$E$151,N163,$U$7:$U$151)</f>
        <v>173</v>
      </c>
      <c r="V163" s="57">
        <f>SUMIF($E$7:$E$151,N163,$V$7:$V$151)</f>
        <v>125</v>
      </c>
      <c r="W163" s="57">
        <f>SUMIF($E$7:$E$151,N163,$X$7:$X$151)</f>
        <v>57</v>
      </c>
      <c r="X163" s="57">
        <f>SUMIF($E$7:$E$151,N163,$Y$7:$Y$151)</f>
        <v>57</v>
      </c>
      <c r="Y163" s="57">
        <f t="shared" si="90"/>
        <v>230</v>
      </c>
      <c r="Z163" s="57">
        <f t="shared" si="90"/>
        <v>182</v>
      </c>
    </row>
    <row r="164" spans="14:26">
      <c r="N164" s="215" t="s">
        <v>755</v>
      </c>
      <c r="O164" s="215"/>
      <c r="P164" s="216"/>
      <c r="Q164" s="2"/>
      <c r="R164" s="2"/>
      <c r="S164" s="2"/>
      <c r="T164" s="2"/>
      <c r="U164" s="57">
        <f t="shared" ref="U164:Z164" si="91">SUM(U160:U163)</f>
        <v>1328</v>
      </c>
      <c r="V164" s="57">
        <f t="shared" si="91"/>
        <v>1108</v>
      </c>
      <c r="W164" s="57">
        <f t="shared" si="91"/>
        <v>121</v>
      </c>
      <c r="X164" s="57">
        <f t="shared" si="91"/>
        <v>96</v>
      </c>
      <c r="Y164" s="57">
        <f t="shared" si="91"/>
        <v>1449</v>
      </c>
      <c r="Z164" s="57">
        <f t="shared" si="91"/>
        <v>1204</v>
      </c>
    </row>
    <row r="167" spans="14:26">
      <c r="U167">
        <f>SUBTOTAL(9,U7:U148)</f>
        <v>1571</v>
      </c>
      <c r="V167">
        <f t="shared" ref="V167:Z167" si="92">SUBTOTAL(9,V7:V148)</f>
        <v>1140</v>
      </c>
      <c r="W167">
        <f t="shared" si="92"/>
        <v>426</v>
      </c>
      <c r="X167">
        <f t="shared" si="92"/>
        <v>151</v>
      </c>
      <c r="Y167">
        <f t="shared" si="92"/>
        <v>93</v>
      </c>
      <c r="Z167">
        <f t="shared" si="92"/>
        <v>58</v>
      </c>
    </row>
  </sheetData>
  <autoFilter ref="A6:AT155"/>
  <mergeCells count="58">
    <mergeCell ref="AQ1:AS1"/>
    <mergeCell ref="T4:T6"/>
    <mergeCell ref="U4:V5"/>
    <mergeCell ref="X4:Y5"/>
    <mergeCell ref="AD4:AD6"/>
    <mergeCell ref="AO5:AO6"/>
    <mergeCell ref="A3:A6"/>
    <mergeCell ref="B3:B6"/>
    <mergeCell ref="C3:C6"/>
    <mergeCell ref="D3:D6"/>
    <mergeCell ref="E3:G3"/>
    <mergeCell ref="E4:E6"/>
    <mergeCell ref="G4:G6"/>
    <mergeCell ref="I3:M3"/>
    <mergeCell ref="S4:S6"/>
    <mergeCell ref="AM3:AN3"/>
    <mergeCell ref="AO3:AR3"/>
    <mergeCell ref="AS3:AS6"/>
    <mergeCell ref="I4:I6"/>
    <mergeCell ref="J4:J6"/>
    <mergeCell ref="K4:K6"/>
    <mergeCell ref="L4:L6"/>
    <mergeCell ref="M4:M6"/>
    <mergeCell ref="P3:T3"/>
    <mergeCell ref="U3:AC3"/>
    <mergeCell ref="AD3:AG3"/>
    <mergeCell ref="AH3:AJ3"/>
    <mergeCell ref="AK3:AK6"/>
    <mergeCell ref="N4:N6"/>
    <mergeCell ref="O4:O6"/>
    <mergeCell ref="P4:P6"/>
    <mergeCell ref="Q4:Q6"/>
    <mergeCell ref="R4:R6"/>
    <mergeCell ref="AR5:AR6"/>
    <mergeCell ref="AE4:AE6"/>
    <mergeCell ref="AF4:AF6"/>
    <mergeCell ref="AG4:AG6"/>
    <mergeCell ref="AH4:AH6"/>
    <mergeCell ref="AM4:AM6"/>
    <mergeCell ref="AN4:AN6"/>
    <mergeCell ref="AL3:AL6"/>
    <mergeCell ref="AO4:AQ4"/>
    <mergeCell ref="AA5:AC5"/>
    <mergeCell ref="AI5:AI6"/>
    <mergeCell ref="AJ5:AJ6"/>
    <mergeCell ref="Y158:Z158"/>
    <mergeCell ref="N160:P160"/>
    <mergeCell ref="N161:P161"/>
    <mergeCell ref="A152:O152"/>
    <mergeCell ref="A153:O153"/>
    <mergeCell ref="A154:O154"/>
    <mergeCell ref="A155:O155"/>
    <mergeCell ref="N162:P162"/>
    <mergeCell ref="N163:P163"/>
    <mergeCell ref="N164:P164"/>
    <mergeCell ref="W158:X158"/>
    <mergeCell ref="N158:P159"/>
    <mergeCell ref="U158:V158"/>
  </mergeCells>
  <phoneticPr fontId="3"/>
  <pageMargins left="0.70866141732283472" right="0.70866141732283472" top="0.74803149606299213" bottom="0.74803149606299213" header="0.31496062992125984" footer="0.31496062992125984"/>
  <pageSetup paperSize="8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1"/>
  <sheetViews>
    <sheetView workbookViewId="0">
      <selection activeCell="A14" sqref="A14"/>
    </sheetView>
  </sheetViews>
  <sheetFormatPr defaultRowHeight="13.5"/>
  <cols>
    <col min="2" max="2" width="43.375" bestFit="1" customWidth="1"/>
  </cols>
  <sheetData>
    <row r="2" spans="1:8">
      <c r="A2" s="224" t="s">
        <v>763</v>
      </c>
      <c r="B2" s="218"/>
    </row>
    <row r="3" spans="1:8">
      <c r="A3" s="114">
        <v>1</v>
      </c>
      <c r="B3" s="62" t="s">
        <v>758</v>
      </c>
    </row>
    <row r="4" spans="1:8">
      <c r="A4" s="114">
        <v>2</v>
      </c>
      <c r="B4" s="62" t="s">
        <v>759</v>
      </c>
    </row>
    <row r="5" spans="1:8">
      <c r="A5" s="114">
        <v>3</v>
      </c>
      <c r="B5" s="62" t="s">
        <v>760</v>
      </c>
    </row>
    <row r="6" spans="1:8">
      <c r="A6" s="114">
        <v>4</v>
      </c>
      <c r="B6" s="62" t="s">
        <v>761</v>
      </c>
    </row>
    <row r="7" spans="1:8">
      <c r="A7" s="114">
        <v>5</v>
      </c>
      <c r="B7" s="62" t="s">
        <v>765</v>
      </c>
    </row>
    <row r="8" spans="1:8">
      <c r="A8" s="114">
        <v>6</v>
      </c>
      <c r="B8" s="62" t="s">
        <v>766</v>
      </c>
    </row>
    <row r="9" spans="1:8">
      <c r="A9" s="114">
        <v>7</v>
      </c>
      <c r="B9" s="62" t="s">
        <v>767</v>
      </c>
    </row>
    <row r="10" spans="1:8">
      <c r="A10" s="114">
        <v>8</v>
      </c>
      <c r="B10" s="62" t="s">
        <v>769</v>
      </c>
    </row>
    <row r="11" spans="1:8">
      <c r="A11" s="114">
        <v>9</v>
      </c>
      <c r="B11" s="62" t="s">
        <v>771</v>
      </c>
    </row>
    <row r="12" spans="1:8">
      <c r="A12" s="63"/>
      <c r="B12" s="64"/>
    </row>
    <row r="13" spans="1:8">
      <c r="A13" s="225" t="s">
        <v>772</v>
      </c>
      <c r="B13" s="225"/>
    </row>
    <row r="14" spans="1:8" ht="14.25">
      <c r="A14" s="65" t="s">
        <v>764</v>
      </c>
      <c r="B14" s="66" t="s">
        <v>773</v>
      </c>
      <c r="C14" s="67"/>
      <c r="D14" s="67"/>
      <c r="E14" s="67"/>
      <c r="F14" s="67"/>
      <c r="G14" s="67"/>
      <c r="H14" s="68"/>
    </row>
    <row r="15" spans="1:8" ht="14.25">
      <c r="A15" s="65" t="s">
        <v>641</v>
      </c>
      <c r="B15" s="66" t="s">
        <v>774</v>
      </c>
      <c r="C15" s="67"/>
      <c r="D15" s="67"/>
      <c r="E15" s="67"/>
      <c r="F15" s="67"/>
      <c r="G15" s="67"/>
      <c r="H15" s="68"/>
    </row>
    <row r="16" spans="1:8" ht="14.25">
      <c r="A16" s="65" t="s">
        <v>644</v>
      </c>
      <c r="B16" s="66" t="s">
        <v>775</v>
      </c>
      <c r="C16" s="67"/>
      <c r="D16" s="67"/>
      <c r="E16" s="67"/>
      <c r="F16" s="67"/>
      <c r="G16" s="67"/>
      <c r="H16" s="68"/>
    </row>
    <row r="17" spans="1:8" ht="14.25">
      <c r="A17" s="65" t="s">
        <v>643</v>
      </c>
      <c r="B17" s="66" t="s">
        <v>776</v>
      </c>
      <c r="C17" s="67"/>
      <c r="D17" s="67"/>
      <c r="E17" s="67"/>
      <c r="F17" s="67"/>
      <c r="G17" s="67"/>
      <c r="H17" s="68"/>
    </row>
    <row r="18" spans="1:8" ht="14.25">
      <c r="A18" s="65" t="s">
        <v>642</v>
      </c>
      <c r="B18" s="66" t="s">
        <v>777</v>
      </c>
      <c r="C18" s="67"/>
      <c r="D18" s="67"/>
      <c r="E18" s="67"/>
      <c r="F18" s="67"/>
      <c r="G18" s="67"/>
      <c r="H18" s="68"/>
    </row>
    <row r="19" spans="1:8" ht="14.25">
      <c r="A19" s="65" t="s">
        <v>645</v>
      </c>
      <c r="B19" s="66" t="s">
        <v>778</v>
      </c>
      <c r="C19" s="67"/>
      <c r="D19" s="67"/>
      <c r="E19" s="67"/>
      <c r="F19" s="67"/>
      <c r="G19" s="67"/>
      <c r="H19" s="68"/>
    </row>
    <row r="20" spans="1:8" ht="14.25">
      <c r="A20" s="65" t="s">
        <v>646</v>
      </c>
      <c r="B20" s="66" t="s">
        <v>779</v>
      </c>
      <c r="C20" s="67"/>
      <c r="D20" s="67"/>
      <c r="E20" s="67"/>
      <c r="F20" s="67"/>
      <c r="G20" s="67"/>
      <c r="H20" s="68"/>
    </row>
    <row r="21" spans="1:8" ht="14.25">
      <c r="A21" s="65" t="s">
        <v>768</v>
      </c>
      <c r="B21" s="66" t="s">
        <v>780</v>
      </c>
      <c r="C21" s="67"/>
      <c r="D21" s="67"/>
      <c r="E21" s="67"/>
      <c r="F21" s="67"/>
      <c r="G21" s="67"/>
      <c r="H21" s="68"/>
    </row>
    <row r="22" spans="1:8" ht="14.25">
      <c r="A22" s="65" t="s">
        <v>770</v>
      </c>
      <c r="B22" s="66" t="s">
        <v>781</v>
      </c>
      <c r="C22" s="67"/>
      <c r="D22" s="67"/>
      <c r="E22" s="67"/>
      <c r="F22" s="67"/>
      <c r="G22" s="67"/>
      <c r="H22" s="68"/>
    </row>
    <row r="23" spans="1:8" ht="14.25">
      <c r="A23" s="65" t="s">
        <v>782</v>
      </c>
      <c r="B23" s="66" t="s">
        <v>783</v>
      </c>
      <c r="C23" s="67"/>
      <c r="D23" s="67"/>
      <c r="E23" s="67"/>
      <c r="F23" s="67"/>
      <c r="G23" s="67"/>
      <c r="H23" s="68"/>
    </row>
    <row r="24" spans="1:8" ht="14.25">
      <c r="A24" s="65" t="s">
        <v>784</v>
      </c>
      <c r="B24" s="66" t="s">
        <v>785</v>
      </c>
      <c r="C24" s="67"/>
      <c r="D24" s="67"/>
      <c r="E24" s="67"/>
      <c r="F24" s="67"/>
      <c r="G24" s="67"/>
      <c r="H24" s="68"/>
    </row>
    <row r="25" spans="1:8" ht="14.25" customHeight="1">
      <c r="A25" s="65" t="s">
        <v>786</v>
      </c>
      <c r="B25" s="66" t="s">
        <v>787</v>
      </c>
      <c r="C25" s="67"/>
      <c r="D25" s="67"/>
      <c r="E25" s="67"/>
      <c r="F25" s="67"/>
      <c r="G25" s="67"/>
      <c r="H25" s="68"/>
    </row>
    <row r="26" spans="1:8" ht="14.25">
      <c r="A26" s="65" t="s">
        <v>788</v>
      </c>
      <c r="B26" s="66" t="s">
        <v>789</v>
      </c>
      <c r="C26" s="67"/>
      <c r="D26" s="67"/>
      <c r="E26" s="67"/>
      <c r="F26" s="67"/>
      <c r="G26" s="67"/>
      <c r="H26" s="68"/>
    </row>
    <row r="27" spans="1:8" ht="14.25">
      <c r="A27" s="65" t="s">
        <v>790</v>
      </c>
      <c r="B27" s="66" t="s">
        <v>791</v>
      </c>
      <c r="C27" s="67"/>
      <c r="D27" s="67"/>
      <c r="E27" s="67"/>
      <c r="F27" s="67"/>
      <c r="G27" s="67"/>
      <c r="H27" s="68"/>
    </row>
    <row r="28" spans="1:8" ht="14.25">
      <c r="A28" s="65" t="s">
        <v>792</v>
      </c>
      <c r="B28" s="66" t="s">
        <v>793</v>
      </c>
      <c r="C28" s="67"/>
      <c r="D28" s="67"/>
      <c r="E28" s="67"/>
      <c r="F28" s="67"/>
      <c r="G28" s="67"/>
      <c r="H28" s="68"/>
    </row>
    <row r="29" spans="1:8" ht="14.25" customHeight="1">
      <c r="A29" s="65" t="s">
        <v>794</v>
      </c>
      <c r="B29" s="66" t="s">
        <v>795</v>
      </c>
      <c r="C29" s="67"/>
      <c r="D29" s="67"/>
      <c r="E29" s="67"/>
      <c r="F29" s="67"/>
      <c r="G29" s="67"/>
      <c r="H29" s="68"/>
    </row>
    <row r="30" spans="1:8" ht="14.25">
      <c r="A30" s="65" t="s">
        <v>796</v>
      </c>
      <c r="B30" s="66" t="s">
        <v>797</v>
      </c>
      <c r="C30" s="67"/>
      <c r="D30" s="67"/>
      <c r="E30" s="67"/>
      <c r="F30" s="67"/>
      <c r="G30" s="67"/>
      <c r="H30" s="68"/>
    </row>
    <row r="31" spans="1:8" ht="14.25">
      <c r="A31" s="65" t="s">
        <v>798</v>
      </c>
      <c r="B31" s="66" t="s">
        <v>799</v>
      </c>
      <c r="C31" s="67"/>
      <c r="D31" s="67"/>
      <c r="E31" s="67"/>
      <c r="F31" s="67"/>
      <c r="G31" s="67"/>
      <c r="H31" s="68"/>
    </row>
    <row r="32" spans="1:8" ht="14.25">
      <c r="A32" s="65" t="s">
        <v>800</v>
      </c>
      <c r="B32" s="66" t="s">
        <v>801</v>
      </c>
      <c r="C32" s="67"/>
      <c r="D32" s="67"/>
      <c r="E32" s="67"/>
      <c r="F32" s="67"/>
      <c r="G32" s="67"/>
      <c r="H32" s="68"/>
    </row>
    <row r="33" spans="1:8" ht="14.25">
      <c r="A33" s="65" t="s">
        <v>802</v>
      </c>
      <c r="B33" s="66" t="s">
        <v>803</v>
      </c>
      <c r="C33" s="67"/>
      <c r="D33" s="67"/>
      <c r="E33" s="67"/>
      <c r="F33" s="67"/>
      <c r="G33" s="67"/>
      <c r="H33" s="68"/>
    </row>
    <row r="34" spans="1:8" ht="14.25">
      <c r="A34" s="65" t="s">
        <v>804</v>
      </c>
      <c r="B34" s="66" t="s">
        <v>805</v>
      </c>
      <c r="C34" s="67"/>
      <c r="D34" s="67"/>
      <c r="E34" s="67"/>
      <c r="F34" s="67"/>
      <c r="G34" s="67"/>
      <c r="H34" s="68"/>
    </row>
    <row r="35" spans="1:8" ht="14.25">
      <c r="A35" s="65" t="s">
        <v>806</v>
      </c>
      <c r="B35" s="66" t="s">
        <v>807</v>
      </c>
      <c r="C35" s="67"/>
      <c r="D35" s="67"/>
      <c r="E35" s="67"/>
      <c r="F35" s="67"/>
      <c r="G35" s="67"/>
      <c r="H35" s="68"/>
    </row>
    <row r="36" spans="1:8" ht="14.25">
      <c r="A36" s="65" t="s">
        <v>808</v>
      </c>
      <c r="B36" s="66" t="s">
        <v>809</v>
      </c>
      <c r="C36" s="67"/>
      <c r="D36" s="67"/>
      <c r="E36" s="67"/>
      <c r="F36" s="67"/>
      <c r="G36" s="67"/>
      <c r="H36" s="68"/>
    </row>
    <row r="37" spans="1:8" ht="14.25">
      <c r="A37" s="65" t="s">
        <v>810</v>
      </c>
      <c r="B37" s="66" t="s">
        <v>811</v>
      </c>
      <c r="C37" s="67"/>
      <c r="D37" s="67"/>
      <c r="E37" s="67"/>
      <c r="F37" s="67"/>
      <c r="G37" s="67"/>
      <c r="H37" s="68"/>
    </row>
    <row r="38" spans="1:8" ht="14.25">
      <c r="A38" s="65" t="s">
        <v>812</v>
      </c>
      <c r="B38" s="66" t="s">
        <v>813</v>
      </c>
      <c r="C38" s="67"/>
      <c r="D38" s="67"/>
      <c r="E38" s="67"/>
      <c r="F38" s="67"/>
      <c r="G38" s="67"/>
      <c r="H38" s="68"/>
    </row>
    <row r="39" spans="1:8" ht="14.25">
      <c r="A39" s="65" t="s">
        <v>814</v>
      </c>
      <c r="B39" s="66" t="s">
        <v>815</v>
      </c>
      <c r="C39" s="67"/>
      <c r="D39" s="67"/>
      <c r="E39" s="67"/>
      <c r="F39" s="67"/>
      <c r="G39" s="67"/>
      <c r="H39" s="68"/>
    </row>
    <row r="40" spans="1:8" ht="14.25">
      <c r="A40" s="65" t="s">
        <v>816</v>
      </c>
      <c r="B40" s="66" t="s">
        <v>817</v>
      </c>
      <c r="C40" s="67"/>
      <c r="D40" s="67"/>
      <c r="E40" s="67"/>
      <c r="F40" s="67"/>
      <c r="G40" s="67"/>
      <c r="H40" s="68"/>
    </row>
    <row r="41" spans="1:8" ht="14.25">
      <c r="A41" s="65" t="s">
        <v>818</v>
      </c>
      <c r="B41" s="66" t="s">
        <v>819</v>
      </c>
      <c r="C41" s="67"/>
      <c r="D41" s="67"/>
      <c r="E41" s="67"/>
      <c r="F41" s="67"/>
      <c r="G41" s="67"/>
      <c r="H41" s="68"/>
    </row>
    <row r="42" spans="1:8" ht="14.25">
      <c r="A42" s="65" t="s">
        <v>820</v>
      </c>
      <c r="B42" s="66" t="s">
        <v>821</v>
      </c>
      <c r="C42" s="67"/>
      <c r="D42" s="67"/>
      <c r="E42" s="67"/>
      <c r="F42" s="67"/>
      <c r="G42" s="67"/>
      <c r="H42" s="68"/>
    </row>
    <row r="43" spans="1:8" ht="14.25">
      <c r="A43" s="65" t="s">
        <v>822</v>
      </c>
      <c r="B43" s="66" t="s">
        <v>823</v>
      </c>
      <c r="C43" s="67"/>
      <c r="D43" s="67"/>
      <c r="E43" s="67"/>
      <c r="F43" s="67"/>
      <c r="G43" s="67"/>
      <c r="H43" s="68"/>
    </row>
    <row r="44" spans="1:8" ht="14.25">
      <c r="A44" s="65" t="s">
        <v>824</v>
      </c>
      <c r="B44" s="66" t="s">
        <v>825</v>
      </c>
      <c r="C44" s="67"/>
      <c r="D44" s="67"/>
      <c r="E44" s="67"/>
      <c r="F44" s="67"/>
      <c r="G44" s="67"/>
      <c r="H44" s="68"/>
    </row>
    <row r="45" spans="1:8" ht="14.25">
      <c r="A45" s="65" t="s">
        <v>826</v>
      </c>
      <c r="B45" s="66" t="s">
        <v>827</v>
      </c>
      <c r="C45" s="67"/>
      <c r="D45" s="67"/>
      <c r="E45" s="67"/>
      <c r="F45" s="67"/>
      <c r="G45" s="67"/>
      <c r="H45" s="68"/>
    </row>
    <row r="46" spans="1:8" ht="14.25">
      <c r="A46" s="65" t="s">
        <v>828</v>
      </c>
      <c r="B46" s="66" t="s">
        <v>829</v>
      </c>
      <c r="C46" s="67"/>
      <c r="D46" s="67"/>
      <c r="E46" s="67"/>
      <c r="F46" s="67"/>
      <c r="G46" s="67"/>
      <c r="H46" s="68"/>
    </row>
    <row r="47" spans="1:8" ht="14.25">
      <c r="A47" s="65" t="s">
        <v>830</v>
      </c>
      <c r="B47" s="66" t="s">
        <v>831</v>
      </c>
      <c r="C47" s="67"/>
      <c r="D47" s="67"/>
      <c r="E47" s="67"/>
      <c r="F47" s="67"/>
      <c r="G47" s="67"/>
      <c r="H47" s="68"/>
    </row>
    <row r="48" spans="1:8" ht="14.25">
      <c r="A48" s="65" t="s">
        <v>832</v>
      </c>
      <c r="B48" s="66" t="s">
        <v>833</v>
      </c>
      <c r="C48" s="67"/>
      <c r="D48" s="67"/>
      <c r="E48" s="67"/>
      <c r="F48" s="67"/>
      <c r="G48" s="67"/>
      <c r="H48" s="68"/>
    </row>
    <row r="49" spans="1:8" ht="14.25">
      <c r="A49" s="65" t="s">
        <v>834</v>
      </c>
      <c r="B49" s="66" t="s">
        <v>835</v>
      </c>
      <c r="C49" s="67"/>
      <c r="D49" s="67"/>
      <c r="E49" s="67"/>
      <c r="F49" s="67"/>
      <c r="G49" s="67"/>
      <c r="H49" s="68"/>
    </row>
    <row r="50" spans="1:8" ht="14.25">
      <c r="A50" s="65" t="s">
        <v>836</v>
      </c>
      <c r="B50" s="66" t="s">
        <v>837</v>
      </c>
      <c r="C50" s="67"/>
      <c r="D50" s="67"/>
      <c r="E50" s="67"/>
      <c r="F50" s="67"/>
      <c r="G50" s="67"/>
      <c r="H50" s="68"/>
    </row>
    <row r="51" spans="1:8" ht="14.25">
      <c r="A51" s="65" t="s">
        <v>838</v>
      </c>
      <c r="B51" s="66" t="s">
        <v>839</v>
      </c>
      <c r="C51" s="67"/>
      <c r="D51" s="67"/>
      <c r="E51" s="67"/>
      <c r="F51" s="67"/>
      <c r="G51" s="67"/>
      <c r="H51" s="68"/>
    </row>
    <row r="52" spans="1:8" ht="14.25">
      <c r="A52" s="65" t="s">
        <v>840</v>
      </c>
      <c r="B52" s="66" t="s">
        <v>841</v>
      </c>
      <c r="C52" s="67"/>
      <c r="D52" s="67"/>
      <c r="E52" s="67"/>
      <c r="F52" s="67"/>
      <c r="G52" s="67"/>
      <c r="H52" s="68"/>
    </row>
    <row r="53" spans="1:8" ht="14.25">
      <c r="A53" s="65" t="s">
        <v>842</v>
      </c>
      <c r="B53" s="66" t="s">
        <v>843</v>
      </c>
      <c r="C53" s="67"/>
      <c r="D53" s="67"/>
      <c r="E53" s="67"/>
      <c r="F53" s="67"/>
      <c r="G53" s="67"/>
      <c r="H53" s="68"/>
    </row>
    <row r="54" spans="1:8" ht="14.25">
      <c r="A54" s="65" t="s">
        <v>844</v>
      </c>
      <c r="B54" s="66" t="s">
        <v>845</v>
      </c>
      <c r="C54" s="67"/>
      <c r="D54" s="67"/>
      <c r="E54" s="67"/>
      <c r="F54" s="67"/>
      <c r="G54" s="67"/>
      <c r="H54" s="68"/>
    </row>
    <row r="55" spans="1:8" ht="14.25">
      <c r="A55" s="65" t="s">
        <v>846</v>
      </c>
      <c r="B55" s="66" t="s">
        <v>847</v>
      </c>
      <c r="C55" s="67"/>
      <c r="D55" s="67"/>
      <c r="E55" s="67"/>
      <c r="F55" s="67"/>
      <c r="G55" s="67"/>
      <c r="H55" s="68"/>
    </row>
    <row r="56" spans="1:8" ht="14.25">
      <c r="A56" s="65" t="s">
        <v>848</v>
      </c>
      <c r="B56" s="66" t="s">
        <v>849</v>
      </c>
      <c r="C56" s="67"/>
      <c r="D56" s="67"/>
      <c r="E56" s="67"/>
      <c r="F56" s="67"/>
      <c r="G56" s="67"/>
      <c r="H56" s="68"/>
    </row>
    <row r="57" spans="1:8" ht="14.25">
      <c r="A57" s="65" t="s">
        <v>850</v>
      </c>
      <c r="B57" s="66" t="s">
        <v>851</v>
      </c>
      <c r="C57" s="67"/>
      <c r="D57" s="67"/>
      <c r="E57" s="67"/>
      <c r="F57" s="67"/>
      <c r="G57" s="67"/>
      <c r="H57" s="68"/>
    </row>
    <row r="58" spans="1:8" ht="14.25">
      <c r="A58" s="65" t="s">
        <v>852</v>
      </c>
      <c r="B58" s="66" t="s">
        <v>853</v>
      </c>
      <c r="C58" s="67"/>
      <c r="D58" s="67"/>
      <c r="E58" s="67"/>
      <c r="F58" s="67"/>
      <c r="G58" s="67"/>
      <c r="H58" s="68"/>
    </row>
    <row r="59" spans="1:8" ht="14.25">
      <c r="A59" s="65" t="s">
        <v>854</v>
      </c>
      <c r="B59" s="66" t="s">
        <v>855</v>
      </c>
      <c r="C59" s="67"/>
      <c r="D59" s="67"/>
      <c r="E59" s="67"/>
      <c r="F59" s="67"/>
      <c r="G59" s="67"/>
      <c r="H59" s="68"/>
    </row>
    <row r="60" spans="1:8" ht="14.25">
      <c r="A60" s="65" t="s">
        <v>856</v>
      </c>
      <c r="B60" s="66" t="s">
        <v>857</v>
      </c>
      <c r="C60" s="67"/>
      <c r="D60" s="67"/>
      <c r="E60" s="67"/>
      <c r="F60" s="67"/>
      <c r="G60" s="67"/>
      <c r="H60" s="68"/>
    </row>
    <row r="61" spans="1:8" ht="14.25">
      <c r="A61" s="65" t="s">
        <v>858</v>
      </c>
      <c r="B61" s="66" t="s">
        <v>859</v>
      </c>
      <c r="C61" s="67"/>
      <c r="D61" s="67"/>
      <c r="E61" s="67"/>
      <c r="F61" s="67"/>
      <c r="G61" s="67"/>
      <c r="H61" s="68"/>
    </row>
    <row r="62" spans="1:8" ht="14.25">
      <c r="A62" s="65" t="s">
        <v>860</v>
      </c>
      <c r="B62" s="66" t="s">
        <v>861</v>
      </c>
      <c r="C62" s="67"/>
      <c r="D62" s="67"/>
      <c r="E62" s="67"/>
      <c r="F62" s="67"/>
      <c r="G62" s="67"/>
      <c r="H62" s="68"/>
    </row>
    <row r="63" spans="1:8" ht="14.25">
      <c r="A63" s="65" t="s">
        <v>862</v>
      </c>
      <c r="B63" s="66" t="s">
        <v>863</v>
      </c>
      <c r="C63" s="67"/>
      <c r="D63" s="67"/>
      <c r="E63" s="67"/>
      <c r="F63" s="67"/>
      <c r="G63" s="67"/>
      <c r="H63" s="68"/>
    </row>
    <row r="64" spans="1:8" ht="14.25">
      <c r="A64" s="65" t="s">
        <v>864</v>
      </c>
      <c r="B64" s="66" t="s">
        <v>865</v>
      </c>
      <c r="C64" s="67"/>
      <c r="D64" s="67"/>
      <c r="E64" s="67"/>
      <c r="F64" s="67"/>
      <c r="G64" s="67"/>
      <c r="H64" s="68"/>
    </row>
    <row r="65" spans="1:8" ht="14.25">
      <c r="A65" s="65" t="s">
        <v>866</v>
      </c>
      <c r="B65" s="66" t="s">
        <v>867</v>
      </c>
      <c r="C65" s="67"/>
      <c r="D65" s="67"/>
      <c r="E65" s="67"/>
      <c r="F65" s="67"/>
      <c r="G65" s="67"/>
      <c r="H65" s="68"/>
    </row>
    <row r="66" spans="1:8" ht="14.25">
      <c r="A66" s="65" t="s">
        <v>868</v>
      </c>
      <c r="B66" s="66" t="s">
        <v>869</v>
      </c>
      <c r="C66" s="67"/>
      <c r="D66" s="67"/>
      <c r="E66" s="67"/>
      <c r="F66" s="67"/>
      <c r="G66" s="67"/>
      <c r="H66" s="68"/>
    </row>
    <row r="67" spans="1:8" ht="14.25">
      <c r="A67" s="65" t="s">
        <v>870</v>
      </c>
      <c r="B67" s="66" t="s">
        <v>871</v>
      </c>
      <c r="C67" s="67"/>
      <c r="D67" s="67"/>
      <c r="E67" s="67"/>
      <c r="F67" s="67"/>
      <c r="G67" s="67"/>
      <c r="H67" s="68"/>
    </row>
    <row r="68" spans="1:8" ht="14.25">
      <c r="A68" s="65" t="s">
        <v>872</v>
      </c>
      <c r="B68" s="66" t="s">
        <v>873</v>
      </c>
      <c r="C68" s="67"/>
      <c r="D68" s="67"/>
      <c r="E68" s="67"/>
      <c r="F68" s="67"/>
      <c r="G68" s="67"/>
      <c r="H68" s="68"/>
    </row>
    <row r="69" spans="1:8" ht="14.25">
      <c r="A69" s="65" t="s">
        <v>874</v>
      </c>
      <c r="B69" s="66" t="s">
        <v>875</v>
      </c>
      <c r="C69" s="67"/>
      <c r="D69" s="67"/>
      <c r="E69" s="67"/>
      <c r="F69" s="67"/>
      <c r="G69" s="67"/>
      <c r="H69" s="68"/>
    </row>
    <row r="70" spans="1:8" ht="14.25">
      <c r="A70" s="65" t="s">
        <v>876</v>
      </c>
      <c r="B70" s="66" t="s">
        <v>877</v>
      </c>
      <c r="C70" s="67"/>
      <c r="D70" s="67"/>
      <c r="E70" s="67"/>
      <c r="F70" s="67"/>
      <c r="G70" s="67"/>
      <c r="H70" s="68"/>
    </row>
    <row r="71" spans="1:8" ht="14.25">
      <c r="A71" s="65" t="s">
        <v>878</v>
      </c>
      <c r="B71" s="66" t="s">
        <v>879</v>
      </c>
      <c r="C71" s="67"/>
      <c r="D71" s="67"/>
      <c r="E71" s="67"/>
      <c r="F71" s="67"/>
      <c r="G71" s="67"/>
      <c r="H71" s="68"/>
    </row>
    <row r="72" spans="1:8" ht="14.25">
      <c r="A72" s="65" t="s">
        <v>880</v>
      </c>
      <c r="B72" s="66" t="s">
        <v>881</v>
      </c>
      <c r="C72" s="67"/>
      <c r="D72" s="67"/>
      <c r="E72" s="67"/>
      <c r="F72" s="67"/>
      <c r="G72" s="67"/>
      <c r="H72" s="68"/>
    </row>
    <row r="73" spans="1:8" ht="14.25">
      <c r="A73" s="65" t="s">
        <v>882</v>
      </c>
      <c r="B73" s="66" t="s">
        <v>883</v>
      </c>
      <c r="C73" s="67"/>
      <c r="D73" s="67"/>
      <c r="E73" s="67"/>
      <c r="F73" s="67"/>
      <c r="G73" s="67"/>
      <c r="H73" s="68"/>
    </row>
    <row r="74" spans="1:8" ht="14.25">
      <c r="A74" s="65" t="s">
        <v>884</v>
      </c>
      <c r="B74" s="66" t="s">
        <v>885</v>
      </c>
      <c r="C74" s="67"/>
      <c r="D74" s="67"/>
      <c r="E74" s="67"/>
      <c r="F74" s="67"/>
      <c r="G74" s="67"/>
      <c r="H74" s="68"/>
    </row>
    <row r="75" spans="1:8" ht="14.25">
      <c r="A75" s="65" t="s">
        <v>886</v>
      </c>
      <c r="B75" s="66" t="s">
        <v>887</v>
      </c>
      <c r="C75" s="67"/>
      <c r="D75" s="67"/>
      <c r="E75" s="67"/>
      <c r="F75" s="67"/>
      <c r="G75" s="67"/>
      <c r="H75" s="68"/>
    </row>
    <row r="76" spans="1:8" ht="14.25">
      <c r="A76" s="65" t="s">
        <v>888</v>
      </c>
      <c r="B76" s="66" t="s">
        <v>889</v>
      </c>
      <c r="C76" s="67"/>
      <c r="D76" s="67"/>
      <c r="E76" s="67"/>
      <c r="F76" s="67"/>
      <c r="G76" s="67"/>
      <c r="H76" s="68"/>
    </row>
    <row r="77" spans="1:8" ht="14.25">
      <c r="A77" s="65" t="s">
        <v>890</v>
      </c>
      <c r="B77" s="66" t="s">
        <v>891</v>
      </c>
      <c r="C77" s="67"/>
      <c r="D77" s="67"/>
      <c r="E77" s="67"/>
      <c r="F77" s="67"/>
      <c r="G77" s="67"/>
      <c r="H77" s="68"/>
    </row>
    <row r="78" spans="1:8" ht="14.25">
      <c r="A78" s="65" t="s">
        <v>892</v>
      </c>
      <c r="B78" s="66" t="s">
        <v>893</v>
      </c>
      <c r="C78" s="67"/>
      <c r="D78" s="67"/>
      <c r="E78" s="67"/>
      <c r="F78" s="67"/>
      <c r="G78" s="67"/>
      <c r="H78" s="68"/>
    </row>
    <row r="79" spans="1:8" ht="14.25">
      <c r="A79" s="65" t="s">
        <v>894</v>
      </c>
      <c r="B79" s="66" t="s">
        <v>895</v>
      </c>
      <c r="C79" s="67"/>
      <c r="D79" s="67"/>
      <c r="E79" s="67"/>
      <c r="F79" s="67"/>
      <c r="G79" s="67"/>
      <c r="H79" s="68"/>
    </row>
    <row r="80" spans="1:8" ht="14.25">
      <c r="A80" s="65" t="s">
        <v>896</v>
      </c>
      <c r="B80" s="66" t="s">
        <v>897</v>
      </c>
      <c r="C80" s="67"/>
      <c r="D80" s="67"/>
      <c r="E80" s="67"/>
      <c r="F80" s="67"/>
      <c r="G80" s="67"/>
      <c r="H80" s="68"/>
    </row>
    <row r="81" spans="1:8" ht="14.25">
      <c r="A81" s="65" t="s">
        <v>898</v>
      </c>
      <c r="B81" s="66" t="s">
        <v>899</v>
      </c>
      <c r="C81" s="67"/>
      <c r="D81" s="67"/>
      <c r="E81" s="67"/>
      <c r="F81" s="67"/>
      <c r="G81" s="67"/>
      <c r="H81" s="68"/>
    </row>
    <row r="82" spans="1:8" ht="14.25">
      <c r="A82" s="65" t="s">
        <v>900</v>
      </c>
      <c r="B82" s="66" t="s">
        <v>901</v>
      </c>
      <c r="C82" s="67"/>
      <c r="D82" s="67"/>
      <c r="E82" s="67"/>
      <c r="F82" s="67"/>
      <c r="G82" s="67"/>
      <c r="H82" s="68"/>
    </row>
    <row r="83" spans="1:8" ht="14.25">
      <c r="A83" s="65" t="s">
        <v>902</v>
      </c>
      <c r="B83" s="66" t="s">
        <v>903</v>
      </c>
      <c r="C83" s="67"/>
      <c r="D83" s="67"/>
      <c r="E83" s="67"/>
      <c r="F83" s="67"/>
      <c r="G83" s="67"/>
      <c r="H83" s="68"/>
    </row>
    <row r="84" spans="1:8" ht="14.25">
      <c r="A84" s="65" t="s">
        <v>904</v>
      </c>
      <c r="B84" s="66" t="s">
        <v>905</v>
      </c>
      <c r="C84" s="67"/>
      <c r="D84" s="67"/>
      <c r="E84" s="67"/>
      <c r="F84" s="67"/>
      <c r="G84" s="67"/>
      <c r="H84" s="68"/>
    </row>
    <row r="85" spans="1:8" ht="14.25">
      <c r="A85" s="65" t="s">
        <v>906</v>
      </c>
      <c r="B85" s="66" t="s">
        <v>907</v>
      </c>
      <c r="C85" s="67"/>
      <c r="D85" s="67"/>
      <c r="E85" s="67"/>
      <c r="F85" s="67"/>
      <c r="G85" s="67"/>
      <c r="H85" s="68"/>
    </row>
    <row r="86" spans="1:8" ht="14.25">
      <c r="A86" s="65" t="s">
        <v>908</v>
      </c>
      <c r="B86" s="66" t="s">
        <v>909</v>
      </c>
      <c r="C86" s="67"/>
      <c r="D86" s="67"/>
      <c r="E86" s="67"/>
      <c r="F86" s="67"/>
      <c r="G86" s="67"/>
      <c r="H86" s="68"/>
    </row>
    <row r="87" spans="1:8" ht="14.25" customHeight="1">
      <c r="A87" s="65" t="s">
        <v>910</v>
      </c>
      <c r="B87" s="66" t="s">
        <v>911</v>
      </c>
      <c r="C87" s="67"/>
      <c r="D87" s="67"/>
      <c r="E87" s="67"/>
      <c r="F87" s="67"/>
      <c r="G87" s="67"/>
      <c r="H87" s="68"/>
    </row>
    <row r="88" spans="1:8" ht="14.25">
      <c r="A88" s="65" t="s">
        <v>912</v>
      </c>
      <c r="B88" s="66" t="s">
        <v>913</v>
      </c>
      <c r="C88" s="67"/>
      <c r="D88" s="67"/>
      <c r="E88" s="67"/>
      <c r="F88" s="67"/>
      <c r="G88" s="67"/>
      <c r="H88" s="68"/>
    </row>
    <row r="89" spans="1:8" ht="14.25">
      <c r="A89" s="65" t="s">
        <v>914</v>
      </c>
      <c r="B89" s="66" t="s">
        <v>915</v>
      </c>
      <c r="C89" s="67"/>
      <c r="D89" s="67"/>
      <c r="E89" s="67"/>
      <c r="F89" s="67"/>
      <c r="G89" s="67"/>
      <c r="H89" s="68"/>
    </row>
    <row r="90" spans="1:8">
      <c r="C90" s="68"/>
      <c r="D90" s="68"/>
      <c r="E90" s="68"/>
      <c r="F90" s="68"/>
      <c r="G90" s="68"/>
      <c r="H90" s="68"/>
    </row>
    <row r="91" spans="1:8">
      <c r="C91" s="68"/>
      <c r="D91" s="68"/>
      <c r="E91" s="68"/>
      <c r="F91" s="68"/>
      <c r="G91" s="68"/>
      <c r="H91" s="68"/>
    </row>
  </sheetData>
  <mergeCells count="2">
    <mergeCell ref="A2:B2"/>
    <mergeCell ref="A13:B13"/>
  </mergeCells>
  <phoneticPr fontId="3"/>
  <pageMargins left="0.7" right="0.7" top="0.75" bottom="0.75" header="0.3" footer="0.3"/>
  <pageSetup paperSize="9" scale="9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view="pageBreakPreview" zoomScale="85" zoomScaleNormal="100" zoomScaleSheetLayoutView="85" workbookViewId="0">
      <selection activeCell="G7" sqref="G7:M7"/>
    </sheetView>
  </sheetViews>
  <sheetFormatPr defaultRowHeight="13.5"/>
  <cols>
    <col min="2" max="2" width="9" customWidth="1"/>
    <col min="4" max="4" width="25.125" customWidth="1"/>
    <col min="5" max="5" width="22.25" customWidth="1"/>
    <col min="6" max="6" width="20.87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991</v>
      </c>
      <c r="AP1" s="187"/>
      <c r="AQ1" s="188"/>
    </row>
    <row r="2" spans="1:43" ht="18.75">
      <c r="A2" s="1" t="s">
        <v>996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997</v>
      </c>
      <c r="F4" s="189" t="s">
        <v>998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668</v>
      </c>
      <c r="B7" s="20" t="s">
        <v>130</v>
      </c>
      <c r="C7" s="20" t="s">
        <v>68</v>
      </c>
      <c r="D7" s="74" t="s">
        <v>256</v>
      </c>
      <c r="E7" s="69" t="s">
        <v>1003</v>
      </c>
      <c r="F7" s="69" t="s">
        <v>1003</v>
      </c>
      <c r="G7" s="17" t="str">
        <f>IF(OR(N7="1",O7="1",P7="1",Q7="1",R7="1"),"○","")</f>
        <v/>
      </c>
      <c r="H7" s="18" t="str">
        <f>IF(OR(N7="2",O7="2",P7="2",Q7="2",R7="2"),"○","")</f>
        <v/>
      </c>
      <c r="I7" s="18" t="str">
        <f>IF(OR(N7="3",O7="3",P7="3",Q7="3",R7="3"),"○","")</f>
        <v>○</v>
      </c>
      <c r="J7" s="18" t="str">
        <f>IF(OR(N7="4",O7="4",P7="4",Q7="4",R7="4"),"○","")</f>
        <v/>
      </c>
      <c r="K7" s="18" t="str">
        <f>IF(OR(N7="5",O7="5",P7="5",Q7="5",R7="5"),"○","")</f>
        <v/>
      </c>
      <c r="L7" s="18" t="str">
        <f>IF(OR(N7="6",O7="6",P7="6",Q7="6",R7="6"),"○","")</f>
        <v/>
      </c>
      <c r="M7" s="19" t="str">
        <f>IF(OR(N7="7",O7="7",P7="7",Q7="7",R7="7"),"○","")</f>
        <v/>
      </c>
      <c r="N7" s="74"/>
      <c r="O7" s="74"/>
      <c r="P7" s="74"/>
      <c r="Q7" s="74"/>
      <c r="R7" s="89" t="s">
        <v>1008</v>
      </c>
      <c r="S7" s="81">
        <v>9</v>
      </c>
      <c r="T7" s="81">
        <v>9</v>
      </c>
      <c r="U7" s="81">
        <v>0</v>
      </c>
      <c r="V7" s="81">
        <v>5</v>
      </c>
      <c r="W7" s="81">
        <v>5</v>
      </c>
      <c r="X7" s="81">
        <v>0</v>
      </c>
      <c r="Y7" s="81">
        <v>0</v>
      </c>
      <c r="Z7" s="81">
        <v>0</v>
      </c>
      <c r="AA7" s="81">
        <v>0</v>
      </c>
      <c r="AB7" s="81">
        <v>9</v>
      </c>
      <c r="AC7" s="81">
        <v>5</v>
      </c>
      <c r="AD7" s="91">
        <v>0</v>
      </c>
      <c r="AE7" s="23">
        <v>0</v>
      </c>
      <c r="AF7" s="81">
        <v>36</v>
      </c>
      <c r="AG7" s="81">
        <v>0</v>
      </c>
      <c r="AH7" s="81">
        <v>0</v>
      </c>
      <c r="AI7" s="74" t="s">
        <v>641</v>
      </c>
      <c r="AJ7" s="24" t="str">
        <f>IF(AI7="1","○","")</f>
        <v/>
      </c>
      <c r="AK7" s="81">
        <v>2</v>
      </c>
      <c r="AL7" s="81">
        <v>54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</row>
    <row r="8" spans="1:43">
      <c r="A8" s="20" t="s">
        <v>668</v>
      </c>
      <c r="B8" s="20" t="s">
        <v>130</v>
      </c>
      <c r="C8" s="20" t="s">
        <v>68</v>
      </c>
      <c r="D8" s="74" t="s">
        <v>214</v>
      </c>
      <c r="E8" s="69" t="s">
        <v>1003</v>
      </c>
      <c r="F8" s="69" t="s">
        <v>1003</v>
      </c>
      <c r="G8" s="17" t="str">
        <f>IF(OR(N8="1",O8="1",P8="1",Q8="1",R8="1"),"○","")</f>
        <v>○</v>
      </c>
      <c r="H8" s="18" t="str">
        <f>IF(OR(N8="2",O8="2",P8="2",Q8="2",R8="2"),"○","")</f>
        <v>○</v>
      </c>
      <c r="I8" s="18" t="str">
        <f>IF(OR(N8="3",O8="3",P8="3",Q8="3",R8="3"),"○","")</f>
        <v/>
      </c>
      <c r="J8" s="18" t="str">
        <f>IF(OR(N8="4",O8="4",P8="4",Q8="4",R8="4"),"○","")</f>
        <v/>
      </c>
      <c r="K8" s="18" t="str">
        <f>IF(OR(N8="5",O8="5",P8="5",Q8="5",R8="5"),"○","")</f>
        <v/>
      </c>
      <c r="L8" s="18" t="str">
        <f>IF(OR(N8="6",O8="6",P8="6",Q8="6",R8="6"),"○","")</f>
        <v/>
      </c>
      <c r="M8" s="19" t="str">
        <f>IF(OR(N8="7",O8="7",P8="7",Q8="7",R8="7"),"○","")</f>
        <v/>
      </c>
      <c r="N8" s="89" t="s">
        <v>1006</v>
      </c>
      <c r="O8" s="89" t="s">
        <v>1007</v>
      </c>
      <c r="P8" s="74"/>
      <c r="Q8" s="74"/>
      <c r="R8" s="74"/>
      <c r="S8" s="81">
        <v>19</v>
      </c>
      <c r="T8" s="81">
        <v>19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19</v>
      </c>
      <c r="AC8" s="81">
        <v>0</v>
      </c>
      <c r="AD8" s="91">
        <v>0</v>
      </c>
      <c r="AE8" s="23">
        <v>0</v>
      </c>
      <c r="AF8" s="81">
        <v>189</v>
      </c>
      <c r="AG8" s="81">
        <v>0</v>
      </c>
      <c r="AH8" s="81">
        <v>0</v>
      </c>
      <c r="AI8" s="74" t="s">
        <v>641</v>
      </c>
      <c r="AJ8" s="24" t="str">
        <f>IF(AI8="1","○","")</f>
        <v/>
      </c>
      <c r="AK8" s="81">
        <v>0</v>
      </c>
      <c r="AL8" s="81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</row>
    <row r="9" spans="1:43">
      <c r="A9" s="20" t="s">
        <v>668</v>
      </c>
      <c r="B9" s="20" t="s">
        <v>130</v>
      </c>
      <c r="C9" s="20" t="s">
        <v>68</v>
      </c>
      <c r="D9" s="74" t="s">
        <v>484</v>
      </c>
      <c r="E9" s="69" t="s">
        <v>1003</v>
      </c>
      <c r="F9" s="69" t="s">
        <v>1003</v>
      </c>
      <c r="G9" s="17" t="str">
        <f>IF(OR(N9="1",O9="1",P9="1",Q9="1",R9="1"),"○","")</f>
        <v>○</v>
      </c>
      <c r="H9" s="18" t="str">
        <f>IF(OR(N9="2",O9="2",P9="2",Q9="2",R9="2"),"○","")</f>
        <v>○</v>
      </c>
      <c r="I9" s="18" t="str">
        <f>IF(OR(N9="3",O9="3",P9="3",Q9="3",R9="3"),"○","")</f>
        <v>○</v>
      </c>
      <c r="J9" s="18" t="str">
        <f>IF(OR(N9="4",O9="4",P9="4",Q9="4",R9="4"),"○","")</f>
        <v>○</v>
      </c>
      <c r="K9" s="18" t="str">
        <f>IF(OR(N9="5",O9="5",P9="5",Q9="5",R9="5"),"○","")</f>
        <v>○</v>
      </c>
      <c r="L9" s="18" t="str">
        <f>IF(OR(N9="6",O9="6",P9="6",Q9="6",R9="6"),"○","")</f>
        <v/>
      </c>
      <c r="M9" s="19" t="str">
        <f>IF(OR(N9="7",O9="7",P9="7",Q9="7",R9="7"),"○","")</f>
        <v/>
      </c>
      <c r="N9" s="89" t="s">
        <v>1009</v>
      </c>
      <c r="O9" s="89" t="s">
        <v>1010</v>
      </c>
      <c r="P9" s="89" t="s">
        <v>644</v>
      </c>
      <c r="Q9" s="89" t="s">
        <v>643</v>
      </c>
      <c r="R9" s="89" t="s">
        <v>642</v>
      </c>
      <c r="S9" s="81">
        <v>19</v>
      </c>
      <c r="T9" s="81">
        <v>19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19</v>
      </c>
      <c r="AC9" s="81">
        <v>0</v>
      </c>
      <c r="AD9" s="91">
        <v>0</v>
      </c>
      <c r="AE9" s="23">
        <v>0</v>
      </c>
      <c r="AF9" s="81">
        <v>39</v>
      </c>
      <c r="AG9" s="81">
        <v>6</v>
      </c>
      <c r="AH9" s="81">
        <v>0</v>
      </c>
      <c r="AI9" s="74" t="s">
        <v>641</v>
      </c>
      <c r="AJ9" s="24" t="str">
        <f>IF(AI9="1","○","")</f>
        <v/>
      </c>
      <c r="AK9" s="81">
        <v>0</v>
      </c>
      <c r="AL9" s="81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</row>
    <row r="10" spans="1:43">
      <c r="A10" s="20" t="s">
        <v>668</v>
      </c>
      <c r="B10" s="20" t="s">
        <v>130</v>
      </c>
      <c r="C10" s="20" t="s">
        <v>68</v>
      </c>
      <c r="D10" s="74" t="s">
        <v>294</v>
      </c>
      <c r="E10" s="69" t="s">
        <v>1003</v>
      </c>
      <c r="F10" s="69" t="s">
        <v>1003</v>
      </c>
      <c r="G10" s="17" t="str">
        <f>IF(OR(N10="1",O10="1",P10="1",Q10="1",R10="1"),"○","")</f>
        <v>○</v>
      </c>
      <c r="H10" s="18" t="str">
        <f>IF(OR(N10="2",O10="2",P10="2",Q10="2",R10="2"),"○","")</f>
        <v/>
      </c>
      <c r="I10" s="18" t="str">
        <f>IF(OR(N10="3",O10="3",P10="3",Q10="3",R10="3"),"○","")</f>
        <v>○</v>
      </c>
      <c r="J10" s="18" t="str">
        <f>IF(OR(N10="4",O10="4",P10="4",Q10="4",R10="4"),"○","")</f>
        <v>○</v>
      </c>
      <c r="K10" s="18" t="str">
        <f>IF(OR(N10="5",O10="5",P10="5",Q10="5",R10="5"),"○","")</f>
        <v>○</v>
      </c>
      <c r="L10" s="18" t="str">
        <f>IF(OR(N10="6",O10="6",P10="6",Q10="6",R10="6"),"○","")</f>
        <v/>
      </c>
      <c r="M10" s="19" t="str">
        <f>IF(OR(N10="7",O10="7",P10="7",Q10="7",R10="7"),"○","")</f>
        <v/>
      </c>
      <c r="N10" s="89" t="s">
        <v>640</v>
      </c>
      <c r="O10" s="89" t="s">
        <v>1011</v>
      </c>
      <c r="P10" s="89" t="s">
        <v>1012</v>
      </c>
      <c r="Q10" s="89" t="s">
        <v>1013</v>
      </c>
      <c r="R10" s="74"/>
      <c r="S10" s="81">
        <v>17</v>
      </c>
      <c r="T10" s="81">
        <v>17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17</v>
      </c>
      <c r="AC10" s="81">
        <v>0</v>
      </c>
      <c r="AD10" s="91">
        <v>0</v>
      </c>
      <c r="AE10" s="23">
        <v>0</v>
      </c>
      <c r="AF10" s="81">
        <v>169</v>
      </c>
      <c r="AG10" s="81">
        <v>0</v>
      </c>
      <c r="AH10" s="81">
        <v>0</v>
      </c>
      <c r="AI10" s="74"/>
      <c r="AJ10" s="24" t="str">
        <f>IF(AI10="1","○","")</f>
        <v/>
      </c>
      <c r="AK10" s="81">
        <v>1</v>
      </c>
      <c r="AL10" s="81">
        <v>1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</row>
    <row r="11" spans="1:43">
      <c r="A11" s="20" t="s">
        <v>668</v>
      </c>
      <c r="B11" s="20" t="s">
        <v>130</v>
      </c>
      <c r="C11" s="20" t="s">
        <v>68</v>
      </c>
      <c r="D11" s="74" t="s">
        <v>999</v>
      </c>
      <c r="E11" s="69" t="s">
        <v>1003</v>
      </c>
      <c r="F11" s="69" t="s">
        <v>1003</v>
      </c>
      <c r="G11" s="17" t="str">
        <f>IF(OR(N11="1",O11="1",P11="1",Q11="1",R11="1"),"○","")</f>
        <v>○</v>
      </c>
      <c r="H11" s="18" t="str">
        <f>IF(OR(N11="2",O11="2",P11="2",Q11="2",R11="2"),"○","")</f>
        <v>○</v>
      </c>
      <c r="I11" s="18" t="str">
        <f>IF(OR(N11="3",O11="3",P11="3",Q11="3",R11="3"),"○","")</f>
        <v>○</v>
      </c>
      <c r="J11" s="18" t="str">
        <f>IF(OR(N11="4",O11="4",P11="4",Q11="4",R11="4"),"○","")</f>
        <v/>
      </c>
      <c r="K11" s="18" t="str">
        <f>IF(OR(N11="5",O11="5",P11="5",Q11="5",R11="5"),"○","")</f>
        <v/>
      </c>
      <c r="L11" s="18" t="str">
        <f>IF(OR(N11="6",O11="6",P11="6",Q11="6",R11="6"),"○","")</f>
        <v/>
      </c>
      <c r="M11" s="19" t="str">
        <f>IF(OR(N11="7",O11="7",P11="7",Q11="7",R11="7"),"○","")</f>
        <v/>
      </c>
      <c r="N11" s="89" t="s">
        <v>640</v>
      </c>
      <c r="O11" s="89" t="s">
        <v>1010</v>
      </c>
      <c r="P11" s="89" t="s">
        <v>1011</v>
      </c>
      <c r="Q11" s="74"/>
      <c r="R11" s="74"/>
      <c r="S11" s="81">
        <v>19</v>
      </c>
      <c r="T11" s="81">
        <v>19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19</v>
      </c>
      <c r="AC11" s="81">
        <v>0</v>
      </c>
      <c r="AD11" s="91">
        <v>0</v>
      </c>
      <c r="AE11" s="23">
        <v>0</v>
      </c>
      <c r="AF11" s="81">
        <v>212</v>
      </c>
      <c r="AG11" s="81">
        <v>0</v>
      </c>
      <c r="AH11" s="81">
        <v>0</v>
      </c>
      <c r="AI11" s="74" t="s">
        <v>641</v>
      </c>
      <c r="AJ11" s="24" t="str">
        <f>IF(AI11="1","○","")</f>
        <v/>
      </c>
      <c r="AK11" s="81">
        <v>0</v>
      </c>
      <c r="AL11" s="81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</row>
    <row r="12" spans="1:43">
      <c r="A12" s="33"/>
      <c r="B12" s="33"/>
      <c r="C12" s="34" t="s">
        <v>682</v>
      </c>
      <c r="D12" s="33"/>
      <c r="E12" s="25"/>
      <c r="F12" s="25"/>
      <c r="G12" s="26"/>
      <c r="H12" s="27"/>
      <c r="I12" s="27"/>
      <c r="J12" s="27"/>
      <c r="K12" s="27"/>
      <c r="L12" s="27"/>
      <c r="M12" s="28"/>
      <c r="N12" s="25"/>
      <c r="O12" s="25"/>
      <c r="P12" s="25"/>
      <c r="Q12" s="25"/>
      <c r="R12" s="25"/>
      <c r="S12" s="90">
        <f>SUBTOTAL(9,S7:S11)</f>
        <v>83</v>
      </c>
      <c r="T12" s="90">
        <f t="shared" ref="T12:AH12" si="0">SUBTOTAL(9,T7:T11)</f>
        <v>83</v>
      </c>
      <c r="U12" s="90">
        <f t="shared" si="0"/>
        <v>0</v>
      </c>
      <c r="V12" s="90">
        <f t="shared" si="0"/>
        <v>5</v>
      </c>
      <c r="W12" s="90">
        <f t="shared" si="0"/>
        <v>5</v>
      </c>
      <c r="X12" s="90">
        <f t="shared" si="0"/>
        <v>0</v>
      </c>
      <c r="Y12" s="90">
        <f t="shared" si="0"/>
        <v>0</v>
      </c>
      <c r="Z12" s="90">
        <f t="shared" si="0"/>
        <v>0</v>
      </c>
      <c r="AA12" s="90">
        <f t="shared" si="0"/>
        <v>0</v>
      </c>
      <c r="AB12" s="92">
        <f>SUBTOTAL(9,AB7:AB11)</f>
        <v>83</v>
      </c>
      <c r="AC12" s="92">
        <f t="shared" si="0"/>
        <v>5</v>
      </c>
      <c r="AD12" s="92">
        <f t="shared" si="0"/>
        <v>0</v>
      </c>
      <c r="AE12" s="29">
        <f t="shared" si="0"/>
        <v>0</v>
      </c>
      <c r="AF12" s="92">
        <f>SUBTOTAL(9,AF7:AF11)</f>
        <v>645</v>
      </c>
      <c r="AG12" s="92">
        <f t="shared" si="0"/>
        <v>6</v>
      </c>
      <c r="AH12" s="92">
        <f t="shared" si="0"/>
        <v>0</v>
      </c>
      <c r="AI12" s="29"/>
      <c r="AJ12" s="30"/>
      <c r="AK12" s="92">
        <f t="shared" ref="AK12:AQ12" si="1">SUBTOTAL(9,AK7:AK11)</f>
        <v>3</v>
      </c>
      <c r="AL12" s="92">
        <f t="shared" si="1"/>
        <v>55</v>
      </c>
      <c r="AM12" s="29">
        <f t="shared" si="1"/>
        <v>0</v>
      </c>
      <c r="AN12" s="29">
        <f t="shared" si="1"/>
        <v>0</v>
      </c>
      <c r="AO12" s="29">
        <f t="shared" si="1"/>
        <v>0</v>
      </c>
      <c r="AP12" s="29">
        <f t="shared" si="1"/>
        <v>0</v>
      </c>
      <c r="AQ12" s="29">
        <f t="shared" si="1"/>
        <v>0</v>
      </c>
    </row>
    <row r="13" spans="1:43">
      <c r="A13" s="20" t="s">
        <v>668</v>
      </c>
      <c r="B13" s="20" t="s">
        <v>159</v>
      </c>
      <c r="C13" s="20" t="s">
        <v>97</v>
      </c>
      <c r="D13" s="20" t="s">
        <v>364</v>
      </c>
      <c r="E13" s="69" t="s">
        <v>1003</v>
      </c>
      <c r="F13" s="69" t="s">
        <v>1003</v>
      </c>
      <c r="G13" s="17" t="str">
        <f>IF(OR(N13="1",O13="1",P13="1",Q13="1",R13="1"),"○","")</f>
        <v/>
      </c>
      <c r="H13" s="18" t="str">
        <f>IF(OR(N13="2",O13="2",P13="2",Q13="2",R13="2"),"○","")</f>
        <v/>
      </c>
      <c r="I13" s="18" t="str">
        <f>IF(OR(N13="3",O13="3",P13="3",Q13="3",R13="3"),"○","")</f>
        <v/>
      </c>
      <c r="J13" s="18" t="str">
        <f>IF(OR(N13="4",O13="4",P13="4",Q13="4",R13="4"),"○","")</f>
        <v/>
      </c>
      <c r="K13" s="18" t="str">
        <f>IF(OR(N13="5",O13="5",P13="5",Q13="5",R13="5"),"○","")</f>
        <v/>
      </c>
      <c r="L13" s="18" t="str">
        <f>IF(OR(N13="6",O13="6",P13="6",Q13="6",R13="6"),"○","")</f>
        <v/>
      </c>
      <c r="M13" s="19" t="str">
        <f>IF(OR(N13="7",O13="7",P13="7",Q13="7",R13="7"),"○","")</f>
        <v/>
      </c>
      <c r="N13" s="16"/>
      <c r="O13" s="16" t="s">
        <v>173</v>
      </c>
      <c r="P13" s="16" t="s">
        <v>173</v>
      </c>
      <c r="Q13" s="16" t="s">
        <v>173</v>
      </c>
      <c r="R13" s="16" t="s">
        <v>173</v>
      </c>
      <c r="S13" s="81">
        <v>11</v>
      </c>
      <c r="T13" s="81">
        <v>11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11</v>
      </c>
      <c r="AC13" s="81">
        <v>0</v>
      </c>
      <c r="AD13" s="81">
        <v>0</v>
      </c>
      <c r="AE13" s="23">
        <v>0</v>
      </c>
      <c r="AF13" s="81">
        <v>332</v>
      </c>
      <c r="AG13" s="81">
        <v>0</v>
      </c>
      <c r="AH13" s="81">
        <v>0</v>
      </c>
      <c r="AI13" s="74" t="s">
        <v>641</v>
      </c>
      <c r="AJ13" s="24" t="str">
        <f>IF(AI13="1","○","")</f>
        <v/>
      </c>
      <c r="AK13" s="81">
        <v>0</v>
      </c>
      <c r="AL13" s="81">
        <v>0</v>
      </c>
      <c r="AM13" s="23">
        <v>0</v>
      </c>
      <c r="AN13" s="23">
        <v>0</v>
      </c>
      <c r="AO13" s="23">
        <v>0</v>
      </c>
      <c r="AP13" s="23">
        <v>0</v>
      </c>
      <c r="AQ13" s="61">
        <v>164</v>
      </c>
    </row>
    <row r="14" spans="1:43">
      <c r="A14" s="33"/>
      <c r="B14" s="33"/>
      <c r="C14" s="34" t="s">
        <v>683</v>
      </c>
      <c r="D14" s="33"/>
      <c r="E14" s="25"/>
      <c r="F14" s="25"/>
      <c r="G14" s="26"/>
      <c r="H14" s="27"/>
      <c r="I14" s="27"/>
      <c r="J14" s="27"/>
      <c r="K14" s="27"/>
      <c r="L14" s="27"/>
      <c r="M14" s="28"/>
      <c r="N14" s="25"/>
      <c r="O14" s="25"/>
      <c r="P14" s="25"/>
      <c r="Q14" s="25"/>
      <c r="R14" s="25"/>
      <c r="S14" s="90">
        <f t="shared" ref="S14:AH14" si="2">SUBTOTAL(9,S13:S13)</f>
        <v>11</v>
      </c>
      <c r="T14" s="90">
        <f t="shared" si="2"/>
        <v>11</v>
      </c>
      <c r="U14" s="90">
        <f t="shared" si="2"/>
        <v>0</v>
      </c>
      <c r="V14" s="90">
        <f t="shared" si="2"/>
        <v>0</v>
      </c>
      <c r="W14" s="90">
        <f t="shared" si="2"/>
        <v>0</v>
      </c>
      <c r="X14" s="90">
        <f t="shared" si="2"/>
        <v>0</v>
      </c>
      <c r="Y14" s="90">
        <f t="shared" si="2"/>
        <v>0</v>
      </c>
      <c r="Z14" s="90">
        <f t="shared" si="2"/>
        <v>0</v>
      </c>
      <c r="AA14" s="90">
        <f t="shared" si="2"/>
        <v>0</v>
      </c>
      <c r="AB14" s="92">
        <f t="shared" si="2"/>
        <v>11</v>
      </c>
      <c r="AC14" s="92">
        <f t="shared" si="2"/>
        <v>0</v>
      </c>
      <c r="AD14" s="92">
        <f t="shared" si="2"/>
        <v>0</v>
      </c>
      <c r="AE14" s="29">
        <f t="shared" si="2"/>
        <v>0</v>
      </c>
      <c r="AF14" s="92">
        <f t="shared" si="2"/>
        <v>332</v>
      </c>
      <c r="AG14" s="92">
        <f t="shared" si="2"/>
        <v>0</v>
      </c>
      <c r="AH14" s="92">
        <f t="shared" si="2"/>
        <v>0</v>
      </c>
      <c r="AI14" s="29"/>
      <c r="AJ14" s="30"/>
      <c r="AK14" s="92">
        <f t="shared" ref="AK14:AQ14" si="3">SUBTOTAL(9,AK13:AK13)</f>
        <v>0</v>
      </c>
      <c r="AL14" s="92">
        <f t="shared" si="3"/>
        <v>0</v>
      </c>
      <c r="AM14" s="29">
        <f t="shared" si="3"/>
        <v>0</v>
      </c>
      <c r="AN14" s="29">
        <f t="shared" si="3"/>
        <v>0</v>
      </c>
      <c r="AO14" s="29">
        <f t="shared" si="3"/>
        <v>0</v>
      </c>
      <c r="AP14" s="29">
        <f t="shared" si="3"/>
        <v>0</v>
      </c>
      <c r="AQ14" s="29">
        <f t="shared" si="3"/>
        <v>164</v>
      </c>
    </row>
    <row r="15" spans="1:43">
      <c r="A15" s="20" t="s">
        <v>668</v>
      </c>
      <c r="B15" s="20" t="s">
        <v>169</v>
      </c>
      <c r="C15" s="20" t="s">
        <v>107</v>
      </c>
      <c r="D15" s="20" t="s">
        <v>626</v>
      </c>
      <c r="E15" s="69" t="s">
        <v>1003</v>
      </c>
      <c r="F15" s="69" t="s">
        <v>1003</v>
      </c>
      <c r="G15" s="17" t="str">
        <f>IF(OR(N15="1",O15="1",P15="1",Q15="1",R15="1"),"○","")</f>
        <v/>
      </c>
      <c r="H15" s="18" t="str">
        <f>IF(OR(N15="2",O15="2",P15="2",Q15="2",R15="2"),"○","")</f>
        <v>○</v>
      </c>
      <c r="I15" s="18" t="str">
        <f>IF(OR(N15="3",O15="3",P15="3",Q15="3",R15="3"),"○","")</f>
        <v>○</v>
      </c>
      <c r="J15" s="18" t="str">
        <f>IF(OR(N15="4",O15="4",P15="4",Q15="4",R15="4"),"○","")</f>
        <v/>
      </c>
      <c r="K15" s="18" t="str">
        <f>IF(OR(N15="5",O15="5",P15="5",Q15="5",R15="5"),"○","")</f>
        <v/>
      </c>
      <c r="L15" s="18" t="str">
        <f>IF(OR(N15="6",O15="6",P15="6",Q15="6",R15="6"),"○","")</f>
        <v/>
      </c>
      <c r="M15" s="19" t="str">
        <f>IF(OR(N15="7",O15="7",P15="7",Q15="7",R15="7"),"○","")</f>
        <v/>
      </c>
      <c r="N15" s="80" t="s">
        <v>1010</v>
      </c>
      <c r="O15" s="80" t="s">
        <v>1008</v>
      </c>
      <c r="P15" s="69"/>
      <c r="Q15" s="69"/>
      <c r="R15" s="69"/>
      <c r="S15" s="81">
        <v>8</v>
      </c>
      <c r="T15" s="81">
        <v>8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8</v>
      </c>
      <c r="AC15" s="81">
        <v>0</v>
      </c>
      <c r="AD15" s="81">
        <v>0</v>
      </c>
      <c r="AE15" s="23">
        <v>0</v>
      </c>
      <c r="AF15" s="81">
        <v>324</v>
      </c>
      <c r="AG15" s="81">
        <v>324</v>
      </c>
      <c r="AH15" s="81">
        <v>0</v>
      </c>
      <c r="AI15" s="74" t="s">
        <v>641</v>
      </c>
      <c r="AJ15" s="24" t="str">
        <f>IF(AI15="1","○","")</f>
        <v/>
      </c>
      <c r="AK15" s="81">
        <v>0</v>
      </c>
      <c r="AL15" s="81">
        <v>0</v>
      </c>
      <c r="AM15" s="23">
        <v>0</v>
      </c>
      <c r="AN15" s="23">
        <v>0</v>
      </c>
      <c r="AO15" s="23">
        <v>0</v>
      </c>
      <c r="AP15" s="23">
        <v>0</v>
      </c>
      <c r="AQ15" s="61">
        <v>14</v>
      </c>
    </row>
    <row r="16" spans="1:43">
      <c r="A16" s="33"/>
      <c r="B16" s="33"/>
      <c r="C16" s="34" t="s">
        <v>684</v>
      </c>
      <c r="D16" s="33"/>
      <c r="E16" s="25"/>
      <c r="F16" s="25"/>
      <c r="G16" s="26"/>
      <c r="H16" s="27"/>
      <c r="I16" s="27"/>
      <c r="J16" s="27"/>
      <c r="K16" s="27"/>
      <c r="L16" s="27"/>
      <c r="M16" s="28"/>
      <c r="N16" s="25"/>
      <c r="O16" s="25"/>
      <c r="P16" s="25"/>
      <c r="Q16" s="25"/>
      <c r="R16" s="25"/>
      <c r="S16" s="90">
        <f t="shared" ref="S16:AH16" si="4">SUBTOTAL(9,S15:S15)</f>
        <v>8</v>
      </c>
      <c r="T16" s="90">
        <f t="shared" si="4"/>
        <v>8</v>
      </c>
      <c r="U16" s="90">
        <f t="shared" si="4"/>
        <v>0</v>
      </c>
      <c r="V16" s="90">
        <f t="shared" si="4"/>
        <v>0</v>
      </c>
      <c r="W16" s="90">
        <f t="shared" si="4"/>
        <v>0</v>
      </c>
      <c r="X16" s="90">
        <f t="shared" si="4"/>
        <v>0</v>
      </c>
      <c r="Y16" s="90">
        <f t="shared" si="4"/>
        <v>0</v>
      </c>
      <c r="Z16" s="90">
        <f t="shared" si="4"/>
        <v>0</v>
      </c>
      <c r="AA16" s="90">
        <f t="shared" si="4"/>
        <v>0</v>
      </c>
      <c r="AB16" s="92">
        <f t="shared" si="4"/>
        <v>8</v>
      </c>
      <c r="AC16" s="92">
        <f t="shared" si="4"/>
        <v>0</v>
      </c>
      <c r="AD16" s="92">
        <f t="shared" si="4"/>
        <v>0</v>
      </c>
      <c r="AE16" s="29">
        <f t="shared" si="4"/>
        <v>0</v>
      </c>
      <c r="AF16" s="92">
        <f t="shared" si="4"/>
        <v>324</v>
      </c>
      <c r="AG16" s="92">
        <f t="shared" si="4"/>
        <v>324</v>
      </c>
      <c r="AH16" s="92">
        <f t="shared" si="4"/>
        <v>0</v>
      </c>
      <c r="AI16" s="29"/>
      <c r="AJ16" s="30"/>
      <c r="AK16" s="92">
        <f t="shared" ref="AK16:AQ16" si="5">SUBTOTAL(9,AK15:AK15)</f>
        <v>0</v>
      </c>
      <c r="AL16" s="92">
        <f t="shared" si="5"/>
        <v>0</v>
      </c>
      <c r="AM16" s="29">
        <f t="shared" si="5"/>
        <v>0</v>
      </c>
      <c r="AN16" s="29">
        <f t="shared" si="5"/>
        <v>0</v>
      </c>
      <c r="AO16" s="29">
        <f t="shared" si="5"/>
        <v>0</v>
      </c>
      <c r="AP16" s="29">
        <f t="shared" si="5"/>
        <v>0</v>
      </c>
      <c r="AQ16" s="29">
        <f t="shared" si="5"/>
        <v>14</v>
      </c>
    </row>
    <row r="17" spans="1:43">
      <c r="A17" s="20" t="s">
        <v>668</v>
      </c>
      <c r="B17" s="20" t="s">
        <v>152</v>
      </c>
      <c r="C17" s="20" t="s">
        <v>90</v>
      </c>
      <c r="D17" s="74" t="s">
        <v>1000</v>
      </c>
      <c r="E17" s="69" t="s">
        <v>1004</v>
      </c>
      <c r="F17" s="69" t="s">
        <v>1003</v>
      </c>
      <c r="G17" s="17" t="str">
        <f>IF(OR(N17="1",O17="1",P17="1",Q17="1",R17="1"),"○","")</f>
        <v/>
      </c>
      <c r="H17" s="18" t="str">
        <f>IF(OR(N17="2",O17="2",P17="2",Q17="2",R17="2"),"○","")</f>
        <v/>
      </c>
      <c r="I17" s="18" t="str">
        <f>IF(OR(N17="3",O17="3",P17="3",Q17="3",R17="3"),"○","")</f>
        <v/>
      </c>
      <c r="J17" s="18" t="str">
        <f>IF(OR(N17="4",O17="4",P17="4",Q17="4",R17="4"),"○","")</f>
        <v/>
      </c>
      <c r="K17" s="18" t="str">
        <f>IF(OR(N17="5",O17="5",P17="5",Q17="5",R17="5"),"○","")</f>
        <v/>
      </c>
      <c r="L17" s="18" t="str">
        <f>IF(OR(N17="6",O17="6",P17="6",Q17="6",R17="6"),"○","")</f>
        <v/>
      </c>
      <c r="M17" s="19" t="str">
        <f>IF(OR(N17="7",O17="7",P17="7",Q17="7",R17="7"),"○","")</f>
        <v>○</v>
      </c>
      <c r="N17" s="80" t="s">
        <v>1014</v>
      </c>
      <c r="O17" s="69"/>
      <c r="P17" s="69"/>
      <c r="Q17" s="69"/>
      <c r="R17" s="69"/>
      <c r="S17" s="81">
        <v>14</v>
      </c>
      <c r="T17" s="81">
        <v>0</v>
      </c>
      <c r="U17" s="81">
        <v>14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23">
        <v>14</v>
      </c>
      <c r="AF17" s="81">
        <v>0</v>
      </c>
      <c r="AG17" s="81">
        <v>0</v>
      </c>
      <c r="AH17" s="81">
        <v>0</v>
      </c>
      <c r="AI17" s="74" t="s">
        <v>641</v>
      </c>
      <c r="AJ17" s="24" t="str">
        <f>IF(AI17="1","○","")</f>
        <v/>
      </c>
      <c r="AK17" s="81">
        <v>0</v>
      </c>
      <c r="AL17" s="81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</row>
    <row r="18" spans="1:43">
      <c r="A18" s="20" t="s">
        <v>668</v>
      </c>
      <c r="B18" s="20" t="s">
        <v>152</v>
      </c>
      <c r="C18" s="20" t="s">
        <v>90</v>
      </c>
      <c r="D18" s="74" t="s">
        <v>1001</v>
      </c>
      <c r="E18" s="69" t="s">
        <v>1003</v>
      </c>
      <c r="F18" s="69" t="s">
        <v>1003</v>
      </c>
      <c r="G18" s="17" t="str">
        <f>IF(OR(N18="1",O18="1",P18="1",Q18="1",R18="1"),"○","")</f>
        <v/>
      </c>
      <c r="H18" s="18" t="str">
        <f>IF(OR(N18="2",O18="2",P18="2",Q18="2",R18="2"),"○","")</f>
        <v>○</v>
      </c>
      <c r="I18" s="18" t="str">
        <f>IF(OR(N18="3",O18="3",P18="3",Q18="3",R18="3"),"○","")</f>
        <v/>
      </c>
      <c r="J18" s="18" t="str">
        <f>IF(OR(N18="4",O18="4",P18="4",Q18="4",R18="4"),"○","")</f>
        <v/>
      </c>
      <c r="K18" s="18" t="str">
        <f>IF(OR(N18="5",O18="5",P18="5",Q18="5",R18="5"),"○","")</f>
        <v/>
      </c>
      <c r="L18" s="18" t="str">
        <f>IF(OR(N18="6",O18="6",P18="6",Q18="6",R18="6"),"○","")</f>
        <v/>
      </c>
      <c r="M18" s="19" t="str">
        <f>IF(OR(N18="7",O18="7",P18="7",Q18="7",R18="7"),"○","")</f>
        <v/>
      </c>
      <c r="N18" s="80" t="s">
        <v>1010</v>
      </c>
      <c r="O18" s="69"/>
      <c r="P18" s="69"/>
      <c r="Q18" s="69"/>
      <c r="R18" s="69"/>
      <c r="S18" s="81">
        <v>19</v>
      </c>
      <c r="T18" s="81">
        <v>19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19</v>
      </c>
      <c r="AC18" s="81">
        <v>0</v>
      </c>
      <c r="AD18" s="81">
        <v>0</v>
      </c>
      <c r="AE18" s="23">
        <v>0</v>
      </c>
      <c r="AF18" s="81">
        <v>1203</v>
      </c>
      <c r="AG18" s="81">
        <v>0</v>
      </c>
      <c r="AH18" s="81">
        <v>0</v>
      </c>
      <c r="AI18" s="74"/>
      <c r="AJ18" s="24" t="str">
        <f>IF(AI18="1","○","")</f>
        <v/>
      </c>
      <c r="AK18" s="81">
        <v>0</v>
      </c>
      <c r="AL18" s="81">
        <v>0</v>
      </c>
      <c r="AM18" s="23">
        <v>0</v>
      </c>
      <c r="AN18" s="23">
        <v>0</v>
      </c>
      <c r="AO18" s="23">
        <v>0</v>
      </c>
      <c r="AP18" s="23">
        <v>0</v>
      </c>
      <c r="AQ18" s="69">
        <v>74</v>
      </c>
    </row>
    <row r="19" spans="1:43">
      <c r="A19" s="20" t="s">
        <v>668</v>
      </c>
      <c r="B19" s="20" t="s">
        <v>152</v>
      </c>
      <c r="C19" s="20" t="s">
        <v>90</v>
      </c>
      <c r="D19" s="74" t="s">
        <v>302</v>
      </c>
      <c r="E19" s="69" t="s">
        <v>1003</v>
      </c>
      <c r="F19" s="69" t="s">
        <v>1003</v>
      </c>
      <c r="G19" s="17"/>
      <c r="H19" s="18"/>
      <c r="I19" s="18"/>
      <c r="J19" s="18"/>
      <c r="K19" s="18"/>
      <c r="L19" s="18"/>
      <c r="M19" s="19"/>
      <c r="N19" s="80" t="s">
        <v>1007</v>
      </c>
      <c r="O19" s="80" t="s">
        <v>1008</v>
      </c>
      <c r="P19" s="69"/>
      <c r="Q19" s="69"/>
      <c r="R19" s="69"/>
      <c r="S19" s="81">
        <v>11</v>
      </c>
      <c r="T19" s="81">
        <v>11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11</v>
      </c>
      <c r="AC19" s="81">
        <v>0</v>
      </c>
      <c r="AD19" s="81">
        <v>0</v>
      </c>
      <c r="AE19" s="23">
        <v>0</v>
      </c>
      <c r="AF19" s="81">
        <v>218</v>
      </c>
      <c r="AG19" s="81">
        <v>177</v>
      </c>
      <c r="AH19" s="81">
        <v>0</v>
      </c>
      <c r="AI19" s="74" t="s">
        <v>641</v>
      </c>
      <c r="AJ19" s="24"/>
      <c r="AK19" s="81">
        <v>0</v>
      </c>
      <c r="AL19" s="81">
        <v>0</v>
      </c>
      <c r="AM19" s="23">
        <v>0</v>
      </c>
      <c r="AN19" s="23">
        <v>0</v>
      </c>
      <c r="AO19" s="23">
        <v>0</v>
      </c>
      <c r="AP19" s="23">
        <v>0</v>
      </c>
      <c r="AQ19" s="69">
        <v>21</v>
      </c>
    </row>
    <row r="20" spans="1:43">
      <c r="A20" s="33"/>
      <c r="B20" s="33"/>
      <c r="C20" s="34" t="s">
        <v>685</v>
      </c>
      <c r="D20" s="33"/>
      <c r="E20" s="25"/>
      <c r="F20" s="25"/>
      <c r="G20" s="26"/>
      <c r="H20" s="27"/>
      <c r="I20" s="27"/>
      <c r="J20" s="27"/>
      <c r="K20" s="27"/>
      <c r="L20" s="27"/>
      <c r="M20" s="28"/>
      <c r="N20" s="25"/>
      <c r="O20" s="25"/>
      <c r="P20" s="25"/>
      <c r="Q20" s="25"/>
      <c r="R20" s="25"/>
      <c r="S20" s="90">
        <f>SUBTOTAL(9,S17:S19)</f>
        <v>44</v>
      </c>
      <c r="T20" s="90">
        <f t="shared" ref="T20:AA20" si="6">SUBTOTAL(9,T17:T19)</f>
        <v>30</v>
      </c>
      <c r="U20" s="90">
        <f t="shared" si="6"/>
        <v>14</v>
      </c>
      <c r="V20" s="90">
        <f t="shared" si="6"/>
        <v>0</v>
      </c>
      <c r="W20" s="90">
        <f t="shared" si="6"/>
        <v>0</v>
      </c>
      <c r="X20" s="90">
        <f t="shared" si="6"/>
        <v>0</v>
      </c>
      <c r="Y20" s="90">
        <f t="shared" si="6"/>
        <v>0</v>
      </c>
      <c r="Z20" s="90">
        <f t="shared" si="6"/>
        <v>0</v>
      </c>
      <c r="AA20" s="90">
        <f t="shared" si="6"/>
        <v>0</v>
      </c>
      <c r="AB20" s="92">
        <f>SUBTOTAL(9,AB17:AB19)</f>
        <v>30</v>
      </c>
      <c r="AC20" s="92">
        <f t="shared" ref="AC20:AD20" si="7">SUBTOTAL(9,AC17:AC19)</f>
        <v>0</v>
      </c>
      <c r="AD20" s="92">
        <f t="shared" si="7"/>
        <v>0</v>
      </c>
      <c r="AE20" s="29">
        <f>SUBTOTAL(9,AE17:AE19)</f>
        <v>14</v>
      </c>
      <c r="AF20" s="92">
        <f>SUBTOTAL(9,AF17:AF19)</f>
        <v>1421</v>
      </c>
      <c r="AG20" s="92">
        <f t="shared" ref="AG20:AH20" si="8">SUBTOTAL(9,AG17:AG19)</f>
        <v>177</v>
      </c>
      <c r="AH20" s="92">
        <f t="shared" si="8"/>
        <v>0</v>
      </c>
      <c r="AI20" s="29"/>
      <c r="AJ20" s="30"/>
      <c r="AK20" s="92">
        <f>SUBTOTAL(9,AK17:AK19)</f>
        <v>0</v>
      </c>
      <c r="AL20" s="92">
        <f>SUBTOTAL(9,AL17:AL19)</f>
        <v>0</v>
      </c>
      <c r="AM20" s="29">
        <f t="shared" ref="AM20:AP20" si="9">SUBTOTAL(9,AM17:AM19)</f>
        <v>0</v>
      </c>
      <c r="AN20" s="29">
        <f t="shared" si="9"/>
        <v>0</v>
      </c>
      <c r="AO20" s="29">
        <f t="shared" si="9"/>
        <v>0</v>
      </c>
      <c r="AP20" s="29">
        <f t="shared" si="9"/>
        <v>0</v>
      </c>
      <c r="AQ20" s="29">
        <f>SUBTOTAL(9,AQ17:AQ19)</f>
        <v>95</v>
      </c>
    </row>
    <row r="21" spans="1:43">
      <c r="A21" s="20" t="s">
        <v>668</v>
      </c>
      <c r="B21" s="20" t="s">
        <v>166</v>
      </c>
      <c r="C21" s="20" t="s">
        <v>104</v>
      </c>
      <c r="D21" s="20" t="s">
        <v>581</v>
      </c>
      <c r="E21" s="69" t="s">
        <v>1005</v>
      </c>
      <c r="F21" s="69" t="s">
        <v>1003</v>
      </c>
      <c r="G21" s="17" t="str">
        <f>IF(OR(N21="1",O21="1",P21="1",Q21="1",R21="1"),"○","")</f>
        <v/>
      </c>
      <c r="H21" s="18" t="str">
        <f>IF(OR(N21="2",O21="2",P21="2",Q21="2",R21="2"),"○","")</f>
        <v/>
      </c>
      <c r="I21" s="18" t="str">
        <f>IF(OR(N21="3",O21="3",P21="3",Q21="3",R21="3"),"○","")</f>
        <v/>
      </c>
      <c r="J21" s="18" t="str">
        <f>IF(OR(N21="4",O21="4",P21="4",Q21="4",R21="4"),"○","")</f>
        <v/>
      </c>
      <c r="K21" s="18" t="str">
        <f>IF(OR(N21="5",O21="5",P21="5",Q21="5",R21="5"),"○","")</f>
        <v/>
      </c>
      <c r="L21" s="18" t="str">
        <f>IF(OR(N21="6",O21="6",P21="6",Q21="6",R21="6"),"○","")</f>
        <v>○</v>
      </c>
      <c r="M21" s="19" t="str">
        <f>IF(OR(N21="7",O21="7",P21="7",Q21="7",R21="7"),"○","")</f>
        <v/>
      </c>
      <c r="N21" s="80" t="s">
        <v>1015</v>
      </c>
      <c r="O21" s="69"/>
      <c r="P21" s="69"/>
      <c r="Q21" s="69"/>
      <c r="R21" s="69"/>
      <c r="S21" s="81">
        <v>19</v>
      </c>
      <c r="T21" s="81">
        <v>19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19</v>
      </c>
      <c r="AC21" s="81">
        <v>0</v>
      </c>
      <c r="AD21" s="81">
        <v>0</v>
      </c>
      <c r="AE21" s="23">
        <v>0</v>
      </c>
      <c r="AF21" s="81">
        <v>20</v>
      </c>
      <c r="AG21" s="81">
        <v>0</v>
      </c>
      <c r="AH21" s="81">
        <v>0</v>
      </c>
      <c r="AI21" s="74" t="s">
        <v>641</v>
      </c>
      <c r="AJ21" s="24" t="str">
        <f>IF(AI21="1","○","")</f>
        <v/>
      </c>
      <c r="AK21" s="81">
        <v>0</v>
      </c>
      <c r="AL21" s="81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</row>
    <row r="22" spans="1:43">
      <c r="A22" s="33"/>
      <c r="B22" s="33"/>
      <c r="C22" s="34" t="s">
        <v>686</v>
      </c>
      <c r="D22" s="33"/>
      <c r="E22" s="25"/>
      <c r="F22" s="25"/>
      <c r="G22" s="26"/>
      <c r="H22" s="27"/>
      <c r="I22" s="27"/>
      <c r="J22" s="27"/>
      <c r="K22" s="27"/>
      <c r="L22" s="27"/>
      <c r="M22" s="28"/>
      <c r="N22" s="25"/>
      <c r="O22" s="25"/>
      <c r="P22" s="25"/>
      <c r="Q22" s="25"/>
      <c r="R22" s="25"/>
      <c r="S22" s="90">
        <f t="shared" ref="S22:AH22" si="10">SUBTOTAL(9,S21:S21)</f>
        <v>19</v>
      </c>
      <c r="T22" s="90">
        <f t="shared" si="10"/>
        <v>19</v>
      </c>
      <c r="U22" s="90">
        <f t="shared" si="10"/>
        <v>0</v>
      </c>
      <c r="V22" s="90">
        <f t="shared" si="10"/>
        <v>0</v>
      </c>
      <c r="W22" s="90">
        <f t="shared" si="10"/>
        <v>0</v>
      </c>
      <c r="X22" s="90">
        <f t="shared" si="10"/>
        <v>0</v>
      </c>
      <c r="Y22" s="90">
        <f t="shared" si="10"/>
        <v>0</v>
      </c>
      <c r="Z22" s="90">
        <f t="shared" si="10"/>
        <v>0</v>
      </c>
      <c r="AA22" s="90">
        <f t="shared" si="10"/>
        <v>0</v>
      </c>
      <c r="AB22" s="92">
        <f t="shared" si="10"/>
        <v>19</v>
      </c>
      <c r="AC22" s="92">
        <f t="shared" si="10"/>
        <v>0</v>
      </c>
      <c r="AD22" s="92">
        <f t="shared" si="10"/>
        <v>0</v>
      </c>
      <c r="AE22" s="29">
        <f t="shared" si="10"/>
        <v>0</v>
      </c>
      <c r="AF22" s="92">
        <f t="shared" si="10"/>
        <v>20</v>
      </c>
      <c r="AG22" s="92">
        <f t="shared" si="10"/>
        <v>0</v>
      </c>
      <c r="AH22" s="92">
        <f t="shared" si="10"/>
        <v>0</v>
      </c>
      <c r="AI22" s="29"/>
      <c r="AJ22" s="30"/>
      <c r="AK22" s="92">
        <f t="shared" ref="AK22:AQ22" si="11">SUBTOTAL(9,AK21:AK21)</f>
        <v>0</v>
      </c>
      <c r="AL22" s="92">
        <f t="shared" si="11"/>
        <v>0</v>
      </c>
      <c r="AM22" s="29">
        <f t="shared" si="11"/>
        <v>0</v>
      </c>
      <c r="AN22" s="29">
        <f t="shared" si="11"/>
        <v>0</v>
      </c>
      <c r="AO22" s="29">
        <f t="shared" si="11"/>
        <v>0</v>
      </c>
      <c r="AP22" s="29">
        <f t="shared" si="11"/>
        <v>0</v>
      </c>
      <c r="AQ22" s="29">
        <f t="shared" si="11"/>
        <v>0</v>
      </c>
    </row>
    <row r="23" spans="1:43">
      <c r="A23" s="20" t="s">
        <v>668</v>
      </c>
      <c r="B23" s="20" t="s">
        <v>145</v>
      </c>
      <c r="C23" s="20" t="s">
        <v>83</v>
      </c>
      <c r="D23" s="74" t="s">
        <v>612</v>
      </c>
      <c r="E23" s="69" t="s">
        <v>1003</v>
      </c>
      <c r="F23" s="69" t="s">
        <v>1003</v>
      </c>
      <c r="G23" s="17" t="str">
        <f>IF(OR(N23="1",O23="1",P23="1",Q23="1",R23="1"),"○","")</f>
        <v/>
      </c>
      <c r="H23" s="18" t="str">
        <f>IF(OR(N23="2",O23="2",P23="2",Q23="2",R23="2"),"○","")</f>
        <v>○</v>
      </c>
      <c r="I23" s="18" t="str">
        <f>IF(OR(N23="3",O23="3",P23="3",Q23="3",R23="3"),"○","")</f>
        <v/>
      </c>
      <c r="J23" s="18" t="str">
        <f>IF(OR(N23="4",O23="4",P23="4",Q23="4",R23="4"),"○","")</f>
        <v/>
      </c>
      <c r="K23" s="18" t="str">
        <f>IF(OR(N23="5",O23="5",P23="5",Q23="5",R23="5"),"○","")</f>
        <v/>
      </c>
      <c r="L23" s="18" t="str">
        <f>IF(OR(N23="6",O23="6",P23="6",Q23="6",R23="6"),"○","")</f>
        <v/>
      </c>
      <c r="M23" s="19" t="str">
        <f>IF(OR(N23="7",O23="7",P23="7",Q23="7",R23="7"),"○","")</f>
        <v/>
      </c>
      <c r="N23" s="80" t="s">
        <v>1010</v>
      </c>
      <c r="O23" s="69"/>
      <c r="P23" s="69"/>
      <c r="Q23" s="69"/>
      <c r="R23" s="69"/>
      <c r="S23" s="81">
        <v>17</v>
      </c>
      <c r="T23" s="81">
        <v>6</v>
      </c>
      <c r="U23" s="81">
        <v>11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17</v>
      </c>
      <c r="AC23" s="81">
        <v>0</v>
      </c>
      <c r="AD23" s="81">
        <v>0</v>
      </c>
      <c r="AE23" s="23">
        <v>0</v>
      </c>
      <c r="AF23" s="81">
        <v>6</v>
      </c>
      <c r="AG23" s="81">
        <v>0</v>
      </c>
      <c r="AH23" s="81">
        <v>100</v>
      </c>
      <c r="AI23" s="74"/>
      <c r="AJ23" s="24" t="str">
        <f>IF(AI23="1","○","")</f>
        <v/>
      </c>
      <c r="AK23" s="81">
        <v>0</v>
      </c>
      <c r="AL23" s="81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</row>
    <row r="24" spans="1:43">
      <c r="A24" s="20" t="s">
        <v>668</v>
      </c>
      <c r="B24" s="20" t="s">
        <v>145</v>
      </c>
      <c r="C24" s="20" t="s">
        <v>83</v>
      </c>
      <c r="D24" s="74" t="s">
        <v>465</v>
      </c>
      <c r="E24" s="69" t="s">
        <v>1003</v>
      </c>
      <c r="F24" s="69" t="s">
        <v>1003</v>
      </c>
      <c r="G24" s="17" t="str">
        <f>IF(OR(N24="1",O24="1",P24="1",Q24="1",R24="1"),"○","")</f>
        <v>○</v>
      </c>
      <c r="H24" s="18" t="str">
        <f>IF(OR(N24="2",O24="2",P24="2",Q24="2",R24="2"),"○","")</f>
        <v>○</v>
      </c>
      <c r="I24" s="18" t="str">
        <f>IF(OR(N24="3",O24="3",P24="3",Q24="3",R24="3"),"○","")</f>
        <v>○</v>
      </c>
      <c r="J24" s="18" t="str">
        <f>IF(OR(N24="4",O24="4",P24="4",Q24="4",R24="4"),"○","")</f>
        <v>○</v>
      </c>
      <c r="K24" s="18" t="str">
        <f>IF(OR(N24="5",O24="5",P24="5",Q24="5",R24="5"),"○","")</f>
        <v>○</v>
      </c>
      <c r="L24" s="18" t="str">
        <f>IF(OR(N24="6",O24="6",P24="6",Q24="6",R24="6"),"○","")</f>
        <v/>
      </c>
      <c r="M24" s="19" t="str">
        <f>IF(OR(N24="7",O24="7",P24="7",Q24="7",R24="7"),"○","")</f>
        <v/>
      </c>
      <c r="N24" s="80" t="s">
        <v>1016</v>
      </c>
      <c r="O24" s="80" t="s">
        <v>641</v>
      </c>
      <c r="P24" s="80" t="s">
        <v>644</v>
      </c>
      <c r="Q24" s="80" t="s">
        <v>643</v>
      </c>
      <c r="R24" s="80" t="s">
        <v>642</v>
      </c>
      <c r="S24" s="81">
        <v>8</v>
      </c>
      <c r="T24" s="81">
        <v>8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8</v>
      </c>
      <c r="AC24" s="81">
        <v>0</v>
      </c>
      <c r="AD24" s="81">
        <v>0</v>
      </c>
      <c r="AE24" s="23">
        <v>0</v>
      </c>
      <c r="AF24" s="81">
        <v>93</v>
      </c>
      <c r="AG24" s="81">
        <v>72</v>
      </c>
      <c r="AH24" s="81">
        <v>23</v>
      </c>
      <c r="AI24" s="74" t="s">
        <v>640</v>
      </c>
      <c r="AJ24" s="24" t="str">
        <f>IF(AI24="1","○","")</f>
        <v>○</v>
      </c>
      <c r="AK24" s="81">
        <v>78</v>
      </c>
      <c r="AL24" s="81">
        <v>806</v>
      </c>
      <c r="AM24" s="69">
        <v>5</v>
      </c>
      <c r="AN24" s="69">
        <v>3</v>
      </c>
      <c r="AO24" s="69">
        <v>2</v>
      </c>
      <c r="AP24" s="69">
        <v>4</v>
      </c>
      <c r="AQ24" s="69">
        <v>0</v>
      </c>
    </row>
    <row r="25" spans="1:43">
      <c r="A25" s="20" t="s">
        <v>668</v>
      </c>
      <c r="B25" s="20" t="s">
        <v>145</v>
      </c>
      <c r="C25" s="20" t="s">
        <v>83</v>
      </c>
      <c r="D25" s="74" t="s">
        <v>1002</v>
      </c>
      <c r="E25" s="69" t="s">
        <v>1003</v>
      </c>
      <c r="F25" s="69" t="s">
        <v>1003</v>
      </c>
      <c r="G25" s="17" t="str">
        <f>IF(OR(N25="1",O25="1",P25="1",Q25="1",R25="1"),"○","")</f>
        <v>○</v>
      </c>
      <c r="H25" s="18" t="str">
        <f>IF(OR(N25="2",O25="2",P25="2",Q25="2",R25="2"),"○","")</f>
        <v>○</v>
      </c>
      <c r="I25" s="18" t="str">
        <f>IF(OR(N25="3",O25="3",P25="3",Q25="3",R25="3"),"○","")</f>
        <v>○</v>
      </c>
      <c r="J25" s="18" t="str">
        <f>IF(OR(N25="4",O25="4",P25="4",Q25="4",R25="4"),"○","")</f>
        <v/>
      </c>
      <c r="K25" s="18" t="str">
        <f>IF(OR(N25="5",O25="5",P25="5",Q25="5",R25="5"),"○","")</f>
        <v/>
      </c>
      <c r="L25" s="18" t="str">
        <f>IF(OR(N25="6",O25="6",P25="6",Q25="6",R25="6"),"○","")</f>
        <v/>
      </c>
      <c r="M25" s="19" t="str">
        <f>IF(OR(N25="7",O25="7",P25="7",Q25="7",R25="7"),"○","")</f>
        <v/>
      </c>
      <c r="N25" s="80" t="s">
        <v>1006</v>
      </c>
      <c r="O25" s="80" t="s">
        <v>641</v>
      </c>
      <c r="P25" s="80" t="s">
        <v>644</v>
      </c>
      <c r="Q25" s="69"/>
      <c r="R25" s="69"/>
      <c r="S25" s="81">
        <v>19</v>
      </c>
      <c r="T25" s="81">
        <v>19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19</v>
      </c>
      <c r="AC25" s="81">
        <v>0</v>
      </c>
      <c r="AD25" s="81">
        <v>0</v>
      </c>
      <c r="AE25" s="23">
        <v>0</v>
      </c>
      <c r="AF25" s="81">
        <v>125</v>
      </c>
      <c r="AG25" s="81">
        <v>98</v>
      </c>
      <c r="AH25" s="81">
        <v>76.5</v>
      </c>
      <c r="AI25" s="74" t="s">
        <v>641</v>
      </c>
      <c r="AJ25" s="24" t="str">
        <f>IF(AI25="1","○","")</f>
        <v/>
      </c>
      <c r="AK25" s="81">
        <v>0</v>
      </c>
      <c r="AL25" s="81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</row>
    <row r="26" spans="1:43">
      <c r="A26" s="33"/>
      <c r="B26" s="33"/>
      <c r="C26" s="34" t="s">
        <v>687</v>
      </c>
      <c r="D26" s="33"/>
      <c r="E26" s="25"/>
      <c r="F26" s="25"/>
      <c r="G26" s="26"/>
      <c r="H26" s="27"/>
      <c r="I26" s="27"/>
      <c r="J26" s="27"/>
      <c r="K26" s="27"/>
      <c r="L26" s="27"/>
      <c r="M26" s="28"/>
      <c r="N26" s="25"/>
      <c r="O26" s="25"/>
      <c r="P26" s="25"/>
      <c r="Q26" s="25"/>
      <c r="R26" s="25"/>
      <c r="S26" s="90">
        <f>SUBTOTAL(9,S23:S25)</f>
        <v>44</v>
      </c>
      <c r="T26" s="90">
        <f t="shared" ref="T26:AH26" si="12">SUBTOTAL(9,T23:T25)</f>
        <v>33</v>
      </c>
      <c r="U26" s="90">
        <f t="shared" si="12"/>
        <v>11</v>
      </c>
      <c r="V26" s="90">
        <f t="shared" si="12"/>
        <v>0</v>
      </c>
      <c r="W26" s="90">
        <f t="shared" si="12"/>
        <v>0</v>
      </c>
      <c r="X26" s="90">
        <f t="shared" si="12"/>
        <v>0</v>
      </c>
      <c r="Y26" s="90">
        <f t="shared" si="12"/>
        <v>0</v>
      </c>
      <c r="Z26" s="90">
        <f t="shared" si="12"/>
        <v>0</v>
      </c>
      <c r="AA26" s="90">
        <f t="shared" si="12"/>
        <v>0</v>
      </c>
      <c r="AB26" s="92">
        <f t="shared" si="12"/>
        <v>44</v>
      </c>
      <c r="AC26" s="92">
        <f t="shared" si="12"/>
        <v>0</v>
      </c>
      <c r="AD26" s="92">
        <f t="shared" si="12"/>
        <v>0</v>
      </c>
      <c r="AE26" s="29">
        <f t="shared" si="12"/>
        <v>0</v>
      </c>
      <c r="AF26" s="92">
        <f t="shared" si="12"/>
        <v>224</v>
      </c>
      <c r="AG26" s="92">
        <f t="shared" si="12"/>
        <v>170</v>
      </c>
      <c r="AH26" s="92">
        <f t="shared" si="12"/>
        <v>199.5</v>
      </c>
      <c r="AI26" s="29"/>
      <c r="AJ26" s="30"/>
      <c r="AK26" s="92">
        <f t="shared" ref="AK26:AQ26" si="13">SUBTOTAL(9,AK23:AK25)</f>
        <v>78</v>
      </c>
      <c r="AL26" s="92">
        <f t="shared" si="13"/>
        <v>806</v>
      </c>
      <c r="AM26" s="29">
        <f t="shared" si="13"/>
        <v>5</v>
      </c>
      <c r="AN26" s="29">
        <f t="shared" si="13"/>
        <v>3</v>
      </c>
      <c r="AO26" s="29">
        <f t="shared" si="13"/>
        <v>2</v>
      </c>
      <c r="AP26" s="29">
        <f t="shared" si="13"/>
        <v>4</v>
      </c>
      <c r="AQ26" s="29">
        <f t="shared" si="13"/>
        <v>0</v>
      </c>
    </row>
    <row r="27" spans="1:43">
      <c r="A27" s="20" t="s">
        <v>668</v>
      </c>
      <c r="B27" s="20" t="s">
        <v>150</v>
      </c>
      <c r="C27" s="20" t="s">
        <v>88</v>
      </c>
      <c r="D27" s="20" t="s">
        <v>296</v>
      </c>
      <c r="E27" s="69" t="s">
        <v>1004</v>
      </c>
      <c r="F27" s="69" t="s">
        <v>1004</v>
      </c>
      <c r="G27" s="17" t="str">
        <f>IF(OR(N27="1",O27="1",P27="1",Q27="1",R27="1"),"○","")</f>
        <v/>
      </c>
      <c r="H27" s="18" t="str">
        <f>IF(OR(N27="2",O27="2",P27="2",Q27="2",R27="2"),"○","")</f>
        <v/>
      </c>
      <c r="I27" s="18" t="str">
        <f>IF(OR(N27="3",O27="3",P27="3",Q27="3",R27="3"),"○","")</f>
        <v/>
      </c>
      <c r="J27" s="18" t="str">
        <f>IF(OR(N27="4",O27="4",P27="4",Q27="4",R27="4"),"○","")</f>
        <v/>
      </c>
      <c r="K27" s="18" t="str">
        <f>IF(OR(N27="5",O27="5",P27="5",Q27="5",R27="5"),"○","")</f>
        <v/>
      </c>
      <c r="L27" s="18" t="str">
        <f>IF(OR(N27="6",O27="6",P27="6",Q27="6",R27="6"),"○","")</f>
        <v/>
      </c>
      <c r="M27" s="19" t="str">
        <f>IF(OR(N27="7",O27="7",P27="7",Q27="7",R27="7"),"○","")</f>
        <v>○</v>
      </c>
      <c r="N27" s="80" t="s">
        <v>1014</v>
      </c>
      <c r="O27" s="69"/>
      <c r="P27" s="69"/>
      <c r="Q27" s="69"/>
      <c r="R27" s="69"/>
      <c r="S27" s="81">
        <v>2</v>
      </c>
      <c r="T27" s="81">
        <v>0</v>
      </c>
      <c r="U27" s="81">
        <v>2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91">
        <v>0</v>
      </c>
      <c r="AC27" s="91">
        <v>0</v>
      </c>
      <c r="AD27" s="91">
        <v>0</v>
      </c>
      <c r="AE27" s="23">
        <v>2</v>
      </c>
      <c r="AF27" s="81">
        <v>0</v>
      </c>
      <c r="AG27" s="81">
        <v>0</v>
      </c>
      <c r="AH27" s="81">
        <v>0</v>
      </c>
      <c r="AI27" s="23" t="s">
        <v>173</v>
      </c>
      <c r="AJ27" s="24" t="str">
        <f>IF(AI27="1","○","")</f>
        <v/>
      </c>
      <c r="AK27" s="81">
        <v>0</v>
      </c>
      <c r="AL27" s="81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</row>
    <row r="28" spans="1:43">
      <c r="A28" s="33"/>
      <c r="B28" s="33"/>
      <c r="C28" s="34" t="s">
        <v>688</v>
      </c>
      <c r="D28" s="33"/>
      <c r="E28" s="25"/>
      <c r="F28" s="25"/>
      <c r="G28" s="26"/>
      <c r="H28" s="27"/>
      <c r="I28" s="27"/>
      <c r="J28" s="27"/>
      <c r="K28" s="27"/>
      <c r="L28" s="27"/>
      <c r="M28" s="28"/>
      <c r="N28" s="25"/>
      <c r="O28" s="25"/>
      <c r="P28" s="25"/>
      <c r="Q28" s="25"/>
      <c r="R28" s="25"/>
      <c r="S28" s="90">
        <f t="shared" ref="S28:AH28" si="14">SUBTOTAL(9,S27:S27)</f>
        <v>2</v>
      </c>
      <c r="T28" s="90">
        <f t="shared" si="14"/>
        <v>0</v>
      </c>
      <c r="U28" s="90">
        <f t="shared" si="14"/>
        <v>2</v>
      </c>
      <c r="V28" s="90">
        <f t="shared" si="14"/>
        <v>0</v>
      </c>
      <c r="W28" s="90">
        <f t="shared" si="14"/>
        <v>0</v>
      </c>
      <c r="X28" s="90">
        <f t="shared" si="14"/>
        <v>0</v>
      </c>
      <c r="Y28" s="90">
        <f t="shared" si="14"/>
        <v>0</v>
      </c>
      <c r="Z28" s="90">
        <f t="shared" si="14"/>
        <v>0</v>
      </c>
      <c r="AA28" s="90">
        <f t="shared" si="14"/>
        <v>0</v>
      </c>
      <c r="AB28" s="92">
        <f t="shared" si="14"/>
        <v>0</v>
      </c>
      <c r="AC28" s="92">
        <f t="shared" si="14"/>
        <v>0</v>
      </c>
      <c r="AD28" s="92">
        <f t="shared" si="14"/>
        <v>0</v>
      </c>
      <c r="AE28" s="29">
        <f t="shared" si="14"/>
        <v>2</v>
      </c>
      <c r="AF28" s="92">
        <f t="shared" si="14"/>
        <v>0</v>
      </c>
      <c r="AG28" s="92">
        <f t="shared" si="14"/>
        <v>0</v>
      </c>
      <c r="AH28" s="92">
        <f t="shared" si="14"/>
        <v>0</v>
      </c>
      <c r="AI28" s="29"/>
      <c r="AJ28" s="30"/>
      <c r="AK28" s="92">
        <f t="shared" ref="AK28:AQ28" si="15">SUBTOTAL(9,AK27:AK27)</f>
        <v>0</v>
      </c>
      <c r="AL28" s="92">
        <f>SUBTOTAL(9,AL27:AL27)</f>
        <v>0</v>
      </c>
      <c r="AM28" s="29">
        <f t="shared" si="15"/>
        <v>0</v>
      </c>
      <c r="AN28" s="29">
        <f t="shared" si="15"/>
        <v>0</v>
      </c>
      <c r="AO28" s="29">
        <f t="shared" si="15"/>
        <v>0</v>
      </c>
      <c r="AP28" s="29">
        <f t="shared" si="15"/>
        <v>0</v>
      </c>
      <c r="AQ28" s="29">
        <f t="shared" si="15"/>
        <v>0</v>
      </c>
    </row>
    <row r="29" spans="1:43">
      <c r="A29" s="20" t="s">
        <v>668</v>
      </c>
      <c r="B29" s="20" t="s">
        <v>165</v>
      </c>
      <c r="C29" s="20" t="s">
        <v>103</v>
      </c>
      <c r="D29" s="20" t="s">
        <v>535</v>
      </c>
      <c r="E29" s="69" t="s">
        <v>1003</v>
      </c>
      <c r="F29" s="69" t="s">
        <v>1003</v>
      </c>
      <c r="G29" s="17" t="str">
        <f>IF(OR(N29="1",O29="1",P29="1",Q29="1",R29="1"),"○","")</f>
        <v/>
      </c>
      <c r="H29" s="18" t="str">
        <f>IF(OR(N29="2",O29="2",P29="2",Q29="2",R29="2"),"○","")</f>
        <v>○</v>
      </c>
      <c r="I29" s="18" t="str">
        <f>IF(OR(N29="3",O29="3",P29="3",Q29="3",R29="3"),"○","")</f>
        <v/>
      </c>
      <c r="J29" s="18" t="str">
        <f>IF(OR(N29="4",O29="4",P29="4",Q29="4",R29="4"),"○","")</f>
        <v/>
      </c>
      <c r="K29" s="18" t="str">
        <f>IF(OR(N29="5",O29="5",P29="5",Q29="5",R29="5"),"○","")</f>
        <v/>
      </c>
      <c r="L29" s="18" t="str">
        <f>IF(OR(N29="6",O29="6",P29="6",Q29="6",R29="6"),"○","")</f>
        <v/>
      </c>
      <c r="M29" s="19" t="str">
        <f>IF(OR(N29="7",O29="7",P29="7",Q29="7",R29="7"),"○","")</f>
        <v/>
      </c>
      <c r="N29" s="80" t="s">
        <v>1010</v>
      </c>
      <c r="O29" s="16" t="s">
        <v>173</v>
      </c>
      <c r="P29" s="16" t="s">
        <v>173</v>
      </c>
      <c r="Q29" s="16" t="s">
        <v>173</v>
      </c>
      <c r="R29" s="16" t="s">
        <v>173</v>
      </c>
      <c r="S29" s="81">
        <v>12</v>
      </c>
      <c r="T29" s="81">
        <v>7</v>
      </c>
      <c r="U29" s="81">
        <v>5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12</v>
      </c>
      <c r="AC29" s="81">
        <v>0</v>
      </c>
      <c r="AD29" s="81">
        <v>0</v>
      </c>
      <c r="AE29" s="23">
        <v>0</v>
      </c>
      <c r="AF29" s="81">
        <v>29</v>
      </c>
      <c r="AG29" s="81">
        <v>0</v>
      </c>
      <c r="AH29" s="81">
        <v>0</v>
      </c>
      <c r="AI29" s="74" t="s">
        <v>641</v>
      </c>
      <c r="AJ29" s="24" t="str">
        <f>IF(AI29="1","○","")</f>
        <v/>
      </c>
      <c r="AK29" s="81">
        <v>0</v>
      </c>
      <c r="AL29" s="81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</row>
    <row r="30" spans="1:43" ht="14.25" thickBot="1">
      <c r="A30" s="33"/>
      <c r="B30" s="33"/>
      <c r="C30" s="34" t="s">
        <v>689</v>
      </c>
      <c r="D30" s="33"/>
      <c r="E30" s="25"/>
      <c r="F30" s="25"/>
      <c r="G30" s="26"/>
      <c r="H30" s="27"/>
      <c r="I30" s="27"/>
      <c r="J30" s="27"/>
      <c r="K30" s="27"/>
      <c r="L30" s="27"/>
      <c r="M30" s="28"/>
      <c r="N30" s="25"/>
      <c r="O30" s="25"/>
      <c r="P30" s="25"/>
      <c r="Q30" s="25"/>
      <c r="R30" s="25"/>
      <c r="S30" s="25">
        <f t="shared" ref="S30:AH30" si="16">SUBTOTAL(9,S29:S29)</f>
        <v>12</v>
      </c>
      <c r="T30" s="25">
        <f t="shared" si="16"/>
        <v>7</v>
      </c>
      <c r="U30" s="25">
        <f t="shared" si="16"/>
        <v>5</v>
      </c>
      <c r="V30" s="25">
        <f t="shared" si="16"/>
        <v>0</v>
      </c>
      <c r="W30" s="25">
        <f t="shared" si="16"/>
        <v>0</v>
      </c>
      <c r="X30" s="25">
        <f t="shared" si="16"/>
        <v>0</v>
      </c>
      <c r="Y30" s="25">
        <f t="shared" si="16"/>
        <v>0</v>
      </c>
      <c r="Z30" s="25">
        <f t="shared" si="16"/>
        <v>0</v>
      </c>
      <c r="AA30" s="25">
        <f t="shared" si="16"/>
        <v>0</v>
      </c>
      <c r="AB30" s="29">
        <f t="shared" si="16"/>
        <v>12</v>
      </c>
      <c r="AC30" s="29">
        <f t="shared" si="16"/>
        <v>0</v>
      </c>
      <c r="AD30" s="29">
        <f t="shared" si="16"/>
        <v>0</v>
      </c>
      <c r="AE30" s="29">
        <f t="shared" si="16"/>
        <v>0</v>
      </c>
      <c r="AF30" s="29">
        <f t="shared" si="16"/>
        <v>29</v>
      </c>
      <c r="AG30" s="29">
        <f t="shared" si="16"/>
        <v>0</v>
      </c>
      <c r="AH30" s="29">
        <f t="shared" si="16"/>
        <v>0</v>
      </c>
      <c r="AI30" s="29"/>
      <c r="AJ30" s="30"/>
      <c r="AK30" s="29">
        <f t="shared" ref="AK30:AQ30" si="17">SUBTOTAL(9,AK29:AK29)</f>
        <v>0</v>
      </c>
      <c r="AL30" s="29">
        <f t="shared" si="17"/>
        <v>0</v>
      </c>
      <c r="AM30" s="29">
        <f t="shared" si="17"/>
        <v>0</v>
      </c>
      <c r="AN30" s="29">
        <f t="shared" si="17"/>
        <v>0</v>
      </c>
      <c r="AO30" s="29">
        <f t="shared" si="17"/>
        <v>0</v>
      </c>
      <c r="AP30" s="29">
        <f t="shared" si="17"/>
        <v>0</v>
      </c>
      <c r="AQ30" s="29">
        <f t="shared" si="17"/>
        <v>0</v>
      </c>
    </row>
    <row r="31" spans="1:43" ht="14.25" thickTop="1">
      <c r="A31" s="220" t="s">
        <v>752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53"/>
      <c r="O31" s="53"/>
      <c r="P31" s="53"/>
      <c r="Q31" s="53"/>
      <c r="R31" s="53"/>
      <c r="S31" s="51">
        <f>SUBTOTAL(9,S7:S30)</f>
        <v>223</v>
      </c>
      <c r="T31" s="51">
        <f t="shared" ref="T31:AE31" si="18">SUBTOTAL(9,T7:T30)</f>
        <v>191</v>
      </c>
      <c r="U31" s="51">
        <f t="shared" si="18"/>
        <v>32</v>
      </c>
      <c r="V31" s="51">
        <f t="shared" si="18"/>
        <v>5</v>
      </c>
      <c r="W31" s="51">
        <f t="shared" si="18"/>
        <v>5</v>
      </c>
      <c r="X31" s="51">
        <f t="shared" si="18"/>
        <v>0</v>
      </c>
      <c r="Y31" s="51">
        <f t="shared" si="18"/>
        <v>0</v>
      </c>
      <c r="Z31" s="51">
        <f t="shared" si="18"/>
        <v>0</v>
      </c>
      <c r="AA31" s="51">
        <f t="shared" si="18"/>
        <v>0</v>
      </c>
      <c r="AB31" s="51">
        <f t="shared" si="18"/>
        <v>207</v>
      </c>
      <c r="AC31" s="51">
        <f t="shared" si="18"/>
        <v>5</v>
      </c>
      <c r="AD31" s="51">
        <f t="shared" si="18"/>
        <v>0</v>
      </c>
      <c r="AE31" s="51">
        <f t="shared" si="18"/>
        <v>16</v>
      </c>
      <c r="AF31" s="51">
        <f t="shared" ref="AF31" si="19">SUBTOTAL(9,AF7:AF30)</f>
        <v>2995</v>
      </c>
      <c r="AG31" s="51">
        <f t="shared" ref="AG31" si="20">SUBTOTAL(9,AG7:AG30)</f>
        <v>677</v>
      </c>
      <c r="AH31" s="51">
        <f t="shared" ref="AH31" si="21">SUBTOTAL(9,AH7:AH30)</f>
        <v>199.5</v>
      </c>
      <c r="AI31" s="51">
        <f t="shared" ref="AI31" si="22">SUBTOTAL(9,AI7:AI30)</f>
        <v>0</v>
      </c>
      <c r="AJ31" s="51">
        <f t="shared" ref="AJ31" si="23">SUBTOTAL(9,AJ7:AJ30)</f>
        <v>0</v>
      </c>
      <c r="AK31" s="51">
        <f>SUBTOTAL(9,AK7:AK30)</f>
        <v>81</v>
      </c>
      <c r="AL31" s="51">
        <f t="shared" ref="AL31" si="24">SUBTOTAL(9,AL7:AL30)</f>
        <v>861</v>
      </c>
      <c r="AM31" s="51">
        <f t="shared" ref="AM31" si="25">SUBTOTAL(9,AM7:AM30)</f>
        <v>5</v>
      </c>
      <c r="AN31" s="51">
        <f t="shared" ref="AN31" si="26">SUBTOTAL(9,AN7:AN30)</f>
        <v>3</v>
      </c>
      <c r="AO31" s="51">
        <f t="shared" ref="AO31" si="27">SUBTOTAL(9,AO7:AO30)</f>
        <v>2</v>
      </c>
      <c r="AP31" s="51">
        <f t="shared" ref="AP31" si="28">SUBTOTAL(9,AP7:AP30)</f>
        <v>4</v>
      </c>
      <c r="AQ31" s="51">
        <f>SUBTOTAL(9,AQ7:AQ30)</f>
        <v>273</v>
      </c>
    </row>
    <row r="32" spans="1:43">
      <c r="A32" s="222" t="s">
        <v>738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54"/>
      <c r="O32" s="54"/>
      <c r="P32" s="54"/>
      <c r="Q32" s="54"/>
      <c r="R32" s="54"/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</row>
    <row r="33" spans="1:31">
      <c r="A33" s="222" t="s">
        <v>739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54"/>
      <c r="O33" s="54"/>
      <c r="P33" s="54"/>
      <c r="Q33" s="54"/>
      <c r="R33" s="54"/>
      <c r="S33" s="52">
        <f>SUMIF($E$7:$E$30,"休棟等",S7:S30)</f>
        <v>0</v>
      </c>
      <c r="T33" s="52">
        <f t="shared" ref="T33:AE33" si="29">SUMIF($E$7:$E$30,"休棟等",T7:T30)</f>
        <v>0</v>
      </c>
      <c r="U33" s="52">
        <f t="shared" si="29"/>
        <v>0</v>
      </c>
      <c r="V33" s="52">
        <f t="shared" si="29"/>
        <v>0</v>
      </c>
      <c r="W33" s="52">
        <f t="shared" si="29"/>
        <v>0</v>
      </c>
      <c r="X33" s="52">
        <f t="shared" si="29"/>
        <v>0</v>
      </c>
      <c r="Y33" s="52">
        <f t="shared" si="29"/>
        <v>0</v>
      </c>
      <c r="Z33" s="52">
        <f t="shared" si="29"/>
        <v>0</v>
      </c>
      <c r="AA33" s="52">
        <f t="shared" si="29"/>
        <v>0</v>
      </c>
      <c r="AB33" s="52">
        <f t="shared" si="29"/>
        <v>0</v>
      </c>
      <c r="AC33" s="52">
        <f t="shared" si="29"/>
        <v>0</v>
      </c>
      <c r="AD33" s="52">
        <f t="shared" si="29"/>
        <v>0</v>
      </c>
      <c r="AE33" s="52">
        <f t="shared" si="29"/>
        <v>0</v>
      </c>
    </row>
    <row r="34" spans="1:31">
      <c r="A34" s="222" t="s">
        <v>740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54"/>
      <c r="O34" s="54"/>
      <c r="P34" s="54"/>
      <c r="Q34" s="54"/>
      <c r="R34" s="54"/>
      <c r="S34" s="52">
        <f>S31-S32-S33</f>
        <v>223</v>
      </c>
      <c r="T34" s="52">
        <f t="shared" ref="T34:AE34" si="30">T31-T32-T33</f>
        <v>191</v>
      </c>
      <c r="U34" s="52">
        <f t="shared" si="30"/>
        <v>32</v>
      </c>
      <c r="V34" s="52">
        <f t="shared" si="30"/>
        <v>5</v>
      </c>
      <c r="W34" s="52">
        <f t="shared" si="30"/>
        <v>5</v>
      </c>
      <c r="X34" s="52">
        <f t="shared" si="30"/>
        <v>0</v>
      </c>
      <c r="Y34" s="52">
        <f t="shared" si="30"/>
        <v>0</v>
      </c>
      <c r="Z34" s="52">
        <f t="shared" si="30"/>
        <v>0</v>
      </c>
      <c r="AA34" s="52">
        <f t="shared" si="30"/>
        <v>0</v>
      </c>
      <c r="AB34" s="52">
        <f t="shared" si="30"/>
        <v>207</v>
      </c>
      <c r="AC34" s="52">
        <f t="shared" si="30"/>
        <v>5</v>
      </c>
      <c r="AD34" s="52">
        <f t="shared" si="30"/>
        <v>0</v>
      </c>
      <c r="AE34" s="52">
        <f t="shared" si="30"/>
        <v>16</v>
      </c>
    </row>
    <row r="36" spans="1:31">
      <c r="L36" s="215" t="s">
        <v>933</v>
      </c>
      <c r="M36" s="215"/>
      <c r="N36" s="215"/>
      <c r="O36" s="2"/>
      <c r="P36" s="2"/>
      <c r="Q36" s="2"/>
      <c r="R36" s="2"/>
      <c r="S36" s="219" t="s">
        <v>753</v>
      </c>
      <c r="T36" s="219"/>
      <c r="U36" s="217" t="s">
        <v>754</v>
      </c>
      <c r="V36" s="218"/>
      <c r="W36" s="219" t="s">
        <v>755</v>
      </c>
      <c r="X36" s="219"/>
    </row>
    <row r="37" spans="1:31">
      <c r="L37" s="215"/>
      <c r="M37" s="215"/>
      <c r="N37" s="215"/>
      <c r="O37" s="2"/>
      <c r="P37" s="2"/>
      <c r="Q37" s="2"/>
      <c r="R37" s="2"/>
      <c r="S37" s="55" t="s">
        <v>756</v>
      </c>
      <c r="T37" s="55" t="s">
        <v>757</v>
      </c>
      <c r="U37" s="56" t="s">
        <v>756</v>
      </c>
      <c r="V37" s="56" t="s">
        <v>757</v>
      </c>
      <c r="W37" s="55" t="s">
        <v>756</v>
      </c>
      <c r="X37" s="55" t="s">
        <v>757</v>
      </c>
    </row>
    <row r="38" spans="1:31">
      <c r="L38" s="215" t="s">
        <v>758</v>
      </c>
      <c r="M38" s="215"/>
      <c r="N38" s="216"/>
      <c r="O38" s="2"/>
      <c r="P38" s="2"/>
      <c r="Q38" s="2"/>
      <c r="R38" s="2"/>
      <c r="S38" s="57">
        <f>SUMIF($E$7:$E$30,L38,$S$7:$S$30)</f>
        <v>0</v>
      </c>
      <c r="T38" s="57">
        <f>SUMIF($E$7:$E$30,L38,$T$7:$T$30)</f>
        <v>0</v>
      </c>
      <c r="U38" s="57">
        <f>SUMIF($E$7:$E$30,L38,$V$7:$V$30)</f>
        <v>0</v>
      </c>
      <c r="V38" s="57">
        <f>SUMIF($E$7:$E$30,L38,$W$7:$W$30)</f>
        <v>0</v>
      </c>
      <c r="W38" s="57">
        <f t="shared" ref="W38:X41" si="31">SUM(S38,U38)</f>
        <v>0</v>
      </c>
      <c r="X38" s="57">
        <f t="shared" si="31"/>
        <v>0</v>
      </c>
    </row>
    <row r="39" spans="1:31">
      <c r="L39" s="215" t="s">
        <v>759</v>
      </c>
      <c r="M39" s="215"/>
      <c r="N39" s="216"/>
      <c r="O39" s="2"/>
      <c r="P39" s="2"/>
      <c r="Q39" s="2"/>
      <c r="R39" s="2"/>
      <c r="S39" s="57">
        <f>SUMIF($E$7:$E$30,L39,$S$7:$S$30)</f>
        <v>188</v>
      </c>
      <c r="T39" s="57">
        <f>SUMIF($E$7:$E$30,L39,$T$7:$T$30)</f>
        <v>172</v>
      </c>
      <c r="U39" s="57">
        <f>SUMIF($E$7:$E$30,L39,$V$7:$V$30)</f>
        <v>5</v>
      </c>
      <c r="V39" s="57">
        <f>SUMIF($E$7:$E$30,L39,$W$7:$W$30)</f>
        <v>5</v>
      </c>
      <c r="W39" s="57">
        <f t="shared" si="31"/>
        <v>193</v>
      </c>
      <c r="X39" s="57">
        <f t="shared" si="31"/>
        <v>177</v>
      </c>
    </row>
    <row r="40" spans="1:31">
      <c r="L40" s="215" t="s">
        <v>760</v>
      </c>
      <c r="M40" s="215"/>
      <c r="N40" s="216"/>
      <c r="O40" s="2"/>
      <c r="P40" s="2"/>
      <c r="Q40" s="2"/>
      <c r="R40" s="2"/>
      <c r="S40" s="57">
        <f>SUMIF($E$7:$E$30,L40,$S$7:$S$30)</f>
        <v>19</v>
      </c>
      <c r="T40" s="57">
        <f>SUMIF($E$7:$E$30,L40,$T$7:$T$30)</f>
        <v>19</v>
      </c>
      <c r="U40" s="57">
        <f>SUMIF($E$7:$E$30,L40,$V$7:$V$30)</f>
        <v>0</v>
      </c>
      <c r="V40" s="57">
        <f>SUMIF($E$7:$E$30,L40,$W$7:$W$30)</f>
        <v>0</v>
      </c>
      <c r="W40" s="57">
        <f t="shared" si="31"/>
        <v>19</v>
      </c>
      <c r="X40" s="57">
        <f t="shared" si="31"/>
        <v>19</v>
      </c>
    </row>
    <row r="41" spans="1:31">
      <c r="L41" s="215" t="s">
        <v>761</v>
      </c>
      <c r="M41" s="215"/>
      <c r="N41" s="216"/>
      <c r="O41" s="2"/>
      <c r="P41" s="2"/>
      <c r="Q41" s="2"/>
      <c r="R41" s="2"/>
      <c r="S41" s="57">
        <f>SUMIF($E$7:$E$30,L41,$S$7:$S$30)</f>
        <v>0</v>
      </c>
      <c r="T41" s="57">
        <f>SUMIF($E$7:$E$30,L41,$T$7:$T$30)</f>
        <v>0</v>
      </c>
      <c r="U41" s="57">
        <f>SUMIF($E$7:$E$30,L41,$V$7:$V$30)</f>
        <v>0</v>
      </c>
      <c r="V41" s="57">
        <f>SUMIF($E$7:$E$30,L41,$W$7:$W$30)</f>
        <v>0</v>
      </c>
      <c r="W41" s="57">
        <f t="shared" si="31"/>
        <v>0</v>
      </c>
      <c r="X41" s="57">
        <f t="shared" si="31"/>
        <v>0</v>
      </c>
    </row>
    <row r="42" spans="1:31">
      <c r="L42" s="215" t="s">
        <v>755</v>
      </c>
      <c r="M42" s="215"/>
      <c r="N42" s="216"/>
      <c r="O42" s="2"/>
      <c r="P42" s="2"/>
      <c r="Q42" s="2"/>
      <c r="R42" s="2"/>
      <c r="S42" s="57">
        <f t="shared" ref="S42:X42" si="32">SUM(S38:S41)</f>
        <v>207</v>
      </c>
      <c r="T42" s="57">
        <f t="shared" si="32"/>
        <v>191</v>
      </c>
      <c r="U42" s="57">
        <f t="shared" si="32"/>
        <v>5</v>
      </c>
      <c r="V42" s="57">
        <f t="shared" si="32"/>
        <v>5</v>
      </c>
      <c r="W42" s="57">
        <f t="shared" si="32"/>
        <v>212</v>
      </c>
      <c r="X42" s="57">
        <f t="shared" si="32"/>
        <v>196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31:M31"/>
    <mergeCell ref="A32:M32"/>
    <mergeCell ref="A33:M33"/>
    <mergeCell ref="A34:M34"/>
    <mergeCell ref="L36:N37"/>
    <mergeCell ref="L42:N42"/>
    <mergeCell ref="U36:V36"/>
    <mergeCell ref="W36:X36"/>
    <mergeCell ref="L38:N38"/>
    <mergeCell ref="L39:N39"/>
    <mergeCell ref="L40:N40"/>
    <mergeCell ref="L41:N41"/>
    <mergeCell ref="S36:T36"/>
  </mergeCells>
  <phoneticPr fontId="3"/>
  <pageMargins left="0.7" right="0.7" top="0.75" bottom="0.75" header="0.3" footer="0.3"/>
  <pageSetup paperSize="8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view="pageBreakPreview" zoomScale="85" zoomScaleNormal="100" zoomScaleSheetLayoutView="85" workbookViewId="0">
      <selection activeCell="AO2" sqref="AO2"/>
    </sheetView>
  </sheetViews>
  <sheetFormatPr defaultRowHeight="13.5"/>
  <cols>
    <col min="2" max="2" width="0" hidden="1" customWidth="1"/>
    <col min="4" max="4" width="25.125" customWidth="1"/>
    <col min="5" max="5" width="12.5" customWidth="1"/>
    <col min="6" max="6" width="13.87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1080</v>
      </c>
      <c r="AP1" s="187"/>
      <c r="AQ1" s="188"/>
    </row>
    <row r="2" spans="1:43" ht="18.75">
      <c r="A2" s="1" t="s">
        <v>1076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1075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1077</v>
      </c>
      <c r="F4" s="189" t="s">
        <v>1078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661</v>
      </c>
      <c r="B7" s="20" t="s">
        <v>132</v>
      </c>
      <c r="C7" s="20" t="s">
        <v>70</v>
      </c>
      <c r="D7" s="74" t="s">
        <v>1050</v>
      </c>
      <c r="E7" s="69" t="s">
        <v>1054</v>
      </c>
      <c r="F7" s="69" t="s">
        <v>1054</v>
      </c>
      <c r="G7" s="17" t="str">
        <f t="shared" ref="G7:G15" si="0">IF(OR(N7="1",O7="1",P7="1",Q7="1",R7="1"),"○","")</f>
        <v/>
      </c>
      <c r="H7" s="18" t="str">
        <f t="shared" ref="H7:H15" si="1">IF(OR(N7="2",O7="2",P7="2",Q7="2",R7="2"),"○","")</f>
        <v/>
      </c>
      <c r="I7" s="18" t="str">
        <f t="shared" ref="I7:I15" si="2">IF(OR(N7="3",O7="3",P7="3",Q7="3",R7="3"),"○","")</f>
        <v>○</v>
      </c>
      <c r="J7" s="18" t="str">
        <f t="shared" ref="J7:J15" si="3">IF(OR(N7="4",O7="4",P7="4",Q7="4",R7="4"),"○","")</f>
        <v/>
      </c>
      <c r="K7" s="18" t="str">
        <f t="shared" ref="K7:K15" si="4">IF(OR(N7="5",O7="5",P7="5",Q7="5",R7="5"),"○","")</f>
        <v/>
      </c>
      <c r="L7" s="18" t="str">
        <f t="shared" ref="L7:L15" si="5">IF(OR(N7="6",O7="6",P7="6",Q7="6",R7="6"),"○","")</f>
        <v/>
      </c>
      <c r="M7" s="19" t="str">
        <f t="shared" ref="M7:M15" si="6">IF(OR(N7="7",O7="7",P7="7",Q7="7",R7="7"),"○","")</f>
        <v/>
      </c>
      <c r="N7" s="80" t="s">
        <v>1058</v>
      </c>
      <c r="O7" s="69"/>
      <c r="P7" s="69"/>
      <c r="Q7" s="69"/>
      <c r="R7" s="69"/>
      <c r="S7" s="69">
        <v>3</v>
      </c>
      <c r="T7" s="69">
        <v>0</v>
      </c>
      <c r="U7" s="69">
        <v>3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3</v>
      </c>
      <c r="AF7" s="69">
        <v>0</v>
      </c>
      <c r="AG7" s="69">
        <v>0</v>
      </c>
      <c r="AH7" s="69">
        <v>0</v>
      </c>
      <c r="AI7" s="74"/>
      <c r="AJ7" s="24" t="str">
        <f t="shared" ref="AJ7:AJ15" si="7">IF(AI7="1","○","")</f>
        <v/>
      </c>
      <c r="AK7" s="69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</row>
    <row r="8" spans="1:43">
      <c r="A8" s="20" t="s">
        <v>660</v>
      </c>
      <c r="B8" s="20" t="s">
        <v>132</v>
      </c>
      <c r="C8" s="20" t="s">
        <v>70</v>
      </c>
      <c r="D8" s="74" t="s">
        <v>244</v>
      </c>
      <c r="E8" s="69" t="s">
        <v>1056</v>
      </c>
      <c r="F8" s="69" t="s">
        <v>1056</v>
      </c>
      <c r="G8" s="17" t="str">
        <f t="shared" si="0"/>
        <v/>
      </c>
      <c r="H8" s="18" t="str">
        <f t="shared" si="1"/>
        <v/>
      </c>
      <c r="I8" s="18" t="str">
        <f t="shared" si="2"/>
        <v/>
      </c>
      <c r="J8" s="18" t="str">
        <f t="shared" si="3"/>
        <v/>
      </c>
      <c r="K8" s="18" t="str">
        <f t="shared" si="4"/>
        <v/>
      </c>
      <c r="L8" s="18" t="str">
        <f t="shared" si="5"/>
        <v/>
      </c>
      <c r="M8" s="19" t="str">
        <f t="shared" si="6"/>
        <v>○</v>
      </c>
      <c r="N8" s="80" t="s">
        <v>1059</v>
      </c>
      <c r="O8" s="69"/>
      <c r="P8" s="69"/>
      <c r="Q8" s="69"/>
      <c r="R8" s="69"/>
      <c r="S8" s="69">
        <v>3</v>
      </c>
      <c r="T8" s="69">
        <v>0</v>
      </c>
      <c r="U8" s="69">
        <v>3</v>
      </c>
      <c r="V8" s="69">
        <v>9</v>
      </c>
      <c r="W8" s="69">
        <v>0</v>
      </c>
      <c r="X8" s="69">
        <v>9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12</v>
      </c>
      <c r="AF8" s="69">
        <v>0</v>
      </c>
      <c r="AG8" s="69">
        <v>0</v>
      </c>
      <c r="AH8" s="69">
        <v>0</v>
      </c>
      <c r="AI8" s="74" t="s">
        <v>640</v>
      </c>
      <c r="AJ8" s="24" t="str">
        <f t="shared" si="7"/>
        <v>○</v>
      </c>
      <c r="AK8" s="69">
        <v>8</v>
      </c>
      <c r="AL8" s="69">
        <v>111</v>
      </c>
      <c r="AM8" s="69">
        <v>5</v>
      </c>
      <c r="AN8" s="69">
        <v>0</v>
      </c>
      <c r="AO8" s="69">
        <v>5</v>
      </c>
      <c r="AP8" s="69">
        <v>0</v>
      </c>
      <c r="AQ8" s="69">
        <v>0</v>
      </c>
    </row>
    <row r="9" spans="1:43">
      <c r="A9" s="20" t="s">
        <v>660</v>
      </c>
      <c r="B9" s="20" t="s">
        <v>132</v>
      </c>
      <c r="C9" s="20" t="s">
        <v>70</v>
      </c>
      <c r="D9" s="74" t="s">
        <v>596</v>
      </c>
      <c r="E9" s="69" t="s">
        <v>1054</v>
      </c>
      <c r="F9" s="69" t="s">
        <v>1054</v>
      </c>
      <c r="G9" s="17" t="str">
        <f t="shared" si="0"/>
        <v/>
      </c>
      <c r="H9" s="18" t="str">
        <f t="shared" si="1"/>
        <v>○</v>
      </c>
      <c r="I9" s="18" t="str">
        <f t="shared" si="2"/>
        <v/>
      </c>
      <c r="J9" s="18" t="str">
        <f t="shared" si="3"/>
        <v/>
      </c>
      <c r="K9" s="18" t="str">
        <f t="shared" si="4"/>
        <v/>
      </c>
      <c r="L9" s="18" t="str">
        <f t="shared" si="5"/>
        <v/>
      </c>
      <c r="M9" s="19" t="str">
        <f t="shared" si="6"/>
        <v/>
      </c>
      <c r="N9" s="80" t="s">
        <v>1060</v>
      </c>
      <c r="O9" s="69"/>
      <c r="P9" s="69"/>
      <c r="Q9" s="69"/>
      <c r="R9" s="69"/>
      <c r="S9" s="69">
        <v>13</v>
      </c>
      <c r="T9" s="69">
        <v>13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13</v>
      </c>
      <c r="AC9" s="69">
        <v>0</v>
      </c>
      <c r="AD9" s="69">
        <v>0</v>
      </c>
      <c r="AE9" s="69">
        <v>0</v>
      </c>
      <c r="AF9" s="69">
        <v>754</v>
      </c>
      <c r="AG9" s="69">
        <v>0</v>
      </c>
      <c r="AH9" s="69">
        <v>0</v>
      </c>
      <c r="AI9" s="74"/>
      <c r="AJ9" s="24" t="str">
        <f t="shared" si="7"/>
        <v/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</row>
    <row r="10" spans="1:43">
      <c r="A10" s="20" t="s">
        <v>660</v>
      </c>
      <c r="B10" s="20" t="s">
        <v>132</v>
      </c>
      <c r="C10" s="20" t="s">
        <v>70</v>
      </c>
      <c r="D10" s="74" t="s">
        <v>333</v>
      </c>
      <c r="E10" s="69" t="s">
        <v>1055</v>
      </c>
      <c r="F10" s="69" t="s">
        <v>1055</v>
      </c>
      <c r="G10" s="17" t="str">
        <f t="shared" si="0"/>
        <v>○</v>
      </c>
      <c r="H10" s="18" t="str">
        <f t="shared" si="1"/>
        <v>○</v>
      </c>
      <c r="I10" s="18" t="str">
        <f t="shared" si="2"/>
        <v>○</v>
      </c>
      <c r="J10" s="18" t="str">
        <f t="shared" si="3"/>
        <v/>
      </c>
      <c r="K10" s="18" t="str">
        <f t="shared" si="4"/>
        <v/>
      </c>
      <c r="L10" s="18" t="str">
        <f t="shared" si="5"/>
        <v/>
      </c>
      <c r="M10" s="19" t="str">
        <f t="shared" si="6"/>
        <v/>
      </c>
      <c r="N10" s="80" t="s">
        <v>1061</v>
      </c>
      <c r="O10" s="80" t="s">
        <v>1060</v>
      </c>
      <c r="P10" s="80" t="s">
        <v>1058</v>
      </c>
      <c r="Q10" s="69"/>
      <c r="R10" s="69"/>
      <c r="S10" s="69">
        <v>19</v>
      </c>
      <c r="T10" s="69">
        <v>19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19</v>
      </c>
      <c r="AC10" s="69">
        <v>0</v>
      </c>
      <c r="AD10" s="69">
        <v>0</v>
      </c>
      <c r="AE10" s="69">
        <v>0</v>
      </c>
      <c r="AF10" s="69">
        <v>227</v>
      </c>
      <c r="AG10" s="69">
        <v>0</v>
      </c>
      <c r="AH10" s="69">
        <v>0</v>
      </c>
      <c r="AI10" s="74" t="s">
        <v>641</v>
      </c>
      <c r="AJ10" s="24" t="str">
        <f t="shared" si="7"/>
        <v/>
      </c>
      <c r="AK10" s="69">
        <v>0</v>
      </c>
      <c r="AL10" s="69">
        <v>0</v>
      </c>
      <c r="AM10" s="69">
        <v>2</v>
      </c>
      <c r="AN10" s="69">
        <v>1</v>
      </c>
      <c r="AO10" s="69">
        <v>1</v>
      </c>
      <c r="AP10" s="69">
        <v>4</v>
      </c>
      <c r="AQ10" s="69">
        <v>0</v>
      </c>
    </row>
    <row r="11" spans="1:43">
      <c r="A11" s="20" t="s">
        <v>660</v>
      </c>
      <c r="B11" s="20" t="s">
        <v>132</v>
      </c>
      <c r="C11" s="20" t="s">
        <v>70</v>
      </c>
      <c r="D11" s="74" t="s">
        <v>216</v>
      </c>
      <c r="E11" s="69" t="s">
        <v>1054</v>
      </c>
      <c r="F11" s="69" t="s">
        <v>1054</v>
      </c>
      <c r="G11" s="17" t="str">
        <f t="shared" si="0"/>
        <v/>
      </c>
      <c r="H11" s="18" t="str">
        <f t="shared" si="1"/>
        <v>○</v>
      </c>
      <c r="I11" s="18" t="str">
        <f t="shared" si="2"/>
        <v>○</v>
      </c>
      <c r="J11" s="18" t="str">
        <f t="shared" si="3"/>
        <v/>
      </c>
      <c r="K11" s="18" t="str">
        <f t="shared" si="4"/>
        <v/>
      </c>
      <c r="L11" s="18" t="str">
        <f t="shared" si="5"/>
        <v/>
      </c>
      <c r="M11" s="19" t="str">
        <f t="shared" si="6"/>
        <v/>
      </c>
      <c r="N11" s="80" t="s">
        <v>1062</v>
      </c>
      <c r="O11" s="80" t="s">
        <v>1063</v>
      </c>
      <c r="P11" s="69"/>
      <c r="Q11" s="69"/>
      <c r="R11" s="69"/>
      <c r="S11" s="69">
        <v>14</v>
      </c>
      <c r="T11" s="69">
        <v>14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14</v>
      </c>
      <c r="AC11" s="69">
        <v>0</v>
      </c>
      <c r="AD11" s="69">
        <v>0</v>
      </c>
      <c r="AE11" s="69">
        <v>0</v>
      </c>
      <c r="AF11" s="69">
        <v>733</v>
      </c>
      <c r="AG11" s="69">
        <v>376</v>
      </c>
      <c r="AH11" s="69">
        <v>0</v>
      </c>
      <c r="AI11" s="74" t="s">
        <v>641</v>
      </c>
      <c r="AJ11" s="24" t="str">
        <f t="shared" si="7"/>
        <v/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23</v>
      </c>
    </row>
    <row r="12" spans="1:43">
      <c r="A12" s="20" t="s">
        <v>660</v>
      </c>
      <c r="B12" s="20" t="s">
        <v>132</v>
      </c>
      <c r="C12" s="20" t="s">
        <v>70</v>
      </c>
      <c r="D12" s="74" t="s">
        <v>428</v>
      </c>
      <c r="E12" s="69" t="s">
        <v>1055</v>
      </c>
      <c r="F12" s="69" t="s">
        <v>1055</v>
      </c>
      <c r="G12" s="17" t="str">
        <f t="shared" si="0"/>
        <v/>
      </c>
      <c r="H12" s="18" t="str">
        <f t="shared" si="1"/>
        <v>○</v>
      </c>
      <c r="I12" s="18" t="str">
        <f t="shared" si="2"/>
        <v>○</v>
      </c>
      <c r="J12" s="18" t="str">
        <f t="shared" si="3"/>
        <v/>
      </c>
      <c r="K12" s="18" t="str">
        <f t="shared" si="4"/>
        <v/>
      </c>
      <c r="L12" s="18" t="str">
        <f t="shared" si="5"/>
        <v/>
      </c>
      <c r="M12" s="19" t="str">
        <f t="shared" si="6"/>
        <v/>
      </c>
      <c r="N12" s="80" t="s">
        <v>1060</v>
      </c>
      <c r="O12" s="80" t="s">
        <v>1058</v>
      </c>
      <c r="P12" s="69"/>
      <c r="Q12" s="69"/>
      <c r="R12" s="69"/>
      <c r="S12" s="69">
        <v>1</v>
      </c>
      <c r="T12" s="69">
        <v>0</v>
      </c>
      <c r="U12" s="69">
        <v>1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1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74"/>
      <c r="AJ12" s="24" t="str">
        <f t="shared" si="7"/>
        <v/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</row>
    <row r="13" spans="1:43">
      <c r="A13" s="20" t="s">
        <v>660</v>
      </c>
      <c r="B13" s="20" t="s">
        <v>132</v>
      </c>
      <c r="C13" s="20" t="s">
        <v>70</v>
      </c>
      <c r="D13" s="74" t="s">
        <v>615</v>
      </c>
      <c r="E13" s="69" t="s">
        <v>1054</v>
      </c>
      <c r="F13" s="69" t="s">
        <v>1054</v>
      </c>
      <c r="G13" s="17" t="str">
        <f t="shared" si="0"/>
        <v/>
      </c>
      <c r="H13" s="18" t="str">
        <f t="shared" si="1"/>
        <v>○</v>
      </c>
      <c r="I13" s="18" t="str">
        <f t="shared" si="2"/>
        <v>○</v>
      </c>
      <c r="J13" s="18" t="str">
        <f t="shared" si="3"/>
        <v/>
      </c>
      <c r="K13" s="18" t="str">
        <f t="shared" si="4"/>
        <v/>
      </c>
      <c r="L13" s="18" t="str">
        <f t="shared" si="5"/>
        <v/>
      </c>
      <c r="M13" s="19" t="str">
        <f t="shared" si="6"/>
        <v/>
      </c>
      <c r="N13" s="80" t="s">
        <v>1060</v>
      </c>
      <c r="O13" s="80" t="s">
        <v>1064</v>
      </c>
      <c r="P13" s="69"/>
      <c r="Q13" s="69"/>
      <c r="R13" s="69"/>
      <c r="S13" s="69">
        <v>5</v>
      </c>
      <c r="T13" s="69">
        <v>5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5</v>
      </c>
      <c r="AC13" s="69">
        <v>0</v>
      </c>
      <c r="AD13" s="69">
        <v>0</v>
      </c>
      <c r="AE13" s="69">
        <v>0</v>
      </c>
      <c r="AF13" s="69">
        <v>106</v>
      </c>
      <c r="AG13" s="69">
        <v>15</v>
      </c>
      <c r="AH13" s="69">
        <v>0</v>
      </c>
      <c r="AI13" s="74" t="s">
        <v>641</v>
      </c>
      <c r="AJ13" s="24" t="str">
        <f t="shared" si="7"/>
        <v/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1</v>
      </c>
    </row>
    <row r="14" spans="1:43">
      <c r="A14" s="20" t="s">
        <v>660</v>
      </c>
      <c r="B14" s="20" t="s">
        <v>132</v>
      </c>
      <c r="C14" s="20" t="s">
        <v>70</v>
      </c>
      <c r="D14" s="74" t="s">
        <v>609</v>
      </c>
      <c r="E14" s="69" t="s">
        <v>1054</v>
      </c>
      <c r="F14" s="69" t="s">
        <v>1054</v>
      </c>
      <c r="G14" s="17"/>
      <c r="H14" s="18"/>
      <c r="I14" s="18"/>
      <c r="J14" s="18"/>
      <c r="K14" s="18"/>
      <c r="L14" s="18"/>
      <c r="M14" s="19"/>
      <c r="N14" s="80" t="s">
        <v>1061</v>
      </c>
      <c r="O14" s="80" t="s">
        <v>1058</v>
      </c>
      <c r="P14" s="80" t="s">
        <v>1065</v>
      </c>
      <c r="Q14" s="80" t="s">
        <v>1066</v>
      </c>
      <c r="R14" s="69"/>
      <c r="S14" s="69">
        <v>19</v>
      </c>
      <c r="T14" s="69">
        <v>19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19</v>
      </c>
      <c r="AC14" s="69">
        <v>0</v>
      </c>
      <c r="AD14" s="69">
        <v>0</v>
      </c>
      <c r="AE14" s="69">
        <v>0</v>
      </c>
      <c r="AF14" s="69">
        <v>173</v>
      </c>
      <c r="AG14" s="69">
        <v>0</v>
      </c>
      <c r="AH14" s="69">
        <v>21</v>
      </c>
      <c r="AI14" s="74" t="s">
        <v>641</v>
      </c>
      <c r="AJ14" s="24"/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</row>
    <row r="15" spans="1:43">
      <c r="A15" s="20" t="s">
        <v>660</v>
      </c>
      <c r="B15" s="20" t="s">
        <v>132</v>
      </c>
      <c r="C15" s="20" t="s">
        <v>70</v>
      </c>
      <c r="D15" s="74" t="s">
        <v>485</v>
      </c>
      <c r="E15" s="69" t="s">
        <v>1055</v>
      </c>
      <c r="F15" s="69" t="s">
        <v>1055</v>
      </c>
      <c r="G15" s="17" t="str">
        <f t="shared" si="0"/>
        <v>○</v>
      </c>
      <c r="H15" s="18" t="str">
        <f t="shared" si="1"/>
        <v/>
      </c>
      <c r="I15" s="18" t="str">
        <f t="shared" si="2"/>
        <v>○</v>
      </c>
      <c r="J15" s="18" t="str">
        <f t="shared" si="3"/>
        <v/>
      </c>
      <c r="K15" s="18" t="str">
        <f t="shared" si="4"/>
        <v/>
      </c>
      <c r="L15" s="18" t="str">
        <f t="shared" si="5"/>
        <v/>
      </c>
      <c r="M15" s="19" t="str">
        <f t="shared" si="6"/>
        <v/>
      </c>
      <c r="N15" s="80" t="s">
        <v>1061</v>
      </c>
      <c r="O15" s="80" t="s">
        <v>1058</v>
      </c>
      <c r="P15" s="69"/>
      <c r="Q15" s="69"/>
      <c r="R15" s="69"/>
      <c r="S15" s="69">
        <v>19</v>
      </c>
      <c r="T15" s="69">
        <v>10</v>
      </c>
      <c r="U15" s="69">
        <v>9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19</v>
      </c>
      <c r="AC15" s="69">
        <v>0</v>
      </c>
      <c r="AD15" s="69">
        <v>0</v>
      </c>
      <c r="AE15" s="69">
        <v>0</v>
      </c>
      <c r="AF15" s="69">
        <v>50</v>
      </c>
      <c r="AG15" s="69">
        <v>9</v>
      </c>
      <c r="AH15" s="69">
        <v>5</v>
      </c>
      <c r="AI15" s="74" t="s">
        <v>641</v>
      </c>
      <c r="AJ15" s="24" t="str">
        <f t="shared" si="7"/>
        <v/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</row>
    <row r="16" spans="1:43">
      <c r="A16" s="33"/>
      <c r="B16" s="33"/>
      <c r="C16" s="34" t="s">
        <v>690</v>
      </c>
      <c r="D16" s="33"/>
      <c r="E16" s="25"/>
      <c r="F16" s="25"/>
      <c r="G16" s="26"/>
      <c r="H16" s="27"/>
      <c r="I16" s="27"/>
      <c r="J16" s="27"/>
      <c r="K16" s="27"/>
      <c r="L16" s="27"/>
      <c r="M16" s="28"/>
      <c r="N16" s="25"/>
      <c r="O16" s="25"/>
      <c r="P16" s="25"/>
      <c r="Q16" s="25"/>
      <c r="R16" s="25"/>
      <c r="S16" s="25">
        <f t="shared" ref="S16:AH16" si="8">SUBTOTAL(9,S7:S15)</f>
        <v>96</v>
      </c>
      <c r="T16" s="25">
        <f t="shared" si="8"/>
        <v>80</v>
      </c>
      <c r="U16" s="25">
        <f t="shared" si="8"/>
        <v>16</v>
      </c>
      <c r="V16" s="25">
        <f t="shared" si="8"/>
        <v>9</v>
      </c>
      <c r="W16" s="25">
        <f t="shared" si="8"/>
        <v>0</v>
      </c>
      <c r="X16" s="25">
        <f t="shared" si="8"/>
        <v>9</v>
      </c>
      <c r="Y16" s="25">
        <f t="shared" si="8"/>
        <v>0</v>
      </c>
      <c r="Z16" s="25">
        <f t="shared" si="8"/>
        <v>0</v>
      </c>
      <c r="AA16" s="25">
        <f t="shared" si="8"/>
        <v>0</v>
      </c>
      <c r="AB16" s="29">
        <f t="shared" si="8"/>
        <v>90</v>
      </c>
      <c r="AC16" s="29">
        <f t="shared" si="8"/>
        <v>0</v>
      </c>
      <c r="AD16" s="29">
        <f t="shared" si="8"/>
        <v>0</v>
      </c>
      <c r="AE16" s="29">
        <f t="shared" si="8"/>
        <v>15</v>
      </c>
      <c r="AF16" s="29">
        <f t="shared" si="8"/>
        <v>2043</v>
      </c>
      <c r="AG16" s="29">
        <f t="shared" si="8"/>
        <v>400</v>
      </c>
      <c r="AH16" s="29">
        <f t="shared" si="8"/>
        <v>26</v>
      </c>
      <c r="AI16" s="29"/>
      <c r="AJ16" s="30"/>
      <c r="AK16" s="29">
        <f t="shared" ref="AK16:AQ16" si="9">SUBTOTAL(9,AK7:AK15)</f>
        <v>8</v>
      </c>
      <c r="AL16" s="29">
        <f t="shared" si="9"/>
        <v>111</v>
      </c>
      <c r="AM16" s="29">
        <f t="shared" si="9"/>
        <v>7</v>
      </c>
      <c r="AN16" s="29">
        <f t="shared" si="9"/>
        <v>1</v>
      </c>
      <c r="AO16" s="29">
        <f t="shared" si="9"/>
        <v>6</v>
      </c>
      <c r="AP16" s="29">
        <f t="shared" si="9"/>
        <v>4</v>
      </c>
      <c r="AQ16" s="29">
        <f t="shared" si="9"/>
        <v>24</v>
      </c>
    </row>
    <row r="17" spans="1:43">
      <c r="A17" s="20" t="s">
        <v>660</v>
      </c>
      <c r="B17" s="20" t="s">
        <v>147</v>
      </c>
      <c r="C17" s="20" t="s">
        <v>85</v>
      </c>
      <c r="D17" s="74" t="s">
        <v>432</v>
      </c>
      <c r="E17" s="69" t="s">
        <v>1054</v>
      </c>
      <c r="F17" s="69" t="s">
        <v>1054</v>
      </c>
      <c r="G17" s="17" t="str">
        <f t="shared" ref="G17:G23" si="10">IF(OR(N17="1",O17="1",P17="1",Q17="1",R17="1"),"○","")</f>
        <v>○</v>
      </c>
      <c r="H17" s="18" t="str">
        <f t="shared" ref="H17:H23" si="11">IF(OR(N17="2",O17="2",P17="2",Q17="2",R17="2"),"○","")</f>
        <v>○</v>
      </c>
      <c r="I17" s="18" t="str">
        <f t="shared" ref="I17:I23" si="12">IF(OR(N17="3",O17="3",P17="3",Q17="3",R17="3"),"○","")</f>
        <v/>
      </c>
      <c r="J17" s="18" t="str">
        <f t="shared" ref="J17:J23" si="13">IF(OR(N17="4",O17="4",P17="4",Q17="4",R17="4"),"○","")</f>
        <v/>
      </c>
      <c r="K17" s="18" t="str">
        <f t="shared" ref="K17:K23" si="14">IF(OR(N17="5",O17="5",P17="5",Q17="5",R17="5"),"○","")</f>
        <v/>
      </c>
      <c r="L17" s="18" t="str">
        <f t="shared" ref="L17:L23" si="15">IF(OR(N17="6",O17="6",P17="6",Q17="6",R17="6"),"○","")</f>
        <v/>
      </c>
      <c r="M17" s="19" t="str">
        <f t="shared" ref="M17:M23" si="16">IF(OR(N17="7",O17="7",P17="7",Q17="7",R17="7"),"○","")</f>
        <v/>
      </c>
      <c r="N17" s="94" t="s">
        <v>1061</v>
      </c>
      <c r="O17" s="94" t="s">
        <v>1060</v>
      </c>
      <c r="P17" s="95"/>
      <c r="Q17" s="95"/>
      <c r="R17" s="95"/>
      <c r="S17" s="69">
        <v>19</v>
      </c>
      <c r="T17" s="69">
        <v>16</v>
      </c>
      <c r="U17" s="69">
        <v>3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19</v>
      </c>
      <c r="AC17" s="69">
        <v>0</v>
      </c>
      <c r="AD17" s="69">
        <v>0</v>
      </c>
      <c r="AE17" s="69">
        <v>0</v>
      </c>
      <c r="AF17" s="69">
        <v>129</v>
      </c>
      <c r="AG17" s="69">
        <v>0</v>
      </c>
      <c r="AH17" s="69">
        <v>0</v>
      </c>
      <c r="AI17" s="74"/>
      <c r="AJ17" s="24" t="str">
        <f t="shared" ref="AJ17:AJ23" si="17">IF(AI17="1","○","")</f>
        <v/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</row>
    <row r="18" spans="1:43">
      <c r="A18" s="20" t="s">
        <v>660</v>
      </c>
      <c r="B18" s="20" t="s">
        <v>147</v>
      </c>
      <c r="C18" s="20" t="s">
        <v>85</v>
      </c>
      <c r="D18" s="74" t="s">
        <v>545</v>
      </c>
      <c r="E18" s="69" t="s">
        <v>1054</v>
      </c>
      <c r="F18" s="69" t="s">
        <v>1054</v>
      </c>
      <c r="G18" s="17" t="str">
        <f t="shared" si="10"/>
        <v/>
      </c>
      <c r="H18" s="18" t="str">
        <f t="shared" si="11"/>
        <v>○</v>
      </c>
      <c r="I18" s="18" t="str">
        <f t="shared" si="12"/>
        <v>○</v>
      </c>
      <c r="J18" s="18" t="str">
        <f t="shared" si="13"/>
        <v/>
      </c>
      <c r="K18" s="18" t="str">
        <f t="shared" si="14"/>
        <v/>
      </c>
      <c r="L18" s="18" t="str">
        <f t="shared" si="15"/>
        <v/>
      </c>
      <c r="M18" s="19" t="str">
        <f t="shared" si="16"/>
        <v/>
      </c>
      <c r="N18" s="94" t="s">
        <v>1060</v>
      </c>
      <c r="O18" s="94" t="s">
        <v>1071</v>
      </c>
      <c r="P18" s="95"/>
      <c r="Q18" s="95"/>
      <c r="R18" s="95"/>
      <c r="S18" s="69">
        <v>13</v>
      </c>
      <c r="T18" s="69">
        <v>13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13</v>
      </c>
      <c r="AC18" s="69">
        <v>0</v>
      </c>
      <c r="AD18" s="69">
        <v>0</v>
      </c>
      <c r="AE18" s="69">
        <v>0</v>
      </c>
      <c r="AF18" s="69">
        <v>1436</v>
      </c>
      <c r="AG18" s="69">
        <v>44</v>
      </c>
      <c r="AH18" s="69">
        <v>0</v>
      </c>
      <c r="AI18" s="74" t="s">
        <v>641</v>
      </c>
      <c r="AJ18" s="24" t="str">
        <f t="shared" si="17"/>
        <v/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44</v>
      </c>
    </row>
    <row r="19" spans="1:43">
      <c r="A19" s="20" t="s">
        <v>660</v>
      </c>
      <c r="B19" s="20" t="s">
        <v>147</v>
      </c>
      <c r="C19" s="20" t="s">
        <v>85</v>
      </c>
      <c r="D19" s="74" t="s">
        <v>277</v>
      </c>
      <c r="E19" s="69" t="s">
        <v>1055</v>
      </c>
      <c r="F19" s="69" t="s">
        <v>1055</v>
      </c>
      <c r="G19" s="17" t="str">
        <f t="shared" si="10"/>
        <v/>
      </c>
      <c r="H19" s="18" t="str">
        <f t="shared" si="11"/>
        <v>○</v>
      </c>
      <c r="I19" s="18" t="str">
        <f t="shared" si="12"/>
        <v>○</v>
      </c>
      <c r="J19" s="18" t="str">
        <f t="shared" si="13"/>
        <v/>
      </c>
      <c r="K19" s="18" t="str">
        <f t="shared" si="14"/>
        <v/>
      </c>
      <c r="L19" s="18" t="str">
        <f t="shared" si="15"/>
        <v/>
      </c>
      <c r="M19" s="19" t="str">
        <f t="shared" si="16"/>
        <v/>
      </c>
      <c r="N19" s="94" t="s">
        <v>1060</v>
      </c>
      <c r="O19" s="94" t="s">
        <v>1072</v>
      </c>
      <c r="P19" s="95"/>
      <c r="Q19" s="95"/>
      <c r="R19" s="95"/>
      <c r="S19" s="69">
        <v>14</v>
      </c>
      <c r="T19" s="69">
        <v>14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14</v>
      </c>
      <c r="AC19" s="69">
        <v>0</v>
      </c>
      <c r="AD19" s="69">
        <v>0</v>
      </c>
      <c r="AE19" s="69">
        <v>0</v>
      </c>
      <c r="AF19" s="69">
        <v>97</v>
      </c>
      <c r="AG19" s="69">
        <v>0</v>
      </c>
      <c r="AH19" s="69">
        <v>0</v>
      </c>
      <c r="AI19" s="74"/>
      <c r="AJ19" s="24" t="str">
        <f t="shared" si="17"/>
        <v/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</row>
    <row r="20" spans="1:43">
      <c r="A20" s="20" t="s">
        <v>660</v>
      </c>
      <c r="B20" s="20" t="s">
        <v>147</v>
      </c>
      <c r="C20" s="20" t="s">
        <v>85</v>
      </c>
      <c r="D20" s="74" t="s">
        <v>1051</v>
      </c>
      <c r="E20" s="69" t="s">
        <v>1055</v>
      </c>
      <c r="F20" s="69" t="s">
        <v>1055</v>
      </c>
      <c r="G20" s="17" t="str">
        <f t="shared" si="10"/>
        <v>○</v>
      </c>
      <c r="H20" s="18" t="str">
        <f t="shared" si="11"/>
        <v>○</v>
      </c>
      <c r="I20" s="18" t="str">
        <f t="shared" si="12"/>
        <v/>
      </c>
      <c r="J20" s="18" t="str">
        <f t="shared" si="13"/>
        <v/>
      </c>
      <c r="K20" s="18" t="str">
        <f t="shared" si="14"/>
        <v/>
      </c>
      <c r="L20" s="18" t="str">
        <f t="shared" si="15"/>
        <v/>
      </c>
      <c r="M20" s="19" t="str">
        <f t="shared" si="16"/>
        <v/>
      </c>
      <c r="N20" s="94" t="s">
        <v>1067</v>
      </c>
      <c r="O20" s="94" t="s">
        <v>1062</v>
      </c>
      <c r="P20" s="95"/>
      <c r="Q20" s="95"/>
      <c r="R20" s="95"/>
      <c r="S20" s="69">
        <v>19</v>
      </c>
      <c r="T20" s="69">
        <v>19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19</v>
      </c>
      <c r="AC20" s="69">
        <v>0</v>
      </c>
      <c r="AD20" s="69">
        <v>0</v>
      </c>
      <c r="AE20" s="69">
        <v>0</v>
      </c>
      <c r="AF20" s="69">
        <v>40</v>
      </c>
      <c r="AG20" s="69">
        <v>37</v>
      </c>
      <c r="AH20" s="69">
        <v>48.6</v>
      </c>
      <c r="AI20" s="74" t="s">
        <v>641</v>
      </c>
      <c r="AJ20" s="24" t="str">
        <f t="shared" si="17"/>
        <v/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</row>
    <row r="21" spans="1:43">
      <c r="A21" s="20" t="s">
        <v>660</v>
      </c>
      <c r="B21" s="20" t="s">
        <v>147</v>
      </c>
      <c r="C21" s="20" t="s">
        <v>85</v>
      </c>
      <c r="D21" s="74" t="s">
        <v>555</v>
      </c>
      <c r="E21" s="69" t="s">
        <v>1055</v>
      </c>
      <c r="F21" s="69" t="s">
        <v>1055</v>
      </c>
      <c r="G21" s="17" t="str">
        <f t="shared" si="10"/>
        <v>○</v>
      </c>
      <c r="H21" s="18" t="str">
        <f t="shared" si="11"/>
        <v/>
      </c>
      <c r="I21" s="18" t="str">
        <f t="shared" si="12"/>
        <v>○</v>
      </c>
      <c r="J21" s="18" t="str">
        <f t="shared" si="13"/>
        <v>○</v>
      </c>
      <c r="K21" s="18" t="str">
        <f t="shared" si="14"/>
        <v/>
      </c>
      <c r="L21" s="18" t="str">
        <f t="shared" si="15"/>
        <v/>
      </c>
      <c r="M21" s="19" t="str">
        <f t="shared" si="16"/>
        <v/>
      </c>
      <c r="N21" s="94" t="s">
        <v>1068</v>
      </c>
      <c r="O21" s="94" t="s">
        <v>1063</v>
      </c>
      <c r="P21" s="94" t="s">
        <v>1073</v>
      </c>
      <c r="Q21" s="95"/>
      <c r="R21" s="95"/>
      <c r="S21" s="69">
        <v>15</v>
      </c>
      <c r="T21" s="69">
        <v>15</v>
      </c>
      <c r="U21" s="69">
        <v>0</v>
      </c>
      <c r="V21" s="69">
        <v>4</v>
      </c>
      <c r="W21" s="69">
        <v>4</v>
      </c>
      <c r="X21" s="69">
        <v>0</v>
      </c>
      <c r="Y21" s="69">
        <v>4</v>
      </c>
      <c r="Z21" s="69">
        <v>4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18</v>
      </c>
      <c r="AG21" s="69">
        <v>0</v>
      </c>
      <c r="AH21" s="69">
        <v>0</v>
      </c>
      <c r="AI21" s="74"/>
      <c r="AJ21" s="24" t="str">
        <f t="shared" si="17"/>
        <v/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</row>
    <row r="22" spans="1:43">
      <c r="A22" s="20" t="s">
        <v>660</v>
      </c>
      <c r="B22" s="20" t="s">
        <v>147</v>
      </c>
      <c r="C22" s="20" t="s">
        <v>85</v>
      </c>
      <c r="D22" s="74" t="s">
        <v>1052</v>
      </c>
      <c r="E22" s="69" t="s">
        <v>1055</v>
      </c>
      <c r="F22" s="69" t="s">
        <v>1055</v>
      </c>
      <c r="G22" s="17" t="str">
        <f t="shared" si="10"/>
        <v>○</v>
      </c>
      <c r="H22" s="18" t="str">
        <f t="shared" si="11"/>
        <v/>
      </c>
      <c r="I22" s="18" t="str">
        <f t="shared" si="12"/>
        <v/>
      </c>
      <c r="J22" s="18" t="str">
        <f t="shared" si="13"/>
        <v>○</v>
      </c>
      <c r="K22" s="18" t="str">
        <f t="shared" si="14"/>
        <v>○</v>
      </c>
      <c r="L22" s="18" t="str">
        <f t="shared" si="15"/>
        <v/>
      </c>
      <c r="M22" s="19" t="str">
        <f t="shared" si="16"/>
        <v/>
      </c>
      <c r="N22" s="94" t="s">
        <v>1069</v>
      </c>
      <c r="O22" s="94" t="s">
        <v>1065</v>
      </c>
      <c r="P22" s="94" t="s">
        <v>1074</v>
      </c>
      <c r="Q22" s="95"/>
      <c r="R22" s="95"/>
      <c r="S22" s="69">
        <v>10</v>
      </c>
      <c r="T22" s="69">
        <v>0</v>
      </c>
      <c r="U22" s="69">
        <v>10</v>
      </c>
      <c r="V22" s="69">
        <v>9</v>
      </c>
      <c r="W22" s="69">
        <v>0</v>
      </c>
      <c r="X22" s="69">
        <v>9</v>
      </c>
      <c r="Y22" s="69">
        <v>0</v>
      </c>
      <c r="Z22" s="69">
        <v>0</v>
      </c>
      <c r="AA22" s="69">
        <v>0</v>
      </c>
      <c r="AB22" s="69">
        <v>10</v>
      </c>
      <c r="AC22" s="69">
        <v>9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4" t="s">
        <v>640</v>
      </c>
      <c r="AJ22" s="24" t="str">
        <f t="shared" si="17"/>
        <v>○</v>
      </c>
      <c r="AK22" s="69">
        <v>13</v>
      </c>
      <c r="AL22" s="69">
        <v>100</v>
      </c>
      <c r="AM22" s="69">
        <v>1</v>
      </c>
      <c r="AN22" s="69">
        <v>1</v>
      </c>
      <c r="AO22" s="69">
        <v>0</v>
      </c>
      <c r="AP22" s="69">
        <v>0</v>
      </c>
      <c r="AQ22" s="69">
        <v>0</v>
      </c>
    </row>
    <row r="23" spans="1:43">
      <c r="A23" s="20" t="s">
        <v>660</v>
      </c>
      <c r="B23" s="20" t="s">
        <v>147</v>
      </c>
      <c r="C23" s="20" t="s">
        <v>85</v>
      </c>
      <c r="D23" s="74" t="s">
        <v>1053</v>
      </c>
      <c r="E23" s="69" t="s">
        <v>1056</v>
      </c>
      <c r="F23" s="69" t="s">
        <v>1057</v>
      </c>
      <c r="G23" s="17" t="str">
        <f t="shared" si="10"/>
        <v/>
      </c>
      <c r="H23" s="18" t="str">
        <f t="shared" si="11"/>
        <v/>
      </c>
      <c r="I23" s="18" t="str">
        <f t="shared" si="12"/>
        <v/>
      </c>
      <c r="J23" s="18" t="str">
        <f t="shared" si="13"/>
        <v/>
      </c>
      <c r="K23" s="18" t="str">
        <f t="shared" si="14"/>
        <v/>
      </c>
      <c r="L23" s="18" t="str">
        <f t="shared" si="15"/>
        <v>○</v>
      </c>
      <c r="M23" s="19" t="str">
        <f t="shared" si="16"/>
        <v/>
      </c>
      <c r="N23" s="94" t="s">
        <v>1070</v>
      </c>
      <c r="O23" s="95"/>
      <c r="P23" s="95"/>
      <c r="Q23" s="95"/>
      <c r="R23" s="95"/>
      <c r="S23" s="69">
        <v>10</v>
      </c>
      <c r="T23" s="69">
        <v>0</v>
      </c>
      <c r="U23" s="69">
        <v>10</v>
      </c>
      <c r="V23" s="69">
        <v>8</v>
      </c>
      <c r="W23" s="69">
        <v>0</v>
      </c>
      <c r="X23" s="69">
        <v>8</v>
      </c>
      <c r="Y23" s="69">
        <v>0</v>
      </c>
      <c r="Z23" s="69">
        <v>0</v>
      </c>
      <c r="AA23" s="69">
        <v>0</v>
      </c>
      <c r="AB23" s="69">
        <v>10</v>
      </c>
      <c r="AC23" s="69">
        <v>8</v>
      </c>
      <c r="AD23" s="69">
        <v>0</v>
      </c>
      <c r="AE23" s="72">
        <v>0</v>
      </c>
      <c r="AF23" s="69">
        <v>0</v>
      </c>
      <c r="AG23" s="69">
        <v>0</v>
      </c>
      <c r="AH23" s="69">
        <v>0</v>
      </c>
      <c r="AI23" s="74" t="s">
        <v>640</v>
      </c>
      <c r="AJ23" s="24" t="str">
        <f t="shared" si="17"/>
        <v>○</v>
      </c>
      <c r="AK23" s="69">
        <v>10</v>
      </c>
      <c r="AL23" s="69">
        <v>1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</row>
    <row r="24" spans="1:43" ht="14.25" thickBot="1">
      <c r="A24" s="33"/>
      <c r="B24" s="33"/>
      <c r="C24" s="34" t="s">
        <v>691</v>
      </c>
      <c r="D24" s="33"/>
      <c r="E24" s="25"/>
      <c r="F24" s="25"/>
      <c r="G24" s="26"/>
      <c r="H24" s="27"/>
      <c r="I24" s="27"/>
      <c r="J24" s="27"/>
      <c r="K24" s="27"/>
      <c r="L24" s="27"/>
      <c r="M24" s="28"/>
      <c r="N24" s="25"/>
      <c r="O24" s="25"/>
      <c r="P24" s="25"/>
      <c r="Q24" s="25"/>
      <c r="R24" s="25"/>
      <c r="S24" s="25">
        <f t="shared" ref="S24:AH24" si="18">SUBTOTAL(9,S17:S23)</f>
        <v>100</v>
      </c>
      <c r="T24" s="25">
        <f t="shared" si="18"/>
        <v>77</v>
      </c>
      <c r="U24" s="25">
        <f t="shared" si="18"/>
        <v>23</v>
      </c>
      <c r="V24" s="25">
        <f t="shared" si="18"/>
        <v>21</v>
      </c>
      <c r="W24" s="25">
        <f t="shared" si="18"/>
        <v>4</v>
      </c>
      <c r="X24" s="25">
        <f t="shared" si="18"/>
        <v>17</v>
      </c>
      <c r="Y24" s="25">
        <f t="shared" si="18"/>
        <v>4</v>
      </c>
      <c r="Z24" s="25">
        <f t="shared" si="18"/>
        <v>4</v>
      </c>
      <c r="AA24" s="25">
        <f t="shared" si="18"/>
        <v>0</v>
      </c>
      <c r="AB24" s="29">
        <f t="shared" si="18"/>
        <v>85</v>
      </c>
      <c r="AC24" s="29">
        <f t="shared" si="18"/>
        <v>17</v>
      </c>
      <c r="AD24" s="29">
        <f t="shared" si="18"/>
        <v>0</v>
      </c>
      <c r="AE24" s="29">
        <f t="shared" si="18"/>
        <v>0</v>
      </c>
      <c r="AF24" s="29">
        <f t="shared" si="18"/>
        <v>1720</v>
      </c>
      <c r="AG24" s="29">
        <f t="shared" si="18"/>
        <v>81</v>
      </c>
      <c r="AH24" s="29">
        <f t="shared" si="18"/>
        <v>48.6</v>
      </c>
      <c r="AI24" s="29"/>
      <c r="AJ24" s="30"/>
      <c r="AK24" s="29">
        <f t="shared" ref="AK24:AQ24" si="19">SUBTOTAL(9,AK17:AK23)</f>
        <v>23</v>
      </c>
      <c r="AL24" s="29">
        <f t="shared" si="19"/>
        <v>101</v>
      </c>
      <c r="AM24" s="29">
        <f t="shared" si="19"/>
        <v>1</v>
      </c>
      <c r="AN24" s="29">
        <f t="shared" si="19"/>
        <v>1</v>
      </c>
      <c r="AO24" s="29">
        <f t="shared" si="19"/>
        <v>0</v>
      </c>
      <c r="AP24" s="29">
        <f t="shared" si="19"/>
        <v>0</v>
      </c>
      <c r="AQ24" s="29">
        <f t="shared" si="19"/>
        <v>44</v>
      </c>
    </row>
    <row r="25" spans="1:43" ht="14.25" thickTop="1">
      <c r="A25" s="220" t="s">
        <v>751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53"/>
      <c r="O25" s="53"/>
      <c r="P25" s="53"/>
      <c r="Q25" s="53"/>
      <c r="R25" s="53"/>
      <c r="S25" s="51">
        <f t="shared" ref="S25:AQ25" si="20">SUBTOTAL(9,S7:S24)</f>
        <v>196</v>
      </c>
      <c r="T25" s="51">
        <f t="shared" si="20"/>
        <v>157</v>
      </c>
      <c r="U25" s="51">
        <f t="shared" si="20"/>
        <v>39</v>
      </c>
      <c r="V25" s="51">
        <f t="shared" si="20"/>
        <v>30</v>
      </c>
      <c r="W25" s="51">
        <f t="shared" si="20"/>
        <v>4</v>
      </c>
      <c r="X25" s="51">
        <f t="shared" si="20"/>
        <v>26</v>
      </c>
      <c r="Y25" s="51">
        <f t="shared" si="20"/>
        <v>4</v>
      </c>
      <c r="Z25" s="51">
        <f t="shared" si="20"/>
        <v>4</v>
      </c>
      <c r="AA25" s="51">
        <f t="shared" si="20"/>
        <v>0</v>
      </c>
      <c r="AB25" s="51">
        <f t="shared" si="20"/>
        <v>175</v>
      </c>
      <c r="AC25" s="51">
        <f t="shared" si="20"/>
        <v>17</v>
      </c>
      <c r="AD25" s="51">
        <f t="shared" si="20"/>
        <v>0</v>
      </c>
      <c r="AE25" s="51">
        <f t="shared" si="20"/>
        <v>15</v>
      </c>
      <c r="AF25" s="51">
        <f t="shared" si="20"/>
        <v>3763</v>
      </c>
      <c r="AG25" s="51">
        <f t="shared" si="20"/>
        <v>481</v>
      </c>
      <c r="AH25" s="51">
        <f t="shared" si="20"/>
        <v>74.599999999999994</v>
      </c>
      <c r="AI25" s="51">
        <f t="shared" si="20"/>
        <v>0</v>
      </c>
      <c r="AJ25" s="51">
        <f t="shared" si="20"/>
        <v>0</v>
      </c>
      <c r="AK25" s="51">
        <f t="shared" si="20"/>
        <v>31</v>
      </c>
      <c r="AL25" s="51">
        <f t="shared" si="20"/>
        <v>212</v>
      </c>
      <c r="AM25" s="51">
        <f t="shared" si="20"/>
        <v>8</v>
      </c>
      <c r="AN25" s="51">
        <f t="shared" si="20"/>
        <v>2</v>
      </c>
      <c r="AO25" s="51">
        <f t="shared" si="20"/>
        <v>6</v>
      </c>
      <c r="AP25" s="51">
        <f t="shared" si="20"/>
        <v>4</v>
      </c>
      <c r="AQ25" s="51">
        <f t="shared" si="20"/>
        <v>68</v>
      </c>
    </row>
    <row r="26" spans="1:43">
      <c r="A26" s="222" t="s">
        <v>738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54"/>
      <c r="O26" s="54"/>
      <c r="P26" s="54"/>
      <c r="Q26" s="54"/>
      <c r="R26" s="54"/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</row>
    <row r="27" spans="1:43">
      <c r="A27" s="222" t="s">
        <v>739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54"/>
      <c r="O27" s="54"/>
      <c r="P27" s="54"/>
      <c r="Q27" s="54"/>
      <c r="R27" s="54"/>
      <c r="S27" s="52">
        <f t="shared" ref="S27:AE27" si="21">SUMIF($E$7:$E$24,"休棟等",S7:S24)</f>
        <v>0</v>
      </c>
      <c r="T27" s="52">
        <f t="shared" si="21"/>
        <v>0</v>
      </c>
      <c r="U27" s="52">
        <f t="shared" si="21"/>
        <v>0</v>
      </c>
      <c r="V27" s="52">
        <f t="shared" si="21"/>
        <v>0</v>
      </c>
      <c r="W27" s="52">
        <f t="shared" si="21"/>
        <v>0</v>
      </c>
      <c r="X27" s="52">
        <f t="shared" si="21"/>
        <v>0</v>
      </c>
      <c r="Y27" s="52">
        <f t="shared" si="21"/>
        <v>0</v>
      </c>
      <c r="Z27" s="52">
        <f t="shared" si="21"/>
        <v>0</v>
      </c>
      <c r="AA27" s="52">
        <f t="shared" si="21"/>
        <v>0</v>
      </c>
      <c r="AB27" s="52">
        <f t="shared" si="21"/>
        <v>0</v>
      </c>
      <c r="AC27" s="52">
        <f t="shared" si="21"/>
        <v>0</v>
      </c>
      <c r="AD27" s="52">
        <f t="shared" si="21"/>
        <v>0</v>
      </c>
      <c r="AE27" s="52">
        <f t="shared" si="21"/>
        <v>0</v>
      </c>
    </row>
    <row r="28" spans="1:43">
      <c r="A28" s="222" t="s">
        <v>740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54"/>
      <c r="O28" s="54"/>
      <c r="P28" s="54"/>
      <c r="Q28" s="54"/>
      <c r="R28" s="54"/>
      <c r="S28" s="52">
        <f>S25-S26-S27</f>
        <v>196</v>
      </c>
      <c r="T28" s="52">
        <f t="shared" ref="T28:AE28" si="22">T25-T26-T27</f>
        <v>157</v>
      </c>
      <c r="U28" s="52">
        <f t="shared" si="22"/>
        <v>39</v>
      </c>
      <c r="V28" s="52">
        <f t="shared" si="22"/>
        <v>30</v>
      </c>
      <c r="W28" s="52">
        <f t="shared" si="22"/>
        <v>4</v>
      </c>
      <c r="X28" s="52">
        <f t="shared" si="22"/>
        <v>26</v>
      </c>
      <c r="Y28" s="52">
        <f t="shared" si="22"/>
        <v>4</v>
      </c>
      <c r="Z28" s="52">
        <f t="shared" si="22"/>
        <v>4</v>
      </c>
      <c r="AA28" s="52">
        <f t="shared" si="22"/>
        <v>0</v>
      </c>
      <c r="AB28" s="52">
        <f t="shared" si="22"/>
        <v>175</v>
      </c>
      <c r="AC28" s="52">
        <f t="shared" si="22"/>
        <v>17</v>
      </c>
      <c r="AD28" s="52">
        <f t="shared" si="22"/>
        <v>0</v>
      </c>
      <c r="AE28" s="52">
        <f t="shared" si="22"/>
        <v>15</v>
      </c>
    </row>
    <row r="30" spans="1:43">
      <c r="L30" s="215" t="s">
        <v>933</v>
      </c>
      <c r="M30" s="215"/>
      <c r="N30" s="215"/>
      <c r="O30" s="2"/>
      <c r="P30" s="2"/>
      <c r="Q30" s="2"/>
      <c r="R30" s="2"/>
      <c r="S30" s="219" t="s">
        <v>753</v>
      </c>
      <c r="T30" s="219"/>
      <c r="U30" s="217" t="s">
        <v>754</v>
      </c>
      <c r="V30" s="218"/>
      <c r="W30" s="219" t="s">
        <v>755</v>
      </c>
      <c r="X30" s="219"/>
    </row>
    <row r="31" spans="1:43">
      <c r="L31" s="215"/>
      <c r="M31" s="215"/>
      <c r="N31" s="215"/>
      <c r="O31" s="2"/>
      <c r="P31" s="2"/>
      <c r="Q31" s="2"/>
      <c r="R31" s="2"/>
      <c r="S31" s="55" t="s">
        <v>756</v>
      </c>
      <c r="T31" s="55" t="s">
        <v>757</v>
      </c>
      <c r="U31" s="56" t="s">
        <v>756</v>
      </c>
      <c r="V31" s="56" t="s">
        <v>757</v>
      </c>
      <c r="W31" s="55" t="s">
        <v>756</v>
      </c>
      <c r="X31" s="55" t="s">
        <v>757</v>
      </c>
    </row>
    <row r="32" spans="1:43">
      <c r="L32" s="215" t="s">
        <v>758</v>
      </c>
      <c r="M32" s="215"/>
      <c r="N32" s="216"/>
      <c r="O32" s="2"/>
      <c r="P32" s="2"/>
      <c r="Q32" s="2"/>
      <c r="R32" s="2"/>
      <c r="S32" s="57">
        <f>SUMIF($E$7:$E$23,L32,$S$7:$S$23)</f>
        <v>0</v>
      </c>
      <c r="T32" s="57">
        <f>SUMIF($E$7:$E$23,L32,$T$7:$T$23)</f>
        <v>0</v>
      </c>
      <c r="U32" s="57">
        <f>SUMIF($E$7:$E$23,L32,$V$7:$V$23)</f>
        <v>0</v>
      </c>
      <c r="V32" s="57">
        <f>SUMIF($E$7:$E$23,L32,$W$7:$W$23)</f>
        <v>0</v>
      </c>
      <c r="W32" s="57">
        <f t="shared" ref="W32:X35" si="23">SUM(S32,U32)</f>
        <v>0</v>
      </c>
      <c r="X32" s="57">
        <f t="shared" si="23"/>
        <v>0</v>
      </c>
    </row>
    <row r="33" spans="12:24">
      <c r="L33" s="215" t="s">
        <v>759</v>
      </c>
      <c r="M33" s="215"/>
      <c r="N33" s="216"/>
      <c r="O33" s="2"/>
      <c r="P33" s="2"/>
      <c r="Q33" s="2"/>
      <c r="R33" s="2"/>
      <c r="S33" s="57">
        <f>SUMIF($E$7:$E$23,L33,$S$7:$S$23)</f>
        <v>86</v>
      </c>
      <c r="T33" s="57">
        <f>SUMIF($E$7:$E$23,L33,$T$7:$T$23)</f>
        <v>80</v>
      </c>
      <c r="U33" s="57">
        <f>SUMIF($E$7:$E$23,L33,$V$7:$V$23)</f>
        <v>0</v>
      </c>
      <c r="V33" s="57">
        <f>SUMIF($E$7:$E$23,L33,$W$7:$W$23)</f>
        <v>0</v>
      </c>
      <c r="W33" s="57">
        <f t="shared" si="23"/>
        <v>86</v>
      </c>
      <c r="X33" s="57">
        <f t="shared" si="23"/>
        <v>80</v>
      </c>
    </row>
    <row r="34" spans="12:24">
      <c r="L34" s="215" t="s">
        <v>760</v>
      </c>
      <c r="M34" s="215"/>
      <c r="N34" s="216"/>
      <c r="O34" s="2"/>
      <c r="P34" s="2"/>
      <c r="Q34" s="2"/>
      <c r="R34" s="2"/>
      <c r="S34" s="57">
        <f>SUMIF($E$7:$E$23,L34,$S$7:$S$23)</f>
        <v>97</v>
      </c>
      <c r="T34" s="57">
        <f>SUMIF($E$7:$E$23,L34,$T$7:$T$23)</f>
        <v>77</v>
      </c>
      <c r="U34" s="57">
        <f>SUMIF($E$7:$E$23,L34,$V$7:$V$23)</f>
        <v>13</v>
      </c>
      <c r="V34" s="57">
        <f>SUMIF($E$7:$E$23,L34,$W$7:$W$23)</f>
        <v>4</v>
      </c>
      <c r="W34" s="57">
        <f t="shared" si="23"/>
        <v>110</v>
      </c>
      <c r="X34" s="57">
        <f t="shared" si="23"/>
        <v>81</v>
      </c>
    </row>
    <row r="35" spans="12:24">
      <c r="L35" s="215" t="s">
        <v>761</v>
      </c>
      <c r="M35" s="215"/>
      <c r="N35" s="216"/>
      <c r="O35" s="2"/>
      <c r="P35" s="2"/>
      <c r="Q35" s="2"/>
      <c r="R35" s="2"/>
      <c r="S35" s="57">
        <f>SUMIF($E$7:$E$23,L35,$S$7:$S$23)</f>
        <v>0</v>
      </c>
      <c r="T35" s="57">
        <f>SUMIF($E$7:$E$23,L35,$T$7:$T$23)</f>
        <v>0</v>
      </c>
      <c r="U35" s="57">
        <f>SUMIF($E$7:$E$23,L35,$V$7:$V$23)</f>
        <v>0</v>
      </c>
      <c r="V35" s="57">
        <f>SUMIF($E$7:$E$23,L35,$W$7:$W$23)</f>
        <v>0</v>
      </c>
      <c r="W35" s="57">
        <f t="shared" si="23"/>
        <v>0</v>
      </c>
      <c r="X35" s="57">
        <f t="shared" si="23"/>
        <v>0</v>
      </c>
    </row>
    <row r="36" spans="12:24">
      <c r="L36" s="215" t="s">
        <v>755</v>
      </c>
      <c r="M36" s="215"/>
      <c r="N36" s="216"/>
      <c r="O36" s="2"/>
      <c r="P36" s="2"/>
      <c r="Q36" s="2"/>
      <c r="R36" s="2"/>
      <c r="S36" s="57">
        <f t="shared" ref="S36:X36" si="24">SUM(S32:S35)</f>
        <v>183</v>
      </c>
      <c r="T36" s="57">
        <f t="shared" si="24"/>
        <v>157</v>
      </c>
      <c r="U36" s="57">
        <f t="shared" si="24"/>
        <v>13</v>
      </c>
      <c r="V36" s="57">
        <f t="shared" si="24"/>
        <v>4</v>
      </c>
      <c r="W36" s="57">
        <f t="shared" si="24"/>
        <v>196</v>
      </c>
      <c r="X36" s="57">
        <f t="shared" si="24"/>
        <v>161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25:M25"/>
    <mergeCell ref="A26:M26"/>
    <mergeCell ref="A27:M27"/>
    <mergeCell ref="A28:M28"/>
    <mergeCell ref="L30:N31"/>
    <mergeCell ref="L36:N36"/>
    <mergeCell ref="U30:V30"/>
    <mergeCell ref="W30:X30"/>
    <mergeCell ref="L32:N32"/>
    <mergeCell ref="L33:N33"/>
    <mergeCell ref="L34:N34"/>
    <mergeCell ref="L35:N35"/>
    <mergeCell ref="S30:T30"/>
  </mergeCells>
  <phoneticPr fontId="3"/>
  <pageMargins left="0.7" right="0.7" top="0.75" bottom="0.75" header="0.3" footer="0.3"/>
  <pageSetup paperSize="8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"/>
  <sheetViews>
    <sheetView view="pageBreakPreview" zoomScale="85" zoomScaleNormal="100" zoomScaleSheetLayoutView="85" workbookViewId="0">
      <selection activeCell="F7" sqref="F7"/>
    </sheetView>
  </sheetViews>
  <sheetFormatPr defaultRowHeight="13.5"/>
  <cols>
    <col min="2" max="2" width="0" hidden="1" customWidth="1"/>
    <col min="4" max="4" width="25.125" customWidth="1"/>
    <col min="5" max="5" width="18.875" customWidth="1"/>
    <col min="6" max="6" width="19.75" customWidth="1"/>
    <col min="7" max="13" width="7.625" customWidth="1"/>
    <col min="14" max="18" width="9" hidden="1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991</v>
      </c>
      <c r="AP1" s="187"/>
      <c r="AQ1" s="188"/>
    </row>
    <row r="2" spans="1:43" ht="18.75">
      <c r="A2" s="1" t="s">
        <v>992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993</v>
      </c>
      <c r="F4" s="189" t="s">
        <v>994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664</v>
      </c>
      <c r="B7" s="20" t="s">
        <v>143</v>
      </c>
      <c r="C7" s="20" t="s">
        <v>81</v>
      </c>
      <c r="D7" s="74" t="s">
        <v>597</v>
      </c>
      <c r="E7" s="69" t="s">
        <v>971</v>
      </c>
      <c r="F7" s="69" t="s">
        <v>971</v>
      </c>
      <c r="G7" s="17" t="str">
        <f t="shared" ref="G7:G13" si="0">IF(OR(N7="1",O7="1",P7="1",Q7="1",R7="1"),"○","")</f>
        <v/>
      </c>
      <c r="H7" s="18" t="str">
        <f t="shared" ref="H7:H13" si="1">IF(OR(N7="2",O7="2",P7="2",Q7="2",R7="2"),"○","")</f>
        <v/>
      </c>
      <c r="I7" s="18" t="str">
        <f t="shared" ref="I7:I13" si="2">IF(OR(N7="3",O7="3",P7="3",Q7="3",R7="3"),"○","")</f>
        <v/>
      </c>
      <c r="J7" s="18" t="str">
        <f t="shared" ref="J7:J13" si="3">IF(OR(N7="4",O7="4",P7="4",Q7="4",R7="4"),"○","")</f>
        <v/>
      </c>
      <c r="K7" s="18" t="str">
        <f t="shared" ref="K7:K13" si="4">IF(OR(N7="5",O7="5",P7="5",Q7="5",R7="5"),"○","")</f>
        <v/>
      </c>
      <c r="L7" s="18" t="str">
        <f t="shared" ref="L7:L13" si="5">IF(OR(N7="6",O7="6",P7="6",Q7="6",R7="6"),"○","")</f>
        <v>○</v>
      </c>
      <c r="M7" s="19" t="str">
        <f t="shared" ref="M7:M13" si="6">IF(OR(N7="7",O7="7",P7="7",Q7="7",R7="7"),"○","")</f>
        <v/>
      </c>
      <c r="N7" s="87" t="s">
        <v>976</v>
      </c>
      <c r="O7" s="81"/>
      <c r="P7" s="81"/>
      <c r="Q7" s="81"/>
      <c r="R7" s="81"/>
      <c r="S7" s="72">
        <v>19</v>
      </c>
      <c r="T7" s="72">
        <v>19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81">
        <v>0</v>
      </c>
      <c r="AC7" s="81">
        <v>0</v>
      </c>
      <c r="AD7" s="81">
        <v>0</v>
      </c>
      <c r="AE7" s="81">
        <v>19</v>
      </c>
      <c r="AF7" s="81">
        <v>590</v>
      </c>
      <c r="AG7" s="81">
        <v>590</v>
      </c>
      <c r="AH7" s="81">
        <v>0</v>
      </c>
      <c r="AI7" s="86" t="s">
        <v>641</v>
      </c>
      <c r="AJ7" s="24" t="str">
        <f t="shared" ref="AJ7:AJ13" si="7">IF(AI7="1","○","")</f>
        <v/>
      </c>
      <c r="AK7" s="69">
        <v>0</v>
      </c>
      <c r="AL7" s="69">
        <v>0</v>
      </c>
      <c r="AM7" s="81">
        <v>0</v>
      </c>
      <c r="AN7" s="81">
        <v>0</v>
      </c>
      <c r="AO7" s="81">
        <v>0</v>
      </c>
      <c r="AP7" s="81">
        <v>0</v>
      </c>
      <c r="AQ7" s="81">
        <v>45</v>
      </c>
    </row>
    <row r="8" spans="1:43">
      <c r="A8" s="20" t="s">
        <v>664</v>
      </c>
      <c r="B8" s="20" t="s">
        <v>143</v>
      </c>
      <c r="C8" s="20" t="s">
        <v>81</v>
      </c>
      <c r="D8" s="74" t="s">
        <v>959</v>
      </c>
      <c r="E8" s="69" t="s">
        <v>972</v>
      </c>
      <c r="F8" s="69" t="s">
        <v>972</v>
      </c>
      <c r="G8" s="17" t="str">
        <f t="shared" si="0"/>
        <v>○</v>
      </c>
      <c r="H8" s="18" t="str">
        <f t="shared" si="1"/>
        <v/>
      </c>
      <c r="I8" s="18" t="str">
        <f t="shared" si="2"/>
        <v/>
      </c>
      <c r="J8" s="18" t="str">
        <f t="shared" si="3"/>
        <v>○</v>
      </c>
      <c r="K8" s="18" t="str">
        <f t="shared" si="4"/>
        <v/>
      </c>
      <c r="L8" s="18" t="str">
        <f t="shared" si="5"/>
        <v/>
      </c>
      <c r="M8" s="19" t="str">
        <f t="shared" si="6"/>
        <v/>
      </c>
      <c r="N8" s="87" t="s">
        <v>977</v>
      </c>
      <c r="O8" s="87" t="s">
        <v>979</v>
      </c>
      <c r="P8" s="81"/>
      <c r="Q8" s="81"/>
      <c r="R8" s="81"/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81">
        <v>5</v>
      </c>
      <c r="AC8" s="81">
        <v>4</v>
      </c>
      <c r="AD8" s="81">
        <v>6</v>
      </c>
      <c r="AE8" s="81">
        <v>0</v>
      </c>
      <c r="AF8" s="81">
        <v>82</v>
      </c>
      <c r="AG8" s="81">
        <v>32</v>
      </c>
      <c r="AH8" s="81">
        <v>10</v>
      </c>
      <c r="AI8" s="86" t="s">
        <v>641</v>
      </c>
      <c r="AJ8" s="24" t="str">
        <f t="shared" si="7"/>
        <v/>
      </c>
      <c r="AK8" s="69">
        <v>0</v>
      </c>
      <c r="AL8" s="69">
        <v>55</v>
      </c>
      <c r="AM8" s="81">
        <v>7</v>
      </c>
      <c r="AN8" s="81">
        <v>0</v>
      </c>
      <c r="AO8" s="81">
        <v>7</v>
      </c>
      <c r="AP8" s="81">
        <v>9</v>
      </c>
      <c r="AQ8" s="81">
        <v>0</v>
      </c>
    </row>
    <row r="9" spans="1:43">
      <c r="A9" s="20" t="s">
        <v>664</v>
      </c>
      <c r="B9" s="20" t="s">
        <v>143</v>
      </c>
      <c r="C9" s="20" t="s">
        <v>81</v>
      </c>
      <c r="D9" s="74" t="s">
        <v>960</v>
      </c>
      <c r="E9" s="69" t="s">
        <v>971</v>
      </c>
      <c r="F9" s="69" t="s">
        <v>973</v>
      </c>
      <c r="G9" s="17" t="str">
        <f t="shared" si="0"/>
        <v>○</v>
      </c>
      <c r="H9" s="18" t="str">
        <f t="shared" si="1"/>
        <v/>
      </c>
      <c r="I9" s="18" t="str">
        <f t="shared" si="2"/>
        <v>○</v>
      </c>
      <c r="J9" s="18" t="str">
        <f t="shared" si="3"/>
        <v/>
      </c>
      <c r="K9" s="18" t="str">
        <f t="shared" si="4"/>
        <v>○</v>
      </c>
      <c r="L9" s="18" t="str">
        <f t="shared" si="5"/>
        <v/>
      </c>
      <c r="M9" s="19" t="str">
        <f t="shared" si="6"/>
        <v/>
      </c>
      <c r="N9" s="87" t="s">
        <v>978</v>
      </c>
      <c r="O9" s="87" t="s">
        <v>980</v>
      </c>
      <c r="P9" s="87" t="s">
        <v>981</v>
      </c>
      <c r="Q9" s="81"/>
      <c r="R9" s="81"/>
      <c r="S9" s="72">
        <v>19</v>
      </c>
      <c r="T9" s="72">
        <v>19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81">
        <v>19</v>
      </c>
      <c r="AC9" s="81">
        <v>0</v>
      </c>
      <c r="AD9" s="81">
        <v>0</v>
      </c>
      <c r="AE9" s="81">
        <v>0</v>
      </c>
      <c r="AF9" s="81">
        <v>72</v>
      </c>
      <c r="AG9" s="81">
        <v>29</v>
      </c>
      <c r="AH9" s="81">
        <v>10</v>
      </c>
      <c r="AI9" s="86" t="s">
        <v>641</v>
      </c>
      <c r="AJ9" s="24" t="str">
        <f t="shared" si="7"/>
        <v/>
      </c>
      <c r="AK9" s="69">
        <v>12</v>
      </c>
      <c r="AL9" s="69">
        <v>0</v>
      </c>
      <c r="AM9" s="81">
        <v>1</v>
      </c>
      <c r="AN9" s="81">
        <v>1</v>
      </c>
      <c r="AO9" s="81">
        <v>0</v>
      </c>
      <c r="AP9" s="81">
        <v>3</v>
      </c>
      <c r="AQ9" s="81">
        <v>0</v>
      </c>
    </row>
    <row r="10" spans="1:43">
      <c r="A10" s="20" t="s">
        <v>664</v>
      </c>
      <c r="B10" s="20" t="s">
        <v>143</v>
      </c>
      <c r="C10" s="20" t="s">
        <v>81</v>
      </c>
      <c r="D10" s="74" t="s">
        <v>247</v>
      </c>
      <c r="E10" s="69" t="s">
        <v>971</v>
      </c>
      <c r="F10" s="69" t="s">
        <v>971</v>
      </c>
      <c r="G10" s="17" t="str">
        <f t="shared" si="0"/>
        <v/>
      </c>
      <c r="H10" s="18" t="str">
        <f t="shared" si="1"/>
        <v/>
      </c>
      <c r="I10" s="18" t="str">
        <f t="shared" si="2"/>
        <v/>
      </c>
      <c r="J10" s="18" t="str">
        <f t="shared" si="3"/>
        <v/>
      </c>
      <c r="K10" s="18" t="str">
        <f t="shared" si="4"/>
        <v/>
      </c>
      <c r="L10" s="18" t="str">
        <f t="shared" si="5"/>
        <v>○</v>
      </c>
      <c r="M10" s="19" t="str">
        <f t="shared" si="6"/>
        <v/>
      </c>
      <c r="N10" s="81"/>
      <c r="O10" s="81"/>
      <c r="P10" s="81"/>
      <c r="Q10" s="81"/>
      <c r="R10" s="87" t="s">
        <v>976</v>
      </c>
      <c r="S10" s="72">
        <v>15</v>
      </c>
      <c r="T10" s="72">
        <v>15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81">
        <v>15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6"/>
      <c r="AJ10" s="24" t="str">
        <f t="shared" si="7"/>
        <v/>
      </c>
      <c r="AK10" s="69">
        <v>0</v>
      </c>
      <c r="AL10" s="69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</row>
    <row r="11" spans="1:43">
      <c r="A11" s="20" t="s">
        <v>664</v>
      </c>
      <c r="B11" s="20" t="s">
        <v>143</v>
      </c>
      <c r="C11" s="20" t="s">
        <v>81</v>
      </c>
      <c r="D11" s="74" t="s">
        <v>961</v>
      </c>
      <c r="E11" s="69" t="s">
        <v>972</v>
      </c>
      <c r="F11" s="69" t="s">
        <v>972</v>
      </c>
      <c r="G11" s="17" t="str">
        <f t="shared" si="0"/>
        <v>○</v>
      </c>
      <c r="H11" s="18" t="str">
        <f t="shared" si="1"/>
        <v/>
      </c>
      <c r="I11" s="18" t="str">
        <f t="shared" si="2"/>
        <v>○</v>
      </c>
      <c r="J11" s="18" t="str">
        <f t="shared" si="3"/>
        <v/>
      </c>
      <c r="K11" s="18" t="str">
        <f t="shared" si="4"/>
        <v/>
      </c>
      <c r="L11" s="18" t="str">
        <f t="shared" si="5"/>
        <v/>
      </c>
      <c r="M11" s="19" t="str">
        <f t="shared" si="6"/>
        <v/>
      </c>
      <c r="N11" s="87" t="s">
        <v>978</v>
      </c>
      <c r="O11" s="87" t="s">
        <v>980</v>
      </c>
      <c r="P11" s="81"/>
      <c r="Q11" s="81"/>
      <c r="R11" s="81"/>
      <c r="S11" s="72">
        <v>19</v>
      </c>
      <c r="T11" s="72">
        <v>19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81">
        <v>19</v>
      </c>
      <c r="AC11" s="81">
        <v>0</v>
      </c>
      <c r="AD11" s="81">
        <v>0</v>
      </c>
      <c r="AE11" s="81">
        <v>0</v>
      </c>
      <c r="AF11" s="81">
        <v>95</v>
      </c>
      <c r="AG11" s="81">
        <v>0</v>
      </c>
      <c r="AH11" s="81">
        <v>0</v>
      </c>
      <c r="AI11" s="86"/>
      <c r="AJ11" s="24" t="str">
        <f t="shared" si="7"/>
        <v/>
      </c>
      <c r="AK11" s="69">
        <v>0</v>
      </c>
      <c r="AL11" s="69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</row>
    <row r="12" spans="1:43">
      <c r="A12" s="20" t="s">
        <v>664</v>
      </c>
      <c r="B12" s="20" t="s">
        <v>143</v>
      </c>
      <c r="C12" s="20" t="s">
        <v>81</v>
      </c>
      <c r="D12" s="74" t="s">
        <v>492</v>
      </c>
      <c r="E12" s="69" t="s">
        <v>974</v>
      </c>
      <c r="F12" s="69" t="s">
        <v>974</v>
      </c>
      <c r="G12" s="17" t="str">
        <f t="shared" si="0"/>
        <v>○</v>
      </c>
      <c r="H12" s="18" t="str">
        <f t="shared" si="1"/>
        <v/>
      </c>
      <c r="I12" s="18" t="str">
        <f t="shared" si="2"/>
        <v>○</v>
      </c>
      <c r="J12" s="18" t="str">
        <f t="shared" si="3"/>
        <v>○</v>
      </c>
      <c r="K12" s="18" t="str">
        <f t="shared" si="4"/>
        <v>○</v>
      </c>
      <c r="L12" s="18" t="str">
        <f t="shared" si="5"/>
        <v/>
      </c>
      <c r="M12" s="19" t="str">
        <f t="shared" si="6"/>
        <v/>
      </c>
      <c r="N12" s="87" t="s">
        <v>978</v>
      </c>
      <c r="O12" s="87" t="s">
        <v>980</v>
      </c>
      <c r="P12" s="87" t="s">
        <v>982</v>
      </c>
      <c r="Q12" s="87" t="s">
        <v>981</v>
      </c>
      <c r="R12" s="81"/>
      <c r="S12" s="72">
        <v>19</v>
      </c>
      <c r="T12" s="72">
        <v>19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81">
        <v>19</v>
      </c>
      <c r="AC12" s="81">
        <v>0</v>
      </c>
      <c r="AD12" s="81">
        <v>0</v>
      </c>
      <c r="AE12" s="81">
        <v>0</v>
      </c>
      <c r="AF12" s="81">
        <v>204</v>
      </c>
      <c r="AG12" s="81">
        <v>12</v>
      </c>
      <c r="AH12" s="81">
        <v>0</v>
      </c>
      <c r="AI12" s="86" t="s">
        <v>640</v>
      </c>
      <c r="AJ12" s="24" t="str">
        <f t="shared" si="7"/>
        <v>○</v>
      </c>
      <c r="AK12" s="69">
        <v>38</v>
      </c>
      <c r="AL12" s="69">
        <v>1370</v>
      </c>
      <c r="AM12" s="81">
        <v>11</v>
      </c>
      <c r="AN12" s="81">
        <v>8</v>
      </c>
      <c r="AO12" s="81">
        <v>3</v>
      </c>
      <c r="AP12" s="81">
        <v>13</v>
      </c>
      <c r="AQ12" s="81">
        <v>0</v>
      </c>
    </row>
    <row r="13" spans="1:43">
      <c r="A13" s="20" t="s">
        <v>962</v>
      </c>
      <c r="B13" s="20" t="s">
        <v>143</v>
      </c>
      <c r="C13" s="20" t="s">
        <v>81</v>
      </c>
      <c r="D13" s="74" t="s">
        <v>479</v>
      </c>
      <c r="E13" s="69" t="s">
        <v>971</v>
      </c>
      <c r="F13" s="69" t="s">
        <v>971</v>
      </c>
      <c r="G13" s="17" t="str">
        <f t="shared" si="0"/>
        <v/>
      </c>
      <c r="H13" s="18" t="str">
        <f t="shared" si="1"/>
        <v/>
      </c>
      <c r="I13" s="18" t="str">
        <f t="shared" si="2"/>
        <v/>
      </c>
      <c r="J13" s="18" t="str">
        <f t="shared" si="3"/>
        <v/>
      </c>
      <c r="K13" s="18" t="str">
        <f t="shared" si="4"/>
        <v/>
      </c>
      <c r="L13" s="18" t="str">
        <f t="shared" si="5"/>
        <v>○</v>
      </c>
      <c r="M13" s="19" t="str">
        <f t="shared" si="6"/>
        <v/>
      </c>
      <c r="N13" s="87" t="s">
        <v>976</v>
      </c>
      <c r="O13" s="81"/>
      <c r="P13" s="81"/>
      <c r="Q13" s="81"/>
      <c r="R13" s="81"/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81">
        <v>5</v>
      </c>
      <c r="AC13" s="81">
        <v>0</v>
      </c>
      <c r="AD13" s="81">
        <v>0</v>
      </c>
      <c r="AE13" s="81">
        <v>0</v>
      </c>
      <c r="AF13" s="81">
        <v>3</v>
      </c>
      <c r="AG13" s="81">
        <v>0</v>
      </c>
      <c r="AH13" s="81">
        <v>0</v>
      </c>
      <c r="AI13" s="86" t="s">
        <v>641</v>
      </c>
      <c r="AJ13" s="24" t="str">
        <f t="shared" si="7"/>
        <v/>
      </c>
      <c r="AK13" s="69">
        <v>0</v>
      </c>
      <c r="AL13" s="69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</row>
    <row r="14" spans="1:43">
      <c r="A14" s="33"/>
      <c r="B14" s="33"/>
      <c r="C14" s="34" t="s">
        <v>692</v>
      </c>
      <c r="D14" s="33"/>
      <c r="E14" s="25"/>
      <c r="F14" s="25"/>
      <c r="G14" s="26"/>
      <c r="H14" s="27"/>
      <c r="I14" s="27"/>
      <c r="J14" s="27"/>
      <c r="K14" s="27"/>
      <c r="L14" s="27"/>
      <c r="M14" s="28"/>
      <c r="N14" s="25"/>
      <c r="O14" s="25"/>
      <c r="P14" s="25"/>
      <c r="Q14" s="25"/>
      <c r="R14" s="25"/>
      <c r="S14" s="25">
        <f t="shared" ref="S14:AH14" si="8">SUBTOTAL(9,S7:S13)</f>
        <v>91</v>
      </c>
      <c r="T14" s="25">
        <f t="shared" si="8"/>
        <v>91</v>
      </c>
      <c r="U14" s="25">
        <f t="shared" si="8"/>
        <v>0</v>
      </c>
      <c r="V14" s="25">
        <f t="shared" si="8"/>
        <v>0</v>
      </c>
      <c r="W14" s="25">
        <f t="shared" si="8"/>
        <v>0</v>
      </c>
      <c r="X14" s="25">
        <f t="shared" si="8"/>
        <v>0</v>
      </c>
      <c r="Y14" s="25">
        <f t="shared" si="8"/>
        <v>0</v>
      </c>
      <c r="Z14" s="25">
        <f t="shared" si="8"/>
        <v>0</v>
      </c>
      <c r="AA14" s="25">
        <f t="shared" si="8"/>
        <v>0</v>
      </c>
      <c r="AB14" s="29">
        <f t="shared" si="8"/>
        <v>82</v>
      </c>
      <c r="AC14" s="29">
        <f t="shared" si="8"/>
        <v>4</v>
      </c>
      <c r="AD14" s="29">
        <f t="shared" si="8"/>
        <v>6</v>
      </c>
      <c r="AE14" s="29">
        <f t="shared" si="8"/>
        <v>19</v>
      </c>
      <c r="AF14" s="29">
        <f t="shared" si="8"/>
        <v>1046</v>
      </c>
      <c r="AG14" s="29">
        <f t="shared" si="8"/>
        <v>663</v>
      </c>
      <c r="AH14" s="29">
        <f t="shared" si="8"/>
        <v>20</v>
      </c>
      <c r="AI14" s="29"/>
      <c r="AJ14" s="30"/>
      <c r="AK14" s="29">
        <f t="shared" ref="AK14:AQ14" si="9">SUBTOTAL(9,AK7:AK13)</f>
        <v>50</v>
      </c>
      <c r="AL14" s="29">
        <f t="shared" si="9"/>
        <v>1425</v>
      </c>
      <c r="AM14" s="29">
        <f t="shared" si="9"/>
        <v>19</v>
      </c>
      <c r="AN14" s="29">
        <f t="shared" si="9"/>
        <v>9</v>
      </c>
      <c r="AO14" s="29">
        <f t="shared" si="9"/>
        <v>10</v>
      </c>
      <c r="AP14" s="29">
        <f t="shared" si="9"/>
        <v>25</v>
      </c>
      <c r="AQ14" s="29">
        <f t="shared" si="9"/>
        <v>45</v>
      </c>
    </row>
    <row r="15" spans="1:43">
      <c r="A15" s="20" t="s">
        <v>664</v>
      </c>
      <c r="B15" s="20" t="s">
        <v>129</v>
      </c>
      <c r="C15" s="20" t="s">
        <v>67</v>
      </c>
      <c r="D15" s="74" t="s">
        <v>213</v>
      </c>
      <c r="E15" s="69" t="s">
        <v>971</v>
      </c>
      <c r="F15" s="69" t="s">
        <v>971</v>
      </c>
      <c r="G15" s="17" t="str">
        <f t="shared" ref="G15:G21" si="10">IF(OR(N15="1",O15="1",P15="1",Q15="1",R15="1"),"○","")</f>
        <v>○</v>
      </c>
      <c r="H15" s="18" t="str">
        <f t="shared" ref="H15:H21" si="11">IF(OR(N15="2",O15="2",P15="2",Q15="2",R15="2"),"○","")</f>
        <v>○</v>
      </c>
      <c r="I15" s="18" t="str">
        <f t="shared" ref="I15:I21" si="12">IF(OR(N15="3",O15="3",P15="3",Q15="3",R15="3"),"○","")</f>
        <v>○</v>
      </c>
      <c r="J15" s="18" t="str">
        <f t="shared" ref="J15:J21" si="13">IF(OR(N15="4",O15="4",P15="4",Q15="4",R15="4"),"○","")</f>
        <v>○</v>
      </c>
      <c r="K15" s="18" t="str">
        <f t="shared" ref="K15:K21" si="14">IF(OR(N15="5",O15="5",P15="5",Q15="5",R15="5"),"○","")</f>
        <v>○</v>
      </c>
      <c r="L15" s="18" t="str">
        <f t="shared" ref="L15:L21" si="15">IF(OR(N15="6",O15="6",P15="6",Q15="6",R15="6"),"○","")</f>
        <v/>
      </c>
      <c r="M15" s="19" t="str">
        <f t="shared" ref="M15:M21" si="16">IF(OR(N15="7",O15="7",P15="7",Q15="7",R15="7"),"○","")</f>
        <v/>
      </c>
      <c r="N15" s="80" t="s">
        <v>978</v>
      </c>
      <c r="O15" s="80" t="s">
        <v>983</v>
      </c>
      <c r="P15" s="80" t="s">
        <v>980</v>
      </c>
      <c r="Q15" s="80" t="s">
        <v>982</v>
      </c>
      <c r="R15" s="80" t="s">
        <v>981</v>
      </c>
      <c r="S15" s="81">
        <v>19</v>
      </c>
      <c r="T15" s="81">
        <v>19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19</v>
      </c>
      <c r="AC15" s="88">
        <v>0</v>
      </c>
      <c r="AD15" s="88">
        <v>0</v>
      </c>
      <c r="AE15" s="81">
        <v>0</v>
      </c>
      <c r="AF15" s="69">
        <v>543</v>
      </c>
      <c r="AG15" s="69">
        <v>318</v>
      </c>
      <c r="AH15" s="69">
        <v>0</v>
      </c>
      <c r="AI15" s="86" t="s">
        <v>640</v>
      </c>
      <c r="AJ15" s="24" t="str">
        <f t="shared" ref="AJ15:AJ21" si="17">IF(AI15="1","○","")</f>
        <v>○</v>
      </c>
      <c r="AK15" s="81">
        <v>105</v>
      </c>
      <c r="AL15" s="81">
        <v>225</v>
      </c>
      <c r="AM15" s="69">
        <v>17</v>
      </c>
      <c r="AN15" s="69">
        <v>5</v>
      </c>
      <c r="AO15" s="69">
        <v>12</v>
      </c>
      <c r="AP15" s="69">
        <v>22</v>
      </c>
      <c r="AQ15" s="69">
        <v>0</v>
      </c>
    </row>
    <row r="16" spans="1:43">
      <c r="A16" s="20" t="s">
        <v>664</v>
      </c>
      <c r="B16" s="20" t="s">
        <v>129</v>
      </c>
      <c r="C16" s="20" t="s">
        <v>67</v>
      </c>
      <c r="D16" s="74" t="s">
        <v>423</v>
      </c>
      <c r="E16" s="69" t="s">
        <v>971</v>
      </c>
      <c r="F16" s="69" t="s">
        <v>971</v>
      </c>
      <c r="G16" s="17" t="str">
        <f t="shared" si="10"/>
        <v>○</v>
      </c>
      <c r="H16" s="18" t="str">
        <f t="shared" si="11"/>
        <v>○</v>
      </c>
      <c r="I16" s="18" t="str">
        <f t="shared" si="12"/>
        <v>○</v>
      </c>
      <c r="J16" s="18" t="str">
        <f t="shared" si="13"/>
        <v/>
      </c>
      <c r="K16" s="18" t="str">
        <f t="shared" si="14"/>
        <v/>
      </c>
      <c r="L16" s="18" t="str">
        <f t="shared" si="15"/>
        <v/>
      </c>
      <c r="M16" s="19" t="str">
        <f t="shared" si="16"/>
        <v/>
      </c>
      <c r="N16" s="80" t="s">
        <v>978</v>
      </c>
      <c r="O16" s="80" t="s">
        <v>983</v>
      </c>
      <c r="P16" s="80" t="s">
        <v>986</v>
      </c>
      <c r="Q16" s="69"/>
      <c r="R16" s="69"/>
      <c r="S16" s="81">
        <v>19</v>
      </c>
      <c r="T16" s="81">
        <v>19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19</v>
      </c>
      <c r="AC16" s="88">
        <v>0</v>
      </c>
      <c r="AD16" s="88">
        <v>0</v>
      </c>
      <c r="AE16" s="81">
        <v>0</v>
      </c>
      <c r="AF16" s="69">
        <v>126</v>
      </c>
      <c r="AG16" s="69">
        <v>59</v>
      </c>
      <c r="AH16" s="69">
        <v>21.4</v>
      </c>
      <c r="AI16" s="86" t="s">
        <v>641</v>
      </c>
      <c r="AJ16" s="24" t="str">
        <f t="shared" si="17"/>
        <v/>
      </c>
      <c r="AK16" s="81">
        <v>0</v>
      </c>
      <c r="AL16" s="81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</row>
    <row r="17" spans="1:43">
      <c r="A17" s="20" t="s">
        <v>664</v>
      </c>
      <c r="B17" s="20" t="s">
        <v>129</v>
      </c>
      <c r="C17" s="20" t="s">
        <v>67</v>
      </c>
      <c r="D17" s="74" t="s">
        <v>268</v>
      </c>
      <c r="E17" s="69" t="s">
        <v>971</v>
      </c>
      <c r="F17" s="69" t="s">
        <v>971</v>
      </c>
      <c r="G17" s="17" t="str">
        <f t="shared" si="10"/>
        <v/>
      </c>
      <c r="H17" s="18" t="str">
        <f t="shared" si="11"/>
        <v>○</v>
      </c>
      <c r="I17" s="18" t="str">
        <f t="shared" si="12"/>
        <v/>
      </c>
      <c r="J17" s="18" t="str">
        <f t="shared" si="13"/>
        <v/>
      </c>
      <c r="K17" s="18" t="str">
        <f t="shared" si="14"/>
        <v/>
      </c>
      <c r="L17" s="18" t="str">
        <f t="shared" si="15"/>
        <v/>
      </c>
      <c r="M17" s="19" t="str">
        <f t="shared" si="16"/>
        <v/>
      </c>
      <c r="N17" s="80" t="s">
        <v>983</v>
      </c>
      <c r="O17" s="69"/>
      <c r="P17" s="69"/>
      <c r="Q17" s="69"/>
      <c r="R17" s="69"/>
      <c r="S17" s="81">
        <v>19</v>
      </c>
      <c r="T17" s="81">
        <v>19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19</v>
      </c>
      <c r="AC17" s="88">
        <v>0</v>
      </c>
      <c r="AD17" s="88">
        <v>0</v>
      </c>
      <c r="AE17" s="81">
        <v>0</v>
      </c>
      <c r="AF17" s="69">
        <v>1144</v>
      </c>
      <c r="AG17" s="69">
        <v>0</v>
      </c>
      <c r="AH17" s="69">
        <v>0</v>
      </c>
      <c r="AI17" s="86" t="s">
        <v>641</v>
      </c>
      <c r="AJ17" s="24" t="str">
        <f t="shared" si="17"/>
        <v/>
      </c>
      <c r="AK17" s="81">
        <v>0</v>
      </c>
      <c r="AL17" s="81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</row>
    <row r="18" spans="1:43">
      <c r="A18" s="20" t="s">
        <v>664</v>
      </c>
      <c r="B18" s="20" t="s">
        <v>129</v>
      </c>
      <c r="C18" s="20" t="s">
        <v>67</v>
      </c>
      <c r="D18" s="74" t="s">
        <v>611</v>
      </c>
      <c r="E18" s="69" t="s">
        <v>972</v>
      </c>
      <c r="F18" s="69" t="s">
        <v>972</v>
      </c>
      <c r="G18" s="17" t="str">
        <f t="shared" si="10"/>
        <v>○</v>
      </c>
      <c r="H18" s="18" t="str">
        <f t="shared" si="11"/>
        <v>○</v>
      </c>
      <c r="I18" s="18" t="str">
        <f t="shared" si="12"/>
        <v/>
      </c>
      <c r="J18" s="18" t="str">
        <f t="shared" si="13"/>
        <v>○</v>
      </c>
      <c r="K18" s="18" t="str">
        <f t="shared" si="14"/>
        <v/>
      </c>
      <c r="L18" s="18" t="str">
        <f t="shared" si="15"/>
        <v/>
      </c>
      <c r="M18" s="19" t="str">
        <f t="shared" si="16"/>
        <v/>
      </c>
      <c r="N18" s="80" t="s">
        <v>978</v>
      </c>
      <c r="O18" s="80" t="s">
        <v>983</v>
      </c>
      <c r="P18" s="80" t="s">
        <v>982</v>
      </c>
      <c r="Q18" s="69"/>
      <c r="R18" s="69"/>
      <c r="S18" s="81">
        <v>8</v>
      </c>
      <c r="T18" s="81">
        <v>8</v>
      </c>
      <c r="U18" s="81">
        <v>0</v>
      </c>
      <c r="V18" s="81">
        <v>8</v>
      </c>
      <c r="W18" s="81">
        <v>8</v>
      </c>
      <c r="X18" s="81">
        <v>0</v>
      </c>
      <c r="Y18" s="81">
        <v>4</v>
      </c>
      <c r="Z18" s="81">
        <v>4</v>
      </c>
      <c r="AA18" s="81">
        <v>0</v>
      </c>
      <c r="AB18" s="81">
        <v>8</v>
      </c>
      <c r="AC18" s="88">
        <v>4</v>
      </c>
      <c r="AD18" s="81">
        <v>4</v>
      </c>
      <c r="AE18" s="81">
        <v>0</v>
      </c>
      <c r="AF18" s="69">
        <v>92</v>
      </c>
      <c r="AG18" s="69">
        <v>36</v>
      </c>
      <c r="AH18" s="69">
        <v>79.400000000000006</v>
      </c>
      <c r="AI18" s="86" t="s">
        <v>641</v>
      </c>
      <c r="AJ18" s="24" t="str">
        <f t="shared" si="17"/>
        <v/>
      </c>
      <c r="AK18" s="81">
        <v>0</v>
      </c>
      <c r="AL18" s="81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</row>
    <row r="19" spans="1:43">
      <c r="A19" s="20" t="s">
        <v>664</v>
      </c>
      <c r="B19" s="20" t="s">
        <v>129</v>
      </c>
      <c r="C19" s="20" t="s">
        <v>67</v>
      </c>
      <c r="D19" s="74" t="s">
        <v>547</v>
      </c>
      <c r="E19" s="69" t="s">
        <v>971</v>
      </c>
      <c r="F19" s="69" t="s">
        <v>971</v>
      </c>
      <c r="G19" s="17" t="str">
        <f t="shared" si="10"/>
        <v/>
      </c>
      <c r="H19" s="18" t="str">
        <f t="shared" si="11"/>
        <v/>
      </c>
      <c r="I19" s="18" t="str">
        <f t="shared" si="12"/>
        <v/>
      </c>
      <c r="J19" s="18" t="str">
        <f t="shared" si="13"/>
        <v/>
      </c>
      <c r="K19" s="18" t="str">
        <f t="shared" si="14"/>
        <v/>
      </c>
      <c r="L19" s="18" t="str">
        <f t="shared" si="15"/>
        <v>○</v>
      </c>
      <c r="M19" s="19" t="str">
        <f t="shared" si="16"/>
        <v/>
      </c>
      <c r="N19" s="80" t="s">
        <v>976</v>
      </c>
      <c r="O19" s="69"/>
      <c r="P19" s="69"/>
      <c r="Q19" s="69"/>
      <c r="R19" s="69"/>
      <c r="S19" s="81">
        <v>19</v>
      </c>
      <c r="T19" s="81">
        <v>19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19</v>
      </c>
      <c r="AC19" s="88">
        <v>0</v>
      </c>
      <c r="AD19" s="88">
        <v>0</v>
      </c>
      <c r="AE19" s="81">
        <v>0</v>
      </c>
      <c r="AF19" s="69">
        <v>928</v>
      </c>
      <c r="AG19" s="69">
        <v>0</v>
      </c>
      <c r="AH19" s="69">
        <v>0</v>
      </c>
      <c r="AI19" s="86"/>
      <c r="AJ19" s="24" t="str">
        <f t="shared" si="17"/>
        <v/>
      </c>
      <c r="AK19" s="81">
        <v>0</v>
      </c>
      <c r="AL19" s="81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69</v>
      </c>
    </row>
    <row r="20" spans="1:43">
      <c r="A20" s="20" t="s">
        <v>664</v>
      </c>
      <c r="B20" s="20" t="s">
        <v>129</v>
      </c>
      <c r="C20" s="20" t="s">
        <v>67</v>
      </c>
      <c r="D20" s="74" t="s">
        <v>963</v>
      </c>
      <c r="E20" s="69" t="s">
        <v>975</v>
      </c>
      <c r="F20" s="69" t="s">
        <v>975</v>
      </c>
      <c r="G20" s="17" t="str">
        <f t="shared" si="10"/>
        <v/>
      </c>
      <c r="H20" s="18" t="str">
        <f t="shared" si="11"/>
        <v/>
      </c>
      <c r="I20" s="18" t="str">
        <f t="shared" si="12"/>
        <v/>
      </c>
      <c r="J20" s="18" t="str">
        <f t="shared" si="13"/>
        <v/>
      </c>
      <c r="K20" s="18" t="str">
        <f t="shared" si="14"/>
        <v/>
      </c>
      <c r="L20" s="18" t="str">
        <f t="shared" si="15"/>
        <v/>
      </c>
      <c r="M20" s="19" t="str">
        <f t="shared" si="16"/>
        <v>○</v>
      </c>
      <c r="N20" s="80" t="s">
        <v>984</v>
      </c>
      <c r="O20" s="69"/>
      <c r="P20" s="69"/>
      <c r="Q20" s="69"/>
      <c r="R20" s="69"/>
      <c r="S20" s="81">
        <v>18</v>
      </c>
      <c r="T20" s="81">
        <v>0</v>
      </c>
      <c r="U20" s="81">
        <v>18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8">
        <v>0</v>
      </c>
      <c r="AC20" s="88">
        <v>0</v>
      </c>
      <c r="AD20" s="88">
        <v>0</v>
      </c>
      <c r="AE20" s="81">
        <v>18</v>
      </c>
      <c r="AF20" s="69">
        <v>0</v>
      </c>
      <c r="AG20" s="69">
        <v>0</v>
      </c>
      <c r="AH20" s="69">
        <v>0</v>
      </c>
      <c r="AI20" s="86"/>
      <c r="AJ20" s="24" t="str">
        <f t="shared" si="17"/>
        <v/>
      </c>
      <c r="AK20" s="81">
        <v>0</v>
      </c>
      <c r="AL20" s="81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</row>
    <row r="21" spans="1:43">
      <c r="A21" s="20" t="s">
        <v>664</v>
      </c>
      <c r="B21" s="20" t="s">
        <v>129</v>
      </c>
      <c r="C21" s="20" t="s">
        <v>67</v>
      </c>
      <c r="D21" s="74" t="s">
        <v>591</v>
      </c>
      <c r="E21" s="69" t="s">
        <v>973</v>
      </c>
      <c r="F21" s="69" t="s">
        <v>971</v>
      </c>
      <c r="G21" s="17" t="str">
        <f t="shared" si="10"/>
        <v/>
      </c>
      <c r="H21" s="18" t="str">
        <f t="shared" si="11"/>
        <v/>
      </c>
      <c r="I21" s="18" t="str">
        <f t="shared" si="12"/>
        <v/>
      </c>
      <c r="J21" s="18" t="str">
        <f t="shared" si="13"/>
        <v/>
      </c>
      <c r="K21" s="18" t="str">
        <f t="shared" si="14"/>
        <v/>
      </c>
      <c r="L21" s="18" t="str">
        <f t="shared" si="15"/>
        <v/>
      </c>
      <c r="M21" s="19" t="str">
        <f t="shared" si="16"/>
        <v>○</v>
      </c>
      <c r="N21" s="80" t="s">
        <v>984</v>
      </c>
      <c r="O21" s="69"/>
      <c r="P21" s="69"/>
      <c r="Q21" s="69"/>
      <c r="R21" s="69"/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8">
        <v>0</v>
      </c>
      <c r="AC21" s="88">
        <v>0</v>
      </c>
      <c r="AD21" s="88">
        <v>0</v>
      </c>
      <c r="AE21" s="81">
        <v>0</v>
      </c>
      <c r="AF21" s="69">
        <v>0</v>
      </c>
      <c r="AG21" s="69">
        <v>0</v>
      </c>
      <c r="AH21" s="69">
        <v>0</v>
      </c>
      <c r="AI21" s="86"/>
      <c r="AJ21" s="24" t="str">
        <f t="shared" si="17"/>
        <v/>
      </c>
      <c r="AK21" s="81">
        <v>0</v>
      </c>
      <c r="AL21" s="81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</row>
    <row r="22" spans="1:43">
      <c r="A22" s="20" t="s">
        <v>664</v>
      </c>
      <c r="B22" s="20"/>
      <c r="C22" s="20" t="s">
        <v>67</v>
      </c>
      <c r="D22" s="74" t="s">
        <v>228</v>
      </c>
      <c r="E22" s="69" t="s">
        <v>971</v>
      </c>
      <c r="F22" s="69" t="s">
        <v>971</v>
      </c>
      <c r="G22" s="17"/>
      <c r="H22" s="18"/>
      <c r="I22" s="18"/>
      <c r="J22" s="18"/>
      <c r="K22" s="18"/>
      <c r="L22" s="18"/>
      <c r="M22" s="19"/>
      <c r="N22" s="80" t="s">
        <v>978</v>
      </c>
      <c r="O22" s="80" t="s">
        <v>985</v>
      </c>
      <c r="P22" s="69"/>
      <c r="Q22" s="69"/>
      <c r="R22" s="69"/>
      <c r="S22" s="81">
        <v>18</v>
      </c>
      <c r="T22" s="81">
        <v>18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18</v>
      </c>
      <c r="AC22" s="81">
        <v>0</v>
      </c>
      <c r="AD22" s="81">
        <v>0</v>
      </c>
      <c r="AE22" s="81">
        <v>0</v>
      </c>
      <c r="AF22" s="69">
        <v>106</v>
      </c>
      <c r="AG22" s="69">
        <v>0</v>
      </c>
      <c r="AH22" s="69">
        <v>0</v>
      </c>
      <c r="AI22" s="86"/>
      <c r="AJ22" s="24"/>
      <c r="AK22" s="81">
        <v>0</v>
      </c>
      <c r="AL22" s="81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</row>
    <row r="23" spans="1:43">
      <c r="A23" s="33"/>
      <c r="B23" s="33"/>
      <c r="C23" s="34" t="s">
        <v>693</v>
      </c>
      <c r="D23" s="33"/>
      <c r="E23" s="25"/>
      <c r="F23" s="25"/>
      <c r="G23" s="26"/>
      <c r="H23" s="27"/>
      <c r="I23" s="27"/>
      <c r="J23" s="27"/>
      <c r="K23" s="27"/>
      <c r="L23" s="27"/>
      <c r="M23" s="28"/>
      <c r="N23" s="25"/>
      <c r="O23" s="25"/>
      <c r="P23" s="25"/>
      <c r="Q23" s="25"/>
      <c r="R23" s="25"/>
      <c r="S23" s="25">
        <f t="shared" ref="S23:AH23" si="18">SUBTOTAL(9,S15:S22)</f>
        <v>120</v>
      </c>
      <c r="T23" s="25">
        <f t="shared" si="18"/>
        <v>102</v>
      </c>
      <c r="U23" s="25">
        <f t="shared" si="18"/>
        <v>18</v>
      </c>
      <c r="V23" s="25">
        <f t="shared" si="18"/>
        <v>8</v>
      </c>
      <c r="W23" s="25">
        <f t="shared" si="18"/>
        <v>8</v>
      </c>
      <c r="X23" s="25">
        <f t="shared" si="18"/>
        <v>0</v>
      </c>
      <c r="Y23" s="25">
        <f t="shared" si="18"/>
        <v>4</v>
      </c>
      <c r="Z23" s="25">
        <f t="shared" si="18"/>
        <v>4</v>
      </c>
      <c r="AA23" s="25">
        <f t="shared" si="18"/>
        <v>0</v>
      </c>
      <c r="AB23" s="29">
        <f t="shared" si="18"/>
        <v>102</v>
      </c>
      <c r="AC23" s="29">
        <f t="shared" si="18"/>
        <v>4</v>
      </c>
      <c r="AD23" s="29">
        <f t="shared" si="18"/>
        <v>4</v>
      </c>
      <c r="AE23" s="29">
        <f t="shared" si="18"/>
        <v>18</v>
      </c>
      <c r="AF23" s="29">
        <f t="shared" si="18"/>
        <v>2939</v>
      </c>
      <c r="AG23" s="29">
        <f t="shared" si="18"/>
        <v>413</v>
      </c>
      <c r="AH23" s="29">
        <f t="shared" si="18"/>
        <v>100.80000000000001</v>
      </c>
      <c r="AI23" s="29"/>
      <c r="AJ23" s="30"/>
      <c r="AK23" s="29">
        <f t="shared" ref="AK23:AQ23" si="19">SUBTOTAL(9,AK15:AK22)</f>
        <v>105</v>
      </c>
      <c r="AL23" s="29">
        <f t="shared" si="19"/>
        <v>225</v>
      </c>
      <c r="AM23" s="29">
        <f t="shared" si="19"/>
        <v>17</v>
      </c>
      <c r="AN23" s="29">
        <f t="shared" si="19"/>
        <v>5</v>
      </c>
      <c r="AO23" s="29">
        <f t="shared" si="19"/>
        <v>12</v>
      </c>
      <c r="AP23" s="29">
        <f t="shared" si="19"/>
        <v>22</v>
      </c>
      <c r="AQ23" s="29">
        <f t="shared" si="19"/>
        <v>69</v>
      </c>
    </row>
    <row r="24" spans="1:43">
      <c r="A24" s="20" t="s">
        <v>664</v>
      </c>
      <c r="B24" s="20" t="s">
        <v>161</v>
      </c>
      <c r="C24" s="20" t="s">
        <v>99</v>
      </c>
      <c r="D24" s="74" t="s">
        <v>396</v>
      </c>
      <c r="E24" s="69" t="s">
        <v>971</v>
      </c>
      <c r="F24" s="69" t="s">
        <v>971</v>
      </c>
      <c r="G24" s="17" t="str">
        <f>IF(OR(N24="1",O24="1",P24="1",Q24="1",R24="1"),"○","")</f>
        <v>○</v>
      </c>
      <c r="H24" s="18" t="str">
        <f>IF(OR(N24="2",O24="2",P24="2",Q24="2",R24="2"),"○","")</f>
        <v/>
      </c>
      <c r="I24" s="18" t="str">
        <f>IF(OR(N24="3",O24="3",P24="3",Q24="3",R24="3"),"○","")</f>
        <v>○</v>
      </c>
      <c r="J24" s="18" t="str">
        <f>IF(OR(N24="4",O24="4",P24="4",Q24="4",R24="4"),"○","")</f>
        <v>○</v>
      </c>
      <c r="K24" s="18" t="str">
        <f>IF(OR(N24="5",O24="5",P24="5",Q24="5",R24="5"),"○","")</f>
        <v>○</v>
      </c>
      <c r="L24" s="18" t="str">
        <f>IF(OR(N24="6",O24="6",P24="6",Q24="6",R24="6"),"○","")</f>
        <v/>
      </c>
      <c r="M24" s="19" t="str">
        <f>IF(OR(N24="7",O24="7",P24="7",Q24="7",R24="7"),"○","")</f>
        <v/>
      </c>
      <c r="N24" s="80" t="s">
        <v>978</v>
      </c>
      <c r="O24" s="80" t="s">
        <v>980</v>
      </c>
      <c r="P24" s="80" t="s">
        <v>987</v>
      </c>
      <c r="Q24" s="80" t="s">
        <v>981</v>
      </c>
      <c r="R24" s="69"/>
      <c r="S24" s="69">
        <v>19</v>
      </c>
      <c r="T24" s="69">
        <v>19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81">
        <v>19</v>
      </c>
      <c r="AC24" s="81">
        <v>0</v>
      </c>
      <c r="AD24" s="81">
        <v>0</v>
      </c>
      <c r="AE24" s="81">
        <v>0</v>
      </c>
      <c r="AF24" s="81">
        <v>154</v>
      </c>
      <c r="AG24" s="81">
        <v>36</v>
      </c>
      <c r="AH24" s="81">
        <v>0</v>
      </c>
      <c r="AI24" s="86" t="s">
        <v>640</v>
      </c>
      <c r="AJ24" s="24" t="str">
        <f>IF(AI24="1","○","")</f>
        <v>○</v>
      </c>
      <c r="AK24" s="81">
        <v>14</v>
      </c>
      <c r="AL24" s="81">
        <v>359</v>
      </c>
      <c r="AM24" s="81">
        <v>1</v>
      </c>
      <c r="AN24" s="81">
        <v>0</v>
      </c>
      <c r="AO24" s="81">
        <v>1</v>
      </c>
      <c r="AP24" s="81">
        <v>5</v>
      </c>
      <c r="AQ24" s="81">
        <v>0</v>
      </c>
    </row>
    <row r="25" spans="1:43">
      <c r="A25" s="20" t="s">
        <v>664</v>
      </c>
      <c r="B25" s="20" t="s">
        <v>161</v>
      </c>
      <c r="C25" s="20" t="s">
        <v>99</v>
      </c>
      <c r="D25" s="74" t="s">
        <v>616</v>
      </c>
      <c r="E25" s="69" t="s">
        <v>972</v>
      </c>
      <c r="F25" s="69" t="s">
        <v>972</v>
      </c>
      <c r="G25" s="17" t="str">
        <f>IF(OR(N25="1",O25="1",P25="1",Q25="1",R25="1"),"○","")</f>
        <v/>
      </c>
      <c r="H25" s="18" t="str">
        <f>IF(OR(N25="2",O25="2",P25="2",Q25="2",R25="2"),"○","")</f>
        <v>○</v>
      </c>
      <c r="I25" s="18" t="str">
        <f>IF(OR(N25="3",O25="3",P25="3",Q25="3",R25="3"),"○","")</f>
        <v>○</v>
      </c>
      <c r="J25" s="18" t="str">
        <f>IF(OR(N25="4",O25="4",P25="4",Q25="4",R25="4"),"○","")</f>
        <v/>
      </c>
      <c r="K25" s="18" t="str">
        <f>IF(OR(N25="5",O25="5",P25="5",Q25="5",R25="5"),"○","")</f>
        <v/>
      </c>
      <c r="L25" s="18" t="str">
        <f>IF(OR(N25="6",O25="6",P25="6",Q25="6",R25="6"),"○","")</f>
        <v/>
      </c>
      <c r="M25" s="19" t="str">
        <f>IF(OR(N25="7",O25="7",P25="7",Q25="7",R25="7"),"○","")</f>
        <v/>
      </c>
      <c r="N25" s="80" t="s">
        <v>983</v>
      </c>
      <c r="O25" s="80" t="s">
        <v>980</v>
      </c>
      <c r="P25" s="69"/>
      <c r="Q25" s="69"/>
      <c r="R25" s="69"/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81">
        <v>11</v>
      </c>
      <c r="AC25" s="81">
        <v>0</v>
      </c>
      <c r="AD25" s="81">
        <v>0</v>
      </c>
      <c r="AE25" s="81">
        <v>0</v>
      </c>
      <c r="AF25" s="81">
        <v>210</v>
      </c>
      <c r="AG25" s="81">
        <v>28</v>
      </c>
      <c r="AH25" s="81">
        <v>0</v>
      </c>
      <c r="AI25" s="86"/>
      <c r="AJ25" s="24" t="str">
        <f>IF(AI25="1","○","")</f>
        <v/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18</v>
      </c>
    </row>
    <row r="26" spans="1:43">
      <c r="A26" s="20" t="s">
        <v>664</v>
      </c>
      <c r="B26" s="20" t="s">
        <v>161</v>
      </c>
      <c r="C26" s="20" t="s">
        <v>99</v>
      </c>
      <c r="D26" s="74" t="s">
        <v>386</v>
      </c>
      <c r="E26" s="69" t="s">
        <v>971</v>
      </c>
      <c r="F26" s="69" t="s">
        <v>971</v>
      </c>
      <c r="G26" s="17" t="str">
        <f>IF(OR(N26="1",O26="1",P26="1",Q26="1",R26="1"),"○","")</f>
        <v/>
      </c>
      <c r="H26" s="18" t="str">
        <f>IF(OR(N26="2",O26="2",P26="2",Q26="2",R26="2"),"○","")</f>
        <v>○</v>
      </c>
      <c r="I26" s="18" t="str">
        <f>IF(OR(N26="3",O26="3",P26="3",Q26="3",R26="3"),"○","")</f>
        <v/>
      </c>
      <c r="J26" s="18" t="str">
        <f>IF(OR(N26="4",O26="4",P26="4",Q26="4",R26="4"),"○","")</f>
        <v/>
      </c>
      <c r="K26" s="18" t="str">
        <f>IF(OR(N26="5",O26="5",P26="5",Q26="5",R26="5"),"○","")</f>
        <v/>
      </c>
      <c r="L26" s="18" t="str">
        <f>IF(OR(N26="6",O26="6",P26="6",Q26="6",R26="6"),"○","")</f>
        <v/>
      </c>
      <c r="M26" s="19" t="str">
        <f>IF(OR(N26="7",O26="7",P26="7",Q26="7",R26="7"),"○","")</f>
        <v/>
      </c>
      <c r="N26" s="80" t="s">
        <v>983</v>
      </c>
      <c r="O26" s="69"/>
      <c r="P26" s="69"/>
      <c r="Q26" s="69"/>
      <c r="R26" s="69"/>
      <c r="S26" s="69">
        <v>19</v>
      </c>
      <c r="T26" s="69">
        <v>19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81">
        <v>19</v>
      </c>
      <c r="AC26" s="81">
        <v>0</v>
      </c>
      <c r="AD26" s="81">
        <v>0</v>
      </c>
      <c r="AE26" s="81">
        <v>0</v>
      </c>
      <c r="AF26" s="81">
        <v>1110</v>
      </c>
      <c r="AG26" s="81">
        <v>1092</v>
      </c>
      <c r="AH26" s="81">
        <v>0</v>
      </c>
      <c r="AI26" s="86" t="s">
        <v>641</v>
      </c>
      <c r="AJ26" s="24" t="str">
        <f>IF(AI26="1","○","")</f>
        <v/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73</v>
      </c>
    </row>
    <row r="27" spans="1:43">
      <c r="A27" s="33"/>
      <c r="B27" s="33"/>
      <c r="C27" s="34" t="s">
        <v>694</v>
      </c>
      <c r="D27" s="33"/>
      <c r="E27" s="25"/>
      <c r="F27" s="25"/>
      <c r="G27" s="26"/>
      <c r="H27" s="27"/>
      <c r="I27" s="27"/>
      <c r="J27" s="27"/>
      <c r="K27" s="27"/>
      <c r="L27" s="27"/>
      <c r="M27" s="28"/>
      <c r="N27" s="25"/>
      <c r="O27" s="25"/>
      <c r="P27" s="25"/>
      <c r="Q27" s="25"/>
      <c r="R27" s="25"/>
      <c r="S27" s="25">
        <f t="shared" ref="S27:AH27" si="20">SUBTOTAL(9,S24:S26)</f>
        <v>38</v>
      </c>
      <c r="T27" s="25">
        <f t="shared" si="20"/>
        <v>38</v>
      </c>
      <c r="U27" s="25">
        <f t="shared" si="20"/>
        <v>0</v>
      </c>
      <c r="V27" s="25">
        <f t="shared" si="20"/>
        <v>0</v>
      </c>
      <c r="W27" s="25">
        <f t="shared" si="20"/>
        <v>0</v>
      </c>
      <c r="X27" s="25">
        <f t="shared" si="20"/>
        <v>0</v>
      </c>
      <c r="Y27" s="25">
        <f t="shared" si="20"/>
        <v>0</v>
      </c>
      <c r="Z27" s="25">
        <f t="shared" si="20"/>
        <v>0</v>
      </c>
      <c r="AA27" s="25">
        <f t="shared" si="20"/>
        <v>0</v>
      </c>
      <c r="AB27" s="29">
        <f t="shared" si="20"/>
        <v>49</v>
      </c>
      <c r="AC27" s="29">
        <f t="shared" si="20"/>
        <v>0</v>
      </c>
      <c r="AD27" s="29">
        <f t="shared" si="20"/>
        <v>0</v>
      </c>
      <c r="AE27" s="29">
        <f t="shared" si="20"/>
        <v>0</v>
      </c>
      <c r="AF27" s="29">
        <f t="shared" si="20"/>
        <v>1474</v>
      </c>
      <c r="AG27" s="29">
        <f t="shared" si="20"/>
        <v>1156</v>
      </c>
      <c r="AH27" s="29">
        <f t="shared" si="20"/>
        <v>0</v>
      </c>
      <c r="AI27" s="29"/>
      <c r="AJ27" s="30"/>
      <c r="AK27" s="29">
        <f t="shared" ref="AK27:AQ27" si="21">SUBTOTAL(9,AK24:AK26)</f>
        <v>14</v>
      </c>
      <c r="AL27" s="29">
        <f t="shared" si="21"/>
        <v>359</v>
      </c>
      <c r="AM27" s="29">
        <f t="shared" si="21"/>
        <v>1</v>
      </c>
      <c r="AN27" s="29">
        <f t="shared" si="21"/>
        <v>0</v>
      </c>
      <c r="AO27" s="29">
        <f t="shared" si="21"/>
        <v>1</v>
      </c>
      <c r="AP27" s="29">
        <f t="shared" si="21"/>
        <v>5</v>
      </c>
      <c r="AQ27" s="29">
        <f t="shared" si="21"/>
        <v>91</v>
      </c>
    </row>
    <row r="28" spans="1:43">
      <c r="A28" s="20" t="s">
        <v>664</v>
      </c>
      <c r="B28" s="20" t="s">
        <v>156</v>
      </c>
      <c r="C28" s="20" t="s">
        <v>94</v>
      </c>
      <c r="D28" s="74" t="s">
        <v>964</v>
      </c>
      <c r="E28" s="69" t="s">
        <v>973</v>
      </c>
      <c r="F28" s="69" t="s">
        <v>973</v>
      </c>
      <c r="G28" s="17" t="str">
        <f t="shared" ref="G28:G33" si="22">IF(OR(N28="1",O28="1",P28="1",Q28="1",R28="1"),"○","")</f>
        <v/>
      </c>
      <c r="H28" s="18" t="str">
        <f t="shared" ref="H28:H33" si="23">IF(OR(N28="2",O28="2",P28="2",Q28="2",R28="2"),"○","")</f>
        <v/>
      </c>
      <c r="I28" s="18" t="str">
        <f t="shared" ref="I28:I33" si="24">IF(OR(N28="3",O28="3",P28="3",Q28="3",R28="3"),"○","")</f>
        <v/>
      </c>
      <c r="J28" s="18" t="str">
        <f t="shared" ref="J28:J33" si="25">IF(OR(N28="4",O28="4",P28="4",Q28="4",R28="4"),"○","")</f>
        <v/>
      </c>
      <c r="K28" s="18" t="str">
        <f t="shared" ref="K28:K33" si="26">IF(OR(N28="5",O28="5",P28="5",Q28="5",R28="5"),"○","")</f>
        <v/>
      </c>
      <c r="L28" s="18" t="str">
        <f t="shared" ref="L28:L33" si="27">IF(OR(N28="6",O28="6",P28="6",Q28="6",R28="6"),"○","")</f>
        <v/>
      </c>
      <c r="M28" s="19" t="str">
        <f t="shared" ref="M28:M33" si="28">IF(OR(N28="7",O28="7",P28="7",Q28="7",R28="7"),"○","")</f>
        <v>○</v>
      </c>
      <c r="N28" s="80" t="s">
        <v>984</v>
      </c>
      <c r="O28" s="69"/>
      <c r="P28" s="69"/>
      <c r="Q28" s="69"/>
      <c r="R28" s="69"/>
      <c r="S28" s="81">
        <v>19</v>
      </c>
      <c r="T28" s="81">
        <v>0</v>
      </c>
      <c r="U28" s="81">
        <v>19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19</v>
      </c>
      <c r="AF28" s="81">
        <v>0</v>
      </c>
      <c r="AG28" s="81">
        <v>0</v>
      </c>
      <c r="AH28" s="81">
        <v>0</v>
      </c>
      <c r="AI28" s="86"/>
      <c r="AJ28" s="24" t="str">
        <f t="shared" ref="AJ28:AJ33" si="29">IF(AI28="1","○","")</f>
        <v/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</row>
    <row r="29" spans="1:43">
      <c r="A29" s="20" t="s">
        <v>664</v>
      </c>
      <c r="B29" s="20" t="s">
        <v>156</v>
      </c>
      <c r="C29" s="20" t="s">
        <v>94</v>
      </c>
      <c r="D29" s="74" t="s">
        <v>965</v>
      </c>
      <c r="E29" s="69" t="s">
        <v>971</v>
      </c>
      <c r="F29" s="69" t="s">
        <v>971</v>
      </c>
      <c r="G29" s="17" t="str">
        <f t="shared" si="22"/>
        <v>○</v>
      </c>
      <c r="H29" s="18" t="str">
        <f t="shared" si="23"/>
        <v>○</v>
      </c>
      <c r="I29" s="18" t="str">
        <f t="shared" si="24"/>
        <v>○</v>
      </c>
      <c r="J29" s="18" t="str">
        <f t="shared" si="25"/>
        <v/>
      </c>
      <c r="K29" s="18" t="str">
        <f t="shared" si="26"/>
        <v/>
      </c>
      <c r="L29" s="18" t="str">
        <f t="shared" si="27"/>
        <v/>
      </c>
      <c r="M29" s="19" t="str">
        <f t="shared" si="28"/>
        <v/>
      </c>
      <c r="N29" s="80" t="s">
        <v>978</v>
      </c>
      <c r="O29" s="80" t="s">
        <v>983</v>
      </c>
      <c r="P29" s="80" t="s">
        <v>980</v>
      </c>
      <c r="Q29" s="69"/>
      <c r="R29" s="69"/>
      <c r="S29" s="81">
        <v>19</v>
      </c>
      <c r="T29" s="81">
        <v>19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19</v>
      </c>
      <c r="AC29" s="81">
        <v>0</v>
      </c>
      <c r="AD29" s="81">
        <v>0</v>
      </c>
      <c r="AE29" s="81">
        <v>0</v>
      </c>
      <c r="AF29" s="81">
        <v>532</v>
      </c>
      <c r="AG29" s="81">
        <v>0</v>
      </c>
      <c r="AH29" s="81">
        <v>0</v>
      </c>
      <c r="AI29" s="86" t="s">
        <v>641</v>
      </c>
      <c r="AJ29" s="24" t="str">
        <f t="shared" si="29"/>
        <v/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</row>
    <row r="30" spans="1:43">
      <c r="A30" s="20" t="s">
        <v>664</v>
      </c>
      <c r="B30" s="20" t="s">
        <v>156</v>
      </c>
      <c r="C30" s="20" t="s">
        <v>94</v>
      </c>
      <c r="D30" s="74" t="s">
        <v>966</v>
      </c>
      <c r="E30" s="69" t="s">
        <v>971</v>
      </c>
      <c r="F30" s="69" t="s">
        <v>971</v>
      </c>
      <c r="G30" s="17" t="str">
        <f t="shared" si="22"/>
        <v/>
      </c>
      <c r="H30" s="18" t="str">
        <f t="shared" si="23"/>
        <v>○</v>
      </c>
      <c r="I30" s="18" t="str">
        <f t="shared" si="24"/>
        <v/>
      </c>
      <c r="J30" s="18" t="str">
        <f t="shared" si="25"/>
        <v/>
      </c>
      <c r="K30" s="18" t="str">
        <f t="shared" si="26"/>
        <v/>
      </c>
      <c r="L30" s="18" t="str">
        <f t="shared" si="27"/>
        <v/>
      </c>
      <c r="M30" s="19" t="str">
        <f t="shared" si="28"/>
        <v/>
      </c>
      <c r="N30" s="80" t="s">
        <v>983</v>
      </c>
      <c r="O30" s="69"/>
      <c r="P30" s="69"/>
      <c r="Q30" s="69"/>
      <c r="R30" s="69"/>
      <c r="S30" s="81">
        <v>19</v>
      </c>
      <c r="T30" s="81">
        <v>19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19</v>
      </c>
      <c r="AC30" s="81">
        <v>0</v>
      </c>
      <c r="AD30" s="81">
        <v>0</v>
      </c>
      <c r="AE30" s="81">
        <v>0</v>
      </c>
      <c r="AF30" s="81">
        <v>300</v>
      </c>
      <c r="AG30" s="81">
        <v>0</v>
      </c>
      <c r="AH30" s="81">
        <v>0</v>
      </c>
      <c r="AI30" s="86"/>
      <c r="AJ30" s="24" t="str">
        <f t="shared" si="29"/>
        <v/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</row>
    <row r="31" spans="1:43">
      <c r="A31" s="20" t="s">
        <v>664</v>
      </c>
      <c r="B31" s="20" t="s">
        <v>156</v>
      </c>
      <c r="C31" s="20" t="s">
        <v>94</v>
      </c>
      <c r="D31" s="74" t="s">
        <v>622</v>
      </c>
      <c r="E31" s="69" t="s">
        <v>971</v>
      </c>
      <c r="F31" s="69" t="s">
        <v>971</v>
      </c>
      <c r="G31" s="17" t="str">
        <f t="shared" si="22"/>
        <v>○</v>
      </c>
      <c r="H31" s="18" t="str">
        <f t="shared" si="23"/>
        <v>○</v>
      </c>
      <c r="I31" s="18" t="str">
        <f t="shared" si="24"/>
        <v>○</v>
      </c>
      <c r="J31" s="18" t="str">
        <f t="shared" si="25"/>
        <v>○</v>
      </c>
      <c r="K31" s="18" t="str">
        <f t="shared" si="26"/>
        <v/>
      </c>
      <c r="L31" s="18" t="str">
        <f t="shared" si="27"/>
        <v/>
      </c>
      <c r="M31" s="19" t="str">
        <f t="shared" si="28"/>
        <v/>
      </c>
      <c r="N31" s="80" t="s">
        <v>978</v>
      </c>
      <c r="O31" s="80" t="s">
        <v>983</v>
      </c>
      <c r="P31" s="80" t="s">
        <v>980</v>
      </c>
      <c r="Q31" s="80" t="s">
        <v>982</v>
      </c>
      <c r="R31" s="69"/>
      <c r="S31" s="81">
        <v>19</v>
      </c>
      <c r="T31" s="81">
        <v>19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19</v>
      </c>
      <c r="AC31" s="81">
        <v>0</v>
      </c>
      <c r="AD31" s="81">
        <v>0</v>
      </c>
      <c r="AE31" s="81">
        <v>0</v>
      </c>
      <c r="AF31" s="81">
        <v>129</v>
      </c>
      <c r="AG31" s="81">
        <v>60</v>
      </c>
      <c r="AH31" s="81">
        <v>0</v>
      </c>
      <c r="AI31" s="86" t="s">
        <v>640</v>
      </c>
      <c r="AJ31" s="24" t="str">
        <f t="shared" si="29"/>
        <v>○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</row>
    <row r="32" spans="1:43">
      <c r="A32" s="20" t="s">
        <v>664</v>
      </c>
      <c r="B32" s="20" t="s">
        <v>156</v>
      </c>
      <c r="C32" s="20" t="s">
        <v>94</v>
      </c>
      <c r="D32" s="74" t="s">
        <v>967</v>
      </c>
      <c r="E32" s="69" t="s">
        <v>971</v>
      </c>
      <c r="F32" s="69" t="s">
        <v>973</v>
      </c>
      <c r="G32" s="17" t="str">
        <f t="shared" si="22"/>
        <v/>
      </c>
      <c r="H32" s="18" t="str">
        <f t="shared" si="23"/>
        <v>○</v>
      </c>
      <c r="I32" s="18" t="str">
        <f t="shared" si="24"/>
        <v>○</v>
      </c>
      <c r="J32" s="18" t="str">
        <f t="shared" si="25"/>
        <v/>
      </c>
      <c r="K32" s="18" t="str">
        <f t="shared" si="26"/>
        <v/>
      </c>
      <c r="L32" s="18" t="str">
        <f t="shared" si="27"/>
        <v/>
      </c>
      <c r="M32" s="19" t="str">
        <f t="shared" si="28"/>
        <v/>
      </c>
      <c r="N32" s="80" t="s">
        <v>983</v>
      </c>
      <c r="O32" s="80" t="s">
        <v>988</v>
      </c>
      <c r="P32" s="69"/>
      <c r="Q32" s="69"/>
      <c r="R32" s="69"/>
      <c r="S32" s="81">
        <v>11</v>
      </c>
      <c r="T32" s="81">
        <v>9</v>
      </c>
      <c r="U32" s="81">
        <v>2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11</v>
      </c>
      <c r="AC32" s="81">
        <v>0</v>
      </c>
      <c r="AD32" s="81">
        <v>0</v>
      </c>
      <c r="AE32" s="81">
        <v>0</v>
      </c>
      <c r="AF32" s="81">
        <v>388</v>
      </c>
      <c r="AG32" s="81">
        <v>157</v>
      </c>
      <c r="AH32" s="81">
        <v>0</v>
      </c>
      <c r="AI32" s="86" t="s">
        <v>641</v>
      </c>
      <c r="AJ32" s="24" t="str">
        <f t="shared" si="29"/>
        <v/>
      </c>
      <c r="AK32" s="81">
        <v>3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13</v>
      </c>
    </row>
    <row r="33" spans="1:43">
      <c r="A33" s="20" t="s">
        <v>664</v>
      </c>
      <c r="B33" s="20" t="s">
        <v>156</v>
      </c>
      <c r="C33" s="20" t="s">
        <v>94</v>
      </c>
      <c r="D33" s="74" t="s">
        <v>968</v>
      </c>
      <c r="E33" s="69" t="s">
        <v>971</v>
      </c>
      <c r="F33" s="69" t="s">
        <v>971</v>
      </c>
      <c r="G33" s="17" t="str">
        <f t="shared" si="22"/>
        <v>○</v>
      </c>
      <c r="H33" s="18" t="str">
        <f t="shared" si="23"/>
        <v>○</v>
      </c>
      <c r="I33" s="18" t="str">
        <f t="shared" si="24"/>
        <v>○</v>
      </c>
      <c r="J33" s="18" t="str">
        <f t="shared" si="25"/>
        <v>○</v>
      </c>
      <c r="K33" s="18" t="str">
        <f t="shared" si="26"/>
        <v>○</v>
      </c>
      <c r="L33" s="18" t="str">
        <f t="shared" si="27"/>
        <v/>
      </c>
      <c r="M33" s="19" t="str">
        <f t="shared" si="28"/>
        <v/>
      </c>
      <c r="N33" s="80" t="s">
        <v>978</v>
      </c>
      <c r="O33" s="80" t="s">
        <v>983</v>
      </c>
      <c r="P33" s="80" t="s">
        <v>980</v>
      </c>
      <c r="Q33" s="80" t="s">
        <v>982</v>
      </c>
      <c r="R33" s="80" t="s">
        <v>981</v>
      </c>
      <c r="S33" s="81">
        <v>13</v>
      </c>
      <c r="T33" s="81">
        <v>13</v>
      </c>
      <c r="U33" s="81">
        <v>0</v>
      </c>
      <c r="V33" s="81">
        <v>6</v>
      </c>
      <c r="W33" s="81">
        <v>4</v>
      </c>
      <c r="X33" s="81">
        <v>2</v>
      </c>
      <c r="Y33" s="81">
        <v>0</v>
      </c>
      <c r="Z33" s="81">
        <v>0</v>
      </c>
      <c r="AA33" s="81">
        <v>0</v>
      </c>
      <c r="AB33" s="81">
        <v>13</v>
      </c>
      <c r="AC33" s="81">
        <v>6</v>
      </c>
      <c r="AD33" s="81">
        <v>0</v>
      </c>
      <c r="AE33" s="81">
        <v>0</v>
      </c>
      <c r="AF33" s="81">
        <v>130</v>
      </c>
      <c r="AG33" s="81">
        <v>18</v>
      </c>
      <c r="AH33" s="81">
        <v>5</v>
      </c>
      <c r="AI33" s="86" t="s">
        <v>640</v>
      </c>
      <c r="AJ33" s="24" t="str">
        <f t="shared" si="29"/>
        <v>○</v>
      </c>
      <c r="AK33" s="81">
        <v>47</v>
      </c>
      <c r="AL33" s="81">
        <v>235</v>
      </c>
      <c r="AM33" s="81">
        <v>10</v>
      </c>
      <c r="AN33" s="81">
        <v>10</v>
      </c>
      <c r="AO33" s="81">
        <v>0</v>
      </c>
      <c r="AP33" s="81">
        <v>4</v>
      </c>
      <c r="AQ33" s="81">
        <v>0</v>
      </c>
    </row>
    <row r="34" spans="1:43">
      <c r="A34" s="33"/>
      <c r="B34" s="33"/>
      <c r="C34" s="34" t="s">
        <v>695</v>
      </c>
      <c r="D34" s="33"/>
      <c r="E34" s="25"/>
      <c r="F34" s="25"/>
      <c r="G34" s="26"/>
      <c r="H34" s="27"/>
      <c r="I34" s="27"/>
      <c r="J34" s="27"/>
      <c r="K34" s="27"/>
      <c r="L34" s="27"/>
      <c r="M34" s="28"/>
      <c r="N34" s="25"/>
      <c r="O34" s="25"/>
      <c r="P34" s="25"/>
      <c r="Q34" s="25"/>
      <c r="R34" s="25"/>
      <c r="S34" s="25">
        <f t="shared" ref="S34:AH34" si="30">SUBTOTAL(9,S28:S33)</f>
        <v>100</v>
      </c>
      <c r="T34" s="25">
        <f t="shared" si="30"/>
        <v>79</v>
      </c>
      <c r="U34" s="25">
        <f t="shared" si="30"/>
        <v>21</v>
      </c>
      <c r="V34" s="25">
        <f t="shared" si="30"/>
        <v>6</v>
      </c>
      <c r="W34" s="25">
        <f t="shared" si="30"/>
        <v>4</v>
      </c>
      <c r="X34" s="25">
        <f t="shared" si="30"/>
        <v>2</v>
      </c>
      <c r="Y34" s="25">
        <f t="shared" si="30"/>
        <v>0</v>
      </c>
      <c r="Z34" s="25">
        <f t="shared" si="30"/>
        <v>0</v>
      </c>
      <c r="AA34" s="25">
        <f t="shared" si="30"/>
        <v>0</v>
      </c>
      <c r="AB34" s="29">
        <f t="shared" si="30"/>
        <v>81</v>
      </c>
      <c r="AC34" s="29">
        <f t="shared" si="30"/>
        <v>6</v>
      </c>
      <c r="AD34" s="29">
        <f t="shared" si="30"/>
        <v>0</v>
      </c>
      <c r="AE34" s="29">
        <f t="shared" si="30"/>
        <v>19</v>
      </c>
      <c r="AF34" s="29">
        <f t="shared" si="30"/>
        <v>1479</v>
      </c>
      <c r="AG34" s="29">
        <f t="shared" si="30"/>
        <v>235</v>
      </c>
      <c r="AH34" s="29">
        <f t="shared" si="30"/>
        <v>5</v>
      </c>
      <c r="AI34" s="29"/>
      <c r="AJ34" s="30"/>
      <c r="AK34" s="29">
        <f t="shared" ref="AK34:AQ34" si="31">SUBTOTAL(9,AK28:AK33)</f>
        <v>50</v>
      </c>
      <c r="AL34" s="29">
        <f t="shared" si="31"/>
        <v>235</v>
      </c>
      <c r="AM34" s="29">
        <f t="shared" si="31"/>
        <v>10</v>
      </c>
      <c r="AN34" s="29">
        <f t="shared" si="31"/>
        <v>10</v>
      </c>
      <c r="AO34" s="29">
        <f t="shared" si="31"/>
        <v>0</v>
      </c>
      <c r="AP34" s="29">
        <f t="shared" si="31"/>
        <v>4</v>
      </c>
      <c r="AQ34" s="29">
        <f t="shared" si="31"/>
        <v>13</v>
      </c>
    </row>
    <row r="35" spans="1:43">
      <c r="A35" s="20" t="s">
        <v>664</v>
      </c>
      <c r="B35" s="20" t="s">
        <v>162</v>
      </c>
      <c r="C35" s="20" t="s">
        <v>990</v>
      </c>
      <c r="D35" s="74" t="s">
        <v>969</v>
      </c>
      <c r="E35" s="69" t="s">
        <v>971</v>
      </c>
      <c r="F35" s="69" t="s">
        <v>971</v>
      </c>
      <c r="G35" s="17" t="str">
        <f>IF(OR(N35="1",O35="1",P35="1",Q35="1",R35="1"),"○","")</f>
        <v>○</v>
      </c>
      <c r="H35" s="18" t="str">
        <f>IF(OR(N35="2",O35="2",P35="2",Q35="2",R35="2"),"○","")</f>
        <v/>
      </c>
      <c r="I35" s="18" t="str">
        <f>IF(OR(N35="3",O35="3",P35="3",Q35="3",R35="3"),"○","")</f>
        <v/>
      </c>
      <c r="J35" s="18" t="str">
        <f>IF(OR(N35="4",O35="4",P35="4",Q35="4",R35="4"),"○","")</f>
        <v/>
      </c>
      <c r="K35" s="18" t="str">
        <f>IF(OR(N35="5",O35="5",P35="5",Q35="5",R35="5"),"○","")</f>
        <v/>
      </c>
      <c r="L35" s="18" t="str">
        <f>IF(OR(N35="6",O35="6",P35="6",Q35="6",R35="6"),"○","")</f>
        <v/>
      </c>
      <c r="M35" s="19" t="str">
        <f>IF(OR(N35="7",O35="7",P35="7",Q35="7",R35="7"),"○","")</f>
        <v/>
      </c>
      <c r="N35" s="80" t="s">
        <v>978</v>
      </c>
      <c r="O35" s="69"/>
      <c r="P35" s="69"/>
      <c r="Q35" s="69"/>
      <c r="R35" s="69"/>
      <c r="S35" s="81">
        <v>13</v>
      </c>
      <c r="T35" s="81">
        <v>13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13</v>
      </c>
      <c r="AC35" s="81">
        <v>0</v>
      </c>
      <c r="AD35" s="81">
        <v>0</v>
      </c>
      <c r="AE35" s="81">
        <v>0</v>
      </c>
      <c r="AF35" s="81">
        <v>100</v>
      </c>
      <c r="AG35" s="81">
        <v>0</v>
      </c>
      <c r="AH35" s="81">
        <v>0</v>
      </c>
      <c r="AI35" s="86"/>
      <c r="AJ35" s="24" t="str">
        <f>IF(AI35="1","○","")</f>
        <v/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81">
        <v>0</v>
      </c>
      <c r="AQ35" s="81">
        <v>0</v>
      </c>
    </row>
    <row r="36" spans="1:43">
      <c r="A36" s="20" t="s">
        <v>664</v>
      </c>
      <c r="B36" s="20" t="s">
        <v>162</v>
      </c>
      <c r="C36" s="20" t="s">
        <v>990</v>
      </c>
      <c r="D36" s="74" t="s">
        <v>552</v>
      </c>
      <c r="E36" s="69" t="s">
        <v>972</v>
      </c>
      <c r="F36" s="69" t="s">
        <v>972</v>
      </c>
      <c r="G36" s="17" t="str">
        <f>IF(OR(N36="1",O36="1",P36="1",Q36="1",R36="1"),"○","")</f>
        <v>○</v>
      </c>
      <c r="H36" s="18" t="str">
        <f>IF(OR(N36="2",O36="2",P36="2",Q36="2",R36="2"),"○","")</f>
        <v>○</v>
      </c>
      <c r="I36" s="18" t="str">
        <f>IF(OR(N36="3",O36="3",P36="3",Q36="3",R36="3"),"○","")</f>
        <v>○</v>
      </c>
      <c r="J36" s="18" t="str">
        <f>IF(OR(N36="4",O36="4",P36="4",Q36="4",R36="4"),"○","")</f>
        <v>○</v>
      </c>
      <c r="K36" s="18" t="str">
        <f>IF(OR(N36="5",O36="5",P36="5",Q36="5",R36="5"),"○","")</f>
        <v>○</v>
      </c>
      <c r="L36" s="18" t="str">
        <f>IF(OR(N36="6",O36="6",P36="6",Q36="6",R36="6"),"○","")</f>
        <v/>
      </c>
      <c r="M36" s="19" t="str">
        <f>IF(OR(N36="7",O36="7",P36="7",Q36="7",R36="7"),"○","")</f>
        <v/>
      </c>
      <c r="N36" s="80" t="s">
        <v>978</v>
      </c>
      <c r="O36" s="80" t="s">
        <v>983</v>
      </c>
      <c r="P36" s="80" t="s">
        <v>980</v>
      </c>
      <c r="Q36" s="80" t="s">
        <v>982</v>
      </c>
      <c r="R36" s="80" t="s">
        <v>989</v>
      </c>
      <c r="S36" s="81">
        <v>19</v>
      </c>
      <c r="T36" s="81">
        <v>19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19</v>
      </c>
      <c r="AC36" s="81">
        <v>0</v>
      </c>
      <c r="AD36" s="81">
        <v>0</v>
      </c>
      <c r="AE36" s="81">
        <v>0</v>
      </c>
      <c r="AF36" s="81">
        <v>82</v>
      </c>
      <c r="AG36" s="81">
        <v>3</v>
      </c>
      <c r="AH36" s="81">
        <v>79.3</v>
      </c>
      <c r="AI36" s="86" t="s">
        <v>640</v>
      </c>
      <c r="AJ36" s="24" t="str">
        <f>IF(AI36="1","○","")</f>
        <v>○</v>
      </c>
      <c r="AK36" s="81">
        <v>51</v>
      </c>
      <c r="AL36" s="81">
        <v>2135</v>
      </c>
      <c r="AM36" s="81">
        <v>10</v>
      </c>
      <c r="AN36" s="81">
        <v>0</v>
      </c>
      <c r="AO36" s="81">
        <v>10</v>
      </c>
      <c r="AP36" s="81">
        <v>4</v>
      </c>
      <c r="AQ36" s="81">
        <v>0</v>
      </c>
    </row>
    <row r="37" spans="1:43">
      <c r="A37" s="20" t="s">
        <v>664</v>
      </c>
      <c r="B37" s="20" t="s">
        <v>162</v>
      </c>
      <c r="C37" s="20" t="s">
        <v>990</v>
      </c>
      <c r="D37" s="74" t="s">
        <v>426</v>
      </c>
      <c r="E37" s="69" t="s">
        <v>974</v>
      </c>
      <c r="F37" s="69" t="s">
        <v>974</v>
      </c>
      <c r="G37" s="17" t="str">
        <f>IF(OR(N37="1",O37="1",P37="1",Q37="1",R37="1"),"○","")</f>
        <v>○</v>
      </c>
      <c r="H37" s="18" t="str">
        <f>IF(OR(N37="2",O37="2",P37="2",Q37="2",R37="2"),"○","")</f>
        <v>○</v>
      </c>
      <c r="I37" s="18" t="str">
        <f>IF(OR(N37="3",O37="3",P37="3",Q37="3",R37="3"),"○","")</f>
        <v/>
      </c>
      <c r="J37" s="18" t="str">
        <f>IF(OR(N37="4",O37="4",P37="4",Q37="4",R37="4"),"○","")</f>
        <v/>
      </c>
      <c r="K37" s="18" t="str">
        <f>IF(OR(N37="5",O37="5",P37="5",Q37="5",R37="5"),"○","")</f>
        <v/>
      </c>
      <c r="L37" s="18" t="str">
        <f>IF(OR(N37="6",O37="6",P37="6",Q37="6",R37="6"),"○","")</f>
        <v/>
      </c>
      <c r="M37" s="19" t="str">
        <f>IF(OR(N37="7",O37="7",P37="7",Q37="7",R37="7"),"○","")</f>
        <v/>
      </c>
      <c r="N37" s="80" t="s">
        <v>978</v>
      </c>
      <c r="O37" s="80" t="s">
        <v>983</v>
      </c>
      <c r="P37" s="69"/>
      <c r="Q37" s="69"/>
      <c r="R37" s="69"/>
      <c r="S37" s="81">
        <v>13</v>
      </c>
      <c r="T37" s="81">
        <v>13</v>
      </c>
      <c r="U37" s="81">
        <v>0</v>
      </c>
      <c r="V37" s="81">
        <v>6</v>
      </c>
      <c r="W37" s="81">
        <v>0</v>
      </c>
      <c r="X37" s="81">
        <v>6</v>
      </c>
      <c r="Y37" s="81">
        <v>0</v>
      </c>
      <c r="Z37" s="81">
        <v>0</v>
      </c>
      <c r="AA37" s="81">
        <v>0</v>
      </c>
      <c r="AB37" s="81">
        <v>13</v>
      </c>
      <c r="AC37" s="81">
        <v>6</v>
      </c>
      <c r="AD37" s="81">
        <v>0</v>
      </c>
      <c r="AE37" s="81">
        <v>0</v>
      </c>
      <c r="AF37" s="81">
        <v>126</v>
      </c>
      <c r="AG37" s="81">
        <v>10</v>
      </c>
      <c r="AH37" s="81">
        <v>0</v>
      </c>
      <c r="AI37" s="86" t="s">
        <v>641</v>
      </c>
      <c r="AJ37" s="24" t="str">
        <f>IF(AI37="1","○","")</f>
        <v/>
      </c>
      <c r="AK37" s="81">
        <v>0</v>
      </c>
      <c r="AL37" s="81">
        <v>0</v>
      </c>
      <c r="AM37" s="81">
        <v>0</v>
      </c>
      <c r="AN37" s="81">
        <v>0</v>
      </c>
      <c r="AO37" s="81">
        <v>0</v>
      </c>
      <c r="AP37" s="81">
        <v>2</v>
      </c>
      <c r="AQ37" s="81">
        <v>0</v>
      </c>
    </row>
    <row r="38" spans="1:43" ht="14.25" thickBot="1">
      <c r="A38" s="33"/>
      <c r="B38" s="33"/>
      <c r="C38" s="34" t="s">
        <v>970</v>
      </c>
      <c r="D38" s="33"/>
      <c r="E38" s="25"/>
      <c r="F38" s="25"/>
      <c r="G38" s="26"/>
      <c r="H38" s="27"/>
      <c r="I38" s="27"/>
      <c r="J38" s="27"/>
      <c r="K38" s="27"/>
      <c r="L38" s="27"/>
      <c r="M38" s="28"/>
      <c r="N38" s="25"/>
      <c r="O38" s="25"/>
      <c r="P38" s="25"/>
      <c r="Q38" s="25"/>
      <c r="R38" s="25"/>
      <c r="S38" s="25">
        <f t="shared" ref="S38:AH38" si="32">SUBTOTAL(9,S35:S37)</f>
        <v>45</v>
      </c>
      <c r="T38" s="25">
        <f t="shared" si="32"/>
        <v>45</v>
      </c>
      <c r="U38" s="25">
        <f t="shared" si="32"/>
        <v>0</v>
      </c>
      <c r="V38" s="25">
        <f t="shared" si="32"/>
        <v>6</v>
      </c>
      <c r="W38" s="25">
        <f t="shared" si="32"/>
        <v>0</v>
      </c>
      <c r="X38" s="25">
        <f t="shared" si="32"/>
        <v>6</v>
      </c>
      <c r="Y38" s="25">
        <f t="shared" si="32"/>
        <v>0</v>
      </c>
      <c r="Z38" s="25">
        <f t="shared" si="32"/>
        <v>0</v>
      </c>
      <c r="AA38" s="25">
        <f t="shared" si="32"/>
        <v>0</v>
      </c>
      <c r="AB38" s="29">
        <f>SUBTOTAL(9,AB35:AB37)</f>
        <v>45</v>
      </c>
      <c r="AC38" s="29">
        <f t="shared" si="32"/>
        <v>6</v>
      </c>
      <c r="AD38" s="29">
        <f t="shared" si="32"/>
        <v>0</v>
      </c>
      <c r="AE38" s="29">
        <f t="shared" si="32"/>
        <v>0</v>
      </c>
      <c r="AF38" s="29">
        <f t="shared" si="32"/>
        <v>308</v>
      </c>
      <c r="AG38" s="29">
        <f t="shared" si="32"/>
        <v>13</v>
      </c>
      <c r="AH38" s="29">
        <f t="shared" si="32"/>
        <v>79.3</v>
      </c>
      <c r="AI38" s="29"/>
      <c r="AJ38" s="30"/>
      <c r="AK38" s="29">
        <f t="shared" ref="AK38:AQ38" si="33">SUBTOTAL(9,AK35:AK37)</f>
        <v>51</v>
      </c>
      <c r="AL38" s="29">
        <f t="shared" si="33"/>
        <v>2135</v>
      </c>
      <c r="AM38" s="29">
        <f t="shared" si="33"/>
        <v>10</v>
      </c>
      <c r="AN38" s="29">
        <f t="shared" si="33"/>
        <v>0</v>
      </c>
      <c r="AO38" s="29">
        <f t="shared" si="33"/>
        <v>10</v>
      </c>
      <c r="AP38" s="29">
        <f t="shared" si="33"/>
        <v>6</v>
      </c>
      <c r="AQ38" s="29">
        <f t="shared" si="33"/>
        <v>0</v>
      </c>
    </row>
    <row r="39" spans="1:43" ht="14.25" thickTop="1">
      <c r="A39" s="220" t="s">
        <v>750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53"/>
      <c r="O39" s="53"/>
      <c r="P39" s="53"/>
      <c r="Q39" s="53"/>
      <c r="R39" s="53"/>
      <c r="S39" s="51">
        <f t="shared" ref="S39:AQ39" si="34">SUBTOTAL(9,S7:S38)</f>
        <v>394</v>
      </c>
      <c r="T39" s="51">
        <f t="shared" si="34"/>
        <v>355</v>
      </c>
      <c r="U39" s="51">
        <f t="shared" si="34"/>
        <v>39</v>
      </c>
      <c r="V39" s="51">
        <f t="shared" si="34"/>
        <v>20</v>
      </c>
      <c r="W39" s="51">
        <f t="shared" si="34"/>
        <v>12</v>
      </c>
      <c r="X39" s="51">
        <f t="shared" si="34"/>
        <v>8</v>
      </c>
      <c r="Y39" s="51">
        <f t="shared" si="34"/>
        <v>4</v>
      </c>
      <c r="Z39" s="51">
        <f t="shared" si="34"/>
        <v>4</v>
      </c>
      <c r="AA39" s="51">
        <f t="shared" si="34"/>
        <v>0</v>
      </c>
      <c r="AB39" s="51">
        <f t="shared" si="34"/>
        <v>359</v>
      </c>
      <c r="AC39" s="51">
        <f t="shared" si="34"/>
        <v>20</v>
      </c>
      <c r="AD39" s="51">
        <f t="shared" si="34"/>
        <v>10</v>
      </c>
      <c r="AE39" s="51">
        <f t="shared" si="34"/>
        <v>56</v>
      </c>
      <c r="AF39" s="51">
        <f t="shared" si="34"/>
        <v>7246</v>
      </c>
      <c r="AG39" s="51">
        <f t="shared" si="34"/>
        <v>2480</v>
      </c>
      <c r="AH39" s="51">
        <f t="shared" si="34"/>
        <v>205.10000000000002</v>
      </c>
      <c r="AI39" s="51">
        <f t="shared" si="34"/>
        <v>0</v>
      </c>
      <c r="AJ39" s="51">
        <f t="shared" si="34"/>
        <v>0</v>
      </c>
      <c r="AK39" s="51">
        <f t="shared" si="34"/>
        <v>270</v>
      </c>
      <c r="AL39" s="51">
        <f t="shared" si="34"/>
        <v>4379</v>
      </c>
      <c r="AM39" s="51">
        <f t="shared" si="34"/>
        <v>57</v>
      </c>
      <c r="AN39" s="51">
        <f t="shared" si="34"/>
        <v>24</v>
      </c>
      <c r="AO39" s="51">
        <f t="shared" si="34"/>
        <v>33</v>
      </c>
      <c r="AP39" s="51">
        <f t="shared" si="34"/>
        <v>62</v>
      </c>
      <c r="AQ39" s="51">
        <f t="shared" si="34"/>
        <v>218</v>
      </c>
    </row>
    <row r="40" spans="1:43">
      <c r="A40" s="222" t="s">
        <v>738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54"/>
      <c r="O40" s="54"/>
      <c r="P40" s="54"/>
      <c r="Q40" s="54"/>
      <c r="R40" s="54"/>
      <c r="S40" s="52">
        <v>21</v>
      </c>
      <c r="T40" s="52">
        <v>10</v>
      </c>
      <c r="U40" s="52">
        <v>4</v>
      </c>
      <c r="V40" s="52">
        <v>10</v>
      </c>
      <c r="W40" s="52">
        <v>0</v>
      </c>
      <c r="X40" s="52">
        <v>0</v>
      </c>
      <c r="Y40" s="52">
        <v>6</v>
      </c>
      <c r="Z40" s="52">
        <v>6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</row>
    <row r="41" spans="1:43">
      <c r="A41" s="222" t="s">
        <v>739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54"/>
      <c r="O41" s="54"/>
      <c r="P41" s="54"/>
      <c r="Q41" s="54"/>
      <c r="R41" s="54"/>
      <c r="S41" s="52">
        <f t="shared" ref="S41:AE41" si="35">SUMIF($E$7:$E$38,"休棟等",S7:S38)</f>
        <v>0</v>
      </c>
      <c r="T41" s="52">
        <f t="shared" si="35"/>
        <v>0</v>
      </c>
      <c r="U41" s="52">
        <f t="shared" si="35"/>
        <v>0</v>
      </c>
      <c r="V41" s="52">
        <f t="shared" si="35"/>
        <v>0</v>
      </c>
      <c r="W41" s="52">
        <f t="shared" si="35"/>
        <v>0</v>
      </c>
      <c r="X41" s="52">
        <f t="shared" si="35"/>
        <v>0</v>
      </c>
      <c r="Y41" s="52">
        <f t="shared" si="35"/>
        <v>0</v>
      </c>
      <c r="Z41" s="52">
        <f t="shared" si="35"/>
        <v>0</v>
      </c>
      <c r="AA41" s="52">
        <f t="shared" si="35"/>
        <v>0</v>
      </c>
      <c r="AB41" s="52">
        <f t="shared" si="35"/>
        <v>0</v>
      </c>
      <c r="AC41" s="52">
        <f t="shared" si="35"/>
        <v>0</v>
      </c>
      <c r="AD41" s="52">
        <f t="shared" si="35"/>
        <v>0</v>
      </c>
      <c r="AE41" s="52">
        <f t="shared" si="35"/>
        <v>0</v>
      </c>
    </row>
    <row r="42" spans="1:43">
      <c r="A42" s="222" t="s">
        <v>740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54"/>
      <c r="O42" s="54"/>
      <c r="P42" s="54"/>
      <c r="Q42" s="54"/>
      <c r="R42" s="54"/>
      <c r="S42" s="52">
        <f>S39-S40-S41</f>
        <v>373</v>
      </c>
      <c r="T42" s="52">
        <f t="shared" ref="T42:AE42" si="36">T39-T40-T41</f>
        <v>345</v>
      </c>
      <c r="U42" s="52">
        <f t="shared" si="36"/>
        <v>35</v>
      </c>
      <c r="V42" s="52">
        <f t="shared" si="36"/>
        <v>10</v>
      </c>
      <c r="W42" s="52">
        <f t="shared" si="36"/>
        <v>12</v>
      </c>
      <c r="X42" s="52">
        <f t="shared" si="36"/>
        <v>8</v>
      </c>
      <c r="Y42" s="52">
        <f t="shared" si="36"/>
        <v>-2</v>
      </c>
      <c r="Z42" s="52">
        <f t="shared" si="36"/>
        <v>-2</v>
      </c>
      <c r="AA42" s="52">
        <f t="shared" si="36"/>
        <v>0</v>
      </c>
      <c r="AB42" s="52">
        <f t="shared" si="36"/>
        <v>359</v>
      </c>
      <c r="AC42" s="52">
        <f t="shared" si="36"/>
        <v>20</v>
      </c>
      <c r="AD42" s="52">
        <f t="shared" si="36"/>
        <v>10</v>
      </c>
      <c r="AE42" s="52">
        <f t="shared" si="36"/>
        <v>56</v>
      </c>
    </row>
    <row r="44" spans="1:43">
      <c r="L44" s="215" t="s">
        <v>995</v>
      </c>
      <c r="M44" s="215"/>
      <c r="N44" s="215"/>
      <c r="O44" s="2"/>
      <c r="P44" s="2"/>
      <c r="Q44" s="2"/>
      <c r="R44" s="2"/>
      <c r="S44" s="219" t="s">
        <v>753</v>
      </c>
      <c r="T44" s="219"/>
      <c r="U44" s="217" t="s">
        <v>754</v>
      </c>
      <c r="V44" s="218"/>
      <c r="W44" s="219" t="s">
        <v>755</v>
      </c>
      <c r="X44" s="219"/>
    </row>
    <row r="45" spans="1:43">
      <c r="L45" s="215"/>
      <c r="M45" s="215"/>
      <c r="N45" s="215"/>
      <c r="O45" s="2"/>
      <c r="P45" s="2"/>
      <c r="Q45" s="2"/>
      <c r="R45" s="2"/>
      <c r="S45" s="55" t="s">
        <v>756</v>
      </c>
      <c r="T45" s="55" t="s">
        <v>757</v>
      </c>
      <c r="U45" s="56" t="s">
        <v>756</v>
      </c>
      <c r="V45" s="56" t="s">
        <v>757</v>
      </c>
      <c r="W45" s="55" t="s">
        <v>756</v>
      </c>
      <c r="X45" s="55" t="s">
        <v>757</v>
      </c>
    </row>
    <row r="46" spans="1:43">
      <c r="L46" s="215" t="s">
        <v>758</v>
      </c>
      <c r="M46" s="215"/>
      <c r="N46" s="216"/>
      <c r="O46" s="2"/>
      <c r="P46" s="2"/>
      <c r="Q46" s="2"/>
      <c r="R46" s="2"/>
      <c r="S46" s="57">
        <f>SUMIF($E$7:$E$38,L46,$S$7:$S$38)</f>
        <v>0</v>
      </c>
      <c r="T46" s="57">
        <f>SUMIF($E$7:$E$38,L46,$T$7:$T$38)</f>
        <v>0</v>
      </c>
      <c r="U46" s="57">
        <f>SUMIF($E$7:$E$38,L46,$V$7:$V$38)</f>
        <v>0</v>
      </c>
      <c r="V46" s="57">
        <f>SUMIF($E$7:$E$38,L46,$W$7:$W$38)</f>
        <v>0</v>
      </c>
      <c r="W46" s="57">
        <f t="shared" ref="W46:X49" si="37">SUM(S46,U46)</f>
        <v>0</v>
      </c>
      <c r="X46" s="57">
        <f t="shared" si="37"/>
        <v>0</v>
      </c>
    </row>
    <row r="47" spans="1:43">
      <c r="L47" s="215" t="s">
        <v>759</v>
      </c>
      <c r="M47" s="215"/>
      <c r="N47" s="216"/>
      <c r="O47" s="2"/>
      <c r="P47" s="2"/>
      <c r="Q47" s="2"/>
      <c r="R47" s="2"/>
      <c r="S47" s="57">
        <f>SUMIF($E$7:$E$38,L47,$S$7:$S$38)</f>
        <v>279</v>
      </c>
      <c r="T47" s="57">
        <f>SUMIF($E$7:$E$38,L47,$T$7:$T$38)</f>
        <v>277</v>
      </c>
      <c r="U47" s="57">
        <f>SUMIF($E$7:$E$38,L47,$V$7:$V$38)</f>
        <v>6</v>
      </c>
      <c r="V47" s="57">
        <f>SUMIF($E$7:$E$38,L47,$W$7:$W$38)</f>
        <v>4</v>
      </c>
      <c r="W47" s="57">
        <f t="shared" si="37"/>
        <v>285</v>
      </c>
      <c r="X47" s="57">
        <f t="shared" si="37"/>
        <v>281</v>
      </c>
    </row>
    <row r="48" spans="1:43">
      <c r="L48" s="215" t="s">
        <v>760</v>
      </c>
      <c r="M48" s="215"/>
      <c r="N48" s="216"/>
      <c r="O48" s="2"/>
      <c r="P48" s="2"/>
      <c r="Q48" s="2"/>
      <c r="R48" s="2"/>
      <c r="S48" s="57">
        <f>SUMIF($E$7:$E$38,L48,$S$7:$S$38)</f>
        <v>46</v>
      </c>
      <c r="T48" s="57">
        <f>SUMIF($E$7:$E$38,L48,$T$7:$T$38)</f>
        <v>46</v>
      </c>
      <c r="U48" s="57">
        <f>SUMIF($E$7:$E$38,L48,$V$7:$V$38)</f>
        <v>8</v>
      </c>
      <c r="V48" s="57">
        <f>SUMIF($E$7:$E$38,L48,$W$7:$W$38)</f>
        <v>8</v>
      </c>
      <c r="W48" s="57">
        <f t="shared" si="37"/>
        <v>54</v>
      </c>
      <c r="X48" s="57">
        <f t="shared" si="37"/>
        <v>54</v>
      </c>
    </row>
    <row r="49" spans="12:24">
      <c r="L49" s="215" t="s">
        <v>761</v>
      </c>
      <c r="M49" s="215"/>
      <c r="N49" s="216"/>
      <c r="O49" s="2"/>
      <c r="P49" s="2"/>
      <c r="Q49" s="2"/>
      <c r="R49" s="2"/>
      <c r="S49" s="57">
        <f>SUMIF($E$7:$E$38,L49,$S$7:$S$38)</f>
        <v>32</v>
      </c>
      <c r="T49" s="57">
        <f>SUMIF($E$7:$E$38,L49,$T$7:$T$38)</f>
        <v>32</v>
      </c>
      <c r="U49" s="57">
        <f>SUMIF($E$7:$E$38,L49,$V$7:$V$38)</f>
        <v>6</v>
      </c>
      <c r="V49" s="57">
        <f>SUMIF($E$7:$E$38,L49,$W$7:$W$38)</f>
        <v>0</v>
      </c>
      <c r="W49" s="57">
        <f t="shared" si="37"/>
        <v>38</v>
      </c>
      <c r="X49" s="57">
        <f t="shared" si="37"/>
        <v>32</v>
      </c>
    </row>
    <row r="50" spans="12:24">
      <c r="L50" s="215" t="s">
        <v>755</v>
      </c>
      <c r="M50" s="215"/>
      <c r="N50" s="216"/>
      <c r="O50" s="2"/>
      <c r="P50" s="2"/>
      <c r="Q50" s="2"/>
      <c r="R50" s="2"/>
      <c r="S50" s="57">
        <f t="shared" ref="S50:X50" si="38">SUM(S46:S49)</f>
        <v>357</v>
      </c>
      <c r="T50" s="57">
        <f t="shared" si="38"/>
        <v>355</v>
      </c>
      <c r="U50" s="57">
        <f t="shared" si="38"/>
        <v>20</v>
      </c>
      <c r="V50" s="57">
        <f t="shared" si="38"/>
        <v>12</v>
      </c>
      <c r="W50" s="57">
        <f t="shared" si="38"/>
        <v>377</v>
      </c>
      <c r="X50" s="57">
        <f t="shared" si="38"/>
        <v>367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39:M39"/>
    <mergeCell ref="A40:M40"/>
    <mergeCell ref="A41:M41"/>
    <mergeCell ref="A42:M42"/>
    <mergeCell ref="L44:N45"/>
    <mergeCell ref="L50:N50"/>
    <mergeCell ref="U44:V44"/>
    <mergeCell ref="W44:X44"/>
    <mergeCell ref="L46:N46"/>
    <mergeCell ref="L47:N47"/>
    <mergeCell ref="L48:N48"/>
    <mergeCell ref="L49:N49"/>
    <mergeCell ref="S44:T44"/>
  </mergeCells>
  <phoneticPr fontId="3"/>
  <pageMargins left="0.7" right="0.7" top="0.75" bottom="0.75" header="0.3" footer="0.3"/>
  <pageSetup paperSize="8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view="pageBreakPreview" zoomScale="85" zoomScaleNormal="100" zoomScaleSheetLayoutView="85" workbookViewId="0">
      <selection activeCell="H1" sqref="H1:H1048576"/>
    </sheetView>
  </sheetViews>
  <sheetFormatPr defaultRowHeight="13.5"/>
  <cols>
    <col min="2" max="2" width="0" hidden="1" customWidth="1"/>
    <col min="4" max="4" width="25.125" customWidth="1"/>
    <col min="5" max="5" width="15" customWidth="1"/>
    <col min="6" max="6" width="7.25" hidden="1" customWidth="1"/>
    <col min="7" max="7" width="16.125" customWidth="1"/>
    <col min="8" max="8" width="7.875" hidden="1" customWidth="1"/>
    <col min="9" max="15" width="7.625" customWidth="1"/>
    <col min="16" max="16" width="4.75" hidden="1" customWidth="1"/>
    <col min="17" max="17" width="3.875" hidden="1" customWidth="1"/>
    <col min="18" max="18" width="4.75" hidden="1" customWidth="1"/>
    <col min="19" max="19" width="3.875" hidden="1" customWidth="1"/>
    <col min="20" max="20" width="3.75" hidden="1" customWidth="1"/>
    <col min="21" max="29" width="5.625" customWidth="1"/>
    <col min="30" max="33" width="7.625" customWidth="1"/>
    <col min="34" max="35" width="8.125" customWidth="1"/>
    <col min="36" max="36" width="9.125" customWidth="1"/>
    <col min="37" max="37" width="9" customWidth="1"/>
    <col min="38" max="38" width="6.625" customWidth="1"/>
    <col min="39" max="44" width="7.625" customWidth="1"/>
    <col min="45" max="45" width="5.625" customWidth="1"/>
  </cols>
  <sheetData>
    <row r="1" spans="1:45">
      <c r="AQ1" s="186" t="s">
        <v>921</v>
      </c>
      <c r="AR1" s="187"/>
      <c r="AS1" s="188"/>
    </row>
    <row r="2" spans="1:45" ht="18.75">
      <c r="A2" s="1" t="s">
        <v>1274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3"/>
      <c r="H3" s="121"/>
      <c r="I3" s="204" t="s">
        <v>5</v>
      </c>
      <c r="J3" s="205"/>
      <c r="K3" s="205"/>
      <c r="L3" s="205"/>
      <c r="M3" s="205"/>
      <c r="N3" s="4"/>
      <c r="O3" s="5"/>
      <c r="P3" s="206" t="s">
        <v>6</v>
      </c>
      <c r="Q3" s="206"/>
      <c r="R3" s="206"/>
      <c r="S3" s="206"/>
      <c r="T3" s="206"/>
      <c r="U3" s="207" t="s">
        <v>7</v>
      </c>
      <c r="V3" s="208"/>
      <c r="W3" s="208"/>
      <c r="X3" s="208"/>
      <c r="Y3" s="208"/>
      <c r="Z3" s="208"/>
      <c r="AA3" s="208"/>
      <c r="AB3" s="208"/>
      <c r="AC3" s="209"/>
      <c r="AD3" s="210" t="s">
        <v>8</v>
      </c>
      <c r="AE3" s="211"/>
      <c r="AF3" s="211"/>
      <c r="AG3" s="212"/>
      <c r="AH3" s="173" t="s">
        <v>1275</v>
      </c>
      <c r="AI3" s="174"/>
      <c r="AJ3" s="174"/>
      <c r="AK3" s="175" t="s">
        <v>10</v>
      </c>
      <c r="AL3" s="175" t="s">
        <v>11</v>
      </c>
      <c r="AM3" s="178" t="s">
        <v>12</v>
      </c>
      <c r="AN3" s="178"/>
      <c r="AO3" s="206" t="s">
        <v>13</v>
      </c>
      <c r="AP3" s="206"/>
      <c r="AQ3" s="206"/>
      <c r="AR3" s="206"/>
      <c r="AS3" s="178" t="s">
        <v>14</v>
      </c>
    </row>
    <row r="4" spans="1:45" ht="27" customHeight="1">
      <c r="A4" s="193"/>
      <c r="B4" s="196"/>
      <c r="C4" s="199"/>
      <c r="D4" s="201"/>
      <c r="E4" s="189" t="s">
        <v>1276</v>
      </c>
      <c r="F4" s="118"/>
      <c r="G4" s="189" t="s">
        <v>1277</v>
      </c>
      <c r="H4" s="118"/>
      <c r="I4" s="172" t="s">
        <v>16</v>
      </c>
      <c r="J4" s="172" t="s">
        <v>17</v>
      </c>
      <c r="K4" s="172" t="s">
        <v>18</v>
      </c>
      <c r="L4" s="172" t="s">
        <v>19</v>
      </c>
      <c r="M4" s="172" t="s">
        <v>20</v>
      </c>
      <c r="N4" s="172" t="s">
        <v>21</v>
      </c>
      <c r="O4" s="161" t="s">
        <v>22</v>
      </c>
      <c r="P4" s="169" t="s">
        <v>23</v>
      </c>
      <c r="Q4" s="169" t="s">
        <v>24</v>
      </c>
      <c r="R4" s="169" t="s">
        <v>25</v>
      </c>
      <c r="S4" s="169" t="s">
        <v>26</v>
      </c>
      <c r="T4" s="169" t="s">
        <v>27</v>
      </c>
      <c r="U4" s="179" t="s">
        <v>28</v>
      </c>
      <c r="V4" s="180"/>
      <c r="W4" s="6"/>
      <c r="X4" s="179" t="s">
        <v>29</v>
      </c>
      <c r="Y4" s="180"/>
      <c r="Z4" s="6"/>
      <c r="AA4" s="7"/>
      <c r="AB4" s="7"/>
      <c r="AC4" s="7"/>
      <c r="AD4" s="169" t="s">
        <v>30</v>
      </c>
      <c r="AE4" s="169" t="s">
        <v>31</v>
      </c>
      <c r="AF4" s="169" t="s">
        <v>32</v>
      </c>
      <c r="AG4" s="166" t="s">
        <v>33</v>
      </c>
      <c r="AH4" s="213" t="s">
        <v>34</v>
      </c>
      <c r="AI4" s="8"/>
      <c r="AJ4" s="9"/>
      <c r="AK4" s="176"/>
      <c r="AL4" s="176"/>
      <c r="AM4" s="170" t="s">
        <v>35</v>
      </c>
      <c r="AN4" s="170" t="s">
        <v>36</v>
      </c>
      <c r="AO4" s="171" t="s">
        <v>37</v>
      </c>
      <c r="AP4" s="171"/>
      <c r="AQ4" s="171"/>
      <c r="AR4" s="21" t="s">
        <v>38</v>
      </c>
      <c r="AS4" s="178"/>
    </row>
    <row r="5" spans="1:45" ht="27" customHeight="1">
      <c r="A5" s="193"/>
      <c r="B5" s="196"/>
      <c r="C5" s="199"/>
      <c r="D5" s="201"/>
      <c r="E5" s="190"/>
      <c r="F5" s="119"/>
      <c r="G5" s="190"/>
      <c r="H5" s="119"/>
      <c r="I5" s="162"/>
      <c r="J5" s="162"/>
      <c r="K5" s="162"/>
      <c r="L5" s="162"/>
      <c r="M5" s="162"/>
      <c r="N5" s="162"/>
      <c r="O5" s="162"/>
      <c r="P5" s="169"/>
      <c r="Q5" s="169"/>
      <c r="R5" s="169"/>
      <c r="S5" s="169"/>
      <c r="T5" s="169"/>
      <c r="U5" s="181"/>
      <c r="V5" s="182"/>
      <c r="W5" s="10"/>
      <c r="X5" s="181"/>
      <c r="Y5" s="182"/>
      <c r="Z5" s="11"/>
      <c r="AA5" s="183" t="s">
        <v>39</v>
      </c>
      <c r="AB5" s="184"/>
      <c r="AC5" s="185"/>
      <c r="AD5" s="169"/>
      <c r="AE5" s="169"/>
      <c r="AF5" s="169"/>
      <c r="AG5" s="167"/>
      <c r="AH5" s="214"/>
      <c r="AI5" s="169" t="s">
        <v>40</v>
      </c>
      <c r="AJ5" s="169" t="s">
        <v>41</v>
      </c>
      <c r="AK5" s="176"/>
      <c r="AL5" s="176"/>
      <c r="AM5" s="170"/>
      <c r="AN5" s="170"/>
      <c r="AO5" s="164" t="s">
        <v>42</v>
      </c>
      <c r="AP5" s="12"/>
      <c r="AQ5" s="13"/>
      <c r="AR5" s="164" t="s">
        <v>43</v>
      </c>
      <c r="AS5" s="178"/>
    </row>
    <row r="6" spans="1:45" ht="45" customHeight="1">
      <c r="A6" s="194"/>
      <c r="B6" s="197"/>
      <c r="C6" s="200"/>
      <c r="D6" s="201"/>
      <c r="E6" s="191"/>
      <c r="F6" s="120"/>
      <c r="G6" s="191"/>
      <c r="H6" s="120"/>
      <c r="I6" s="163"/>
      <c r="J6" s="163"/>
      <c r="K6" s="163"/>
      <c r="L6" s="163"/>
      <c r="M6" s="163"/>
      <c r="N6" s="163"/>
      <c r="O6" s="163"/>
      <c r="P6" s="169"/>
      <c r="Q6" s="169"/>
      <c r="R6" s="169"/>
      <c r="S6" s="169"/>
      <c r="T6" s="169"/>
      <c r="U6" s="14" t="s">
        <v>657</v>
      </c>
      <c r="V6" s="14" t="s">
        <v>658</v>
      </c>
      <c r="W6" s="14" t="s">
        <v>659</v>
      </c>
      <c r="X6" s="14" t="s">
        <v>657</v>
      </c>
      <c r="Y6" s="14" t="s">
        <v>658</v>
      </c>
      <c r="Z6" s="14" t="s">
        <v>659</v>
      </c>
      <c r="AA6" s="14" t="s">
        <v>657</v>
      </c>
      <c r="AB6" s="14" t="s">
        <v>658</v>
      </c>
      <c r="AC6" s="14" t="s">
        <v>659</v>
      </c>
      <c r="AD6" s="169"/>
      <c r="AE6" s="169"/>
      <c r="AF6" s="169"/>
      <c r="AG6" s="168"/>
      <c r="AH6" s="214"/>
      <c r="AI6" s="169"/>
      <c r="AJ6" s="169"/>
      <c r="AK6" s="177"/>
      <c r="AL6" s="177"/>
      <c r="AM6" s="170"/>
      <c r="AN6" s="170"/>
      <c r="AO6" s="165"/>
      <c r="AP6" s="15" t="s">
        <v>44</v>
      </c>
      <c r="AQ6" s="15" t="s">
        <v>45</v>
      </c>
      <c r="AR6" s="165"/>
      <c r="AS6" s="178"/>
    </row>
    <row r="7" spans="1:45">
      <c r="A7" s="122" t="s">
        <v>665</v>
      </c>
      <c r="B7" s="122" t="s">
        <v>160</v>
      </c>
      <c r="C7" s="122" t="s">
        <v>98</v>
      </c>
      <c r="D7" s="86" t="s">
        <v>375</v>
      </c>
      <c r="E7" s="81" t="str">
        <f>IF(F7="","",VLOOKUP(F7,Sheet2!$A$3:$B$11,2,0))</f>
        <v>慢性期</v>
      </c>
      <c r="F7" s="81">
        <v>4</v>
      </c>
      <c r="G7" s="81" t="str">
        <f>IF(H7="","",VLOOKUP(H7,Sheet2!$A$3:$B$11,2,0))</f>
        <v>慢性期</v>
      </c>
      <c r="H7" s="81">
        <v>4</v>
      </c>
      <c r="I7" s="123" t="str">
        <f>IF(OR(P7="1",Q7="1",R7="1",S7="1",T7="1"),"○","")</f>
        <v>○</v>
      </c>
      <c r="J7" s="124" t="str">
        <f>IF(OR(P7="2",Q7="2",R7="2",S7="2",T7="2"),"○","")</f>
        <v>○</v>
      </c>
      <c r="K7" s="124" t="str">
        <f>IF(OR(P7="3",Q7="3",R7="3",S7="3",T7="3"),"○","")</f>
        <v>○</v>
      </c>
      <c r="L7" s="124" t="str">
        <f>IF(OR(P7="4",Q7="4",R7="4",S7="4",T7="4"),"○","")</f>
        <v>○</v>
      </c>
      <c r="M7" s="124" t="str">
        <f>IF(OR(P7="5",Q7="5",R7="5",S7="5",T7="5"),"○","")</f>
        <v>○</v>
      </c>
      <c r="N7" s="124" t="str">
        <f>IF(OR(P7="6",Q7="6",R7="6",S7="6",T7="6"),"○","")</f>
        <v/>
      </c>
      <c r="O7" s="125" t="str">
        <f>IF(OR(P7="7",Q7="7",R7="7",S7="7",T7="7"),"○","")</f>
        <v/>
      </c>
      <c r="P7" s="86" t="s">
        <v>1267</v>
      </c>
      <c r="Q7" s="86" t="s">
        <v>1268</v>
      </c>
      <c r="R7" s="86" t="s">
        <v>1269</v>
      </c>
      <c r="S7" s="86" t="s">
        <v>1270</v>
      </c>
      <c r="T7" s="86" t="s">
        <v>1271</v>
      </c>
      <c r="U7" s="81">
        <v>18</v>
      </c>
      <c r="V7" s="81">
        <v>18</v>
      </c>
      <c r="W7" s="81">
        <v>0</v>
      </c>
      <c r="X7" s="81">
        <v>1</v>
      </c>
      <c r="Y7" s="81">
        <v>0</v>
      </c>
      <c r="Z7" s="81">
        <v>1</v>
      </c>
      <c r="AA7" s="81">
        <v>0</v>
      </c>
      <c r="AB7" s="81">
        <v>0</v>
      </c>
      <c r="AC7" s="81">
        <v>0</v>
      </c>
      <c r="AD7" s="81">
        <v>18</v>
      </c>
      <c r="AE7" s="81">
        <v>1</v>
      </c>
      <c r="AF7" s="86"/>
      <c r="AG7" s="81">
        <v>0</v>
      </c>
      <c r="AH7" s="81">
        <v>205</v>
      </c>
      <c r="AI7" s="81">
        <v>0</v>
      </c>
      <c r="AJ7" s="81">
        <v>0</v>
      </c>
      <c r="AK7" s="86" t="s">
        <v>640</v>
      </c>
      <c r="AL7" s="105" t="str">
        <f>IF(AK7="1","○","")</f>
        <v>○</v>
      </c>
      <c r="AM7" s="81">
        <v>2</v>
      </c>
      <c r="AN7" s="81">
        <v>267</v>
      </c>
      <c r="AO7" s="81">
        <v>0</v>
      </c>
      <c r="AP7" s="81">
        <v>0</v>
      </c>
      <c r="AQ7" s="81">
        <v>0</v>
      </c>
      <c r="AR7" s="81">
        <v>1</v>
      </c>
      <c r="AS7" s="81">
        <v>0</v>
      </c>
    </row>
    <row r="8" spans="1:45">
      <c r="A8" s="122" t="s">
        <v>665</v>
      </c>
      <c r="B8" s="122" t="s">
        <v>160</v>
      </c>
      <c r="C8" s="122" t="s">
        <v>98</v>
      </c>
      <c r="D8" s="86" t="s">
        <v>1264</v>
      </c>
      <c r="E8" s="81" t="str">
        <f>IF(F8="","",VLOOKUP(F8,Sheet2!$A$3:$B$11,2,0))</f>
        <v>休棟等（今後廃止する予定）</v>
      </c>
      <c r="F8" s="81">
        <v>6</v>
      </c>
      <c r="G8" s="81" t="str">
        <f>IF(H8="","",VLOOKUP(H8,Sheet2!$A$3:$B$11,2,0))</f>
        <v>休棟等（今後廃止する予定）</v>
      </c>
      <c r="H8" s="81">
        <v>6</v>
      </c>
      <c r="I8" s="123" t="str">
        <f>IF(OR(P8="1",Q8="1",R8="1",S8="1",T8="1"),"○","")</f>
        <v/>
      </c>
      <c r="J8" s="124" t="str">
        <f>IF(OR(P8="2",Q8="2",R8="2",S8="2",T8="2"),"○","")</f>
        <v/>
      </c>
      <c r="K8" s="124" t="str">
        <f>IF(OR(P8="3",Q8="3",R8="3",S8="3",T8="3"),"○","")</f>
        <v/>
      </c>
      <c r="L8" s="124" t="str">
        <f>IF(OR(P8="4",Q8="4",R8="4",S8="4",T8="4"),"○","")</f>
        <v/>
      </c>
      <c r="M8" s="124" t="str">
        <f>IF(OR(P8="5",Q8="5",R8="5",S8="5",T8="5"),"○","")</f>
        <v/>
      </c>
      <c r="N8" s="124" t="str">
        <f>IF(OR(P8="6",Q8="6",R8="6",S8="6",T8="6"),"○","")</f>
        <v/>
      </c>
      <c r="O8" s="125" t="str">
        <f>IF(OR(P8="7",Q8="7",R8="7",S8="7",T8="7"),"○","")</f>
        <v>○</v>
      </c>
      <c r="P8" s="86" t="s">
        <v>1272</v>
      </c>
      <c r="Q8" s="86"/>
      <c r="R8" s="86"/>
      <c r="S8" s="86"/>
      <c r="T8" s="86"/>
      <c r="U8" s="81">
        <v>19</v>
      </c>
      <c r="V8" s="81">
        <v>0</v>
      </c>
      <c r="W8" s="81">
        <v>19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19</v>
      </c>
      <c r="AH8" s="81">
        <v>0</v>
      </c>
      <c r="AI8" s="81">
        <v>0</v>
      </c>
      <c r="AJ8" s="81">
        <v>0</v>
      </c>
      <c r="AK8" s="86" t="s">
        <v>641</v>
      </c>
      <c r="AL8" s="105" t="str">
        <f>IF(AK8="1","○","")</f>
        <v/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</row>
    <row r="9" spans="1:45">
      <c r="A9" s="122" t="s">
        <v>665</v>
      </c>
      <c r="B9" s="122" t="s">
        <v>160</v>
      </c>
      <c r="C9" s="122" t="s">
        <v>98</v>
      </c>
      <c r="D9" s="86" t="s">
        <v>1265</v>
      </c>
      <c r="E9" s="81" t="str">
        <f>IF(F9="","",VLOOKUP(F9,Sheet2!$A$3:$B$11,2,0))</f>
        <v>休棟等（今後再開する予定）</v>
      </c>
      <c r="F9" s="81">
        <v>5</v>
      </c>
      <c r="G9" s="81" t="str">
        <f>IF(H9="","",VLOOKUP(H9,Sheet2!$A$3:$B$11,2,0))</f>
        <v>急性期</v>
      </c>
      <c r="H9" s="81">
        <v>2</v>
      </c>
      <c r="I9" s="123" t="str">
        <f>IF(OR(P9="1",Q9="1",R9="1",S9="1",T9="1"),"○","")</f>
        <v/>
      </c>
      <c r="J9" s="124" t="str">
        <f>IF(OR(P9="2",Q9="2",R9="2",S9="2",T9="2"),"○","")</f>
        <v>○</v>
      </c>
      <c r="K9" s="124" t="str">
        <f>IF(OR(P9="3",Q9="3",R9="3",S9="3",T9="3"),"○","")</f>
        <v/>
      </c>
      <c r="L9" s="124" t="str">
        <f>IF(OR(P9="4",Q9="4",R9="4",S9="4",T9="4"),"○","")</f>
        <v/>
      </c>
      <c r="M9" s="124" t="str">
        <f>IF(OR(P9="5",Q9="5",R9="5",S9="5",T9="5"),"○","")</f>
        <v/>
      </c>
      <c r="N9" s="124" t="str">
        <f>IF(OR(P9="6",Q9="6",R9="6",S9="6",T9="6"),"○","")</f>
        <v/>
      </c>
      <c r="O9" s="125" t="str">
        <f>IF(OR(P9="7",Q9="7",R9="7",S9="7",T9="7"),"○","")</f>
        <v/>
      </c>
      <c r="P9" s="86" t="s">
        <v>1268</v>
      </c>
      <c r="Q9" s="86">
        <v>4</v>
      </c>
      <c r="R9" s="86"/>
      <c r="S9" s="86"/>
      <c r="T9" s="86"/>
      <c r="U9" s="81">
        <v>4</v>
      </c>
      <c r="V9" s="81">
        <v>0</v>
      </c>
      <c r="W9" s="81">
        <v>4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6"/>
      <c r="AE9" s="86"/>
      <c r="AF9" s="86"/>
      <c r="AG9" s="81">
        <v>4</v>
      </c>
      <c r="AH9" s="81">
        <v>0</v>
      </c>
      <c r="AI9" s="81">
        <v>0</v>
      </c>
      <c r="AJ9" s="81">
        <v>0</v>
      </c>
      <c r="AK9" s="86"/>
      <c r="AL9" s="105" t="str">
        <f>IF(AK9="1","○","")</f>
        <v/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</row>
    <row r="10" spans="1:45">
      <c r="A10" s="122" t="s">
        <v>665</v>
      </c>
      <c r="B10" s="122" t="s">
        <v>160</v>
      </c>
      <c r="C10" s="122" t="s">
        <v>98</v>
      </c>
      <c r="D10" s="86" t="s">
        <v>542</v>
      </c>
      <c r="E10" s="81" t="str">
        <f>IF(F10="","",VLOOKUP(F10,Sheet2!$A$3:$B$11,2,0))</f>
        <v>急性期</v>
      </c>
      <c r="F10" s="81">
        <v>2</v>
      </c>
      <c r="G10" s="81" t="str">
        <f>IF(H10="","",VLOOKUP(H10,Sheet2!$A$3:$B$11,2,0))</f>
        <v>急性期</v>
      </c>
      <c r="H10" s="81">
        <v>2</v>
      </c>
      <c r="I10" s="123" t="str">
        <f>IF(OR(P10="1",Q10="1",R10="1",S10="1",T10="1"),"○","")</f>
        <v/>
      </c>
      <c r="J10" s="124" t="str">
        <f>IF(OR(P10="2",Q10="2",R10="2",S10="2",T10="2"),"○","")</f>
        <v>○</v>
      </c>
      <c r="K10" s="124" t="str">
        <f>IF(OR(P10="3",Q10="3",R10="3",S10="3",T10="3"),"○","")</f>
        <v>○</v>
      </c>
      <c r="L10" s="124" t="str">
        <f>IF(OR(P10="4",Q10="4",R10="4",S10="4",T10="4"),"○","")</f>
        <v/>
      </c>
      <c r="M10" s="124" t="str">
        <f>IF(OR(P10="5",Q10="5",R10="5",S10="5",T10="5"),"○","")</f>
        <v/>
      </c>
      <c r="N10" s="124" t="str">
        <f>IF(OR(P10="6",Q10="6",R10="6",S10="6",T10="6"),"○","")</f>
        <v/>
      </c>
      <c r="O10" s="125" t="str">
        <f>IF(OR(P10="7",Q10="7",R10="7",S10="7",T10="7"),"○","")</f>
        <v/>
      </c>
      <c r="P10" s="86" t="s">
        <v>1268</v>
      </c>
      <c r="Q10" s="86" t="s">
        <v>1269</v>
      </c>
      <c r="R10" s="86"/>
      <c r="S10" s="86"/>
      <c r="T10" s="86"/>
      <c r="U10" s="81">
        <v>12</v>
      </c>
      <c r="V10" s="81">
        <v>12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12</v>
      </c>
      <c r="AE10" s="81">
        <v>0</v>
      </c>
      <c r="AF10" s="81">
        <v>0</v>
      </c>
      <c r="AG10" s="81">
        <v>0</v>
      </c>
      <c r="AH10" s="81">
        <v>558</v>
      </c>
      <c r="AI10" s="81">
        <v>6</v>
      </c>
      <c r="AJ10" s="81">
        <v>0</v>
      </c>
      <c r="AK10" s="86" t="s">
        <v>641</v>
      </c>
      <c r="AL10" s="105" t="str">
        <f>IF(AK10="1","○","")</f>
        <v/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40</v>
      </c>
    </row>
    <row r="11" spans="1:45">
      <c r="A11" s="122" t="s">
        <v>665</v>
      </c>
      <c r="B11" s="122" t="s">
        <v>160</v>
      </c>
      <c r="C11" s="122" t="s">
        <v>98</v>
      </c>
      <c r="D11" s="86" t="s">
        <v>462</v>
      </c>
      <c r="E11" s="81" t="str">
        <f>IF(F11="","",VLOOKUP(F11,Sheet2!$A$3:$B$11,2,0))</f>
        <v>急性期</v>
      </c>
      <c r="F11" s="81">
        <v>2</v>
      </c>
      <c r="G11" s="81" t="str">
        <f>IF(H11="","",VLOOKUP(H11,Sheet2!$A$3:$B$11,2,0))</f>
        <v>急性期</v>
      </c>
      <c r="H11" s="81">
        <v>2</v>
      </c>
      <c r="I11" s="123" t="str">
        <f>IF(OR(P11="1",Q11="1",R11="1",S11="1",T11="1"),"○","")</f>
        <v/>
      </c>
      <c r="J11" s="124" t="str">
        <f>IF(OR(P11="2",Q11="2",R11="2",S11="2",T11="2"),"○","")</f>
        <v/>
      </c>
      <c r="K11" s="124" t="str">
        <f>IF(OR(P11="3",Q11="3",R11="3",S11="3",T11="3"),"○","")</f>
        <v/>
      </c>
      <c r="L11" s="124" t="str">
        <f>IF(OR(P11="4",Q11="4",R11="4",S11="4",T11="4"),"○","")</f>
        <v/>
      </c>
      <c r="M11" s="124" t="str">
        <f>IF(OR(P11="5",Q11="5",R11="5",S11="5",T11="5"),"○","")</f>
        <v/>
      </c>
      <c r="N11" s="124" t="str">
        <f>IF(OR(P11="6",Q11="6",R11="6",S11="6",T11="6"),"○","")</f>
        <v>○</v>
      </c>
      <c r="O11" s="125" t="str">
        <f>IF(OR(P11="7",Q11="7",R11="7",S11="7",T11="7"),"○","")</f>
        <v/>
      </c>
      <c r="P11" s="86" t="s">
        <v>1273</v>
      </c>
      <c r="Q11" s="86"/>
      <c r="R11" s="86"/>
      <c r="S11" s="86"/>
      <c r="T11" s="86"/>
      <c r="U11" s="81">
        <v>10</v>
      </c>
      <c r="V11" s="81">
        <v>0</v>
      </c>
      <c r="W11" s="81">
        <v>10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10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6" t="s">
        <v>641</v>
      </c>
      <c r="AL11" s="105" t="str">
        <f t="shared" ref="AL11:AL13" si="0">IF(AK11="1","○","")</f>
        <v/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</row>
    <row r="12" spans="1:45">
      <c r="A12" s="122" t="s">
        <v>665</v>
      </c>
      <c r="B12" s="122" t="s">
        <v>160</v>
      </c>
      <c r="C12" s="122" t="s">
        <v>98</v>
      </c>
      <c r="D12" s="86" t="s">
        <v>1266</v>
      </c>
      <c r="E12" s="81" t="str">
        <f>IF(F12="","",VLOOKUP(F12,Sheet2!$A$3:$B$11,2,0))</f>
        <v>慢性期</v>
      </c>
      <c r="F12" s="81">
        <v>4</v>
      </c>
      <c r="G12" s="81" t="str">
        <f>IF(H12="","",VLOOKUP(H12,Sheet2!$A$3:$B$11,2,0))</f>
        <v>慢性期</v>
      </c>
      <c r="H12" s="81">
        <v>4</v>
      </c>
      <c r="I12" s="123" t="str">
        <f t="shared" ref="I12:I13" si="1">IF(OR(P12="1",Q12="1",R12="1",S12="1",T12="1"),"○","")</f>
        <v>○</v>
      </c>
      <c r="J12" s="124" t="str">
        <f t="shared" ref="J12:J13" si="2">IF(OR(P12="2",Q12="2",R12="2",S12="2",T12="2"),"○","")</f>
        <v/>
      </c>
      <c r="K12" s="124" t="str">
        <f t="shared" ref="K12:K13" si="3">IF(OR(P12="3",Q12="3",R12="3",S12="3",T12="3"),"○","")</f>
        <v/>
      </c>
      <c r="L12" s="124" t="str">
        <f t="shared" ref="L12:L13" si="4">IF(OR(P12="4",Q12="4",R12="4",S12="4",T12="4"),"○","")</f>
        <v/>
      </c>
      <c r="M12" s="124" t="str">
        <f t="shared" ref="M12:M13" si="5">IF(OR(P12="5",Q12="5",R12="5",S12="5",T12="5"),"○","")</f>
        <v/>
      </c>
      <c r="N12" s="124" t="str">
        <f t="shared" ref="N12:N13" si="6">IF(OR(P12="6",Q12="6",R12="6",S12="6",T12="6"),"○","")</f>
        <v/>
      </c>
      <c r="O12" s="125" t="str">
        <f t="shared" ref="O12:O13" si="7">IF(OR(P12="7",Q12="7",R12="7",S12="7",T12="7"),"○","")</f>
        <v/>
      </c>
      <c r="P12" s="86" t="s">
        <v>1267</v>
      </c>
      <c r="Q12" s="86"/>
      <c r="R12" s="86"/>
      <c r="S12" s="86"/>
      <c r="T12" s="86"/>
      <c r="U12" s="81">
        <v>19</v>
      </c>
      <c r="V12" s="81">
        <v>17</v>
      </c>
      <c r="W12" s="81">
        <v>2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19</v>
      </c>
      <c r="AE12" s="86"/>
      <c r="AF12" s="86"/>
      <c r="AG12" s="86"/>
      <c r="AH12" s="81">
        <v>23</v>
      </c>
      <c r="AI12" s="81">
        <v>17</v>
      </c>
      <c r="AJ12" s="81">
        <v>13</v>
      </c>
      <c r="AK12" s="86" t="s">
        <v>640</v>
      </c>
      <c r="AL12" s="105" t="str">
        <f t="shared" si="0"/>
        <v>○</v>
      </c>
      <c r="AM12" s="81">
        <v>6</v>
      </c>
      <c r="AN12" s="81">
        <v>838</v>
      </c>
      <c r="AO12" s="81">
        <v>3</v>
      </c>
      <c r="AP12" s="81">
        <v>0</v>
      </c>
      <c r="AQ12" s="81">
        <v>3</v>
      </c>
      <c r="AR12" s="81">
        <v>0</v>
      </c>
      <c r="AS12" s="81">
        <v>0</v>
      </c>
    </row>
    <row r="13" spans="1:45">
      <c r="A13" s="122" t="s">
        <v>665</v>
      </c>
      <c r="B13" s="122" t="s">
        <v>160</v>
      </c>
      <c r="C13" s="122" t="s">
        <v>98</v>
      </c>
      <c r="D13" s="86" t="s">
        <v>588</v>
      </c>
      <c r="E13" s="81" t="str">
        <f>IF(F13="","",VLOOKUP(F13,Sheet2!$A$3:$B$11,2,0))</f>
        <v>休棟等（今後再開する予定）</v>
      </c>
      <c r="F13" s="81">
        <v>5</v>
      </c>
      <c r="G13" s="81" t="str">
        <f>IF(H13="","",VLOOKUP(H13,Sheet2!$A$3:$B$11,2,0))</f>
        <v>休棟等（今後再開する予定）</v>
      </c>
      <c r="H13" s="81">
        <v>5</v>
      </c>
      <c r="I13" s="123" t="str">
        <f t="shared" si="1"/>
        <v>○</v>
      </c>
      <c r="J13" s="124" t="str">
        <f t="shared" si="2"/>
        <v>○</v>
      </c>
      <c r="K13" s="124" t="str">
        <f t="shared" si="3"/>
        <v/>
      </c>
      <c r="L13" s="124" t="str">
        <f t="shared" si="4"/>
        <v/>
      </c>
      <c r="M13" s="124" t="str">
        <f t="shared" si="5"/>
        <v/>
      </c>
      <c r="N13" s="124" t="str">
        <f t="shared" si="6"/>
        <v/>
      </c>
      <c r="O13" s="125" t="str">
        <f t="shared" si="7"/>
        <v/>
      </c>
      <c r="P13" s="86" t="s">
        <v>1267</v>
      </c>
      <c r="Q13" s="86" t="s">
        <v>1268</v>
      </c>
      <c r="R13" s="86">
        <v>4</v>
      </c>
      <c r="S13" s="86"/>
      <c r="T13" s="86"/>
      <c r="U13" s="81">
        <v>19</v>
      </c>
      <c r="V13" s="81">
        <v>0</v>
      </c>
      <c r="W13" s="81">
        <v>19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6"/>
      <c r="AE13" s="86"/>
      <c r="AF13" s="86"/>
      <c r="AG13" s="81">
        <v>19</v>
      </c>
      <c r="AH13" s="81">
        <v>0</v>
      </c>
      <c r="AI13" s="81">
        <v>0</v>
      </c>
      <c r="AJ13" s="81">
        <v>0</v>
      </c>
      <c r="AK13" s="86" t="s">
        <v>640</v>
      </c>
      <c r="AL13" s="105" t="str">
        <f t="shared" si="0"/>
        <v>○</v>
      </c>
      <c r="AM13" s="81">
        <v>1</v>
      </c>
      <c r="AN13" s="81">
        <v>5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</row>
    <row r="14" spans="1:45">
      <c r="A14" s="104"/>
      <c r="B14" s="104"/>
      <c r="C14" s="126" t="s">
        <v>697</v>
      </c>
      <c r="D14" s="104"/>
      <c r="E14" s="90"/>
      <c r="F14" s="90"/>
      <c r="G14" s="90"/>
      <c r="H14" s="90"/>
      <c r="I14" s="128"/>
      <c r="J14" s="129"/>
      <c r="K14" s="129"/>
      <c r="L14" s="129"/>
      <c r="M14" s="129"/>
      <c r="N14" s="129"/>
      <c r="O14" s="130"/>
      <c r="P14" s="90"/>
      <c r="Q14" s="90"/>
      <c r="R14" s="90"/>
      <c r="S14" s="90"/>
      <c r="T14" s="90"/>
      <c r="U14" s="90">
        <f>SUBTOTAL(9,U7:U13)</f>
        <v>101</v>
      </c>
      <c r="V14" s="90">
        <f t="shared" ref="V14:AC14" si="8">SUBTOTAL(9,V7:V13)</f>
        <v>47</v>
      </c>
      <c r="W14" s="90">
        <f t="shared" si="8"/>
        <v>54</v>
      </c>
      <c r="X14" s="90">
        <f t="shared" si="8"/>
        <v>1</v>
      </c>
      <c r="Y14" s="90">
        <f t="shared" si="8"/>
        <v>0</v>
      </c>
      <c r="Z14" s="90">
        <f t="shared" si="8"/>
        <v>1</v>
      </c>
      <c r="AA14" s="90">
        <f t="shared" si="8"/>
        <v>0</v>
      </c>
      <c r="AB14" s="90">
        <f t="shared" si="8"/>
        <v>0</v>
      </c>
      <c r="AC14" s="90">
        <f t="shared" si="8"/>
        <v>0</v>
      </c>
      <c r="AD14" s="92">
        <f>SUBTOTAL(9,AD7:AD13)</f>
        <v>59</v>
      </c>
      <c r="AE14" s="92">
        <f t="shared" ref="AE14:AG14" si="9">SUBTOTAL(9,AE7:AE13)</f>
        <v>1</v>
      </c>
      <c r="AF14" s="92">
        <f t="shared" si="9"/>
        <v>0</v>
      </c>
      <c r="AG14" s="92">
        <f t="shared" si="9"/>
        <v>42</v>
      </c>
      <c r="AH14" s="92">
        <f>SUBTOTAL(9,AH7:AH13)</f>
        <v>786</v>
      </c>
      <c r="AI14" s="92">
        <f t="shared" ref="AI14:AJ14" si="10">SUBTOTAL(9,AI7:AI13)</f>
        <v>23</v>
      </c>
      <c r="AJ14" s="92">
        <f t="shared" si="10"/>
        <v>13</v>
      </c>
      <c r="AK14" s="92"/>
      <c r="AL14" s="106"/>
      <c r="AM14" s="92">
        <f>SUBTOTAL(9,AM7:AM13)</f>
        <v>9</v>
      </c>
      <c r="AN14" s="92">
        <f>SUBTOTAL(9,AN7:AN13)</f>
        <v>1110</v>
      </c>
      <c r="AO14" s="92">
        <f t="shared" ref="AO14:AS14" si="11">SUBTOTAL(9,AO7:AO13)</f>
        <v>3</v>
      </c>
      <c r="AP14" s="92">
        <f t="shared" si="11"/>
        <v>0</v>
      </c>
      <c r="AQ14" s="92">
        <f t="shared" si="11"/>
        <v>3</v>
      </c>
      <c r="AR14" s="92">
        <f t="shared" si="11"/>
        <v>1</v>
      </c>
      <c r="AS14" s="92">
        <f t="shared" si="11"/>
        <v>40</v>
      </c>
    </row>
    <row r="15" spans="1:45">
      <c r="A15" s="122" t="s">
        <v>665</v>
      </c>
      <c r="B15" s="122" t="s">
        <v>167</v>
      </c>
      <c r="C15" s="122" t="s">
        <v>105</v>
      </c>
      <c r="D15" s="77" t="s">
        <v>588</v>
      </c>
      <c r="E15" s="81" t="str">
        <f>IF(F15="","",VLOOKUP(F15,Sheet2!$A$3:$B$11,2,0))</f>
        <v>休棟等（今後再開する予定）</v>
      </c>
      <c r="F15" s="81">
        <v>5</v>
      </c>
      <c r="G15" s="81" t="str">
        <f>IF(H15="","",VLOOKUP(H15,Sheet2!$A$3:$B$11,2,0))</f>
        <v>休棟等（今後再開する予定）</v>
      </c>
      <c r="H15" s="81">
        <v>5</v>
      </c>
      <c r="I15" s="123" t="str">
        <f>IF(OR(P15="1",Q15="1",R15="1",S15="1",T15="1"),"○","")</f>
        <v>○</v>
      </c>
      <c r="J15" s="124" t="str">
        <f>IF(OR(P15="2",Q15="2",R15="2",S15="2",T15="2"),"○","")</f>
        <v>○</v>
      </c>
      <c r="K15" s="124" t="str">
        <f>IF(OR(P15="3",Q15="3",R15="3",S15="3",T15="3"),"○","")</f>
        <v/>
      </c>
      <c r="L15" s="124" t="str">
        <f>IF(OR(P15="4",Q15="4",R15="4",S15="4",T15="4"),"○","")</f>
        <v>○</v>
      </c>
      <c r="M15" s="124" t="str">
        <f>IF(OR(P15="5",Q15="5",R15="5",S15="5",T15="5"),"○","")</f>
        <v/>
      </c>
      <c r="N15" s="124" t="str">
        <f>IF(OR(P15="6",Q15="6",R15="6",S15="6",T15="6"),"○","")</f>
        <v/>
      </c>
      <c r="O15" s="125" t="str">
        <f>IF(OR(P15="7",Q15="7",R15="7",S15="7",T15="7"),"○","")</f>
        <v/>
      </c>
      <c r="P15" s="86" t="s">
        <v>1267</v>
      </c>
      <c r="Q15" s="86" t="s">
        <v>1268</v>
      </c>
      <c r="R15" s="86" t="s">
        <v>1270</v>
      </c>
      <c r="S15" s="81"/>
      <c r="T15" s="81"/>
      <c r="U15" s="81">
        <v>19</v>
      </c>
      <c r="V15" s="81">
        <v>0</v>
      </c>
      <c r="W15" s="81">
        <v>19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6"/>
      <c r="AE15" s="86"/>
      <c r="AF15" s="86"/>
      <c r="AG15" s="81">
        <v>19</v>
      </c>
      <c r="AH15" s="81">
        <v>0</v>
      </c>
      <c r="AI15" s="81">
        <v>0</v>
      </c>
      <c r="AJ15" s="81">
        <v>0</v>
      </c>
      <c r="AK15" s="86" t="s">
        <v>640</v>
      </c>
      <c r="AL15" s="105" t="str">
        <f>IF(AK15="1","○","")</f>
        <v>○</v>
      </c>
      <c r="AM15" s="81">
        <v>1</v>
      </c>
      <c r="AN15" s="81">
        <v>5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</row>
    <row r="16" spans="1:45" ht="14.25" thickBot="1">
      <c r="A16" s="104"/>
      <c r="B16" s="104"/>
      <c r="C16" s="126" t="s">
        <v>698</v>
      </c>
      <c r="D16" s="104"/>
      <c r="E16" s="90"/>
      <c r="F16" s="90"/>
      <c r="G16" s="90"/>
      <c r="H16" s="127"/>
      <c r="I16" s="128"/>
      <c r="J16" s="129"/>
      <c r="K16" s="129"/>
      <c r="L16" s="129"/>
      <c r="M16" s="129"/>
      <c r="N16" s="129"/>
      <c r="O16" s="130"/>
      <c r="P16" s="90"/>
      <c r="Q16" s="90"/>
      <c r="R16" s="90"/>
      <c r="S16" s="90"/>
      <c r="T16" s="90"/>
      <c r="U16" s="90">
        <f t="shared" ref="U16:AJ16" si="12">SUBTOTAL(9,U15:U15)</f>
        <v>19</v>
      </c>
      <c r="V16" s="90">
        <f t="shared" si="12"/>
        <v>0</v>
      </c>
      <c r="W16" s="90">
        <f t="shared" si="12"/>
        <v>19</v>
      </c>
      <c r="X16" s="90">
        <f t="shared" si="12"/>
        <v>0</v>
      </c>
      <c r="Y16" s="90">
        <f t="shared" si="12"/>
        <v>0</v>
      </c>
      <c r="Z16" s="90">
        <f t="shared" si="12"/>
        <v>0</v>
      </c>
      <c r="AA16" s="90">
        <f t="shared" si="12"/>
        <v>0</v>
      </c>
      <c r="AB16" s="90">
        <f t="shared" si="12"/>
        <v>0</v>
      </c>
      <c r="AC16" s="90">
        <f t="shared" si="12"/>
        <v>0</v>
      </c>
      <c r="AD16" s="92">
        <f t="shared" si="12"/>
        <v>0</v>
      </c>
      <c r="AE16" s="92">
        <f t="shared" si="12"/>
        <v>0</v>
      </c>
      <c r="AF16" s="92">
        <f t="shared" si="12"/>
        <v>0</v>
      </c>
      <c r="AG16" s="92">
        <f t="shared" si="12"/>
        <v>19</v>
      </c>
      <c r="AH16" s="92">
        <f t="shared" si="12"/>
        <v>0</v>
      </c>
      <c r="AI16" s="92">
        <f t="shared" si="12"/>
        <v>0</v>
      </c>
      <c r="AJ16" s="92">
        <f t="shared" si="12"/>
        <v>0</v>
      </c>
      <c r="AK16" s="92"/>
      <c r="AL16" s="106"/>
      <c r="AM16" s="92">
        <f t="shared" ref="AM16:AS16" si="13">SUBTOTAL(9,AM15:AM15)</f>
        <v>1</v>
      </c>
      <c r="AN16" s="92">
        <f t="shared" si="13"/>
        <v>5</v>
      </c>
      <c r="AO16" s="92">
        <f t="shared" si="13"/>
        <v>0</v>
      </c>
      <c r="AP16" s="92">
        <f t="shared" si="13"/>
        <v>0</v>
      </c>
      <c r="AQ16" s="92">
        <f t="shared" si="13"/>
        <v>0</v>
      </c>
      <c r="AR16" s="92">
        <f t="shared" si="13"/>
        <v>0</v>
      </c>
      <c r="AS16" s="92">
        <f t="shared" si="13"/>
        <v>0</v>
      </c>
    </row>
    <row r="17" spans="1:45" ht="14.25" thickTop="1">
      <c r="A17" s="220" t="s">
        <v>749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53"/>
      <c r="Q17" s="53"/>
      <c r="R17" s="53"/>
      <c r="S17" s="53"/>
      <c r="T17" s="53"/>
      <c r="U17" s="51">
        <f>SUBTOTAL(9,U7:U16)</f>
        <v>120</v>
      </c>
      <c r="V17" s="51">
        <f t="shared" ref="V17:AG17" si="14">SUBTOTAL(9,V7:V16)</f>
        <v>47</v>
      </c>
      <c r="W17" s="51">
        <f t="shared" si="14"/>
        <v>73</v>
      </c>
      <c r="X17" s="51">
        <f t="shared" si="14"/>
        <v>1</v>
      </c>
      <c r="Y17" s="51">
        <f t="shared" si="14"/>
        <v>0</v>
      </c>
      <c r="Z17" s="51">
        <f t="shared" si="14"/>
        <v>1</v>
      </c>
      <c r="AA17" s="51">
        <f t="shared" si="14"/>
        <v>0</v>
      </c>
      <c r="AB17" s="51">
        <f t="shared" si="14"/>
        <v>0</v>
      </c>
      <c r="AC17" s="51">
        <f t="shared" si="14"/>
        <v>0</v>
      </c>
      <c r="AD17" s="51">
        <f t="shared" si="14"/>
        <v>59</v>
      </c>
      <c r="AE17" s="51">
        <f t="shared" si="14"/>
        <v>1</v>
      </c>
      <c r="AF17" s="51">
        <f t="shared" si="14"/>
        <v>0</v>
      </c>
      <c r="AG17" s="51">
        <f t="shared" si="14"/>
        <v>61</v>
      </c>
      <c r="AH17" s="51">
        <f t="shared" ref="AH17" si="15">SUBTOTAL(9,AH7:AH16)</f>
        <v>786</v>
      </c>
      <c r="AI17" s="51">
        <f t="shared" ref="AI17" si="16">SUBTOTAL(9,AI7:AI16)</f>
        <v>23</v>
      </c>
      <c r="AJ17" s="51">
        <f t="shared" ref="AJ17" si="17">SUBTOTAL(9,AJ7:AJ16)</f>
        <v>13</v>
      </c>
      <c r="AK17" s="51"/>
      <c r="AL17" s="51"/>
      <c r="AM17" s="51">
        <f t="shared" ref="AM17" si="18">SUBTOTAL(9,AM7:AM16)</f>
        <v>10</v>
      </c>
      <c r="AN17" s="51">
        <f t="shared" ref="AN17" si="19">SUBTOTAL(9,AN7:AN16)</f>
        <v>1115</v>
      </c>
      <c r="AO17" s="51">
        <f t="shared" ref="AO17" si="20">SUBTOTAL(9,AO7:AO16)</f>
        <v>3</v>
      </c>
      <c r="AP17" s="51">
        <f t="shared" ref="AP17" si="21">SUBTOTAL(9,AP7:AP16)</f>
        <v>0</v>
      </c>
      <c r="AQ17" s="51">
        <f t="shared" ref="AQ17" si="22">SUBTOTAL(9,AQ7:AQ16)</f>
        <v>3</v>
      </c>
      <c r="AR17" s="51">
        <f t="shared" ref="AR17" si="23">SUBTOTAL(9,AR7:AR16)</f>
        <v>1</v>
      </c>
      <c r="AS17" s="51">
        <f t="shared" ref="AS17" si="24">SUBTOTAL(9,AS7:AS16)</f>
        <v>40</v>
      </c>
    </row>
    <row r="18" spans="1:45">
      <c r="A18" s="222" t="s">
        <v>738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54"/>
      <c r="Q18" s="54"/>
      <c r="R18" s="54"/>
      <c r="S18" s="54"/>
      <c r="T18" s="54"/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</row>
    <row r="19" spans="1:45">
      <c r="A19" s="222" t="s">
        <v>739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54"/>
      <c r="Q19" s="54"/>
      <c r="R19" s="54"/>
      <c r="S19" s="54"/>
      <c r="T19" s="54"/>
      <c r="U19" s="52">
        <f>SUMIF($E$7:$E$16,"休棟等",U7:U16)</f>
        <v>0</v>
      </c>
      <c r="V19" s="52">
        <f t="shared" ref="V19:AG19" si="25">SUMIF($E$7:$E$16,"休棟等",V7:V16)</f>
        <v>0</v>
      </c>
      <c r="W19" s="52">
        <f t="shared" si="25"/>
        <v>0</v>
      </c>
      <c r="X19" s="52">
        <f t="shared" si="25"/>
        <v>0</v>
      </c>
      <c r="Y19" s="52">
        <f t="shared" si="25"/>
        <v>0</v>
      </c>
      <c r="Z19" s="52">
        <f t="shared" si="25"/>
        <v>0</v>
      </c>
      <c r="AA19" s="52">
        <f t="shared" si="25"/>
        <v>0</v>
      </c>
      <c r="AB19" s="52">
        <f t="shared" si="25"/>
        <v>0</v>
      </c>
      <c r="AC19" s="52">
        <f t="shared" si="25"/>
        <v>0</v>
      </c>
      <c r="AD19" s="52">
        <f t="shared" si="25"/>
        <v>0</v>
      </c>
      <c r="AE19" s="52">
        <f t="shared" si="25"/>
        <v>0</v>
      </c>
      <c r="AF19" s="52">
        <f t="shared" si="25"/>
        <v>0</v>
      </c>
      <c r="AG19" s="52">
        <f t="shared" si="25"/>
        <v>0</v>
      </c>
    </row>
    <row r="20" spans="1:45">
      <c r="A20" s="222" t="s">
        <v>740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54"/>
      <c r="Q20" s="54"/>
      <c r="R20" s="54"/>
      <c r="S20" s="54"/>
      <c r="T20" s="54"/>
      <c r="U20" s="52">
        <f>U17-U18-U19</f>
        <v>120</v>
      </c>
      <c r="V20" s="52">
        <f t="shared" ref="V20:AG20" si="26">V17-V18-V19</f>
        <v>47</v>
      </c>
      <c r="W20" s="52">
        <f t="shared" si="26"/>
        <v>73</v>
      </c>
      <c r="X20" s="52">
        <f t="shared" si="26"/>
        <v>1</v>
      </c>
      <c r="Y20" s="52">
        <f t="shared" si="26"/>
        <v>0</v>
      </c>
      <c r="Z20" s="52">
        <f t="shared" si="26"/>
        <v>1</v>
      </c>
      <c r="AA20" s="52">
        <f t="shared" si="26"/>
        <v>0</v>
      </c>
      <c r="AB20" s="52">
        <f t="shared" si="26"/>
        <v>0</v>
      </c>
      <c r="AC20" s="52">
        <f t="shared" si="26"/>
        <v>0</v>
      </c>
      <c r="AD20" s="52">
        <f t="shared" si="26"/>
        <v>59</v>
      </c>
      <c r="AE20" s="52">
        <f t="shared" si="26"/>
        <v>1</v>
      </c>
      <c r="AF20" s="52">
        <f t="shared" si="26"/>
        <v>0</v>
      </c>
      <c r="AG20" s="52">
        <f t="shared" si="26"/>
        <v>61</v>
      </c>
    </row>
    <row r="22" spans="1:45">
      <c r="N22" s="215" t="s">
        <v>995</v>
      </c>
      <c r="O22" s="215"/>
      <c r="P22" s="215"/>
      <c r="Q22" s="2"/>
      <c r="R22" s="2"/>
      <c r="S22" s="2"/>
      <c r="T22" s="2"/>
      <c r="U22" s="219" t="s">
        <v>753</v>
      </c>
      <c r="V22" s="219"/>
      <c r="W22" s="217" t="s">
        <v>754</v>
      </c>
      <c r="X22" s="218"/>
      <c r="Y22" s="219" t="s">
        <v>755</v>
      </c>
      <c r="Z22" s="219"/>
    </row>
    <row r="23" spans="1:45">
      <c r="N23" s="215"/>
      <c r="O23" s="215"/>
      <c r="P23" s="215"/>
      <c r="Q23" s="2"/>
      <c r="R23" s="2"/>
      <c r="S23" s="2"/>
      <c r="T23" s="2"/>
      <c r="U23" s="55" t="s">
        <v>756</v>
      </c>
      <c r="V23" s="55" t="s">
        <v>757</v>
      </c>
      <c r="W23" s="56" t="s">
        <v>756</v>
      </c>
      <c r="X23" s="56" t="s">
        <v>757</v>
      </c>
      <c r="Y23" s="55" t="s">
        <v>756</v>
      </c>
      <c r="Z23" s="55" t="s">
        <v>757</v>
      </c>
    </row>
    <row r="24" spans="1:45">
      <c r="N24" s="215" t="s">
        <v>758</v>
      </c>
      <c r="O24" s="215"/>
      <c r="P24" s="216"/>
      <c r="Q24" s="2"/>
      <c r="R24" s="2"/>
      <c r="S24" s="2"/>
      <c r="T24" s="2"/>
      <c r="U24" s="57">
        <f>SUMIF($E$7:$E$16,N24,$U$7:$U$16)</f>
        <v>0</v>
      </c>
      <c r="V24" s="57">
        <f>SUMIF($E$7:$E$16,N24,$V$7:$V$16)</f>
        <v>0</v>
      </c>
      <c r="W24" s="57">
        <f>SUMIF($E$7:$E$16,N24,$X$7:$X$16)</f>
        <v>0</v>
      </c>
      <c r="X24" s="57">
        <f>SUMIF($E$7:$E$16,N24,$Y$7:$Y$16)</f>
        <v>0</v>
      </c>
      <c r="Y24" s="57">
        <f t="shared" ref="Y24:Z27" si="27">SUM(U24,W24)</f>
        <v>0</v>
      </c>
      <c r="Z24" s="57">
        <f t="shared" si="27"/>
        <v>0</v>
      </c>
    </row>
    <row r="25" spans="1:45">
      <c r="N25" s="215" t="s">
        <v>759</v>
      </c>
      <c r="O25" s="215"/>
      <c r="P25" s="216"/>
      <c r="Q25" s="2"/>
      <c r="R25" s="2"/>
      <c r="S25" s="2"/>
      <c r="T25" s="2"/>
      <c r="U25" s="57">
        <f>SUMIF($E$7:$E$16,N25,$U$7:$U$16)</f>
        <v>22</v>
      </c>
      <c r="V25" s="57">
        <f>SUMIF($E$7:$E$16,N25,$V$7:$V$16)</f>
        <v>12</v>
      </c>
      <c r="W25" s="57">
        <f>SUMIF($E$7:$E$16,N25,$X$7:$X$16)</f>
        <v>0</v>
      </c>
      <c r="X25" s="57">
        <f>SUMIF($E$7:$E$16,N25,$Y$7:$Y$16)</f>
        <v>0</v>
      </c>
      <c r="Y25" s="57">
        <f t="shared" si="27"/>
        <v>22</v>
      </c>
      <c r="Z25" s="57">
        <f t="shared" si="27"/>
        <v>12</v>
      </c>
    </row>
    <row r="26" spans="1:45">
      <c r="N26" s="215" t="s">
        <v>760</v>
      </c>
      <c r="O26" s="215"/>
      <c r="P26" s="216"/>
      <c r="Q26" s="2"/>
      <c r="R26" s="2"/>
      <c r="S26" s="2"/>
      <c r="T26" s="2"/>
      <c r="U26" s="57">
        <f>SUMIF($E$7:$E$16,N26,$U$7:$U$16)</f>
        <v>0</v>
      </c>
      <c r="V26" s="57">
        <f>SUMIF($E$7:$E$16,N26,$V$7:$V$16)</f>
        <v>0</v>
      </c>
      <c r="W26" s="57">
        <f>SUMIF($E$7:$E$16,N26,$X$7:$X$16)</f>
        <v>0</v>
      </c>
      <c r="X26" s="57">
        <f>SUMIF($E$7:$E$16,N26,$Y$7:$Y$16)</f>
        <v>0</v>
      </c>
      <c r="Y26" s="57">
        <f t="shared" si="27"/>
        <v>0</v>
      </c>
      <c r="Z26" s="57">
        <f t="shared" si="27"/>
        <v>0</v>
      </c>
    </row>
    <row r="27" spans="1:45">
      <c r="N27" s="215" t="s">
        <v>761</v>
      </c>
      <c r="O27" s="215"/>
      <c r="P27" s="216"/>
      <c r="Q27" s="2"/>
      <c r="R27" s="2"/>
      <c r="S27" s="2"/>
      <c r="T27" s="2"/>
      <c r="U27" s="57">
        <f>SUMIF($E$7:$E$16,N27,$U$7:$U$16)</f>
        <v>37</v>
      </c>
      <c r="V27" s="57">
        <f>SUMIF($E$7:$E$16,N27,$V$7:$V$16)</f>
        <v>35</v>
      </c>
      <c r="W27" s="57">
        <f>SUMIF($E$7:$E$16,N27,$X$7:$X$16)</f>
        <v>1</v>
      </c>
      <c r="X27" s="57">
        <f>SUMIF($E$7:$E$16,N27,$Y$7:$Y$16)</f>
        <v>0</v>
      </c>
      <c r="Y27" s="57">
        <f t="shared" si="27"/>
        <v>38</v>
      </c>
      <c r="Z27" s="57">
        <f t="shared" si="27"/>
        <v>35</v>
      </c>
    </row>
    <row r="28" spans="1:45">
      <c r="N28" s="215" t="s">
        <v>755</v>
      </c>
      <c r="O28" s="215"/>
      <c r="P28" s="216"/>
      <c r="Q28" s="2"/>
      <c r="R28" s="2"/>
      <c r="S28" s="2"/>
      <c r="T28" s="2"/>
      <c r="U28" s="57">
        <f t="shared" ref="U28:Z28" si="28">SUM(U24:U27)</f>
        <v>59</v>
      </c>
      <c r="V28" s="57">
        <f t="shared" si="28"/>
        <v>47</v>
      </c>
      <c r="W28" s="57">
        <f t="shared" si="28"/>
        <v>1</v>
      </c>
      <c r="X28" s="57">
        <f t="shared" si="28"/>
        <v>0</v>
      </c>
      <c r="Y28" s="57">
        <f t="shared" si="28"/>
        <v>60</v>
      </c>
      <c r="Z28" s="57">
        <f t="shared" si="28"/>
        <v>47</v>
      </c>
    </row>
  </sheetData>
  <mergeCells count="58">
    <mergeCell ref="AQ1:AS1"/>
    <mergeCell ref="T4:T6"/>
    <mergeCell ref="U4:V5"/>
    <mergeCell ref="X4:Y5"/>
    <mergeCell ref="AD4:AD6"/>
    <mergeCell ref="AO5:AO6"/>
    <mergeCell ref="A3:A6"/>
    <mergeCell ref="B3:B6"/>
    <mergeCell ref="C3:C6"/>
    <mergeCell ref="D3:D6"/>
    <mergeCell ref="E3:G3"/>
    <mergeCell ref="E4:E6"/>
    <mergeCell ref="G4:G6"/>
    <mergeCell ref="I3:M3"/>
    <mergeCell ref="S4:S6"/>
    <mergeCell ref="AM3:AN3"/>
    <mergeCell ref="AO3:AR3"/>
    <mergeCell ref="AS3:AS6"/>
    <mergeCell ref="I4:I6"/>
    <mergeCell ref="J4:J6"/>
    <mergeCell ref="K4:K6"/>
    <mergeCell ref="L4:L6"/>
    <mergeCell ref="M4:M6"/>
    <mergeCell ref="P3:T3"/>
    <mergeCell ref="U3:AC3"/>
    <mergeCell ref="AD3:AG3"/>
    <mergeCell ref="AH3:AJ3"/>
    <mergeCell ref="AK3:AK6"/>
    <mergeCell ref="N4:N6"/>
    <mergeCell ref="O4:O6"/>
    <mergeCell ref="P4:P6"/>
    <mergeCell ref="Q4:Q6"/>
    <mergeCell ref="R4:R6"/>
    <mergeCell ref="AR5:AR6"/>
    <mergeCell ref="AE4:AE6"/>
    <mergeCell ref="AF4:AF6"/>
    <mergeCell ref="AG4:AG6"/>
    <mergeCell ref="AH4:AH6"/>
    <mergeCell ref="AM4:AM6"/>
    <mergeCell ref="AN4:AN6"/>
    <mergeCell ref="AL3:AL6"/>
    <mergeCell ref="AO4:AQ4"/>
    <mergeCell ref="AA5:AC5"/>
    <mergeCell ref="AI5:AI6"/>
    <mergeCell ref="AJ5:AJ6"/>
    <mergeCell ref="A17:O17"/>
    <mergeCell ref="A18:O18"/>
    <mergeCell ref="A19:O19"/>
    <mergeCell ref="A20:O20"/>
    <mergeCell ref="N22:P23"/>
    <mergeCell ref="N28:P28"/>
    <mergeCell ref="W22:X22"/>
    <mergeCell ref="Y22:Z22"/>
    <mergeCell ref="N24:P24"/>
    <mergeCell ref="N25:P25"/>
    <mergeCell ref="N26:P26"/>
    <mergeCell ref="N27:P27"/>
    <mergeCell ref="U22:V22"/>
  </mergeCells>
  <phoneticPr fontId="3"/>
  <pageMargins left="0.7" right="0.7" top="0.75" bottom="0.75" header="0.3" footer="0.3"/>
  <pageSetup paperSize="8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9"/>
  <sheetViews>
    <sheetView view="pageBreakPreview" zoomScale="85" zoomScaleNormal="100" zoomScaleSheetLayoutView="85" workbookViewId="0">
      <selection activeCell="G7" sqref="G7"/>
    </sheetView>
  </sheetViews>
  <sheetFormatPr defaultRowHeight="13.5"/>
  <cols>
    <col min="2" max="2" width="0" hidden="1" customWidth="1"/>
    <col min="4" max="4" width="25.125" customWidth="1"/>
    <col min="5" max="5" width="13.25" customWidth="1"/>
    <col min="6" max="6" width="4.625" customWidth="1"/>
    <col min="7" max="7" width="14.625" customWidth="1"/>
    <col min="8" max="8" width="2.875" hidden="1" customWidth="1"/>
    <col min="9" max="15" width="7.625" customWidth="1"/>
    <col min="16" max="20" width="9" hidden="1" customWidth="1"/>
    <col min="21" max="29" width="5.625" customWidth="1"/>
    <col min="30" max="33" width="7.625" customWidth="1"/>
    <col min="34" max="35" width="8.125" customWidth="1"/>
    <col min="36" max="36" width="9.125" customWidth="1"/>
    <col min="37" max="37" width="9" hidden="1" customWidth="1"/>
    <col min="38" max="38" width="6.625" customWidth="1"/>
    <col min="39" max="44" width="7.625" customWidth="1"/>
    <col min="45" max="45" width="5.625" customWidth="1"/>
  </cols>
  <sheetData>
    <row r="1" spans="1:45" ht="12.75" customHeight="1">
      <c r="AQ1" s="186" t="s">
        <v>991</v>
      </c>
      <c r="AR1" s="187"/>
      <c r="AS1" s="188"/>
    </row>
    <row r="2" spans="1:45" ht="18.75">
      <c r="A2" s="1" t="s">
        <v>1315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3"/>
      <c r="H3" s="134"/>
      <c r="I3" s="204" t="s">
        <v>5</v>
      </c>
      <c r="J3" s="205"/>
      <c r="K3" s="205"/>
      <c r="L3" s="205"/>
      <c r="M3" s="205"/>
      <c r="N3" s="4"/>
      <c r="O3" s="5"/>
      <c r="P3" s="206" t="s">
        <v>6</v>
      </c>
      <c r="Q3" s="206"/>
      <c r="R3" s="206"/>
      <c r="S3" s="206"/>
      <c r="T3" s="206"/>
      <c r="U3" s="207" t="s">
        <v>7</v>
      </c>
      <c r="V3" s="208"/>
      <c r="W3" s="208"/>
      <c r="X3" s="208"/>
      <c r="Y3" s="208"/>
      <c r="Z3" s="208"/>
      <c r="AA3" s="208"/>
      <c r="AB3" s="208"/>
      <c r="AC3" s="209"/>
      <c r="AD3" s="210" t="s">
        <v>8</v>
      </c>
      <c r="AE3" s="211"/>
      <c r="AF3" s="211"/>
      <c r="AG3" s="212"/>
      <c r="AH3" s="173" t="s">
        <v>1317</v>
      </c>
      <c r="AI3" s="174"/>
      <c r="AJ3" s="174"/>
      <c r="AK3" s="175" t="s">
        <v>10</v>
      </c>
      <c r="AL3" s="175" t="s">
        <v>11</v>
      </c>
      <c r="AM3" s="178" t="s">
        <v>12</v>
      </c>
      <c r="AN3" s="178"/>
      <c r="AO3" s="206" t="s">
        <v>13</v>
      </c>
      <c r="AP3" s="206"/>
      <c r="AQ3" s="206"/>
      <c r="AR3" s="206"/>
      <c r="AS3" s="178" t="s">
        <v>14</v>
      </c>
    </row>
    <row r="4" spans="1:45" ht="27" customHeight="1">
      <c r="A4" s="193"/>
      <c r="B4" s="196"/>
      <c r="C4" s="199"/>
      <c r="D4" s="201"/>
      <c r="E4" s="189" t="s">
        <v>1276</v>
      </c>
      <c r="F4" s="131"/>
      <c r="G4" s="189" t="s">
        <v>1316</v>
      </c>
      <c r="H4" s="131"/>
      <c r="I4" s="172" t="s">
        <v>16</v>
      </c>
      <c r="J4" s="172" t="s">
        <v>17</v>
      </c>
      <c r="K4" s="172" t="s">
        <v>18</v>
      </c>
      <c r="L4" s="172" t="s">
        <v>19</v>
      </c>
      <c r="M4" s="172" t="s">
        <v>20</v>
      </c>
      <c r="N4" s="172" t="s">
        <v>21</v>
      </c>
      <c r="O4" s="161" t="s">
        <v>22</v>
      </c>
      <c r="P4" s="169" t="s">
        <v>23</v>
      </c>
      <c r="Q4" s="169" t="s">
        <v>24</v>
      </c>
      <c r="R4" s="169" t="s">
        <v>25</v>
      </c>
      <c r="S4" s="169" t="s">
        <v>26</v>
      </c>
      <c r="T4" s="169" t="s">
        <v>27</v>
      </c>
      <c r="U4" s="179" t="s">
        <v>28</v>
      </c>
      <c r="V4" s="180"/>
      <c r="W4" s="6"/>
      <c r="X4" s="179" t="s">
        <v>29</v>
      </c>
      <c r="Y4" s="180"/>
      <c r="Z4" s="6"/>
      <c r="AA4" s="7"/>
      <c r="AB4" s="7"/>
      <c r="AC4" s="7"/>
      <c r="AD4" s="169" t="s">
        <v>30</v>
      </c>
      <c r="AE4" s="169" t="s">
        <v>31</v>
      </c>
      <c r="AF4" s="169" t="s">
        <v>32</v>
      </c>
      <c r="AG4" s="166" t="s">
        <v>33</v>
      </c>
      <c r="AH4" s="213" t="s">
        <v>34</v>
      </c>
      <c r="AI4" s="8"/>
      <c r="AJ4" s="9"/>
      <c r="AK4" s="176"/>
      <c r="AL4" s="176"/>
      <c r="AM4" s="170" t="s">
        <v>35</v>
      </c>
      <c r="AN4" s="170" t="s">
        <v>36</v>
      </c>
      <c r="AO4" s="171" t="s">
        <v>37</v>
      </c>
      <c r="AP4" s="171"/>
      <c r="AQ4" s="171"/>
      <c r="AR4" s="21" t="s">
        <v>38</v>
      </c>
      <c r="AS4" s="178"/>
    </row>
    <row r="5" spans="1:45" ht="27" customHeight="1">
      <c r="A5" s="193"/>
      <c r="B5" s="196"/>
      <c r="C5" s="199"/>
      <c r="D5" s="201"/>
      <c r="E5" s="190"/>
      <c r="F5" s="132"/>
      <c r="G5" s="190"/>
      <c r="H5" s="132"/>
      <c r="I5" s="162"/>
      <c r="J5" s="162"/>
      <c r="K5" s="162"/>
      <c r="L5" s="162"/>
      <c r="M5" s="162"/>
      <c r="N5" s="162"/>
      <c r="O5" s="162"/>
      <c r="P5" s="169"/>
      <c r="Q5" s="169"/>
      <c r="R5" s="169"/>
      <c r="S5" s="169"/>
      <c r="T5" s="169"/>
      <c r="U5" s="181"/>
      <c r="V5" s="182"/>
      <c r="W5" s="10"/>
      <c r="X5" s="181"/>
      <c r="Y5" s="182"/>
      <c r="Z5" s="11"/>
      <c r="AA5" s="183" t="s">
        <v>39</v>
      </c>
      <c r="AB5" s="184"/>
      <c r="AC5" s="185"/>
      <c r="AD5" s="169"/>
      <c r="AE5" s="169"/>
      <c r="AF5" s="169"/>
      <c r="AG5" s="167"/>
      <c r="AH5" s="214"/>
      <c r="AI5" s="169" t="s">
        <v>40</v>
      </c>
      <c r="AJ5" s="169" t="s">
        <v>41</v>
      </c>
      <c r="AK5" s="176"/>
      <c r="AL5" s="176"/>
      <c r="AM5" s="170"/>
      <c r="AN5" s="170"/>
      <c r="AO5" s="164" t="s">
        <v>42</v>
      </c>
      <c r="AP5" s="12"/>
      <c r="AQ5" s="13"/>
      <c r="AR5" s="164" t="s">
        <v>43</v>
      </c>
      <c r="AS5" s="178"/>
    </row>
    <row r="6" spans="1:45" ht="45" customHeight="1">
      <c r="A6" s="194"/>
      <c r="B6" s="197"/>
      <c r="C6" s="200"/>
      <c r="D6" s="201"/>
      <c r="E6" s="191"/>
      <c r="F6" s="133"/>
      <c r="G6" s="191"/>
      <c r="H6" s="133"/>
      <c r="I6" s="163"/>
      <c r="J6" s="163"/>
      <c r="K6" s="163"/>
      <c r="L6" s="163"/>
      <c r="M6" s="163"/>
      <c r="N6" s="163"/>
      <c r="O6" s="163"/>
      <c r="P6" s="169"/>
      <c r="Q6" s="169"/>
      <c r="R6" s="169"/>
      <c r="S6" s="169"/>
      <c r="T6" s="169"/>
      <c r="U6" s="14" t="s">
        <v>657</v>
      </c>
      <c r="V6" s="14" t="s">
        <v>658</v>
      </c>
      <c r="W6" s="14" t="s">
        <v>659</v>
      </c>
      <c r="X6" s="14" t="s">
        <v>657</v>
      </c>
      <c r="Y6" s="14" t="s">
        <v>658</v>
      </c>
      <c r="Z6" s="14" t="s">
        <v>659</v>
      </c>
      <c r="AA6" s="14" t="s">
        <v>657</v>
      </c>
      <c r="AB6" s="14" t="s">
        <v>658</v>
      </c>
      <c r="AC6" s="14" t="s">
        <v>659</v>
      </c>
      <c r="AD6" s="169"/>
      <c r="AE6" s="169"/>
      <c r="AF6" s="169"/>
      <c r="AG6" s="168"/>
      <c r="AH6" s="214"/>
      <c r="AI6" s="169"/>
      <c r="AJ6" s="169"/>
      <c r="AK6" s="177"/>
      <c r="AL6" s="177"/>
      <c r="AM6" s="170"/>
      <c r="AN6" s="170"/>
      <c r="AO6" s="165"/>
      <c r="AP6" s="15" t="s">
        <v>44</v>
      </c>
      <c r="AQ6" s="15" t="s">
        <v>45</v>
      </c>
      <c r="AR6" s="165"/>
      <c r="AS6" s="178"/>
    </row>
    <row r="7" spans="1:45">
      <c r="A7" s="20" t="s">
        <v>663</v>
      </c>
      <c r="B7" s="20" t="s">
        <v>110</v>
      </c>
      <c r="C7" s="20" t="s">
        <v>48</v>
      </c>
      <c r="D7" s="74" t="s">
        <v>1294</v>
      </c>
      <c r="E7" s="81" t="str">
        <f>IF(F7="","",VLOOKUP(F7,Sheet2!$A$3:$B$11,2,0))</f>
        <v>急性期</v>
      </c>
      <c r="F7" s="69">
        <v>2</v>
      </c>
      <c r="G7" s="81" t="str">
        <f>IF(H7="","",VLOOKUP(H7,Sheet2!$A$3:$B$11,2,0))</f>
        <v>急性期</v>
      </c>
      <c r="H7" s="69">
        <v>2</v>
      </c>
      <c r="I7" s="37" t="str">
        <f t="shared" ref="I7" si="0">IF(OR(P7="1",Q7="1",R7="1",S7="1",T7="1"),"○","")</f>
        <v>○</v>
      </c>
      <c r="J7" s="37" t="str">
        <f t="shared" ref="J7" si="1">IF(OR(P7="2",Q7="2",R7="2",S7="2",T7="2"),"○","")</f>
        <v/>
      </c>
      <c r="K7" s="37" t="str">
        <f t="shared" ref="K7" si="2">IF(OR(P7="3",Q7="3",R7="3",S7="3",T7="3"),"○","")</f>
        <v>○</v>
      </c>
      <c r="L7" s="37" t="str">
        <f t="shared" ref="L7" si="3">IF(OR(P7="4",Q7="4",R7="4",S7="4",T7="4"),"○","")</f>
        <v/>
      </c>
      <c r="M7" s="37" t="str">
        <f t="shared" ref="M7" si="4">IF(OR(P7="5",Q7="5",R7="5",S7="5",T7="5"),"○","")</f>
        <v/>
      </c>
      <c r="N7" s="37" t="str">
        <f t="shared" ref="N7" si="5">IF(OR(P7="6",Q7="6",R7="6",S7="6",T7="6"),"○","")</f>
        <v/>
      </c>
      <c r="O7" s="38" t="str">
        <f t="shared" ref="O7" si="6">IF(OR(P7="7",Q7="7",R7="7",S7="7",T7="7"),"○","")</f>
        <v/>
      </c>
      <c r="P7" s="74" t="s">
        <v>1295</v>
      </c>
      <c r="Q7" s="74" t="s">
        <v>1296</v>
      </c>
      <c r="R7" s="74"/>
      <c r="S7" s="74"/>
      <c r="T7" s="74"/>
      <c r="U7" s="69">
        <v>6</v>
      </c>
      <c r="V7" s="69">
        <v>6</v>
      </c>
      <c r="W7" s="69">
        <v>0</v>
      </c>
      <c r="X7" s="69">
        <v>13</v>
      </c>
      <c r="Y7" s="69">
        <v>13</v>
      </c>
      <c r="Z7" s="69">
        <v>0</v>
      </c>
      <c r="AA7" s="69">
        <v>0</v>
      </c>
      <c r="AB7" s="69">
        <v>0</v>
      </c>
      <c r="AC7" s="69">
        <v>0</v>
      </c>
      <c r="AD7" s="69">
        <v>6</v>
      </c>
      <c r="AE7" s="69">
        <v>13</v>
      </c>
      <c r="AF7" s="69">
        <v>0</v>
      </c>
      <c r="AG7" s="69">
        <v>0</v>
      </c>
      <c r="AH7" s="69">
        <v>70</v>
      </c>
      <c r="AI7" s="69">
        <v>50</v>
      </c>
      <c r="AJ7" s="69">
        <v>0</v>
      </c>
      <c r="AK7" s="74"/>
      <c r="AL7" s="24" t="str">
        <f t="shared" ref="AL7:AL51" si="7">IF(AK7="1","○","")</f>
        <v/>
      </c>
      <c r="AM7" s="69">
        <v>0</v>
      </c>
      <c r="AN7" s="69">
        <v>0</v>
      </c>
      <c r="AO7" s="69">
        <v>0</v>
      </c>
      <c r="AP7" s="69">
        <v>0</v>
      </c>
      <c r="AQ7" s="69">
        <v>0</v>
      </c>
      <c r="AR7" s="69">
        <v>0</v>
      </c>
      <c r="AS7" s="69">
        <v>0</v>
      </c>
    </row>
    <row r="8" spans="1:45">
      <c r="A8" s="20" t="s">
        <v>663</v>
      </c>
      <c r="B8" s="20" t="s">
        <v>110</v>
      </c>
      <c r="C8" s="20" t="s">
        <v>48</v>
      </c>
      <c r="D8" s="74" t="s">
        <v>589</v>
      </c>
      <c r="E8" s="81" t="str">
        <f>IF(F8="","",VLOOKUP(F8,Sheet2!$A$3:$B$11,2,0))</f>
        <v>急性期</v>
      </c>
      <c r="F8" s="69">
        <v>2</v>
      </c>
      <c r="G8" s="81" t="str">
        <f>IF(H8="","",VLOOKUP(H8,Sheet2!$A$3:$B$11,2,0))</f>
        <v>急性期</v>
      </c>
      <c r="H8" s="69">
        <v>2</v>
      </c>
      <c r="I8" s="37" t="str">
        <f t="shared" ref="I8:I51" si="8">IF(OR(P8="1",Q8="1",R8="1",S8="1",T8="1"),"○","")</f>
        <v/>
      </c>
      <c r="J8" s="37" t="str">
        <f t="shared" ref="J8:J51" si="9">IF(OR(P8="2",Q8="2",R8="2",S8="2",T8="2"),"○","")</f>
        <v>○</v>
      </c>
      <c r="K8" s="37" t="str">
        <f t="shared" ref="K8:K51" si="10">IF(OR(P8="3",Q8="3",R8="3",S8="3",T8="3"),"○","")</f>
        <v/>
      </c>
      <c r="L8" s="37" t="str">
        <f t="shared" ref="L8:L51" si="11">IF(OR(P8="4",Q8="4",R8="4",S8="4",T8="4"),"○","")</f>
        <v/>
      </c>
      <c r="M8" s="37" t="str">
        <f t="shared" ref="M8:M51" si="12">IF(OR(P8="5",Q8="5",R8="5",S8="5",T8="5"),"○","")</f>
        <v/>
      </c>
      <c r="N8" s="37" t="str">
        <f t="shared" ref="N8:N51" si="13">IF(OR(P8="6",Q8="6",R8="6",S8="6",T8="6"),"○","")</f>
        <v/>
      </c>
      <c r="O8" s="38" t="str">
        <f t="shared" ref="O8:O51" si="14">IF(OR(P8="7",Q8="7",R8="7",S8="7",T8="7"),"○","")</f>
        <v/>
      </c>
      <c r="P8" s="74" t="s">
        <v>1297</v>
      </c>
      <c r="Q8" s="74"/>
      <c r="R8" s="74"/>
      <c r="S8" s="74"/>
      <c r="T8" s="74"/>
      <c r="U8" s="69">
        <v>12</v>
      </c>
      <c r="V8" s="69">
        <v>10</v>
      </c>
      <c r="W8" s="69">
        <v>2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12</v>
      </c>
      <c r="AE8" s="69">
        <v>0</v>
      </c>
      <c r="AF8" s="69">
        <v>0</v>
      </c>
      <c r="AG8" s="69">
        <v>0</v>
      </c>
      <c r="AH8" s="69">
        <v>282</v>
      </c>
      <c r="AI8" s="69">
        <v>0</v>
      </c>
      <c r="AJ8" s="69">
        <v>0</v>
      </c>
      <c r="AK8" s="74" t="s">
        <v>641</v>
      </c>
      <c r="AL8" s="24" t="str">
        <f t="shared" si="7"/>
        <v/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16</v>
      </c>
    </row>
    <row r="9" spans="1:45">
      <c r="A9" s="20" t="s">
        <v>663</v>
      </c>
      <c r="B9" s="20" t="s">
        <v>110</v>
      </c>
      <c r="C9" s="20" t="s">
        <v>48</v>
      </c>
      <c r="D9" s="74" t="s">
        <v>186</v>
      </c>
      <c r="E9" s="81" t="str">
        <f>IF(F9="","",VLOOKUP(F9,Sheet2!$A$3:$B$11,2,0))</f>
        <v>急性期</v>
      </c>
      <c r="F9" s="69">
        <v>2</v>
      </c>
      <c r="G9" s="81" t="str">
        <f>IF(H9="","",VLOOKUP(H9,Sheet2!$A$3:$B$11,2,0))</f>
        <v>急性期</v>
      </c>
      <c r="H9" s="69">
        <v>2</v>
      </c>
      <c r="I9" s="37" t="str">
        <f t="shared" si="8"/>
        <v/>
      </c>
      <c r="J9" s="37" t="str">
        <f t="shared" si="9"/>
        <v>○</v>
      </c>
      <c r="K9" s="37" t="str">
        <f t="shared" si="10"/>
        <v/>
      </c>
      <c r="L9" s="37" t="str">
        <f t="shared" si="11"/>
        <v/>
      </c>
      <c r="M9" s="37" t="str">
        <f t="shared" si="12"/>
        <v/>
      </c>
      <c r="N9" s="37" t="str">
        <f t="shared" si="13"/>
        <v/>
      </c>
      <c r="O9" s="38" t="str">
        <f t="shared" si="14"/>
        <v/>
      </c>
      <c r="P9" s="74" t="s">
        <v>1297</v>
      </c>
      <c r="Q9" s="74"/>
      <c r="R9" s="74"/>
      <c r="S9" s="74"/>
      <c r="T9" s="74"/>
      <c r="U9" s="69">
        <v>10</v>
      </c>
      <c r="V9" s="69">
        <v>10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10</v>
      </c>
      <c r="AE9" s="69">
        <v>0</v>
      </c>
      <c r="AF9" s="74"/>
      <c r="AG9" s="69">
        <v>0</v>
      </c>
      <c r="AH9" s="69">
        <v>278</v>
      </c>
      <c r="AI9" s="69">
        <v>0</v>
      </c>
      <c r="AJ9" s="69">
        <v>0</v>
      </c>
      <c r="AK9" s="74" t="s">
        <v>640</v>
      </c>
      <c r="AL9" s="24" t="str">
        <f t="shared" si="7"/>
        <v>○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</row>
    <row r="10" spans="1:45">
      <c r="A10" s="20" t="s">
        <v>663</v>
      </c>
      <c r="B10" s="20" t="s">
        <v>110</v>
      </c>
      <c r="C10" s="20" t="s">
        <v>48</v>
      </c>
      <c r="D10" s="74" t="s">
        <v>1278</v>
      </c>
      <c r="E10" s="81" t="str">
        <f>IF(F10="","",VLOOKUP(F10,Sheet2!$A$3:$B$11,2,0))</f>
        <v>休棟等（今後再開する予定）</v>
      </c>
      <c r="F10" s="69">
        <v>5</v>
      </c>
      <c r="G10" s="81" t="str">
        <f>IF(H10="","",VLOOKUP(H10,Sheet2!$A$3:$B$11,2,0))</f>
        <v>休棟等（今後再開する予定）</v>
      </c>
      <c r="H10" s="69">
        <v>5</v>
      </c>
      <c r="I10" s="37" t="str">
        <f t="shared" si="8"/>
        <v/>
      </c>
      <c r="J10" s="37" t="str">
        <f t="shared" si="9"/>
        <v/>
      </c>
      <c r="K10" s="37" t="str">
        <f t="shared" si="10"/>
        <v/>
      </c>
      <c r="L10" s="37" t="str">
        <f t="shared" si="11"/>
        <v/>
      </c>
      <c r="M10" s="37" t="str">
        <f t="shared" si="12"/>
        <v/>
      </c>
      <c r="N10" s="37" t="str">
        <f t="shared" si="13"/>
        <v/>
      </c>
      <c r="O10" s="38" t="str">
        <f t="shared" si="14"/>
        <v>○</v>
      </c>
      <c r="P10" s="74" t="s">
        <v>1298</v>
      </c>
      <c r="Q10" s="74"/>
      <c r="R10" s="74"/>
      <c r="S10" s="74"/>
      <c r="T10" s="74"/>
      <c r="U10" s="69">
        <v>19</v>
      </c>
      <c r="V10" s="69">
        <v>0</v>
      </c>
      <c r="W10" s="69">
        <v>19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74"/>
      <c r="AE10" s="74"/>
      <c r="AF10" s="74"/>
      <c r="AG10" s="69">
        <v>19</v>
      </c>
      <c r="AH10" s="69">
        <v>0</v>
      </c>
      <c r="AI10" s="69">
        <v>0</v>
      </c>
      <c r="AJ10" s="69">
        <v>0</v>
      </c>
      <c r="AK10" s="74"/>
      <c r="AL10" s="24" t="str">
        <f t="shared" si="7"/>
        <v/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</row>
    <row r="11" spans="1:45">
      <c r="A11" s="20" t="s">
        <v>663</v>
      </c>
      <c r="B11" s="20" t="s">
        <v>110</v>
      </c>
      <c r="C11" s="20" t="s">
        <v>48</v>
      </c>
      <c r="D11" s="74" t="s">
        <v>1279</v>
      </c>
      <c r="E11" s="81" t="str">
        <f>IF(F11="","",VLOOKUP(F11,Sheet2!$A$3:$B$11,2,0))</f>
        <v>急性期</v>
      </c>
      <c r="F11" s="69">
        <v>2</v>
      </c>
      <c r="G11" s="81" t="str">
        <f>IF(H11="","",VLOOKUP(H11,Sheet2!$A$3:$B$11,2,0))</f>
        <v>急性期</v>
      </c>
      <c r="H11" s="69">
        <v>2</v>
      </c>
      <c r="I11" s="37" t="str">
        <f t="shared" si="8"/>
        <v/>
      </c>
      <c r="J11" s="37" t="str">
        <f t="shared" si="9"/>
        <v>○</v>
      </c>
      <c r="K11" s="37" t="str">
        <f t="shared" si="10"/>
        <v>○</v>
      </c>
      <c r="L11" s="37" t="str">
        <f t="shared" si="11"/>
        <v/>
      </c>
      <c r="M11" s="37" t="str">
        <f t="shared" si="12"/>
        <v/>
      </c>
      <c r="N11" s="37" t="str">
        <f t="shared" si="13"/>
        <v/>
      </c>
      <c r="O11" s="38" t="str">
        <f t="shared" si="14"/>
        <v/>
      </c>
      <c r="P11" s="74" t="s">
        <v>1297</v>
      </c>
      <c r="Q11" s="74" t="s">
        <v>1296</v>
      </c>
      <c r="R11" s="74"/>
      <c r="S11" s="74"/>
      <c r="T11" s="74"/>
      <c r="U11" s="115">
        <v>10</v>
      </c>
      <c r="V11" s="115">
        <v>10</v>
      </c>
      <c r="W11" s="115"/>
      <c r="X11" s="115"/>
      <c r="Y11" s="115"/>
      <c r="Z11" s="115"/>
      <c r="AA11" s="115"/>
      <c r="AB11" s="115"/>
      <c r="AC11" s="115"/>
      <c r="AD11" s="69">
        <v>10</v>
      </c>
      <c r="AE11" s="74"/>
      <c r="AF11" s="74"/>
      <c r="AG11" s="74"/>
      <c r="AH11" s="115">
        <v>670</v>
      </c>
      <c r="AI11" s="69">
        <v>11</v>
      </c>
      <c r="AJ11" s="69">
        <v>0</v>
      </c>
      <c r="AK11" s="74" t="s">
        <v>641</v>
      </c>
      <c r="AL11" s="24" t="str">
        <f t="shared" si="7"/>
        <v/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28</v>
      </c>
    </row>
    <row r="12" spans="1:45">
      <c r="A12" s="20" t="s">
        <v>663</v>
      </c>
      <c r="B12" s="20" t="s">
        <v>110</v>
      </c>
      <c r="C12" s="20" t="s">
        <v>48</v>
      </c>
      <c r="D12" s="74" t="s">
        <v>638</v>
      </c>
      <c r="E12" s="81" t="str">
        <f>IF(F12="","",VLOOKUP(F12,Sheet2!$A$3:$B$11,2,0))</f>
        <v>急性期</v>
      </c>
      <c r="F12" s="69">
        <v>2</v>
      </c>
      <c r="G12" s="81" t="str">
        <f>IF(H12="","",VLOOKUP(H12,Sheet2!$A$3:$B$11,2,0))</f>
        <v>急性期</v>
      </c>
      <c r="H12" s="69">
        <v>2</v>
      </c>
      <c r="I12" s="37" t="str">
        <f t="shared" si="8"/>
        <v>○</v>
      </c>
      <c r="J12" s="37" t="str">
        <f t="shared" si="9"/>
        <v>○</v>
      </c>
      <c r="K12" s="37" t="str">
        <f t="shared" si="10"/>
        <v>○</v>
      </c>
      <c r="L12" s="37" t="str">
        <f t="shared" si="11"/>
        <v>○</v>
      </c>
      <c r="M12" s="37" t="str">
        <f t="shared" si="12"/>
        <v>○</v>
      </c>
      <c r="N12" s="37" t="str">
        <f t="shared" si="13"/>
        <v/>
      </c>
      <c r="O12" s="38" t="str">
        <f t="shared" si="14"/>
        <v/>
      </c>
      <c r="P12" s="74" t="s">
        <v>1295</v>
      </c>
      <c r="Q12" s="74" t="s">
        <v>1297</v>
      </c>
      <c r="R12" s="74" t="s">
        <v>1296</v>
      </c>
      <c r="S12" s="74" t="s">
        <v>1299</v>
      </c>
      <c r="T12" s="74" t="s">
        <v>1300</v>
      </c>
      <c r="U12" s="69">
        <v>16</v>
      </c>
      <c r="V12" s="69">
        <v>10</v>
      </c>
      <c r="W12" s="69">
        <v>6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16</v>
      </c>
      <c r="AE12" s="74"/>
      <c r="AF12" s="74"/>
      <c r="AG12" s="69">
        <v>0</v>
      </c>
      <c r="AH12" s="69">
        <v>180</v>
      </c>
      <c r="AI12" s="69">
        <v>12</v>
      </c>
      <c r="AJ12" s="69">
        <v>30</v>
      </c>
      <c r="AK12" s="74" t="s">
        <v>640</v>
      </c>
      <c r="AL12" s="24" t="str">
        <f t="shared" si="7"/>
        <v>○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</row>
    <row r="13" spans="1:45">
      <c r="A13" s="20" t="s">
        <v>663</v>
      </c>
      <c r="B13" s="20" t="s">
        <v>110</v>
      </c>
      <c r="C13" s="20" t="s">
        <v>48</v>
      </c>
      <c r="D13" s="74" t="s">
        <v>1280</v>
      </c>
      <c r="E13" s="81" t="str">
        <f>IF(F13="","",VLOOKUP(F13,Sheet2!$A$3:$B$11,2,0))</f>
        <v>回復期</v>
      </c>
      <c r="F13" s="69">
        <v>3</v>
      </c>
      <c r="G13" s="81" t="str">
        <f>IF(H13="","",VLOOKUP(H13,Sheet2!$A$3:$B$11,2,0))</f>
        <v>回復期</v>
      </c>
      <c r="H13" s="69">
        <v>3</v>
      </c>
      <c r="I13" s="37" t="str">
        <f t="shared" si="8"/>
        <v/>
      </c>
      <c r="J13" s="37" t="str">
        <f t="shared" si="9"/>
        <v/>
      </c>
      <c r="K13" s="37" t="str">
        <f t="shared" si="10"/>
        <v/>
      </c>
      <c r="L13" s="37" t="str">
        <f t="shared" si="11"/>
        <v/>
      </c>
      <c r="M13" s="37" t="str">
        <f t="shared" si="12"/>
        <v/>
      </c>
      <c r="N13" s="37" t="str">
        <f t="shared" si="13"/>
        <v>○</v>
      </c>
      <c r="O13" s="38" t="str">
        <f t="shared" si="14"/>
        <v/>
      </c>
      <c r="P13" s="74" t="s">
        <v>1301</v>
      </c>
      <c r="Q13" s="74"/>
      <c r="R13" s="74"/>
      <c r="S13" s="74"/>
      <c r="T13" s="74"/>
      <c r="U13" s="69">
        <v>19</v>
      </c>
      <c r="V13" s="69">
        <v>19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1</v>
      </c>
      <c r="AE13" s="74"/>
      <c r="AF13" s="74"/>
      <c r="AG13" s="69">
        <v>18</v>
      </c>
      <c r="AH13" s="69">
        <v>81</v>
      </c>
      <c r="AI13" s="69">
        <v>1</v>
      </c>
      <c r="AJ13" s="69">
        <v>0.1</v>
      </c>
      <c r="AK13" s="74" t="s">
        <v>641</v>
      </c>
      <c r="AL13" s="24" t="str">
        <f t="shared" si="7"/>
        <v/>
      </c>
      <c r="AM13" s="69">
        <v>3</v>
      </c>
      <c r="AN13" s="69">
        <v>7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</row>
    <row r="14" spans="1:45">
      <c r="A14" s="20" t="s">
        <v>663</v>
      </c>
      <c r="B14" s="20" t="s">
        <v>110</v>
      </c>
      <c r="C14" s="20" t="s">
        <v>48</v>
      </c>
      <c r="D14" s="74" t="s">
        <v>636</v>
      </c>
      <c r="E14" s="81" t="str">
        <f>IF(F14="","",VLOOKUP(F14,Sheet2!$A$3:$B$11,2,0))</f>
        <v>急性期</v>
      </c>
      <c r="F14" s="69">
        <v>2</v>
      </c>
      <c r="G14" s="81" t="str">
        <f>IF(H14="","",VLOOKUP(H14,Sheet2!$A$3:$B$11,2,0))</f>
        <v>急性期</v>
      </c>
      <c r="H14" s="69">
        <v>2</v>
      </c>
      <c r="I14" s="37" t="str">
        <f t="shared" si="8"/>
        <v/>
      </c>
      <c r="J14" s="37" t="str">
        <f t="shared" si="9"/>
        <v>○</v>
      </c>
      <c r="K14" s="37" t="str">
        <f t="shared" si="10"/>
        <v>○</v>
      </c>
      <c r="L14" s="37" t="str">
        <f t="shared" si="11"/>
        <v/>
      </c>
      <c r="M14" s="37" t="str">
        <f t="shared" si="12"/>
        <v/>
      </c>
      <c r="N14" s="37" t="str">
        <f t="shared" si="13"/>
        <v/>
      </c>
      <c r="O14" s="38" t="str">
        <f t="shared" si="14"/>
        <v/>
      </c>
      <c r="P14" s="74" t="s">
        <v>1297</v>
      </c>
      <c r="Q14" s="74" t="s">
        <v>1296</v>
      </c>
      <c r="R14" s="74"/>
      <c r="S14" s="74"/>
      <c r="T14" s="74"/>
      <c r="U14" s="69">
        <v>19</v>
      </c>
      <c r="V14" s="69">
        <v>15</v>
      </c>
      <c r="W14" s="69">
        <v>4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19</v>
      </c>
      <c r="AE14" s="74"/>
      <c r="AF14" s="74"/>
      <c r="AG14" s="69">
        <v>0</v>
      </c>
      <c r="AH14" s="69">
        <v>397</v>
      </c>
      <c r="AI14" s="69">
        <v>0</v>
      </c>
      <c r="AJ14" s="69">
        <v>0</v>
      </c>
      <c r="AK14" s="74" t="s">
        <v>641</v>
      </c>
      <c r="AL14" s="24" t="str">
        <f t="shared" si="7"/>
        <v/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29</v>
      </c>
    </row>
    <row r="15" spans="1:45">
      <c r="A15" s="20" t="s">
        <v>663</v>
      </c>
      <c r="B15" s="20" t="s">
        <v>110</v>
      </c>
      <c r="C15" s="20" t="s">
        <v>48</v>
      </c>
      <c r="D15" s="74" t="s">
        <v>249</v>
      </c>
      <c r="E15" s="81" t="str">
        <f>IF(F15="","",VLOOKUP(F15,Sheet2!$A$3:$B$11,2,0))</f>
        <v>急性期</v>
      </c>
      <c r="F15" s="69">
        <v>2</v>
      </c>
      <c r="G15" s="81" t="str">
        <f>IF(H15="","",VLOOKUP(H15,Sheet2!$A$3:$B$11,2,0))</f>
        <v>急性期</v>
      </c>
      <c r="H15" s="69">
        <v>2</v>
      </c>
      <c r="I15" s="37" t="str">
        <f t="shared" si="8"/>
        <v/>
      </c>
      <c r="J15" s="37" t="str">
        <f t="shared" si="9"/>
        <v>○</v>
      </c>
      <c r="K15" s="37" t="str">
        <f t="shared" si="10"/>
        <v>○</v>
      </c>
      <c r="L15" s="37" t="str">
        <f t="shared" si="11"/>
        <v/>
      </c>
      <c r="M15" s="37" t="str">
        <f t="shared" si="12"/>
        <v/>
      </c>
      <c r="N15" s="37" t="str">
        <f t="shared" si="13"/>
        <v/>
      </c>
      <c r="O15" s="38" t="str">
        <f t="shared" si="14"/>
        <v/>
      </c>
      <c r="P15" s="74" t="s">
        <v>1297</v>
      </c>
      <c r="Q15" s="74" t="s">
        <v>1296</v>
      </c>
      <c r="R15" s="74"/>
      <c r="S15" s="74"/>
      <c r="T15" s="74"/>
      <c r="U15" s="69">
        <v>10</v>
      </c>
      <c r="V15" s="69">
        <v>10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10</v>
      </c>
      <c r="AE15" s="74"/>
      <c r="AF15" s="74"/>
      <c r="AG15" s="69">
        <v>0</v>
      </c>
      <c r="AH15" s="69">
        <v>24</v>
      </c>
      <c r="AI15" s="69">
        <v>0</v>
      </c>
      <c r="AJ15" s="69">
        <v>0</v>
      </c>
      <c r="AK15" s="74" t="s">
        <v>641</v>
      </c>
      <c r="AL15" s="24" t="str">
        <f t="shared" si="7"/>
        <v/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</row>
    <row r="16" spans="1:45">
      <c r="A16" s="20" t="s">
        <v>663</v>
      </c>
      <c r="B16" s="20" t="s">
        <v>110</v>
      </c>
      <c r="C16" s="20" t="s">
        <v>48</v>
      </c>
      <c r="D16" s="74" t="s">
        <v>211</v>
      </c>
      <c r="E16" s="81" t="str">
        <f>IF(F16="","",VLOOKUP(F16,Sheet2!$A$3:$B$11,2,0))</f>
        <v>回復期</v>
      </c>
      <c r="F16" s="69">
        <v>3</v>
      </c>
      <c r="G16" s="81" t="str">
        <f>IF(H16="","",VLOOKUP(H16,Sheet2!$A$3:$B$11,2,0))</f>
        <v>回復期</v>
      </c>
      <c r="H16" s="69">
        <v>3</v>
      </c>
      <c r="I16" s="37" t="str">
        <f t="shared" si="8"/>
        <v>○</v>
      </c>
      <c r="J16" s="37" t="str">
        <f t="shared" si="9"/>
        <v>○</v>
      </c>
      <c r="K16" s="37" t="str">
        <f t="shared" si="10"/>
        <v/>
      </c>
      <c r="L16" s="37" t="str">
        <f t="shared" si="11"/>
        <v>○</v>
      </c>
      <c r="M16" s="37" t="str">
        <f t="shared" si="12"/>
        <v>○</v>
      </c>
      <c r="N16" s="37" t="str">
        <f t="shared" si="13"/>
        <v/>
      </c>
      <c r="O16" s="38" t="str">
        <f t="shared" si="14"/>
        <v/>
      </c>
      <c r="P16" s="74" t="s">
        <v>1295</v>
      </c>
      <c r="Q16" s="74" t="s">
        <v>1297</v>
      </c>
      <c r="R16" s="74" t="s">
        <v>1299</v>
      </c>
      <c r="S16" s="74" t="s">
        <v>1302</v>
      </c>
      <c r="T16" s="74"/>
      <c r="U16" s="69">
        <v>14</v>
      </c>
      <c r="V16" s="69">
        <v>14</v>
      </c>
      <c r="W16" s="69">
        <v>0</v>
      </c>
      <c r="X16" s="69">
        <v>5</v>
      </c>
      <c r="Y16" s="69">
        <v>5</v>
      </c>
      <c r="Z16" s="69">
        <v>0</v>
      </c>
      <c r="AA16" s="69">
        <v>0</v>
      </c>
      <c r="AB16" s="69">
        <v>0</v>
      </c>
      <c r="AC16" s="69">
        <v>0</v>
      </c>
      <c r="AD16" s="69">
        <v>14</v>
      </c>
      <c r="AE16" s="69">
        <v>5</v>
      </c>
      <c r="AF16" s="69">
        <v>0</v>
      </c>
      <c r="AG16" s="69">
        <v>0</v>
      </c>
      <c r="AH16" s="69">
        <v>9</v>
      </c>
      <c r="AI16" s="69">
        <v>0</v>
      </c>
      <c r="AJ16" s="69">
        <v>0</v>
      </c>
      <c r="AK16" s="74"/>
      <c r="AL16" s="24" t="str">
        <f t="shared" si="7"/>
        <v/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</row>
    <row r="17" spans="1:45">
      <c r="A17" s="20" t="s">
        <v>663</v>
      </c>
      <c r="B17" s="20" t="s">
        <v>110</v>
      </c>
      <c r="C17" s="20" t="s">
        <v>48</v>
      </c>
      <c r="D17" s="74" t="s">
        <v>174</v>
      </c>
      <c r="E17" s="81" t="str">
        <f>IF(F17="","",VLOOKUP(F17,Sheet2!$A$3:$B$11,2,0))</f>
        <v>急性期</v>
      </c>
      <c r="F17" s="69">
        <v>2</v>
      </c>
      <c r="G17" s="81" t="str">
        <f>IF(H17="","",VLOOKUP(H17,Sheet2!$A$3:$B$11,2,0))</f>
        <v>急性期</v>
      </c>
      <c r="H17" s="69">
        <v>2</v>
      </c>
      <c r="I17" s="37" t="str">
        <f t="shared" si="8"/>
        <v>○</v>
      </c>
      <c r="J17" s="37" t="str">
        <f t="shared" si="9"/>
        <v>○</v>
      </c>
      <c r="K17" s="37" t="str">
        <f t="shared" si="10"/>
        <v>○</v>
      </c>
      <c r="L17" s="37" t="str">
        <f t="shared" si="11"/>
        <v/>
      </c>
      <c r="M17" s="37" t="str">
        <f t="shared" si="12"/>
        <v/>
      </c>
      <c r="N17" s="37" t="str">
        <f t="shared" si="13"/>
        <v/>
      </c>
      <c r="O17" s="38" t="str">
        <f t="shared" si="14"/>
        <v/>
      </c>
      <c r="P17" s="74" t="s">
        <v>1295</v>
      </c>
      <c r="Q17" s="74" t="s">
        <v>1297</v>
      </c>
      <c r="R17" s="74" t="s">
        <v>1296</v>
      </c>
      <c r="S17" s="74"/>
      <c r="T17" s="74"/>
      <c r="U17" s="69">
        <v>19</v>
      </c>
      <c r="V17" s="69">
        <v>14</v>
      </c>
      <c r="W17" s="69">
        <v>5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19</v>
      </c>
      <c r="AE17" s="74"/>
      <c r="AF17" s="74"/>
      <c r="AG17" s="69">
        <v>0</v>
      </c>
      <c r="AH17" s="69">
        <v>52</v>
      </c>
      <c r="AI17" s="69">
        <v>0</v>
      </c>
      <c r="AJ17" s="69">
        <v>0</v>
      </c>
      <c r="AK17" s="74" t="s">
        <v>641</v>
      </c>
      <c r="AL17" s="24" t="str">
        <f t="shared" si="7"/>
        <v/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</row>
    <row r="18" spans="1:45">
      <c r="A18" s="20" t="s">
        <v>663</v>
      </c>
      <c r="B18" s="20" t="s">
        <v>110</v>
      </c>
      <c r="C18" s="20" t="s">
        <v>48</v>
      </c>
      <c r="D18" s="74" t="s">
        <v>525</v>
      </c>
      <c r="E18" s="81" t="str">
        <f>IF(F18="","",VLOOKUP(F18,Sheet2!$A$3:$B$11,2,0))</f>
        <v>回復期</v>
      </c>
      <c r="F18" s="69">
        <v>3</v>
      </c>
      <c r="G18" s="81" t="str">
        <f>IF(H18="","",VLOOKUP(H18,Sheet2!$A$3:$B$11,2,0))</f>
        <v>回復期</v>
      </c>
      <c r="H18" s="69">
        <v>3</v>
      </c>
      <c r="I18" s="37" t="str">
        <f t="shared" si="8"/>
        <v/>
      </c>
      <c r="J18" s="37" t="str">
        <f t="shared" si="9"/>
        <v/>
      </c>
      <c r="K18" s="37" t="str">
        <f t="shared" si="10"/>
        <v>○</v>
      </c>
      <c r="L18" s="37" t="str">
        <f t="shared" si="11"/>
        <v/>
      </c>
      <c r="M18" s="37" t="str">
        <f t="shared" si="12"/>
        <v>○</v>
      </c>
      <c r="N18" s="37" t="str">
        <f t="shared" si="13"/>
        <v/>
      </c>
      <c r="O18" s="38" t="str">
        <f t="shared" si="14"/>
        <v/>
      </c>
      <c r="P18" s="74" t="s">
        <v>1296</v>
      </c>
      <c r="Q18" s="74" t="s">
        <v>1302</v>
      </c>
      <c r="R18" s="74"/>
      <c r="S18" s="74"/>
      <c r="T18" s="74"/>
      <c r="U18" s="69">
        <v>15</v>
      </c>
      <c r="V18" s="69">
        <v>15</v>
      </c>
      <c r="W18" s="69">
        <v>0</v>
      </c>
      <c r="X18" s="69">
        <v>2</v>
      </c>
      <c r="Y18" s="69">
        <v>2</v>
      </c>
      <c r="Z18" s="69">
        <v>0</v>
      </c>
      <c r="AA18" s="69">
        <v>0</v>
      </c>
      <c r="AB18" s="69">
        <v>0</v>
      </c>
      <c r="AC18" s="69">
        <v>0</v>
      </c>
      <c r="AD18" s="69">
        <v>15</v>
      </c>
      <c r="AE18" s="69">
        <v>2</v>
      </c>
      <c r="AF18" s="74"/>
      <c r="AG18" s="69">
        <v>0</v>
      </c>
      <c r="AH18" s="69">
        <v>76</v>
      </c>
      <c r="AI18" s="69">
        <v>38</v>
      </c>
      <c r="AJ18" s="69">
        <v>11.8</v>
      </c>
      <c r="AK18" s="74" t="s">
        <v>640</v>
      </c>
      <c r="AL18" s="24" t="str">
        <f t="shared" si="7"/>
        <v>○</v>
      </c>
      <c r="AM18" s="69">
        <v>48</v>
      </c>
      <c r="AN18" s="69">
        <v>489</v>
      </c>
      <c r="AO18" s="69">
        <v>3</v>
      </c>
      <c r="AP18" s="69">
        <v>1</v>
      </c>
      <c r="AQ18" s="69">
        <v>2</v>
      </c>
      <c r="AR18" s="69">
        <v>0</v>
      </c>
      <c r="AS18" s="69">
        <v>0</v>
      </c>
    </row>
    <row r="19" spans="1:45">
      <c r="A19" s="20" t="s">
        <v>663</v>
      </c>
      <c r="B19" s="20" t="s">
        <v>110</v>
      </c>
      <c r="C19" s="20" t="s">
        <v>48</v>
      </c>
      <c r="D19" s="74" t="s">
        <v>1281</v>
      </c>
      <c r="E19" s="81" t="str">
        <f>IF(F19="","",VLOOKUP(F19,Sheet2!$A$3:$B$11,2,0))</f>
        <v>急性期</v>
      </c>
      <c r="F19" s="69">
        <v>2</v>
      </c>
      <c r="G19" s="81" t="str">
        <f>IF(H19="","",VLOOKUP(H19,Sheet2!$A$3:$B$11,2,0))</f>
        <v>急性期</v>
      </c>
      <c r="H19" s="69">
        <v>2</v>
      </c>
      <c r="I19" s="37" t="str">
        <f t="shared" si="8"/>
        <v/>
      </c>
      <c r="J19" s="37" t="str">
        <f t="shared" si="9"/>
        <v>○</v>
      </c>
      <c r="K19" s="37" t="str">
        <f t="shared" si="10"/>
        <v>○</v>
      </c>
      <c r="L19" s="37" t="str">
        <f t="shared" si="11"/>
        <v/>
      </c>
      <c r="M19" s="37" t="str">
        <f t="shared" si="12"/>
        <v/>
      </c>
      <c r="N19" s="37" t="str">
        <f t="shared" si="13"/>
        <v/>
      </c>
      <c r="O19" s="38" t="str">
        <f t="shared" si="14"/>
        <v/>
      </c>
      <c r="P19" s="74" t="s">
        <v>1297</v>
      </c>
      <c r="Q19" s="74" t="s">
        <v>1296</v>
      </c>
      <c r="R19" s="74"/>
      <c r="S19" s="74"/>
      <c r="T19" s="74"/>
      <c r="U19" s="69">
        <v>18</v>
      </c>
      <c r="V19" s="69">
        <v>18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18</v>
      </c>
      <c r="AE19" s="74"/>
      <c r="AF19" s="74"/>
      <c r="AG19" s="69">
        <v>0</v>
      </c>
      <c r="AH19" s="69">
        <v>455</v>
      </c>
      <c r="AI19" s="69">
        <v>0</v>
      </c>
      <c r="AJ19" s="69">
        <v>0</v>
      </c>
      <c r="AK19" s="74" t="s">
        <v>641</v>
      </c>
      <c r="AL19" s="24" t="str">
        <f t="shared" si="7"/>
        <v/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</row>
    <row r="20" spans="1:45">
      <c r="A20" s="20" t="s">
        <v>663</v>
      </c>
      <c r="B20" s="20" t="s">
        <v>110</v>
      </c>
      <c r="C20" s="20" t="s">
        <v>48</v>
      </c>
      <c r="D20" s="74" t="s">
        <v>328</v>
      </c>
      <c r="E20" s="81" t="str">
        <f>IF(F20="","",VLOOKUP(F20,Sheet2!$A$3:$B$11,2,0))</f>
        <v>休棟等（今後廃止する予定）</v>
      </c>
      <c r="F20" s="69">
        <v>6</v>
      </c>
      <c r="G20" s="81" t="str">
        <f>IF(H20="","",VLOOKUP(H20,Sheet2!$A$3:$B$11,2,0))</f>
        <v>休棟等（今後廃止する予定）</v>
      </c>
      <c r="H20" s="69">
        <v>6</v>
      </c>
      <c r="I20" s="37" t="str">
        <f t="shared" si="8"/>
        <v/>
      </c>
      <c r="J20" s="37" t="str">
        <f t="shared" si="9"/>
        <v/>
      </c>
      <c r="K20" s="37" t="str">
        <f t="shared" si="10"/>
        <v/>
      </c>
      <c r="L20" s="37" t="str">
        <f t="shared" si="11"/>
        <v/>
      </c>
      <c r="M20" s="37" t="str">
        <f t="shared" si="12"/>
        <v/>
      </c>
      <c r="N20" s="37" t="str">
        <f t="shared" si="13"/>
        <v/>
      </c>
      <c r="O20" s="38" t="str">
        <f t="shared" si="14"/>
        <v>○</v>
      </c>
      <c r="P20" s="74" t="s">
        <v>1298</v>
      </c>
      <c r="Q20" s="74"/>
      <c r="R20" s="74"/>
      <c r="S20" s="74"/>
      <c r="T20" s="74"/>
      <c r="U20" s="69">
        <v>19</v>
      </c>
      <c r="V20" s="69">
        <v>7</v>
      </c>
      <c r="W20" s="69">
        <v>12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74"/>
      <c r="AE20" s="74"/>
      <c r="AF20" s="74"/>
      <c r="AG20" s="69">
        <v>19</v>
      </c>
      <c r="AH20" s="69">
        <v>30</v>
      </c>
      <c r="AI20" s="69">
        <v>0</v>
      </c>
      <c r="AJ20" s="69">
        <v>0</v>
      </c>
      <c r="AK20" s="74"/>
      <c r="AL20" s="24" t="str">
        <f t="shared" si="7"/>
        <v/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</row>
    <row r="21" spans="1:45">
      <c r="A21" s="20" t="s">
        <v>663</v>
      </c>
      <c r="B21" s="20" t="s">
        <v>110</v>
      </c>
      <c r="C21" s="20" t="s">
        <v>48</v>
      </c>
      <c r="D21" s="74" t="s">
        <v>362</v>
      </c>
      <c r="E21" s="81" t="str">
        <f>IF(F21="","",VLOOKUP(F21,Sheet2!$A$3:$B$11,2,0))</f>
        <v>慢性期</v>
      </c>
      <c r="F21" s="69">
        <v>4</v>
      </c>
      <c r="G21" s="81" t="str">
        <f>IF(H21="","",VLOOKUP(H21,Sheet2!$A$3:$B$11,2,0))</f>
        <v>慢性期</v>
      </c>
      <c r="H21" s="69">
        <v>4</v>
      </c>
      <c r="I21" s="37" t="str">
        <f t="shared" si="8"/>
        <v>○</v>
      </c>
      <c r="J21" s="37" t="str">
        <f t="shared" si="9"/>
        <v>○</v>
      </c>
      <c r="K21" s="37" t="str">
        <f t="shared" si="10"/>
        <v>○</v>
      </c>
      <c r="L21" s="37" t="str">
        <f t="shared" si="11"/>
        <v>○</v>
      </c>
      <c r="M21" s="37" t="str">
        <f t="shared" si="12"/>
        <v>○</v>
      </c>
      <c r="N21" s="37" t="str">
        <f t="shared" si="13"/>
        <v/>
      </c>
      <c r="O21" s="38" t="str">
        <f t="shared" si="14"/>
        <v/>
      </c>
      <c r="P21" s="74" t="s">
        <v>1295</v>
      </c>
      <c r="Q21" s="74" t="s">
        <v>1297</v>
      </c>
      <c r="R21" s="74" t="s">
        <v>1296</v>
      </c>
      <c r="S21" s="74" t="s">
        <v>1299</v>
      </c>
      <c r="T21" s="74" t="s">
        <v>1302</v>
      </c>
      <c r="U21" s="69">
        <v>12</v>
      </c>
      <c r="V21" s="69">
        <v>12</v>
      </c>
      <c r="W21" s="69">
        <v>0</v>
      </c>
      <c r="X21" s="69">
        <v>7</v>
      </c>
      <c r="Y21" s="69">
        <v>7</v>
      </c>
      <c r="Z21" s="69">
        <v>0</v>
      </c>
      <c r="AA21" s="69">
        <v>0</v>
      </c>
      <c r="AB21" s="69">
        <v>0</v>
      </c>
      <c r="AC21" s="69">
        <v>0</v>
      </c>
      <c r="AD21" s="69">
        <v>12</v>
      </c>
      <c r="AE21" s="69">
        <v>7</v>
      </c>
      <c r="AF21" s="69">
        <v>0</v>
      </c>
      <c r="AG21" s="69">
        <v>0</v>
      </c>
      <c r="AH21" s="69">
        <v>94</v>
      </c>
      <c r="AI21" s="69">
        <v>46</v>
      </c>
      <c r="AJ21" s="69">
        <v>7.4</v>
      </c>
      <c r="AK21" s="74" t="s">
        <v>640</v>
      </c>
      <c r="AL21" s="24" t="str">
        <f t="shared" si="7"/>
        <v>○</v>
      </c>
      <c r="AM21" s="69">
        <v>18</v>
      </c>
      <c r="AN21" s="69">
        <v>0</v>
      </c>
      <c r="AO21" s="69">
        <v>14</v>
      </c>
      <c r="AP21" s="69">
        <v>0</v>
      </c>
      <c r="AQ21" s="69">
        <v>14</v>
      </c>
      <c r="AR21" s="69">
        <v>7</v>
      </c>
      <c r="AS21" s="69">
        <v>0</v>
      </c>
    </row>
    <row r="22" spans="1:45">
      <c r="A22" s="20" t="s">
        <v>663</v>
      </c>
      <c r="B22" s="20" t="s">
        <v>110</v>
      </c>
      <c r="C22" s="20" t="s">
        <v>48</v>
      </c>
      <c r="D22" s="74" t="s">
        <v>1282</v>
      </c>
      <c r="E22" s="81" t="str">
        <f>IF(F22="","",VLOOKUP(F22,Sheet2!$A$3:$B$11,2,0))</f>
        <v>急性期</v>
      </c>
      <c r="F22" s="69">
        <v>2</v>
      </c>
      <c r="G22" s="81" t="str">
        <f>IF(H22="","",VLOOKUP(H22,Sheet2!$A$3:$B$11,2,0))</f>
        <v>回復期</v>
      </c>
      <c r="H22" s="69">
        <v>3</v>
      </c>
      <c r="I22" s="37" t="str">
        <f t="shared" si="8"/>
        <v>○</v>
      </c>
      <c r="J22" s="37" t="str">
        <f t="shared" si="9"/>
        <v>○</v>
      </c>
      <c r="K22" s="37" t="str">
        <f t="shared" si="10"/>
        <v>○</v>
      </c>
      <c r="L22" s="37" t="str">
        <f t="shared" si="11"/>
        <v>○</v>
      </c>
      <c r="M22" s="37" t="str">
        <f t="shared" si="12"/>
        <v/>
      </c>
      <c r="N22" s="37" t="str">
        <f t="shared" si="13"/>
        <v/>
      </c>
      <c r="O22" s="38" t="str">
        <f t="shared" si="14"/>
        <v/>
      </c>
      <c r="P22" s="74" t="s">
        <v>1295</v>
      </c>
      <c r="Q22" s="74" t="s">
        <v>1297</v>
      </c>
      <c r="R22" s="74" t="s">
        <v>1296</v>
      </c>
      <c r="S22" s="74" t="s">
        <v>1299</v>
      </c>
      <c r="T22" s="74"/>
      <c r="U22" s="69">
        <v>18</v>
      </c>
      <c r="V22" s="69">
        <v>18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18</v>
      </c>
      <c r="AE22" s="69">
        <v>0</v>
      </c>
      <c r="AF22" s="69">
        <v>0</v>
      </c>
      <c r="AG22" s="69">
        <v>0</v>
      </c>
      <c r="AH22" s="69">
        <v>95</v>
      </c>
      <c r="AI22" s="69">
        <v>0</v>
      </c>
      <c r="AJ22" s="69">
        <v>0</v>
      </c>
      <c r="AK22" s="74" t="s">
        <v>641</v>
      </c>
      <c r="AL22" s="24" t="str">
        <f t="shared" si="7"/>
        <v/>
      </c>
      <c r="AM22" s="69">
        <v>3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</row>
    <row r="23" spans="1:45">
      <c r="A23" s="20" t="s">
        <v>663</v>
      </c>
      <c r="B23" s="20" t="s">
        <v>110</v>
      </c>
      <c r="C23" s="20" t="s">
        <v>48</v>
      </c>
      <c r="D23" s="74" t="s">
        <v>242</v>
      </c>
      <c r="E23" s="81" t="str">
        <f>IF(F23="","",VLOOKUP(F23,Sheet2!$A$3:$B$11,2,0))</f>
        <v>慢性期</v>
      </c>
      <c r="F23" s="69">
        <v>4</v>
      </c>
      <c r="G23" s="81" t="str">
        <f>IF(H23="","",VLOOKUP(H23,Sheet2!$A$3:$B$11,2,0))</f>
        <v>慢性期</v>
      </c>
      <c r="H23" s="69">
        <v>4</v>
      </c>
      <c r="I23" s="37" t="str">
        <f t="shared" si="8"/>
        <v/>
      </c>
      <c r="J23" s="37" t="str">
        <f t="shared" si="9"/>
        <v/>
      </c>
      <c r="K23" s="37" t="str">
        <f t="shared" si="10"/>
        <v/>
      </c>
      <c r="L23" s="37" t="str">
        <f t="shared" si="11"/>
        <v>○</v>
      </c>
      <c r="M23" s="37" t="str">
        <f t="shared" si="12"/>
        <v/>
      </c>
      <c r="N23" s="37" t="str">
        <f t="shared" si="13"/>
        <v/>
      </c>
      <c r="O23" s="38" t="str">
        <f t="shared" si="14"/>
        <v/>
      </c>
      <c r="P23" s="74" t="s">
        <v>1299</v>
      </c>
      <c r="Q23" s="74"/>
      <c r="R23" s="74"/>
      <c r="S23" s="74"/>
      <c r="T23" s="74"/>
      <c r="U23" s="69">
        <v>19</v>
      </c>
      <c r="V23" s="69">
        <v>15</v>
      </c>
      <c r="W23" s="69">
        <v>4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19</v>
      </c>
      <c r="AE23" s="74"/>
      <c r="AF23" s="74"/>
      <c r="AG23" s="69">
        <v>0</v>
      </c>
      <c r="AH23" s="69">
        <v>157</v>
      </c>
      <c r="AI23" s="69">
        <v>0</v>
      </c>
      <c r="AJ23" s="69">
        <v>0</v>
      </c>
      <c r="AK23" s="74" t="s">
        <v>640</v>
      </c>
      <c r="AL23" s="24" t="str">
        <f t="shared" si="7"/>
        <v>○</v>
      </c>
      <c r="AM23" s="69">
        <v>5</v>
      </c>
      <c r="AN23" s="69">
        <v>94</v>
      </c>
      <c r="AO23" s="69">
        <v>1</v>
      </c>
      <c r="AP23" s="69">
        <v>0</v>
      </c>
      <c r="AQ23" s="69">
        <v>1</v>
      </c>
      <c r="AR23" s="69">
        <v>0</v>
      </c>
      <c r="AS23" s="69">
        <v>0</v>
      </c>
    </row>
    <row r="24" spans="1:45">
      <c r="A24" s="20" t="s">
        <v>663</v>
      </c>
      <c r="B24" s="20" t="s">
        <v>110</v>
      </c>
      <c r="C24" s="20" t="s">
        <v>48</v>
      </c>
      <c r="D24" s="74" t="s">
        <v>379</v>
      </c>
      <c r="E24" s="81" t="str">
        <f>IF(F24="","",VLOOKUP(F24,Sheet2!$A$3:$B$11,2,0))</f>
        <v>急性期</v>
      </c>
      <c r="F24" s="69">
        <v>2</v>
      </c>
      <c r="G24" s="81" t="str">
        <f>IF(H24="","",VLOOKUP(H24,Sheet2!$A$3:$B$11,2,0))</f>
        <v>急性期</v>
      </c>
      <c r="H24" s="69">
        <v>2</v>
      </c>
      <c r="I24" s="37" t="str">
        <f t="shared" si="8"/>
        <v>○</v>
      </c>
      <c r="J24" s="37" t="str">
        <f t="shared" si="9"/>
        <v>○</v>
      </c>
      <c r="K24" s="37" t="str">
        <f t="shared" si="10"/>
        <v>○</v>
      </c>
      <c r="L24" s="37" t="str">
        <f t="shared" si="11"/>
        <v/>
      </c>
      <c r="M24" s="37" t="str">
        <f t="shared" si="12"/>
        <v>○</v>
      </c>
      <c r="N24" s="37" t="str">
        <f t="shared" si="13"/>
        <v/>
      </c>
      <c r="O24" s="38" t="str">
        <f t="shared" si="14"/>
        <v/>
      </c>
      <c r="P24" s="74" t="s">
        <v>1295</v>
      </c>
      <c r="Q24" s="74" t="s">
        <v>1297</v>
      </c>
      <c r="R24" s="74" t="s">
        <v>1296</v>
      </c>
      <c r="S24" s="74" t="s">
        <v>1302</v>
      </c>
      <c r="T24" s="74"/>
      <c r="U24" s="69">
        <v>19</v>
      </c>
      <c r="V24" s="69">
        <v>19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19</v>
      </c>
      <c r="AE24" s="74"/>
      <c r="AF24" s="74"/>
      <c r="AG24" s="69">
        <v>0</v>
      </c>
      <c r="AH24" s="69">
        <v>240</v>
      </c>
      <c r="AI24" s="69">
        <v>168</v>
      </c>
      <c r="AJ24" s="69">
        <v>2</v>
      </c>
      <c r="AK24" s="74" t="s">
        <v>641</v>
      </c>
      <c r="AL24" s="24" t="str">
        <f t="shared" si="7"/>
        <v/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</row>
    <row r="25" spans="1:45">
      <c r="A25" s="20" t="s">
        <v>663</v>
      </c>
      <c r="B25" s="20" t="s">
        <v>110</v>
      </c>
      <c r="C25" s="20" t="s">
        <v>48</v>
      </c>
      <c r="D25" s="74" t="s">
        <v>279</v>
      </c>
      <c r="E25" s="81" t="str">
        <f>IF(F25="","",VLOOKUP(F25,Sheet2!$A$3:$B$11,2,0))</f>
        <v>急性期</v>
      </c>
      <c r="F25" s="69">
        <v>2</v>
      </c>
      <c r="G25" s="81" t="str">
        <f>IF(H25="","",VLOOKUP(H25,Sheet2!$A$3:$B$11,2,0))</f>
        <v>急性期</v>
      </c>
      <c r="H25" s="69">
        <v>2</v>
      </c>
      <c r="I25" s="37" t="str">
        <f t="shared" si="8"/>
        <v/>
      </c>
      <c r="J25" s="37" t="str">
        <f t="shared" si="9"/>
        <v>○</v>
      </c>
      <c r="K25" s="37" t="str">
        <f t="shared" si="10"/>
        <v/>
      </c>
      <c r="L25" s="37" t="str">
        <f t="shared" si="11"/>
        <v/>
      </c>
      <c r="M25" s="37" t="str">
        <f t="shared" si="12"/>
        <v/>
      </c>
      <c r="N25" s="37" t="str">
        <f t="shared" si="13"/>
        <v/>
      </c>
      <c r="O25" s="38" t="str">
        <f t="shared" si="14"/>
        <v/>
      </c>
      <c r="P25" s="74" t="s">
        <v>1297</v>
      </c>
      <c r="Q25" s="74"/>
      <c r="R25" s="74"/>
      <c r="S25" s="74"/>
      <c r="T25" s="74"/>
      <c r="U25" s="69">
        <v>4</v>
      </c>
      <c r="V25" s="69">
        <v>4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4</v>
      </c>
      <c r="AE25" s="74"/>
      <c r="AF25" s="74"/>
      <c r="AG25" s="69">
        <v>0</v>
      </c>
      <c r="AH25" s="69">
        <v>92</v>
      </c>
      <c r="AI25" s="69">
        <v>0</v>
      </c>
      <c r="AJ25" s="69">
        <v>0</v>
      </c>
      <c r="AK25" s="74" t="s">
        <v>641</v>
      </c>
      <c r="AL25" s="24" t="str">
        <f t="shared" si="7"/>
        <v/>
      </c>
      <c r="AM25" s="69">
        <v>11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</row>
    <row r="26" spans="1:45">
      <c r="A26" s="20" t="s">
        <v>663</v>
      </c>
      <c r="B26" s="20" t="s">
        <v>110</v>
      </c>
      <c r="C26" s="20" t="s">
        <v>48</v>
      </c>
      <c r="D26" s="74" t="s">
        <v>518</v>
      </c>
      <c r="E26" s="81" t="str">
        <f>IF(F26="","",VLOOKUP(F26,Sheet2!$A$3:$B$11,2,0))</f>
        <v>慢性期</v>
      </c>
      <c r="F26" s="69">
        <v>4</v>
      </c>
      <c r="G26" s="81" t="str">
        <f>IF(H26="","",VLOOKUP(H26,Sheet2!$A$3:$B$11,2,0))</f>
        <v>慢性期</v>
      </c>
      <c r="H26" s="69">
        <v>4</v>
      </c>
      <c r="I26" s="37" t="str">
        <f t="shared" si="8"/>
        <v>○</v>
      </c>
      <c r="J26" s="37" t="str">
        <f t="shared" si="9"/>
        <v>○</v>
      </c>
      <c r="K26" s="37" t="str">
        <f t="shared" si="10"/>
        <v>○</v>
      </c>
      <c r="L26" s="37" t="str">
        <f t="shared" si="11"/>
        <v>○</v>
      </c>
      <c r="M26" s="37" t="str">
        <f t="shared" si="12"/>
        <v>○</v>
      </c>
      <c r="N26" s="37" t="str">
        <f t="shared" si="13"/>
        <v/>
      </c>
      <c r="O26" s="38" t="str">
        <f t="shared" si="14"/>
        <v/>
      </c>
      <c r="P26" s="74" t="s">
        <v>1295</v>
      </c>
      <c r="Q26" s="74" t="s">
        <v>1297</v>
      </c>
      <c r="R26" s="74" t="s">
        <v>1296</v>
      </c>
      <c r="S26" s="74" t="s">
        <v>1299</v>
      </c>
      <c r="T26" s="74" t="s">
        <v>1302</v>
      </c>
      <c r="U26" s="69">
        <v>11</v>
      </c>
      <c r="V26" s="69">
        <v>11</v>
      </c>
      <c r="W26" s="69">
        <v>0</v>
      </c>
      <c r="X26" s="69">
        <v>6</v>
      </c>
      <c r="Y26" s="69">
        <v>6</v>
      </c>
      <c r="Z26" s="69">
        <v>0</v>
      </c>
      <c r="AA26" s="69">
        <v>0</v>
      </c>
      <c r="AB26" s="69">
        <v>0</v>
      </c>
      <c r="AC26" s="69">
        <v>0</v>
      </c>
      <c r="AD26" s="69">
        <v>11</v>
      </c>
      <c r="AE26" s="69">
        <v>6</v>
      </c>
      <c r="AF26" s="74"/>
      <c r="AG26" s="69">
        <v>0</v>
      </c>
      <c r="AH26" s="69">
        <v>76</v>
      </c>
      <c r="AI26" s="69">
        <v>10</v>
      </c>
      <c r="AJ26" s="69">
        <v>3.1</v>
      </c>
      <c r="AK26" s="74" t="s">
        <v>640</v>
      </c>
      <c r="AL26" s="24" t="str">
        <f t="shared" si="7"/>
        <v>○</v>
      </c>
      <c r="AM26" s="69">
        <v>14</v>
      </c>
      <c r="AN26" s="69">
        <v>218</v>
      </c>
      <c r="AO26" s="69">
        <v>7</v>
      </c>
      <c r="AP26" s="69">
        <v>1</v>
      </c>
      <c r="AQ26" s="69">
        <v>6</v>
      </c>
      <c r="AR26" s="69">
        <v>7</v>
      </c>
      <c r="AS26" s="69">
        <v>0</v>
      </c>
    </row>
    <row r="27" spans="1:45">
      <c r="A27" s="20" t="s">
        <v>663</v>
      </c>
      <c r="B27" s="20" t="s">
        <v>110</v>
      </c>
      <c r="C27" s="20" t="s">
        <v>48</v>
      </c>
      <c r="D27" s="74" t="s">
        <v>594</v>
      </c>
      <c r="E27" s="81" t="str">
        <f>IF(F27="","",VLOOKUP(F27,Sheet2!$A$3:$B$11,2,0))</f>
        <v>回復期</v>
      </c>
      <c r="F27" s="69">
        <v>3</v>
      </c>
      <c r="G27" s="81" t="str">
        <f>IF(H27="","",VLOOKUP(H27,Sheet2!$A$3:$B$11,2,0))</f>
        <v>回復期</v>
      </c>
      <c r="H27" s="69">
        <v>3</v>
      </c>
      <c r="I27" s="37" t="str">
        <f t="shared" si="8"/>
        <v>○</v>
      </c>
      <c r="J27" s="37" t="str">
        <f t="shared" si="9"/>
        <v>○</v>
      </c>
      <c r="K27" s="37" t="str">
        <f t="shared" si="10"/>
        <v>○</v>
      </c>
      <c r="L27" s="37" t="str">
        <f t="shared" si="11"/>
        <v>○</v>
      </c>
      <c r="M27" s="37" t="str">
        <f t="shared" si="12"/>
        <v>○</v>
      </c>
      <c r="N27" s="37" t="str">
        <f t="shared" si="13"/>
        <v/>
      </c>
      <c r="O27" s="38" t="str">
        <f t="shared" si="14"/>
        <v/>
      </c>
      <c r="P27" s="74" t="s">
        <v>1295</v>
      </c>
      <c r="Q27" s="74" t="s">
        <v>1297</v>
      </c>
      <c r="R27" s="74" t="s">
        <v>1296</v>
      </c>
      <c r="S27" s="74" t="s">
        <v>1299</v>
      </c>
      <c r="T27" s="74" t="s">
        <v>1302</v>
      </c>
      <c r="U27" s="69">
        <v>19</v>
      </c>
      <c r="V27" s="69">
        <v>19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19</v>
      </c>
      <c r="AE27" s="69">
        <v>0</v>
      </c>
      <c r="AF27" s="69">
        <v>0</v>
      </c>
      <c r="AG27" s="69">
        <v>0</v>
      </c>
      <c r="AH27" s="69">
        <v>78</v>
      </c>
      <c r="AI27" s="69">
        <v>44</v>
      </c>
      <c r="AJ27" s="69">
        <v>14.1</v>
      </c>
      <c r="AK27" s="74" t="s">
        <v>640</v>
      </c>
      <c r="AL27" s="24" t="str">
        <f t="shared" si="7"/>
        <v>○</v>
      </c>
      <c r="AM27" s="69">
        <v>2</v>
      </c>
      <c r="AN27" s="69">
        <v>30</v>
      </c>
      <c r="AO27" s="69">
        <v>0</v>
      </c>
      <c r="AP27" s="69">
        <v>0</v>
      </c>
      <c r="AQ27" s="69">
        <v>0</v>
      </c>
      <c r="AR27" s="69">
        <v>2</v>
      </c>
      <c r="AS27" s="69">
        <v>0</v>
      </c>
    </row>
    <row r="28" spans="1:45">
      <c r="A28" s="20" t="s">
        <v>663</v>
      </c>
      <c r="B28" s="20" t="s">
        <v>110</v>
      </c>
      <c r="C28" s="20" t="s">
        <v>48</v>
      </c>
      <c r="D28" s="74" t="s">
        <v>624</v>
      </c>
      <c r="E28" s="81" t="str">
        <f>IF(F28="","",VLOOKUP(F28,Sheet2!$A$3:$B$11,2,0))</f>
        <v>慢性期</v>
      </c>
      <c r="F28" s="69">
        <v>4</v>
      </c>
      <c r="G28" s="81" t="str">
        <f>IF(H28="","",VLOOKUP(H28,Sheet2!$A$3:$B$11,2,0))</f>
        <v>慢性期</v>
      </c>
      <c r="H28" s="69">
        <v>4</v>
      </c>
      <c r="I28" s="37" t="str">
        <f t="shared" si="8"/>
        <v/>
      </c>
      <c r="J28" s="37" t="str">
        <f t="shared" si="9"/>
        <v/>
      </c>
      <c r="K28" s="37" t="str">
        <f t="shared" si="10"/>
        <v>○</v>
      </c>
      <c r="L28" s="37" t="str">
        <f t="shared" si="11"/>
        <v>○</v>
      </c>
      <c r="M28" s="37" t="str">
        <f t="shared" si="12"/>
        <v>○</v>
      </c>
      <c r="N28" s="37" t="str">
        <f t="shared" si="13"/>
        <v/>
      </c>
      <c r="O28" s="38" t="str">
        <f t="shared" si="14"/>
        <v/>
      </c>
      <c r="P28" s="74" t="s">
        <v>1296</v>
      </c>
      <c r="Q28" s="74" t="s">
        <v>1299</v>
      </c>
      <c r="R28" s="74" t="s">
        <v>1302</v>
      </c>
      <c r="S28" s="74"/>
      <c r="T28" s="74"/>
      <c r="U28" s="69">
        <v>13</v>
      </c>
      <c r="V28" s="69">
        <v>11</v>
      </c>
      <c r="W28" s="69">
        <v>2</v>
      </c>
      <c r="X28" s="69">
        <v>6</v>
      </c>
      <c r="Y28" s="69">
        <v>6</v>
      </c>
      <c r="Z28" s="69">
        <v>0</v>
      </c>
      <c r="AA28" s="69">
        <v>0</v>
      </c>
      <c r="AB28" s="69">
        <v>0</v>
      </c>
      <c r="AC28" s="69">
        <v>0</v>
      </c>
      <c r="AD28" s="69">
        <v>13</v>
      </c>
      <c r="AE28" s="69">
        <v>6</v>
      </c>
      <c r="AF28" s="69">
        <v>0</v>
      </c>
      <c r="AG28" s="69">
        <v>0</v>
      </c>
      <c r="AH28" s="69">
        <v>34</v>
      </c>
      <c r="AI28" s="69">
        <v>0</v>
      </c>
      <c r="AJ28" s="69">
        <v>0</v>
      </c>
      <c r="AK28" s="74" t="s">
        <v>640</v>
      </c>
      <c r="AL28" s="24" t="str">
        <f t="shared" si="7"/>
        <v>○</v>
      </c>
      <c r="AM28" s="69">
        <v>106</v>
      </c>
      <c r="AN28" s="69">
        <v>37</v>
      </c>
      <c r="AO28" s="69">
        <v>0</v>
      </c>
      <c r="AP28" s="69">
        <v>0</v>
      </c>
      <c r="AQ28" s="69">
        <v>0</v>
      </c>
      <c r="AR28" s="69">
        <v>1</v>
      </c>
      <c r="AS28" s="69">
        <v>0</v>
      </c>
    </row>
    <row r="29" spans="1:45">
      <c r="A29" s="20" t="s">
        <v>663</v>
      </c>
      <c r="B29" s="20" t="s">
        <v>110</v>
      </c>
      <c r="C29" s="20" t="s">
        <v>48</v>
      </c>
      <c r="D29" s="74" t="s">
        <v>568</v>
      </c>
      <c r="E29" s="81" t="str">
        <f>IF(F29="","",VLOOKUP(F29,Sheet2!$A$3:$B$11,2,0))</f>
        <v>回復期</v>
      </c>
      <c r="F29" s="69">
        <v>3</v>
      </c>
      <c r="G29" s="81" t="str">
        <f>IF(H29="","",VLOOKUP(H29,Sheet2!$A$3:$B$11,2,0))</f>
        <v>回復期</v>
      </c>
      <c r="H29" s="69">
        <v>3</v>
      </c>
      <c r="I29" s="37" t="str">
        <f t="shared" si="8"/>
        <v>○</v>
      </c>
      <c r="J29" s="37" t="str">
        <f t="shared" si="9"/>
        <v/>
      </c>
      <c r="K29" s="37" t="str">
        <f t="shared" si="10"/>
        <v>○</v>
      </c>
      <c r="L29" s="37" t="str">
        <f t="shared" si="11"/>
        <v>○</v>
      </c>
      <c r="M29" s="37" t="str">
        <f t="shared" si="12"/>
        <v>○</v>
      </c>
      <c r="N29" s="37" t="str">
        <f t="shared" si="13"/>
        <v/>
      </c>
      <c r="O29" s="38" t="str">
        <f t="shared" si="14"/>
        <v/>
      </c>
      <c r="P29" s="74" t="s">
        <v>1295</v>
      </c>
      <c r="Q29" s="74" t="s">
        <v>1296</v>
      </c>
      <c r="R29" s="74" t="s">
        <v>1299</v>
      </c>
      <c r="S29" s="74" t="s">
        <v>1302</v>
      </c>
      <c r="T29" s="74"/>
      <c r="U29" s="69">
        <v>19</v>
      </c>
      <c r="V29" s="69">
        <v>19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19</v>
      </c>
      <c r="AE29" s="74"/>
      <c r="AF29" s="74"/>
      <c r="AG29" s="69">
        <v>0</v>
      </c>
      <c r="AH29" s="69">
        <v>121</v>
      </c>
      <c r="AI29" s="69">
        <v>15</v>
      </c>
      <c r="AJ29" s="69">
        <v>0</v>
      </c>
      <c r="AK29" s="74" t="s">
        <v>640</v>
      </c>
      <c r="AL29" s="24" t="str">
        <f t="shared" si="7"/>
        <v>○</v>
      </c>
      <c r="AM29" s="69">
        <v>345</v>
      </c>
      <c r="AN29" s="69">
        <v>964</v>
      </c>
      <c r="AO29" s="69">
        <v>44</v>
      </c>
      <c r="AP29" s="69">
        <v>30</v>
      </c>
      <c r="AQ29" s="69">
        <v>14</v>
      </c>
      <c r="AR29" s="69">
        <v>19</v>
      </c>
      <c r="AS29" s="69">
        <v>0</v>
      </c>
    </row>
    <row r="30" spans="1:45">
      <c r="A30" s="20" t="s">
        <v>663</v>
      </c>
      <c r="B30" s="20" t="s">
        <v>110</v>
      </c>
      <c r="C30" s="20" t="s">
        <v>48</v>
      </c>
      <c r="D30" s="74" t="s">
        <v>1283</v>
      </c>
      <c r="E30" s="81" t="str">
        <f>IF(F30="","",VLOOKUP(F30,Sheet2!$A$3:$B$11,2,0))</f>
        <v>休棟等（今後廃止する予定）</v>
      </c>
      <c r="F30" s="69">
        <v>6</v>
      </c>
      <c r="G30" s="81" t="str">
        <f>IF(H30="","",VLOOKUP(H30,Sheet2!$A$3:$B$11,2,0))</f>
        <v>回復期</v>
      </c>
      <c r="H30" s="69">
        <v>3</v>
      </c>
      <c r="I30" s="37" t="str">
        <f t="shared" si="8"/>
        <v/>
      </c>
      <c r="J30" s="37" t="str">
        <f t="shared" si="9"/>
        <v/>
      </c>
      <c r="K30" s="37" t="str">
        <f t="shared" si="10"/>
        <v/>
      </c>
      <c r="L30" s="37" t="str">
        <f t="shared" si="11"/>
        <v/>
      </c>
      <c r="M30" s="37" t="str">
        <f t="shared" si="12"/>
        <v/>
      </c>
      <c r="N30" s="37" t="str">
        <f t="shared" si="13"/>
        <v/>
      </c>
      <c r="O30" s="38" t="str">
        <f t="shared" si="14"/>
        <v>○</v>
      </c>
      <c r="P30" s="74" t="s">
        <v>1298</v>
      </c>
      <c r="Q30" s="74"/>
      <c r="R30" s="74"/>
      <c r="S30" s="74"/>
      <c r="T30" s="74"/>
      <c r="U30" s="69">
        <v>14</v>
      </c>
      <c r="V30" s="69">
        <v>0</v>
      </c>
      <c r="W30" s="69">
        <v>14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74"/>
      <c r="AE30" s="74"/>
      <c r="AF30" s="74"/>
      <c r="AG30" s="69">
        <v>14</v>
      </c>
      <c r="AH30" s="69">
        <v>0</v>
      </c>
      <c r="AI30" s="69">
        <v>0</v>
      </c>
      <c r="AJ30" s="69">
        <v>0</v>
      </c>
      <c r="AK30" s="74"/>
      <c r="AL30" s="24" t="str">
        <f t="shared" si="7"/>
        <v/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</row>
    <row r="31" spans="1:45">
      <c r="A31" s="20" t="s">
        <v>663</v>
      </c>
      <c r="B31" s="20" t="s">
        <v>110</v>
      </c>
      <c r="C31" s="20" t="s">
        <v>48</v>
      </c>
      <c r="D31" s="74" t="s">
        <v>303</v>
      </c>
      <c r="E31" s="81" t="str">
        <f>IF(F31="","",VLOOKUP(F31,Sheet2!$A$3:$B$11,2,0))</f>
        <v>休棟等（今後廃止する予定）</v>
      </c>
      <c r="F31" s="69">
        <v>6</v>
      </c>
      <c r="G31" s="81" t="str">
        <f>IF(H31="","",VLOOKUP(H31,Sheet2!$A$3:$B$11,2,0))</f>
        <v>休棟等（今後廃止する予定）</v>
      </c>
      <c r="H31" s="69">
        <v>6</v>
      </c>
      <c r="I31" s="37" t="str">
        <f t="shared" si="8"/>
        <v/>
      </c>
      <c r="J31" s="37" t="str">
        <f t="shared" si="9"/>
        <v/>
      </c>
      <c r="K31" s="37" t="str">
        <f t="shared" si="10"/>
        <v/>
      </c>
      <c r="L31" s="37" t="str">
        <f t="shared" si="11"/>
        <v/>
      </c>
      <c r="M31" s="37" t="str">
        <f t="shared" si="12"/>
        <v/>
      </c>
      <c r="N31" s="37" t="str">
        <f t="shared" si="13"/>
        <v/>
      </c>
      <c r="O31" s="38" t="str">
        <f t="shared" si="14"/>
        <v>○</v>
      </c>
      <c r="P31" s="74" t="s">
        <v>1298</v>
      </c>
      <c r="Q31" s="74"/>
      <c r="R31" s="74"/>
      <c r="S31" s="74"/>
      <c r="T31" s="74"/>
      <c r="U31" s="69">
        <v>5</v>
      </c>
      <c r="V31" s="69">
        <v>0</v>
      </c>
      <c r="W31" s="69">
        <v>5</v>
      </c>
      <c r="X31" s="69">
        <v>6</v>
      </c>
      <c r="Y31" s="69">
        <v>0</v>
      </c>
      <c r="Z31" s="69">
        <v>6</v>
      </c>
      <c r="AA31" s="69">
        <v>0</v>
      </c>
      <c r="AB31" s="69">
        <v>0</v>
      </c>
      <c r="AC31" s="69">
        <v>0</v>
      </c>
      <c r="AD31" s="74"/>
      <c r="AE31" s="74"/>
      <c r="AF31" s="74"/>
      <c r="AG31" s="69">
        <v>11</v>
      </c>
      <c r="AH31" s="69">
        <v>0</v>
      </c>
      <c r="AI31" s="69">
        <v>0</v>
      </c>
      <c r="AJ31" s="69">
        <v>0</v>
      </c>
      <c r="AK31" s="74" t="s">
        <v>640</v>
      </c>
      <c r="AL31" s="24" t="str">
        <f t="shared" si="7"/>
        <v>○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</row>
    <row r="32" spans="1:45">
      <c r="A32" s="20" t="s">
        <v>663</v>
      </c>
      <c r="B32" s="20" t="s">
        <v>110</v>
      </c>
      <c r="C32" s="20" t="s">
        <v>48</v>
      </c>
      <c r="D32" s="74" t="s">
        <v>380</v>
      </c>
      <c r="E32" s="81" t="str">
        <f>IF(F32="","",VLOOKUP(F32,Sheet2!$A$3:$B$11,2,0))</f>
        <v>急性期</v>
      </c>
      <c r="F32" s="69">
        <v>2</v>
      </c>
      <c r="G32" s="81" t="str">
        <f>IF(H32="","",VLOOKUP(H32,Sheet2!$A$3:$B$11,2,0))</f>
        <v>急性期</v>
      </c>
      <c r="H32" s="69">
        <v>2</v>
      </c>
      <c r="I32" s="37" t="str">
        <f t="shared" si="8"/>
        <v/>
      </c>
      <c r="J32" s="37" t="str">
        <f t="shared" si="9"/>
        <v>○</v>
      </c>
      <c r="K32" s="37" t="str">
        <f t="shared" si="10"/>
        <v/>
      </c>
      <c r="L32" s="37" t="str">
        <f t="shared" si="11"/>
        <v/>
      </c>
      <c r="M32" s="37" t="str">
        <f t="shared" si="12"/>
        <v/>
      </c>
      <c r="N32" s="37" t="str">
        <f t="shared" si="13"/>
        <v/>
      </c>
      <c r="O32" s="38" t="str">
        <f t="shared" si="14"/>
        <v/>
      </c>
      <c r="P32" s="74" t="s">
        <v>1297</v>
      </c>
      <c r="Q32" s="74"/>
      <c r="R32" s="74"/>
      <c r="S32" s="74"/>
      <c r="T32" s="74"/>
      <c r="U32" s="69">
        <v>19</v>
      </c>
      <c r="V32" s="69">
        <v>19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19</v>
      </c>
      <c r="AE32" s="74"/>
      <c r="AF32" s="74"/>
      <c r="AG32" s="69">
        <v>0</v>
      </c>
      <c r="AH32" s="69">
        <v>1007</v>
      </c>
      <c r="AI32" s="69">
        <v>120</v>
      </c>
      <c r="AJ32" s="69">
        <v>0</v>
      </c>
      <c r="AK32" s="74" t="s">
        <v>641</v>
      </c>
      <c r="AL32" s="24" t="str">
        <f t="shared" si="7"/>
        <v/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</row>
    <row r="33" spans="1:45">
      <c r="A33" s="20" t="s">
        <v>663</v>
      </c>
      <c r="B33" s="20" t="s">
        <v>110</v>
      </c>
      <c r="C33" s="20" t="s">
        <v>48</v>
      </c>
      <c r="D33" s="74" t="s">
        <v>345</v>
      </c>
      <c r="E33" s="81" t="str">
        <f>IF(F33="","",VLOOKUP(F33,Sheet2!$A$3:$B$11,2,0))</f>
        <v>回復期</v>
      </c>
      <c r="F33" s="69">
        <v>3</v>
      </c>
      <c r="G33" s="81" t="str">
        <f>IF(H33="","",VLOOKUP(H33,Sheet2!$A$3:$B$11,2,0))</f>
        <v>回復期</v>
      </c>
      <c r="H33" s="69">
        <v>3</v>
      </c>
      <c r="I33" s="37" t="str">
        <f t="shared" si="8"/>
        <v>○</v>
      </c>
      <c r="J33" s="37" t="str">
        <f t="shared" si="9"/>
        <v>○</v>
      </c>
      <c r="K33" s="37" t="str">
        <f t="shared" si="10"/>
        <v>○</v>
      </c>
      <c r="L33" s="37" t="str">
        <f t="shared" si="11"/>
        <v>○</v>
      </c>
      <c r="M33" s="37" t="str">
        <f t="shared" si="12"/>
        <v>○</v>
      </c>
      <c r="N33" s="37" t="str">
        <f t="shared" si="13"/>
        <v/>
      </c>
      <c r="O33" s="38" t="str">
        <f t="shared" si="14"/>
        <v/>
      </c>
      <c r="P33" s="74" t="s">
        <v>1295</v>
      </c>
      <c r="Q33" s="74" t="s">
        <v>1297</v>
      </c>
      <c r="R33" s="74" t="s">
        <v>1296</v>
      </c>
      <c r="S33" s="74" t="s">
        <v>1299</v>
      </c>
      <c r="T33" s="74" t="s">
        <v>1302</v>
      </c>
      <c r="U33" s="69">
        <v>7</v>
      </c>
      <c r="V33" s="69">
        <v>7</v>
      </c>
      <c r="W33" s="69">
        <v>0</v>
      </c>
      <c r="X33" s="69">
        <v>9</v>
      </c>
      <c r="Y33" s="69">
        <v>9</v>
      </c>
      <c r="Z33" s="69">
        <v>0</v>
      </c>
      <c r="AA33" s="69">
        <v>0</v>
      </c>
      <c r="AB33" s="69">
        <v>0</v>
      </c>
      <c r="AC33" s="69">
        <v>0</v>
      </c>
      <c r="AD33" s="69">
        <v>7</v>
      </c>
      <c r="AE33" s="69">
        <v>9</v>
      </c>
      <c r="AF33" s="69">
        <v>0</v>
      </c>
      <c r="AG33" s="69">
        <v>0</v>
      </c>
      <c r="AH33" s="69">
        <v>92</v>
      </c>
      <c r="AI33" s="69">
        <v>44</v>
      </c>
      <c r="AJ33" s="69">
        <v>0</v>
      </c>
      <c r="AK33" s="74" t="s">
        <v>640</v>
      </c>
      <c r="AL33" s="24" t="str">
        <f t="shared" si="7"/>
        <v>○</v>
      </c>
      <c r="AM33" s="69">
        <v>172</v>
      </c>
      <c r="AN33" s="69">
        <v>1366</v>
      </c>
      <c r="AO33" s="69">
        <v>28</v>
      </c>
      <c r="AP33" s="69">
        <v>15</v>
      </c>
      <c r="AQ33" s="69">
        <v>13</v>
      </c>
      <c r="AR33" s="69">
        <v>5</v>
      </c>
      <c r="AS33" s="69">
        <v>0</v>
      </c>
    </row>
    <row r="34" spans="1:45">
      <c r="A34" s="20" t="s">
        <v>663</v>
      </c>
      <c r="B34" s="20" t="s">
        <v>110</v>
      </c>
      <c r="C34" s="20" t="s">
        <v>48</v>
      </c>
      <c r="D34" s="74" t="s">
        <v>635</v>
      </c>
      <c r="E34" s="81" t="str">
        <f>IF(F34="","",VLOOKUP(F34,Sheet2!$A$3:$B$11,2,0))</f>
        <v>慢性期</v>
      </c>
      <c r="F34" s="69">
        <v>4</v>
      </c>
      <c r="G34" s="81" t="str">
        <f>IF(H34="","",VLOOKUP(H34,Sheet2!$A$3:$B$11,2,0))</f>
        <v>慢性期</v>
      </c>
      <c r="H34" s="69">
        <v>4</v>
      </c>
      <c r="I34" s="37" t="str">
        <f t="shared" si="8"/>
        <v>○</v>
      </c>
      <c r="J34" s="37" t="str">
        <f t="shared" si="9"/>
        <v/>
      </c>
      <c r="K34" s="37" t="str">
        <f t="shared" si="10"/>
        <v>○</v>
      </c>
      <c r="L34" s="37" t="str">
        <f t="shared" si="11"/>
        <v/>
      </c>
      <c r="M34" s="37" t="str">
        <f t="shared" si="12"/>
        <v>○</v>
      </c>
      <c r="N34" s="37" t="str">
        <f t="shared" si="13"/>
        <v/>
      </c>
      <c r="O34" s="38" t="str">
        <f t="shared" si="14"/>
        <v/>
      </c>
      <c r="P34" s="74" t="s">
        <v>1295</v>
      </c>
      <c r="Q34" s="74" t="s">
        <v>1296</v>
      </c>
      <c r="R34" s="74" t="s">
        <v>1302</v>
      </c>
      <c r="S34" s="74"/>
      <c r="T34" s="74"/>
      <c r="U34" s="69">
        <v>10</v>
      </c>
      <c r="V34" s="69">
        <v>10</v>
      </c>
      <c r="W34" s="69">
        <v>0</v>
      </c>
      <c r="X34" s="69">
        <v>9</v>
      </c>
      <c r="Y34" s="69">
        <v>9</v>
      </c>
      <c r="Z34" s="69">
        <v>0</v>
      </c>
      <c r="AA34" s="69">
        <v>0</v>
      </c>
      <c r="AB34" s="69">
        <v>0</v>
      </c>
      <c r="AC34" s="69">
        <v>0</v>
      </c>
      <c r="AD34" s="69">
        <v>10</v>
      </c>
      <c r="AE34" s="69">
        <v>9</v>
      </c>
      <c r="AF34" s="69">
        <v>0</v>
      </c>
      <c r="AG34" s="69">
        <v>0</v>
      </c>
      <c r="AH34" s="69">
        <v>72</v>
      </c>
      <c r="AI34" s="69">
        <v>28</v>
      </c>
      <c r="AJ34" s="69">
        <v>51</v>
      </c>
      <c r="AK34" s="74" t="s">
        <v>641</v>
      </c>
      <c r="AL34" s="24" t="str">
        <f t="shared" si="7"/>
        <v/>
      </c>
      <c r="AM34" s="69">
        <v>10</v>
      </c>
      <c r="AN34" s="69">
        <v>0</v>
      </c>
      <c r="AO34" s="69">
        <v>0</v>
      </c>
      <c r="AP34" s="69">
        <v>0</v>
      </c>
      <c r="AQ34" s="69">
        <v>0</v>
      </c>
      <c r="AR34" s="69">
        <v>14</v>
      </c>
      <c r="AS34" s="69">
        <v>0</v>
      </c>
    </row>
    <row r="35" spans="1:45">
      <c r="A35" s="20" t="s">
        <v>663</v>
      </c>
      <c r="B35" s="20" t="s">
        <v>110</v>
      </c>
      <c r="C35" s="20" t="s">
        <v>48</v>
      </c>
      <c r="D35" s="74" t="s">
        <v>1284</v>
      </c>
      <c r="E35" s="81" t="str">
        <f>IF(F35="","",VLOOKUP(F35,Sheet2!$A$3:$B$11,2,0))</f>
        <v>急性期</v>
      </c>
      <c r="F35" s="69">
        <v>2</v>
      </c>
      <c r="G35" s="81" t="str">
        <f>IF(H35="","",VLOOKUP(H35,Sheet2!$A$3:$B$11,2,0))</f>
        <v>急性期</v>
      </c>
      <c r="H35" s="69">
        <v>2</v>
      </c>
      <c r="I35" s="37" t="str">
        <f t="shared" si="8"/>
        <v/>
      </c>
      <c r="J35" s="37" t="str">
        <f t="shared" si="9"/>
        <v>○</v>
      </c>
      <c r="K35" s="37" t="str">
        <f t="shared" si="10"/>
        <v>○</v>
      </c>
      <c r="L35" s="37" t="str">
        <f t="shared" si="11"/>
        <v/>
      </c>
      <c r="M35" s="37" t="str">
        <f t="shared" si="12"/>
        <v/>
      </c>
      <c r="N35" s="37" t="str">
        <f t="shared" si="13"/>
        <v/>
      </c>
      <c r="O35" s="38" t="str">
        <f t="shared" si="14"/>
        <v/>
      </c>
      <c r="P35" s="74" t="s">
        <v>1297</v>
      </c>
      <c r="Q35" s="74" t="s">
        <v>1296</v>
      </c>
      <c r="R35" s="74"/>
      <c r="S35" s="74"/>
      <c r="T35" s="74"/>
      <c r="U35" s="69">
        <v>11</v>
      </c>
      <c r="V35" s="69">
        <v>11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11</v>
      </c>
      <c r="AE35" s="74"/>
      <c r="AF35" s="74"/>
      <c r="AG35" s="69">
        <v>0</v>
      </c>
      <c r="AH35" s="69">
        <v>216</v>
      </c>
      <c r="AI35" s="69">
        <v>216</v>
      </c>
      <c r="AJ35" s="69">
        <v>0</v>
      </c>
      <c r="AK35" s="74" t="s">
        <v>641</v>
      </c>
      <c r="AL35" s="24" t="str">
        <f t="shared" si="7"/>
        <v/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16</v>
      </c>
    </row>
    <row r="36" spans="1:45">
      <c r="A36" s="20" t="s">
        <v>663</v>
      </c>
      <c r="B36" s="20" t="s">
        <v>110</v>
      </c>
      <c r="C36" s="20" t="s">
        <v>48</v>
      </c>
      <c r="D36" s="74" t="s">
        <v>621</v>
      </c>
      <c r="E36" s="81" t="str">
        <f>IF(F36="","",VLOOKUP(F36,Sheet2!$A$3:$B$11,2,0))</f>
        <v>慢性期</v>
      </c>
      <c r="F36" s="69">
        <v>4</v>
      </c>
      <c r="G36" s="81" t="str">
        <f>IF(H36="","",VLOOKUP(H36,Sheet2!$A$3:$B$11,2,0))</f>
        <v>慢性期</v>
      </c>
      <c r="H36" s="69">
        <v>4</v>
      </c>
      <c r="I36" s="37" t="str">
        <f t="shared" si="8"/>
        <v>○</v>
      </c>
      <c r="J36" s="37" t="str">
        <f t="shared" si="9"/>
        <v>○</v>
      </c>
      <c r="K36" s="37" t="str">
        <f t="shared" si="10"/>
        <v/>
      </c>
      <c r="L36" s="37" t="str">
        <f t="shared" si="11"/>
        <v/>
      </c>
      <c r="M36" s="37" t="str">
        <f t="shared" si="12"/>
        <v>○</v>
      </c>
      <c r="N36" s="37" t="str">
        <f t="shared" si="13"/>
        <v/>
      </c>
      <c r="O36" s="38" t="str">
        <f t="shared" si="14"/>
        <v/>
      </c>
      <c r="P36" s="74" t="s">
        <v>1295</v>
      </c>
      <c r="Q36" s="74" t="s">
        <v>1297</v>
      </c>
      <c r="R36" s="74" t="s">
        <v>1302</v>
      </c>
      <c r="S36" s="74"/>
      <c r="T36" s="74"/>
      <c r="U36" s="69">
        <v>19</v>
      </c>
      <c r="V36" s="69">
        <v>19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19</v>
      </c>
      <c r="AE36" s="74"/>
      <c r="AF36" s="74"/>
      <c r="AG36" s="69">
        <v>0</v>
      </c>
      <c r="AH36" s="69">
        <v>31</v>
      </c>
      <c r="AI36" s="69">
        <v>8</v>
      </c>
      <c r="AJ36" s="69">
        <v>38.700000000000003</v>
      </c>
      <c r="AK36" s="74" t="s">
        <v>641</v>
      </c>
      <c r="AL36" s="24" t="str">
        <f t="shared" si="7"/>
        <v/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</row>
    <row r="37" spans="1:45">
      <c r="A37" s="20" t="s">
        <v>663</v>
      </c>
      <c r="B37" s="20" t="s">
        <v>110</v>
      </c>
      <c r="C37" s="20" t="s">
        <v>48</v>
      </c>
      <c r="D37" s="74" t="s">
        <v>192</v>
      </c>
      <c r="E37" s="81" t="str">
        <f>IF(F37="","",VLOOKUP(F37,Sheet2!$A$3:$B$11,2,0))</f>
        <v>休棟等（今後廃止する予定）</v>
      </c>
      <c r="F37" s="69">
        <v>6</v>
      </c>
      <c r="G37" s="81" t="str">
        <f>IF(H37="","",VLOOKUP(H37,Sheet2!$A$3:$B$11,2,0))</f>
        <v>休棟等（今後再開する予定）</v>
      </c>
      <c r="H37" s="69">
        <v>5</v>
      </c>
      <c r="I37" s="37" t="str">
        <f t="shared" si="8"/>
        <v/>
      </c>
      <c r="J37" s="37" t="str">
        <f t="shared" si="9"/>
        <v/>
      </c>
      <c r="K37" s="37" t="str">
        <f t="shared" si="10"/>
        <v/>
      </c>
      <c r="L37" s="37" t="str">
        <f t="shared" si="11"/>
        <v/>
      </c>
      <c r="M37" s="37" t="str">
        <f t="shared" si="12"/>
        <v/>
      </c>
      <c r="N37" s="37" t="str">
        <f t="shared" si="13"/>
        <v/>
      </c>
      <c r="O37" s="38" t="str">
        <f t="shared" si="14"/>
        <v>○</v>
      </c>
      <c r="P37" s="74" t="s">
        <v>1298</v>
      </c>
      <c r="Q37" s="74"/>
      <c r="R37" s="74"/>
      <c r="S37" s="74"/>
      <c r="T37" s="74"/>
      <c r="U37" s="69">
        <v>10</v>
      </c>
      <c r="V37" s="69">
        <v>10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10</v>
      </c>
      <c r="AE37" s="74"/>
      <c r="AF37" s="74"/>
      <c r="AG37" s="69">
        <v>0</v>
      </c>
      <c r="AH37" s="69">
        <v>355</v>
      </c>
      <c r="AI37" s="69">
        <v>346</v>
      </c>
      <c r="AJ37" s="69">
        <v>0</v>
      </c>
      <c r="AK37" s="74"/>
      <c r="AL37" s="24" t="str">
        <f t="shared" si="7"/>
        <v/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</row>
    <row r="38" spans="1:45">
      <c r="A38" s="20" t="s">
        <v>663</v>
      </c>
      <c r="B38" s="20" t="s">
        <v>110</v>
      </c>
      <c r="C38" s="20" t="s">
        <v>48</v>
      </c>
      <c r="D38" s="74" t="s">
        <v>1285</v>
      </c>
      <c r="E38" s="81" t="str">
        <f>IF(F38="","",VLOOKUP(F38,Sheet2!$A$3:$B$11,2,0))</f>
        <v>急性期</v>
      </c>
      <c r="F38" s="69">
        <v>2</v>
      </c>
      <c r="G38" s="81" t="str">
        <f>IF(H38="","",VLOOKUP(H38,Sheet2!$A$3:$B$11,2,0))</f>
        <v>急性期</v>
      </c>
      <c r="H38" s="69">
        <v>2</v>
      </c>
      <c r="I38" s="37" t="str">
        <f t="shared" si="8"/>
        <v/>
      </c>
      <c r="J38" s="37" t="str">
        <f t="shared" si="9"/>
        <v>○</v>
      </c>
      <c r="K38" s="37" t="str">
        <f t="shared" si="10"/>
        <v>○</v>
      </c>
      <c r="L38" s="37" t="str">
        <f t="shared" si="11"/>
        <v/>
      </c>
      <c r="M38" s="37" t="str">
        <f t="shared" si="12"/>
        <v/>
      </c>
      <c r="N38" s="37" t="str">
        <f t="shared" si="13"/>
        <v/>
      </c>
      <c r="O38" s="38" t="str">
        <f t="shared" si="14"/>
        <v/>
      </c>
      <c r="P38" s="74" t="s">
        <v>1297</v>
      </c>
      <c r="Q38" s="74" t="s">
        <v>1296</v>
      </c>
      <c r="R38" s="74"/>
      <c r="S38" s="74"/>
      <c r="T38" s="74"/>
      <c r="U38" s="115">
        <v>19</v>
      </c>
      <c r="V38" s="115">
        <v>19</v>
      </c>
      <c r="W38" s="115"/>
      <c r="X38" s="115">
        <v>0</v>
      </c>
      <c r="Y38" s="115"/>
      <c r="Z38" s="115"/>
      <c r="AA38" s="115">
        <v>0</v>
      </c>
      <c r="AB38" s="115"/>
      <c r="AC38" s="115"/>
      <c r="AD38" s="69">
        <v>19</v>
      </c>
      <c r="AE38" s="69">
        <v>0</v>
      </c>
      <c r="AF38" s="69">
        <v>0</v>
      </c>
      <c r="AG38" s="69">
        <v>0</v>
      </c>
      <c r="AH38" s="69">
        <v>814</v>
      </c>
      <c r="AI38" s="69">
        <v>0</v>
      </c>
      <c r="AJ38" s="69">
        <v>0</v>
      </c>
      <c r="AK38" s="74" t="s">
        <v>641</v>
      </c>
      <c r="AL38" s="24" t="str">
        <f t="shared" si="7"/>
        <v/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30</v>
      </c>
    </row>
    <row r="39" spans="1:45">
      <c r="A39" s="20" t="s">
        <v>663</v>
      </c>
      <c r="B39" s="20" t="s">
        <v>110</v>
      </c>
      <c r="C39" s="20" t="s">
        <v>48</v>
      </c>
      <c r="D39" s="74" t="s">
        <v>1286</v>
      </c>
      <c r="E39" s="81" t="str">
        <f>IF(F39="","",VLOOKUP(F39,Sheet2!$A$3:$B$11,2,0))</f>
        <v>急性期</v>
      </c>
      <c r="F39" s="69">
        <v>2</v>
      </c>
      <c r="G39" s="81" t="str">
        <f>IF(H39="","",VLOOKUP(H39,Sheet2!$A$3:$B$11,2,0))</f>
        <v>急性期</v>
      </c>
      <c r="H39" s="69">
        <v>2</v>
      </c>
      <c r="I39" s="37" t="str">
        <f t="shared" si="8"/>
        <v>○</v>
      </c>
      <c r="J39" s="37" t="str">
        <f t="shared" si="9"/>
        <v>○</v>
      </c>
      <c r="K39" s="37" t="str">
        <f t="shared" si="10"/>
        <v>○</v>
      </c>
      <c r="L39" s="37" t="str">
        <f t="shared" si="11"/>
        <v/>
      </c>
      <c r="M39" s="37" t="str">
        <f t="shared" si="12"/>
        <v>○</v>
      </c>
      <c r="N39" s="37" t="str">
        <f t="shared" si="13"/>
        <v/>
      </c>
      <c r="O39" s="38" t="str">
        <f t="shared" si="14"/>
        <v/>
      </c>
      <c r="P39" s="74" t="s">
        <v>1295</v>
      </c>
      <c r="Q39" s="74" t="s">
        <v>1296</v>
      </c>
      <c r="R39" s="74" t="s">
        <v>1302</v>
      </c>
      <c r="S39" s="74" t="s">
        <v>1297</v>
      </c>
      <c r="T39" s="74"/>
      <c r="U39" s="69">
        <v>19</v>
      </c>
      <c r="V39" s="69">
        <v>19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19</v>
      </c>
      <c r="AE39" s="74"/>
      <c r="AF39" s="74"/>
      <c r="AG39" s="74"/>
      <c r="AH39" s="69">
        <v>154</v>
      </c>
      <c r="AI39" s="69">
        <v>0</v>
      </c>
      <c r="AJ39" s="69">
        <v>0</v>
      </c>
      <c r="AK39" s="74"/>
      <c r="AL39" s="24" t="str">
        <f t="shared" si="7"/>
        <v/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</row>
    <row r="40" spans="1:45">
      <c r="A40" s="20" t="s">
        <v>663</v>
      </c>
      <c r="B40" s="20" t="s">
        <v>110</v>
      </c>
      <c r="C40" s="20" t="s">
        <v>48</v>
      </c>
      <c r="D40" s="74" t="s">
        <v>1287</v>
      </c>
      <c r="E40" s="81" t="str">
        <f>IF(F40="","",VLOOKUP(F40,Sheet2!$A$3:$B$11,2,0))</f>
        <v>急性期</v>
      </c>
      <c r="F40" s="69">
        <v>2</v>
      </c>
      <c r="G40" s="81" t="str">
        <f>IF(H40="","",VLOOKUP(H40,Sheet2!$A$3:$B$11,2,0))</f>
        <v>急性期</v>
      </c>
      <c r="H40" s="69">
        <v>2</v>
      </c>
      <c r="I40" s="37" t="str">
        <f t="shared" si="8"/>
        <v/>
      </c>
      <c r="J40" s="37" t="str">
        <f t="shared" si="9"/>
        <v>○</v>
      </c>
      <c r="K40" s="37" t="str">
        <f t="shared" si="10"/>
        <v/>
      </c>
      <c r="L40" s="37" t="str">
        <f t="shared" si="11"/>
        <v/>
      </c>
      <c r="M40" s="37" t="str">
        <f t="shared" si="12"/>
        <v/>
      </c>
      <c r="N40" s="37" t="str">
        <f t="shared" si="13"/>
        <v/>
      </c>
      <c r="O40" s="38" t="str">
        <f t="shared" si="14"/>
        <v/>
      </c>
      <c r="P40" s="74" t="s">
        <v>1303</v>
      </c>
      <c r="Q40" s="74"/>
      <c r="R40" s="74"/>
      <c r="S40" s="74"/>
      <c r="T40" s="74"/>
      <c r="U40" s="69">
        <v>9</v>
      </c>
      <c r="V40" s="69">
        <v>1</v>
      </c>
      <c r="W40" s="69">
        <v>8</v>
      </c>
      <c r="X40" s="115">
        <v>0</v>
      </c>
      <c r="Y40" s="115">
        <v>0</v>
      </c>
      <c r="Z40" s="115"/>
      <c r="AA40" s="115">
        <v>0</v>
      </c>
      <c r="AB40" s="115">
        <v>0</v>
      </c>
      <c r="AC40" s="115"/>
      <c r="AD40" s="69">
        <v>9</v>
      </c>
      <c r="AE40" s="69">
        <v>0</v>
      </c>
      <c r="AF40" s="69">
        <v>0</v>
      </c>
      <c r="AG40" s="69">
        <v>0</v>
      </c>
      <c r="AH40" s="69">
        <v>90</v>
      </c>
      <c r="AI40" s="69">
        <v>0</v>
      </c>
      <c r="AJ40" s="69">
        <v>0</v>
      </c>
      <c r="AK40" s="74" t="s">
        <v>641</v>
      </c>
      <c r="AL40" s="24" t="str">
        <f t="shared" si="7"/>
        <v/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</row>
    <row r="41" spans="1:45">
      <c r="A41" s="20" t="s">
        <v>663</v>
      </c>
      <c r="B41" s="20" t="s">
        <v>110</v>
      </c>
      <c r="C41" s="20" t="s">
        <v>48</v>
      </c>
      <c r="D41" s="74" t="s">
        <v>196</v>
      </c>
      <c r="E41" s="81" t="str">
        <f>IF(F41="","",VLOOKUP(F41,Sheet2!$A$3:$B$11,2,0))</f>
        <v>回復期</v>
      </c>
      <c r="F41" s="69">
        <v>3</v>
      </c>
      <c r="G41" s="81" t="str">
        <f>IF(H41="","",VLOOKUP(H41,Sheet2!$A$3:$B$11,2,0))</f>
        <v>回復期</v>
      </c>
      <c r="H41" s="69">
        <v>3</v>
      </c>
      <c r="I41" s="37" t="str">
        <f t="shared" si="8"/>
        <v/>
      </c>
      <c r="J41" s="37" t="str">
        <f t="shared" si="9"/>
        <v/>
      </c>
      <c r="K41" s="37" t="str">
        <f t="shared" si="10"/>
        <v/>
      </c>
      <c r="L41" s="37" t="str">
        <f t="shared" si="11"/>
        <v/>
      </c>
      <c r="M41" s="37" t="str">
        <f t="shared" si="12"/>
        <v/>
      </c>
      <c r="N41" s="37" t="str">
        <f t="shared" si="13"/>
        <v>○</v>
      </c>
      <c r="O41" s="38" t="str">
        <f t="shared" si="14"/>
        <v/>
      </c>
      <c r="P41" s="74" t="s">
        <v>1301</v>
      </c>
      <c r="Q41" s="74"/>
      <c r="R41" s="74"/>
      <c r="S41" s="74"/>
      <c r="T41" s="74"/>
      <c r="U41" s="69">
        <v>19</v>
      </c>
      <c r="V41" s="69">
        <v>0</v>
      </c>
      <c r="W41" s="69">
        <v>19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74"/>
      <c r="AE41" s="74"/>
      <c r="AF41" s="74"/>
      <c r="AG41" s="69">
        <v>19</v>
      </c>
      <c r="AH41" s="69">
        <v>0</v>
      </c>
      <c r="AI41" s="69">
        <v>0</v>
      </c>
      <c r="AJ41" s="69">
        <v>0</v>
      </c>
      <c r="AK41" s="74" t="s">
        <v>641</v>
      </c>
      <c r="AL41" s="24" t="str">
        <f t="shared" si="7"/>
        <v/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</row>
    <row r="42" spans="1:45">
      <c r="A42" s="20" t="s">
        <v>663</v>
      </c>
      <c r="B42" s="20" t="s">
        <v>110</v>
      </c>
      <c r="C42" s="20" t="s">
        <v>48</v>
      </c>
      <c r="D42" s="74" t="s">
        <v>1288</v>
      </c>
      <c r="E42" s="81" t="str">
        <f>IF(F42="","",VLOOKUP(F42,Sheet2!$A$3:$B$11,2,0))</f>
        <v>急性期</v>
      </c>
      <c r="F42" s="69">
        <v>2</v>
      </c>
      <c r="G42" s="81" t="str">
        <f>IF(H42="","",VLOOKUP(H42,Sheet2!$A$3:$B$11,2,0))</f>
        <v>急性期</v>
      </c>
      <c r="H42" s="69">
        <v>2</v>
      </c>
      <c r="I42" s="37" t="str">
        <f t="shared" si="8"/>
        <v/>
      </c>
      <c r="J42" s="37" t="str">
        <f t="shared" si="9"/>
        <v>○</v>
      </c>
      <c r="K42" s="37" t="str">
        <f t="shared" si="10"/>
        <v/>
      </c>
      <c r="L42" s="37" t="str">
        <f t="shared" si="11"/>
        <v/>
      </c>
      <c r="M42" s="37" t="str">
        <f t="shared" si="12"/>
        <v/>
      </c>
      <c r="N42" s="37" t="str">
        <f t="shared" si="13"/>
        <v/>
      </c>
      <c r="O42" s="38" t="str">
        <f t="shared" si="14"/>
        <v/>
      </c>
      <c r="P42" s="74" t="s">
        <v>1297</v>
      </c>
      <c r="Q42" s="74"/>
      <c r="R42" s="74"/>
      <c r="S42" s="74"/>
      <c r="T42" s="74"/>
      <c r="U42" s="69">
        <v>2</v>
      </c>
      <c r="V42" s="69">
        <v>0</v>
      </c>
      <c r="W42" s="69">
        <v>2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1</v>
      </c>
      <c r="AE42" s="69">
        <v>0</v>
      </c>
      <c r="AF42" s="69">
        <v>0</v>
      </c>
      <c r="AG42" s="69">
        <v>1</v>
      </c>
      <c r="AH42" s="69">
        <v>0</v>
      </c>
      <c r="AI42" s="69">
        <v>0</v>
      </c>
      <c r="AJ42" s="69">
        <v>0</v>
      </c>
      <c r="AK42" s="74" t="s">
        <v>641</v>
      </c>
      <c r="AL42" s="24" t="str">
        <f t="shared" si="7"/>
        <v/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</row>
    <row r="43" spans="1:45">
      <c r="A43" s="20" t="s">
        <v>663</v>
      </c>
      <c r="B43" s="20" t="s">
        <v>110</v>
      </c>
      <c r="C43" s="20" t="s">
        <v>48</v>
      </c>
      <c r="D43" s="74" t="s">
        <v>1289</v>
      </c>
      <c r="E43" s="81" t="str">
        <f>IF(F43="","",VLOOKUP(F43,Sheet2!$A$3:$B$11,2,0))</f>
        <v>急性期</v>
      </c>
      <c r="F43" s="69">
        <v>2</v>
      </c>
      <c r="G43" s="81" t="str">
        <f>IF(H43="","",VLOOKUP(H43,Sheet2!$A$3:$B$11,2,0))</f>
        <v>急性期</v>
      </c>
      <c r="H43" s="69">
        <v>2</v>
      </c>
      <c r="I43" s="37" t="str">
        <f t="shared" si="8"/>
        <v/>
      </c>
      <c r="J43" s="37" t="str">
        <f t="shared" si="9"/>
        <v/>
      </c>
      <c r="K43" s="37" t="str">
        <f t="shared" si="10"/>
        <v/>
      </c>
      <c r="L43" s="37" t="str">
        <f t="shared" si="11"/>
        <v/>
      </c>
      <c r="M43" s="37" t="str">
        <f t="shared" si="12"/>
        <v/>
      </c>
      <c r="N43" s="37" t="str">
        <f t="shared" si="13"/>
        <v>○</v>
      </c>
      <c r="O43" s="38" t="str">
        <f t="shared" si="14"/>
        <v/>
      </c>
      <c r="P43" s="74" t="s">
        <v>1301</v>
      </c>
      <c r="Q43" s="74"/>
      <c r="R43" s="74"/>
      <c r="S43" s="74"/>
      <c r="T43" s="74"/>
      <c r="U43" s="69">
        <v>12</v>
      </c>
      <c r="V43" s="69">
        <v>12</v>
      </c>
      <c r="W43" s="69">
        <v>0</v>
      </c>
      <c r="X43" s="115">
        <v>0</v>
      </c>
      <c r="Y43" s="115">
        <v>0</v>
      </c>
      <c r="Z43" s="115"/>
      <c r="AA43" s="69">
        <v>0</v>
      </c>
      <c r="AB43" s="69">
        <v>0</v>
      </c>
      <c r="AC43" s="69">
        <v>0</v>
      </c>
      <c r="AD43" s="69">
        <v>12</v>
      </c>
      <c r="AE43" s="74"/>
      <c r="AF43" s="74"/>
      <c r="AG43" s="69">
        <v>0</v>
      </c>
      <c r="AH43" s="69">
        <v>732</v>
      </c>
      <c r="AI43" s="69">
        <v>0</v>
      </c>
      <c r="AJ43" s="69">
        <v>0</v>
      </c>
      <c r="AK43" s="74" t="s">
        <v>641</v>
      </c>
      <c r="AL43" s="24" t="str">
        <f t="shared" si="7"/>
        <v/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27</v>
      </c>
    </row>
    <row r="44" spans="1:45">
      <c r="A44" s="20" t="s">
        <v>663</v>
      </c>
      <c r="B44" s="20" t="s">
        <v>110</v>
      </c>
      <c r="C44" s="20" t="s">
        <v>48</v>
      </c>
      <c r="D44" s="74" t="s">
        <v>540</v>
      </c>
      <c r="E44" s="81" t="str">
        <f>IF(F44="","",VLOOKUP(F44,Sheet2!$A$3:$B$11,2,0))</f>
        <v>慢性期</v>
      </c>
      <c r="F44" s="69">
        <v>4</v>
      </c>
      <c r="G44" s="81" t="str">
        <f>IF(H44="","",VLOOKUP(H44,Sheet2!$A$3:$B$11,2,0))</f>
        <v>慢性期</v>
      </c>
      <c r="H44" s="69">
        <v>4</v>
      </c>
      <c r="I44" s="37" t="str">
        <f t="shared" si="8"/>
        <v>○</v>
      </c>
      <c r="J44" s="37" t="str">
        <f t="shared" si="9"/>
        <v>○</v>
      </c>
      <c r="K44" s="37" t="str">
        <f t="shared" si="10"/>
        <v>○</v>
      </c>
      <c r="L44" s="37" t="str">
        <f t="shared" si="11"/>
        <v/>
      </c>
      <c r="M44" s="37" t="str">
        <f t="shared" si="12"/>
        <v>○</v>
      </c>
      <c r="N44" s="37" t="str">
        <f t="shared" si="13"/>
        <v/>
      </c>
      <c r="O44" s="38" t="str">
        <f t="shared" si="14"/>
        <v/>
      </c>
      <c r="P44" s="74" t="s">
        <v>1295</v>
      </c>
      <c r="Q44" s="74" t="s">
        <v>1304</v>
      </c>
      <c r="R44" s="74" t="s">
        <v>1296</v>
      </c>
      <c r="S44" s="74" t="s">
        <v>1302</v>
      </c>
      <c r="T44" s="74"/>
      <c r="U44" s="69">
        <v>19</v>
      </c>
      <c r="V44" s="69">
        <v>19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19</v>
      </c>
      <c r="AE44" s="69">
        <v>0</v>
      </c>
      <c r="AF44" s="69">
        <v>0</v>
      </c>
      <c r="AG44" s="69">
        <v>0</v>
      </c>
      <c r="AH44" s="69">
        <v>112</v>
      </c>
      <c r="AI44" s="69">
        <v>0</v>
      </c>
      <c r="AJ44" s="69">
        <v>0</v>
      </c>
      <c r="AK44" s="74" t="s">
        <v>641</v>
      </c>
      <c r="AL44" s="24" t="str">
        <f t="shared" si="7"/>
        <v/>
      </c>
      <c r="AM44" s="69">
        <v>23</v>
      </c>
      <c r="AN44" s="69">
        <v>2</v>
      </c>
      <c r="AO44" s="69">
        <v>1</v>
      </c>
      <c r="AP44" s="69">
        <v>0</v>
      </c>
      <c r="AQ44" s="69">
        <v>1</v>
      </c>
      <c r="AR44" s="69">
        <v>0</v>
      </c>
      <c r="AS44" s="69">
        <v>0</v>
      </c>
    </row>
    <row r="45" spans="1:45">
      <c r="A45" s="20" t="s">
        <v>663</v>
      </c>
      <c r="B45" s="20" t="s">
        <v>110</v>
      </c>
      <c r="C45" s="20" t="s">
        <v>48</v>
      </c>
      <c r="D45" s="74" t="s">
        <v>548</v>
      </c>
      <c r="E45" s="81" t="str">
        <f>IF(F45="","",VLOOKUP(F45,Sheet2!$A$3:$B$11,2,0))</f>
        <v>休棟等（今後廃止する予定）</v>
      </c>
      <c r="F45" s="69">
        <v>6</v>
      </c>
      <c r="G45" s="81" t="str">
        <f>IF(H45="","",VLOOKUP(H45,Sheet2!$A$3:$B$11,2,0))</f>
        <v>休棟等（今後廃止する予定）</v>
      </c>
      <c r="H45" s="69">
        <v>6</v>
      </c>
      <c r="I45" s="37" t="str">
        <f t="shared" si="8"/>
        <v/>
      </c>
      <c r="J45" s="37" t="str">
        <f t="shared" si="9"/>
        <v/>
      </c>
      <c r="K45" s="37" t="str">
        <f t="shared" si="10"/>
        <v/>
      </c>
      <c r="L45" s="37" t="str">
        <f t="shared" si="11"/>
        <v/>
      </c>
      <c r="M45" s="37" t="str">
        <f t="shared" si="12"/>
        <v/>
      </c>
      <c r="N45" s="37" t="str">
        <f t="shared" si="13"/>
        <v>○</v>
      </c>
      <c r="O45" s="38" t="str">
        <f t="shared" si="14"/>
        <v>○</v>
      </c>
      <c r="P45" s="135" t="s">
        <v>1301</v>
      </c>
      <c r="Q45" s="135" t="s">
        <v>1305</v>
      </c>
      <c r="R45" s="135"/>
      <c r="S45" s="135"/>
      <c r="T45" s="135"/>
      <c r="U45" s="115">
        <v>10</v>
      </c>
      <c r="V45" s="115">
        <v>0</v>
      </c>
      <c r="W45" s="115">
        <v>10</v>
      </c>
      <c r="X45" s="115">
        <v>0</v>
      </c>
      <c r="Y45" s="115">
        <v>0</v>
      </c>
      <c r="Z45" s="115"/>
      <c r="AA45" s="115">
        <v>0</v>
      </c>
      <c r="AB45" s="115">
        <v>0</v>
      </c>
      <c r="AC45" s="115"/>
      <c r="AD45" s="74"/>
      <c r="AE45" s="74"/>
      <c r="AF45" s="74"/>
      <c r="AG45" s="69">
        <v>10</v>
      </c>
      <c r="AH45" s="69">
        <v>0</v>
      </c>
      <c r="AI45" s="69">
        <v>0</v>
      </c>
      <c r="AJ45" s="69">
        <v>0</v>
      </c>
      <c r="AK45" s="74"/>
      <c r="AL45" s="24" t="str">
        <f t="shared" si="7"/>
        <v/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</row>
    <row r="46" spans="1:45">
      <c r="A46" s="20" t="s">
        <v>663</v>
      </c>
      <c r="B46" s="20" t="s">
        <v>110</v>
      </c>
      <c r="C46" s="20" t="s">
        <v>48</v>
      </c>
      <c r="D46" s="74" t="s">
        <v>608</v>
      </c>
      <c r="E46" s="81" t="str">
        <f>IF(F46="","",VLOOKUP(F46,Sheet2!$A$3:$B$11,2,0))</f>
        <v>急性期</v>
      </c>
      <c r="F46" s="69">
        <v>2</v>
      </c>
      <c r="G46" s="81" t="str">
        <f>IF(H46="","",VLOOKUP(H46,Sheet2!$A$3:$B$11,2,0))</f>
        <v>急性期</v>
      </c>
      <c r="H46" s="69">
        <v>2</v>
      </c>
      <c r="I46" s="37" t="str">
        <f t="shared" si="8"/>
        <v/>
      </c>
      <c r="J46" s="37" t="str">
        <f t="shared" si="9"/>
        <v>○</v>
      </c>
      <c r="K46" s="37" t="str">
        <f t="shared" si="10"/>
        <v/>
      </c>
      <c r="L46" s="37" t="str">
        <f t="shared" si="11"/>
        <v/>
      </c>
      <c r="M46" s="37" t="str">
        <f t="shared" si="12"/>
        <v/>
      </c>
      <c r="N46" s="37" t="str">
        <f t="shared" si="13"/>
        <v/>
      </c>
      <c r="O46" s="38" t="str">
        <f t="shared" si="14"/>
        <v/>
      </c>
      <c r="P46" s="74" t="s">
        <v>1297</v>
      </c>
      <c r="Q46" s="74"/>
      <c r="R46" s="74"/>
      <c r="S46" s="74"/>
      <c r="T46" s="74"/>
      <c r="U46" s="69">
        <v>12</v>
      </c>
      <c r="V46" s="69">
        <v>12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12</v>
      </c>
      <c r="AE46" s="74"/>
      <c r="AF46" s="74"/>
      <c r="AG46" s="69">
        <v>0</v>
      </c>
      <c r="AH46" s="69">
        <v>331</v>
      </c>
      <c r="AI46" s="69">
        <v>0</v>
      </c>
      <c r="AJ46" s="69">
        <v>0</v>
      </c>
      <c r="AK46" s="74" t="s">
        <v>641</v>
      </c>
      <c r="AL46" s="24" t="str">
        <f t="shared" si="7"/>
        <v/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331</v>
      </c>
    </row>
    <row r="47" spans="1:45">
      <c r="A47" s="20" t="s">
        <v>663</v>
      </c>
      <c r="B47" s="20" t="s">
        <v>110</v>
      </c>
      <c r="C47" s="20" t="s">
        <v>48</v>
      </c>
      <c r="D47" s="74" t="s">
        <v>1290</v>
      </c>
      <c r="E47" s="81" t="str">
        <f>IF(F47="","",VLOOKUP(F47,Sheet2!$A$3:$B$11,2,0))</f>
        <v>急性期</v>
      </c>
      <c r="F47" s="69">
        <v>2</v>
      </c>
      <c r="G47" s="81" t="str">
        <f>IF(H47="","",VLOOKUP(H47,Sheet2!$A$3:$B$11,2,0))</f>
        <v>急性期</v>
      </c>
      <c r="H47" s="69">
        <v>2</v>
      </c>
      <c r="I47" s="37" t="str">
        <f t="shared" si="8"/>
        <v>○</v>
      </c>
      <c r="J47" s="37" t="str">
        <f t="shared" si="9"/>
        <v/>
      </c>
      <c r="K47" s="37" t="str">
        <f t="shared" si="10"/>
        <v/>
      </c>
      <c r="L47" s="37" t="str">
        <f t="shared" si="11"/>
        <v/>
      </c>
      <c r="M47" s="37" t="str">
        <f t="shared" si="12"/>
        <v/>
      </c>
      <c r="N47" s="37" t="str">
        <f t="shared" si="13"/>
        <v/>
      </c>
      <c r="O47" s="38" t="str">
        <f t="shared" si="14"/>
        <v/>
      </c>
      <c r="P47" s="74" t="s">
        <v>1295</v>
      </c>
      <c r="Q47" s="74"/>
      <c r="R47" s="74"/>
      <c r="S47" s="74"/>
      <c r="T47" s="74"/>
      <c r="U47" s="115">
        <v>16</v>
      </c>
      <c r="V47" s="115">
        <v>16</v>
      </c>
      <c r="W47" s="115">
        <v>0</v>
      </c>
      <c r="X47" s="115"/>
      <c r="Y47" s="115"/>
      <c r="Z47" s="115"/>
      <c r="AA47" s="115"/>
      <c r="AB47" s="115"/>
      <c r="AC47" s="115"/>
      <c r="AD47" s="69">
        <v>16</v>
      </c>
      <c r="AE47" s="74"/>
      <c r="AF47" s="74"/>
      <c r="AG47" s="74"/>
      <c r="AH47" s="69">
        <v>124</v>
      </c>
      <c r="AI47" s="69">
        <v>0</v>
      </c>
      <c r="AJ47" s="69">
        <v>0</v>
      </c>
      <c r="AK47" s="74" t="s">
        <v>641</v>
      </c>
      <c r="AL47" s="24" t="str">
        <f t="shared" si="7"/>
        <v/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</row>
    <row r="48" spans="1:45">
      <c r="A48" s="20" t="s">
        <v>663</v>
      </c>
      <c r="B48" s="20" t="s">
        <v>110</v>
      </c>
      <c r="C48" s="20" t="s">
        <v>48</v>
      </c>
      <c r="D48" s="74" t="s">
        <v>1291</v>
      </c>
      <c r="E48" s="81" t="str">
        <f>IF(F48="","",VLOOKUP(F48,Sheet2!$A$3:$B$11,2,0))</f>
        <v>休棟等（今後廃止する予定）</v>
      </c>
      <c r="F48" s="69">
        <v>6</v>
      </c>
      <c r="G48" s="81" t="str">
        <f>IF(H48="","",VLOOKUP(H48,Sheet2!$A$3:$B$11,2,0))</f>
        <v>休棟等（今後廃止する予定）</v>
      </c>
      <c r="H48" s="69">
        <v>6</v>
      </c>
      <c r="I48" s="37" t="str">
        <f t="shared" si="8"/>
        <v/>
      </c>
      <c r="J48" s="37" t="str">
        <f t="shared" si="9"/>
        <v/>
      </c>
      <c r="K48" s="37" t="str">
        <f t="shared" si="10"/>
        <v/>
      </c>
      <c r="L48" s="37" t="str">
        <f t="shared" si="11"/>
        <v/>
      </c>
      <c r="M48" s="37" t="str">
        <f t="shared" si="12"/>
        <v/>
      </c>
      <c r="N48" s="37" t="str">
        <f t="shared" si="13"/>
        <v/>
      </c>
      <c r="O48" s="38" t="str">
        <f t="shared" si="14"/>
        <v>○</v>
      </c>
      <c r="P48" s="74" t="s">
        <v>1298</v>
      </c>
      <c r="Q48" s="74"/>
      <c r="R48" s="74"/>
      <c r="S48" s="74"/>
      <c r="T48" s="74"/>
      <c r="U48" s="69">
        <v>8</v>
      </c>
      <c r="V48" s="69">
        <v>0</v>
      </c>
      <c r="W48" s="69">
        <v>8</v>
      </c>
      <c r="X48" s="69">
        <v>9</v>
      </c>
      <c r="Y48" s="69">
        <v>0</v>
      </c>
      <c r="Z48" s="69">
        <v>9</v>
      </c>
      <c r="AA48" s="69">
        <v>4</v>
      </c>
      <c r="AB48" s="69">
        <v>0</v>
      </c>
      <c r="AC48" s="69">
        <v>4</v>
      </c>
      <c r="AD48" s="69">
        <v>0</v>
      </c>
      <c r="AE48" s="69">
        <v>0</v>
      </c>
      <c r="AF48" s="69">
        <v>0</v>
      </c>
      <c r="AG48" s="115">
        <v>0</v>
      </c>
      <c r="AH48" s="69">
        <v>0</v>
      </c>
      <c r="AI48" s="69">
        <v>0</v>
      </c>
      <c r="AJ48" s="69">
        <v>0</v>
      </c>
      <c r="AK48" s="74" t="s">
        <v>640</v>
      </c>
      <c r="AL48" s="24" t="str">
        <f t="shared" si="7"/>
        <v>○</v>
      </c>
      <c r="AM48" s="69">
        <v>64</v>
      </c>
      <c r="AN48" s="69">
        <v>359</v>
      </c>
      <c r="AO48" s="69">
        <v>1</v>
      </c>
      <c r="AP48" s="69">
        <v>0</v>
      </c>
      <c r="AQ48" s="69">
        <v>1</v>
      </c>
      <c r="AR48" s="69">
        <v>2</v>
      </c>
      <c r="AS48" s="69">
        <v>0</v>
      </c>
    </row>
    <row r="49" spans="1:45">
      <c r="A49" s="20" t="s">
        <v>663</v>
      </c>
      <c r="B49" s="20" t="s">
        <v>110</v>
      </c>
      <c r="C49" s="20" t="s">
        <v>48</v>
      </c>
      <c r="D49" s="74" t="s">
        <v>446</v>
      </c>
      <c r="E49" s="81" t="str">
        <f>IF(F49="","",VLOOKUP(F49,Sheet2!$A$3:$B$11,2,0))</f>
        <v>急性期</v>
      </c>
      <c r="F49" s="69">
        <v>2</v>
      </c>
      <c r="G49" s="81" t="str">
        <f>IF(H49="","",VLOOKUP(H49,Sheet2!$A$3:$B$11,2,0))</f>
        <v>急性期</v>
      </c>
      <c r="H49" s="69">
        <v>2</v>
      </c>
      <c r="I49" s="37" t="str">
        <f t="shared" si="8"/>
        <v/>
      </c>
      <c r="J49" s="37" t="str">
        <f t="shared" si="9"/>
        <v>○</v>
      </c>
      <c r="K49" s="37" t="str">
        <f t="shared" si="10"/>
        <v/>
      </c>
      <c r="L49" s="37" t="str">
        <f t="shared" si="11"/>
        <v/>
      </c>
      <c r="M49" s="37" t="str">
        <f t="shared" si="12"/>
        <v/>
      </c>
      <c r="N49" s="37" t="str">
        <f t="shared" si="13"/>
        <v/>
      </c>
      <c r="O49" s="38" t="str">
        <f t="shared" si="14"/>
        <v/>
      </c>
      <c r="P49" s="74" t="s">
        <v>1297</v>
      </c>
      <c r="Q49" s="74">
        <v>3</v>
      </c>
      <c r="R49" s="74"/>
      <c r="S49" s="74"/>
      <c r="T49" s="74"/>
      <c r="U49" s="69">
        <v>16</v>
      </c>
      <c r="V49" s="69">
        <v>16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16</v>
      </c>
      <c r="AE49" s="74"/>
      <c r="AF49" s="74"/>
      <c r="AG49" s="69">
        <v>0</v>
      </c>
      <c r="AH49" s="69">
        <v>744</v>
      </c>
      <c r="AI49" s="69">
        <v>0</v>
      </c>
      <c r="AJ49" s="69">
        <v>0</v>
      </c>
      <c r="AK49" s="74" t="s">
        <v>641</v>
      </c>
      <c r="AL49" s="24" t="str">
        <f t="shared" si="7"/>
        <v/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29</v>
      </c>
    </row>
    <row r="50" spans="1:45">
      <c r="A50" s="20" t="s">
        <v>663</v>
      </c>
      <c r="B50" s="20" t="s">
        <v>110</v>
      </c>
      <c r="C50" s="20" t="s">
        <v>48</v>
      </c>
      <c r="D50" s="74" t="s">
        <v>1292</v>
      </c>
      <c r="E50" s="81" t="str">
        <f>IF(F50="","",VLOOKUP(F50,Sheet2!$A$3:$B$11,2,0))</f>
        <v>休棟等（今後再開する予定）</v>
      </c>
      <c r="F50" s="69">
        <v>5</v>
      </c>
      <c r="G50" s="81" t="str">
        <f>IF(H50="","",VLOOKUP(H50,Sheet2!$A$3:$B$11,2,0))</f>
        <v>休棟等（今後再開する予定）</v>
      </c>
      <c r="H50" s="69">
        <v>5</v>
      </c>
      <c r="I50" s="37" t="str">
        <f t="shared" si="8"/>
        <v/>
      </c>
      <c r="J50" s="37" t="str">
        <f t="shared" si="9"/>
        <v/>
      </c>
      <c r="K50" s="37" t="str">
        <f t="shared" si="10"/>
        <v/>
      </c>
      <c r="L50" s="37" t="str">
        <f t="shared" si="11"/>
        <v/>
      </c>
      <c r="M50" s="37" t="str">
        <f t="shared" si="12"/>
        <v/>
      </c>
      <c r="N50" s="37" t="str">
        <f t="shared" si="13"/>
        <v/>
      </c>
      <c r="O50" s="38" t="str">
        <f t="shared" si="14"/>
        <v>○</v>
      </c>
      <c r="P50" s="74" t="s">
        <v>1298</v>
      </c>
      <c r="Q50" s="74"/>
      <c r="R50" s="74"/>
      <c r="S50" s="74"/>
      <c r="T50" s="74"/>
      <c r="U50" s="69">
        <v>4</v>
      </c>
      <c r="V50" s="69">
        <v>0</v>
      </c>
      <c r="W50" s="69">
        <v>4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74"/>
      <c r="AE50" s="74"/>
      <c r="AF50" s="74"/>
      <c r="AG50" s="136"/>
      <c r="AH50" s="69">
        <v>0</v>
      </c>
      <c r="AI50" s="69">
        <v>0</v>
      </c>
      <c r="AJ50" s="69">
        <v>0</v>
      </c>
      <c r="AK50" s="74"/>
      <c r="AL50" s="24" t="str">
        <f t="shared" si="7"/>
        <v/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</row>
    <row r="51" spans="1:45">
      <c r="A51" s="20" t="s">
        <v>663</v>
      </c>
      <c r="B51" s="20" t="s">
        <v>110</v>
      </c>
      <c r="C51" s="20" t="s">
        <v>48</v>
      </c>
      <c r="D51" s="74" t="s">
        <v>1293</v>
      </c>
      <c r="E51" s="81" t="str">
        <f>IF(F51="","",VLOOKUP(F51,Sheet2!$A$3:$B$11,2,0))</f>
        <v>回復期</v>
      </c>
      <c r="F51" s="69">
        <v>3</v>
      </c>
      <c r="G51" s="81" t="str">
        <f>IF(H51="","",VLOOKUP(H51,Sheet2!$A$3:$B$11,2,0))</f>
        <v>回復期</v>
      </c>
      <c r="H51" s="69">
        <v>3</v>
      </c>
      <c r="I51" s="37" t="str">
        <f t="shared" si="8"/>
        <v>○</v>
      </c>
      <c r="J51" s="37" t="str">
        <f t="shared" si="9"/>
        <v/>
      </c>
      <c r="K51" s="37" t="str">
        <f t="shared" si="10"/>
        <v/>
      </c>
      <c r="L51" s="37" t="str">
        <f t="shared" si="11"/>
        <v>○</v>
      </c>
      <c r="M51" s="37" t="str">
        <f t="shared" si="12"/>
        <v/>
      </c>
      <c r="N51" s="37" t="str">
        <f t="shared" si="13"/>
        <v/>
      </c>
      <c r="O51" s="38" t="str">
        <f t="shared" si="14"/>
        <v/>
      </c>
      <c r="P51" s="74" t="s">
        <v>1295</v>
      </c>
      <c r="Q51" s="74" t="s">
        <v>1299</v>
      </c>
      <c r="R51" s="74"/>
      <c r="S51" s="74"/>
      <c r="T51" s="74"/>
      <c r="U51" s="115">
        <v>16</v>
      </c>
      <c r="V51" s="115">
        <v>16</v>
      </c>
      <c r="W51" s="115"/>
      <c r="X51" s="115">
        <v>0</v>
      </c>
      <c r="Y51" s="115"/>
      <c r="Z51" s="115"/>
      <c r="AA51" s="115"/>
      <c r="AB51" s="115"/>
      <c r="AC51" s="115"/>
      <c r="AD51" s="69">
        <v>16</v>
      </c>
      <c r="AE51" s="74"/>
      <c r="AF51" s="74"/>
      <c r="AG51" s="74"/>
      <c r="AH51" s="69">
        <v>69</v>
      </c>
      <c r="AI51" s="69">
        <v>57</v>
      </c>
      <c r="AJ51" s="69">
        <v>17.3</v>
      </c>
      <c r="AK51" s="74" t="s">
        <v>641</v>
      </c>
      <c r="AL51" s="24" t="str">
        <f t="shared" si="7"/>
        <v/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</row>
    <row r="52" spans="1:45">
      <c r="A52" s="33"/>
      <c r="B52" s="33"/>
      <c r="C52" s="34" t="s">
        <v>699</v>
      </c>
      <c r="D52" s="33"/>
      <c r="E52" s="25"/>
      <c r="F52" s="25"/>
      <c r="G52" s="25"/>
      <c r="H52" s="113"/>
      <c r="I52" s="26"/>
      <c r="J52" s="27"/>
      <c r="K52" s="27"/>
      <c r="L52" s="27"/>
      <c r="M52" s="27"/>
      <c r="N52" s="27"/>
      <c r="O52" s="28"/>
      <c r="P52" s="25"/>
      <c r="Q52" s="25"/>
      <c r="R52" s="25"/>
      <c r="S52" s="25"/>
      <c r="T52" s="25"/>
      <c r="U52" s="25">
        <f>SUBTOTAL(9,U7:U51)</f>
        <v>616</v>
      </c>
      <c r="V52" s="25">
        <f t="shared" ref="V52:AJ52" si="15">SUBTOTAL(9,V7:V51)</f>
        <v>492</v>
      </c>
      <c r="W52" s="25">
        <f t="shared" si="15"/>
        <v>124</v>
      </c>
      <c r="X52" s="25">
        <f t="shared" si="15"/>
        <v>72</v>
      </c>
      <c r="Y52" s="25">
        <f t="shared" si="15"/>
        <v>57</v>
      </c>
      <c r="Z52" s="25">
        <f t="shared" si="15"/>
        <v>15</v>
      </c>
      <c r="AA52" s="25">
        <f t="shared" si="15"/>
        <v>4</v>
      </c>
      <c r="AB52" s="25">
        <f t="shared" si="15"/>
        <v>0</v>
      </c>
      <c r="AC52" s="25">
        <f t="shared" si="15"/>
        <v>4</v>
      </c>
      <c r="AD52" s="29">
        <f t="shared" si="15"/>
        <v>499</v>
      </c>
      <c r="AE52" s="29">
        <f t="shared" si="15"/>
        <v>57</v>
      </c>
      <c r="AF52" s="29">
        <f t="shared" si="15"/>
        <v>0</v>
      </c>
      <c r="AG52" s="29">
        <f t="shared" si="15"/>
        <v>111</v>
      </c>
      <c r="AH52" s="29">
        <f t="shared" si="15"/>
        <v>8534</v>
      </c>
      <c r="AI52" s="29">
        <f t="shared" si="15"/>
        <v>1214</v>
      </c>
      <c r="AJ52" s="29">
        <f t="shared" si="15"/>
        <v>175.5</v>
      </c>
      <c r="AK52" s="29"/>
      <c r="AL52" s="30"/>
      <c r="AM52" s="29">
        <f t="shared" ref="AM52:AS52" si="16">SUBTOTAL(9,AM7:AM51)</f>
        <v>824</v>
      </c>
      <c r="AN52" s="29">
        <f t="shared" si="16"/>
        <v>3566</v>
      </c>
      <c r="AO52" s="29">
        <f t="shared" si="16"/>
        <v>99</v>
      </c>
      <c r="AP52" s="29">
        <f t="shared" si="16"/>
        <v>47</v>
      </c>
      <c r="AQ52" s="29">
        <f t="shared" si="16"/>
        <v>52</v>
      </c>
      <c r="AR52" s="29">
        <f t="shared" si="16"/>
        <v>57</v>
      </c>
      <c r="AS52" s="29">
        <f t="shared" si="16"/>
        <v>506</v>
      </c>
    </row>
    <row r="53" spans="1:45">
      <c r="A53" s="20" t="s">
        <v>663</v>
      </c>
      <c r="B53" s="20" t="s">
        <v>109</v>
      </c>
      <c r="C53" s="20" t="s">
        <v>47</v>
      </c>
      <c r="D53" s="74" t="s">
        <v>171</v>
      </c>
      <c r="E53" s="81" t="str">
        <f>IF(F53="","",VLOOKUP(F53,Sheet2!$A$3:$B$11,2,0))</f>
        <v>休棟等（今後再開する予定）</v>
      </c>
      <c r="F53" s="69">
        <v>5</v>
      </c>
      <c r="G53" s="81" t="str">
        <f>IF(H53="","",VLOOKUP(H53,Sheet2!$A$3:$B$11,2,0))</f>
        <v>休棟等（今後再開する予定）</v>
      </c>
      <c r="H53" s="69">
        <v>5</v>
      </c>
      <c r="I53" s="37" t="str">
        <f>IF(OR(P53="1",Q53="1",R53="1",S53="1",T53="1"),"○","")</f>
        <v/>
      </c>
      <c r="J53" s="37" t="str">
        <f>IF(OR(P53="2",Q53="2",R53="2",S53="2",T53="2"),"○","")</f>
        <v/>
      </c>
      <c r="K53" s="37" t="str">
        <f>IF(OR(P53="3",Q53="3",R53="3",S53="3",T53="3"),"○","")</f>
        <v/>
      </c>
      <c r="L53" s="37" t="str">
        <f>IF(OR(P53="4",Q53="4",R53="4",S53="4",T53="4"),"○","")</f>
        <v/>
      </c>
      <c r="M53" s="37" t="str">
        <f>IF(OR(P53="5",Q53="5",R53="5",S53="5",T53="5"),"○","")</f>
        <v/>
      </c>
      <c r="N53" s="37" t="str">
        <f>IF(OR(P53="6",Q53="6",R53="6",S53="6",T53="6"),"○","")</f>
        <v/>
      </c>
      <c r="O53" s="38" t="str">
        <f>IF(OR(P53="7",Q53="7",R53="7",S53="7",T53="7"),"○","")</f>
        <v>○</v>
      </c>
      <c r="P53" s="74" t="s">
        <v>1298</v>
      </c>
      <c r="Q53" s="74"/>
      <c r="R53" s="74"/>
      <c r="S53" s="74"/>
      <c r="T53" s="74"/>
      <c r="U53" s="69">
        <v>6</v>
      </c>
      <c r="V53" s="69">
        <v>0</v>
      </c>
      <c r="W53" s="69">
        <v>6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74"/>
      <c r="AE53" s="74"/>
      <c r="AF53" s="74"/>
      <c r="AG53" s="69">
        <v>6</v>
      </c>
      <c r="AH53" s="69">
        <v>0</v>
      </c>
      <c r="AI53" s="69">
        <v>0</v>
      </c>
      <c r="AJ53" s="69">
        <v>0</v>
      </c>
      <c r="AK53" s="74" t="s">
        <v>641</v>
      </c>
      <c r="AL53" s="24" t="str">
        <f>IF(AK53="1","○","")</f>
        <v/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</row>
    <row r="54" spans="1:45">
      <c r="A54" s="20" t="s">
        <v>663</v>
      </c>
      <c r="B54" s="20" t="s">
        <v>109</v>
      </c>
      <c r="C54" s="20" t="s">
        <v>47</v>
      </c>
      <c r="D54" s="74" t="s">
        <v>406</v>
      </c>
      <c r="E54" s="81" t="str">
        <f>IF(F54="","",VLOOKUP(F54,Sheet2!$A$3:$B$11,2,0))</f>
        <v>回復期</v>
      </c>
      <c r="F54" s="69">
        <v>3</v>
      </c>
      <c r="G54" s="81" t="str">
        <f>IF(H54="","",VLOOKUP(H54,Sheet2!$A$3:$B$11,2,0))</f>
        <v>回復期</v>
      </c>
      <c r="H54" s="69">
        <v>3</v>
      </c>
      <c r="I54" s="37" t="str">
        <f>IF(OR(P54="1",Q54="1",R54="1",S54="1",T54="1"),"○","")</f>
        <v>○</v>
      </c>
      <c r="J54" s="37" t="str">
        <f>IF(OR(P54="2",Q54="2",R54="2",S54="2",T54="2"),"○","")</f>
        <v/>
      </c>
      <c r="K54" s="37" t="str">
        <f>IF(OR(P54="3",Q54="3",R54="3",S54="3",T54="3"),"○","")</f>
        <v/>
      </c>
      <c r="L54" s="37" t="str">
        <f>IF(OR(P54="4",Q54="4",R54="4",S54="4",T54="4"),"○","")</f>
        <v>○</v>
      </c>
      <c r="M54" s="37" t="str">
        <f>IF(OR(P54="5",Q54="5",R54="5",S54="5",T54="5"),"○","")</f>
        <v/>
      </c>
      <c r="N54" s="37" t="str">
        <f>IF(OR(P54="6",Q54="6",R54="6",S54="6",T54="6"),"○","")</f>
        <v/>
      </c>
      <c r="O54" s="38" t="str">
        <f>IF(OR(P54="7",Q54="7",R54="7",S54="7",T54="7"),"○","")</f>
        <v/>
      </c>
      <c r="P54" s="74" t="s">
        <v>1295</v>
      </c>
      <c r="Q54" s="74" t="s">
        <v>1299</v>
      </c>
      <c r="R54" s="74"/>
      <c r="S54" s="74"/>
      <c r="T54" s="74"/>
      <c r="U54" s="69">
        <v>11</v>
      </c>
      <c r="V54" s="69">
        <v>11</v>
      </c>
      <c r="W54" s="69">
        <v>0</v>
      </c>
      <c r="X54" s="69">
        <v>8</v>
      </c>
      <c r="Y54" s="69">
        <v>8</v>
      </c>
      <c r="Z54" s="69">
        <v>0</v>
      </c>
      <c r="AA54" s="69">
        <v>0</v>
      </c>
      <c r="AB54" s="69">
        <v>0</v>
      </c>
      <c r="AC54" s="69">
        <v>0</v>
      </c>
      <c r="AD54" s="69">
        <v>11</v>
      </c>
      <c r="AE54" s="69">
        <v>8</v>
      </c>
      <c r="AF54" s="69">
        <v>0</v>
      </c>
      <c r="AG54" s="69">
        <v>0</v>
      </c>
      <c r="AH54" s="69">
        <v>163</v>
      </c>
      <c r="AI54" s="69">
        <v>0</v>
      </c>
      <c r="AJ54" s="69">
        <v>0</v>
      </c>
      <c r="AK54" s="74" t="s">
        <v>641</v>
      </c>
      <c r="AL54" s="24" t="str">
        <f>IF(AK54="1","○","")</f>
        <v/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</row>
    <row r="55" spans="1:45">
      <c r="A55" s="20" t="s">
        <v>663</v>
      </c>
      <c r="B55" s="20" t="s">
        <v>109</v>
      </c>
      <c r="C55" s="20" t="s">
        <v>47</v>
      </c>
      <c r="D55" s="74" t="s">
        <v>1306</v>
      </c>
      <c r="E55" s="81" t="str">
        <f>IF(F55="","",VLOOKUP(F55,Sheet2!$A$3:$B$11,2,0))</f>
        <v>慢性期</v>
      </c>
      <c r="F55" s="69">
        <v>4</v>
      </c>
      <c r="G55" s="81" t="str">
        <f>IF(H55="","",VLOOKUP(H55,Sheet2!$A$3:$B$11,2,0))</f>
        <v>慢性期</v>
      </c>
      <c r="H55" s="69">
        <v>4</v>
      </c>
      <c r="I55" s="37" t="str">
        <f>IF(OR(P55="1",Q55="1",R55="1",S55="1",T55="1"),"○","")</f>
        <v>○</v>
      </c>
      <c r="J55" s="37" t="str">
        <f>IF(OR(P55="2",Q55="2",R55="2",S55="2",T55="2"),"○","")</f>
        <v>○</v>
      </c>
      <c r="K55" s="37" t="str">
        <f>IF(OR(P55="3",Q55="3",R55="3",S55="3",T55="3"),"○","")</f>
        <v/>
      </c>
      <c r="L55" s="37" t="str">
        <f>IF(OR(P55="4",Q55="4",R55="4",S55="4",T55="4"),"○","")</f>
        <v>○</v>
      </c>
      <c r="M55" s="37" t="str">
        <f>IF(OR(P55="5",Q55="5",R55="5",S55="5",T55="5"),"○","")</f>
        <v/>
      </c>
      <c r="N55" s="37" t="str">
        <f>IF(OR(P55="6",Q55="6",R55="6",S55="6",T55="6"),"○","")</f>
        <v/>
      </c>
      <c r="O55" s="38" t="str">
        <f>IF(OR(P55="7",Q55="7",R55="7",S55="7",T55="7"),"○","")</f>
        <v/>
      </c>
      <c r="P55" s="74" t="s">
        <v>1295</v>
      </c>
      <c r="Q55" s="74" t="s">
        <v>1297</v>
      </c>
      <c r="R55" s="74" t="s">
        <v>1299</v>
      </c>
      <c r="S55" s="74"/>
      <c r="T55" s="74"/>
      <c r="U55" s="69">
        <v>19</v>
      </c>
      <c r="V55" s="69">
        <v>16</v>
      </c>
      <c r="W55" s="69">
        <v>3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19</v>
      </c>
      <c r="AE55" s="74"/>
      <c r="AF55" s="74"/>
      <c r="AG55" s="69">
        <v>0</v>
      </c>
      <c r="AH55" s="69">
        <v>127</v>
      </c>
      <c r="AI55" s="69">
        <v>0</v>
      </c>
      <c r="AJ55" s="69">
        <v>0</v>
      </c>
      <c r="AK55" s="74"/>
      <c r="AL55" s="24" t="str">
        <f>IF(AK55="1","○","")</f>
        <v/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</row>
    <row r="56" spans="1:45">
      <c r="A56" s="20" t="s">
        <v>663</v>
      </c>
      <c r="B56" s="20" t="s">
        <v>109</v>
      </c>
      <c r="C56" s="20" t="s">
        <v>47</v>
      </c>
      <c r="D56" s="74" t="s">
        <v>399</v>
      </c>
      <c r="E56" s="81" t="str">
        <f>IF(F56="","",VLOOKUP(F56,Sheet2!$A$3:$B$11,2,0))</f>
        <v>急性期</v>
      </c>
      <c r="F56" s="69">
        <v>2</v>
      </c>
      <c r="G56" s="81" t="str">
        <f>IF(H56="","",VLOOKUP(H56,Sheet2!$A$3:$B$11,2,0))</f>
        <v>急性期</v>
      </c>
      <c r="H56" s="69">
        <v>2</v>
      </c>
      <c r="I56" s="37" t="str">
        <f>IF(OR(P56="1",Q56="1",R56="1",S56="1",T56="1"),"○","")</f>
        <v/>
      </c>
      <c r="J56" s="37" t="str">
        <f>IF(OR(P56="2",Q56="2",R56="2",S56="2",T56="2"),"○","")</f>
        <v>○</v>
      </c>
      <c r="K56" s="37" t="str">
        <f>IF(OR(P56="3",Q56="3",R56="3",S56="3",T56="3"),"○","")</f>
        <v>○</v>
      </c>
      <c r="L56" s="37" t="str">
        <f>IF(OR(P56="4",Q56="4",R56="4",S56="4",T56="4"),"○","")</f>
        <v/>
      </c>
      <c r="M56" s="37" t="str">
        <f>IF(OR(P56="5",Q56="5",R56="5",S56="5",T56="5"),"○","")</f>
        <v/>
      </c>
      <c r="N56" s="37" t="str">
        <f>IF(OR(P56="6",Q56="6",R56="6",S56="6",T56="6"),"○","")</f>
        <v/>
      </c>
      <c r="O56" s="38" t="str">
        <f>IF(OR(P56="7",Q56="7",R56="7",S56="7",T56="7"),"○","")</f>
        <v/>
      </c>
      <c r="P56" s="74" t="s">
        <v>1307</v>
      </c>
      <c r="Q56" s="74" t="s">
        <v>1296</v>
      </c>
      <c r="R56" s="74"/>
      <c r="S56" s="74"/>
      <c r="T56" s="74"/>
      <c r="U56" s="69">
        <v>11</v>
      </c>
      <c r="V56" s="69">
        <v>11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11</v>
      </c>
      <c r="AE56" s="74"/>
      <c r="AF56" s="74"/>
      <c r="AG56" s="69">
        <v>0</v>
      </c>
      <c r="AH56" s="69">
        <v>380</v>
      </c>
      <c r="AI56" s="69">
        <v>0</v>
      </c>
      <c r="AJ56" s="69">
        <v>0</v>
      </c>
      <c r="AK56" s="74" t="s">
        <v>641</v>
      </c>
      <c r="AL56" s="24" t="str">
        <f>IF(AK56="1","○","")</f>
        <v/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7</v>
      </c>
    </row>
    <row r="57" spans="1:45">
      <c r="A57" s="33"/>
      <c r="B57" s="33"/>
      <c r="C57" s="34" t="s">
        <v>700</v>
      </c>
      <c r="D57" s="33"/>
      <c r="E57" s="25"/>
      <c r="F57" s="25"/>
      <c r="G57" s="25"/>
      <c r="H57" s="113"/>
      <c r="I57" s="26"/>
      <c r="J57" s="27"/>
      <c r="K57" s="27"/>
      <c r="L57" s="27"/>
      <c r="M57" s="27"/>
      <c r="N57" s="27"/>
      <c r="O57" s="28"/>
      <c r="P57" s="25"/>
      <c r="Q57" s="25"/>
      <c r="R57" s="25"/>
      <c r="S57" s="25"/>
      <c r="T57" s="25"/>
      <c r="U57" s="25">
        <f t="shared" ref="U57:AJ57" si="17">SUBTOTAL(9,U53:U56)</f>
        <v>47</v>
      </c>
      <c r="V57" s="25">
        <f t="shared" si="17"/>
        <v>38</v>
      </c>
      <c r="W57" s="25">
        <f t="shared" si="17"/>
        <v>9</v>
      </c>
      <c r="X57" s="25">
        <f t="shared" si="17"/>
        <v>8</v>
      </c>
      <c r="Y57" s="25">
        <f t="shared" si="17"/>
        <v>8</v>
      </c>
      <c r="Z57" s="25">
        <f t="shared" si="17"/>
        <v>0</v>
      </c>
      <c r="AA57" s="25">
        <f t="shared" si="17"/>
        <v>0</v>
      </c>
      <c r="AB57" s="25">
        <f t="shared" si="17"/>
        <v>0</v>
      </c>
      <c r="AC57" s="25">
        <f t="shared" si="17"/>
        <v>0</v>
      </c>
      <c r="AD57" s="29">
        <f t="shared" si="17"/>
        <v>41</v>
      </c>
      <c r="AE57" s="29">
        <f t="shared" si="17"/>
        <v>8</v>
      </c>
      <c r="AF57" s="29">
        <f t="shared" si="17"/>
        <v>0</v>
      </c>
      <c r="AG57" s="29">
        <f t="shared" si="17"/>
        <v>6</v>
      </c>
      <c r="AH57" s="29">
        <f t="shared" si="17"/>
        <v>670</v>
      </c>
      <c r="AI57" s="29">
        <f t="shared" si="17"/>
        <v>0</v>
      </c>
      <c r="AJ57" s="29">
        <f t="shared" si="17"/>
        <v>0</v>
      </c>
      <c r="AK57" s="29"/>
      <c r="AL57" s="30"/>
      <c r="AM57" s="29">
        <f t="shared" ref="AM57:AS57" si="18">SUBTOTAL(9,AM53:AM56)</f>
        <v>0</v>
      </c>
      <c r="AN57" s="29">
        <f t="shared" si="18"/>
        <v>0</v>
      </c>
      <c r="AO57" s="29">
        <f t="shared" si="18"/>
        <v>0</v>
      </c>
      <c r="AP57" s="29">
        <f t="shared" si="18"/>
        <v>0</v>
      </c>
      <c r="AQ57" s="29">
        <f t="shared" si="18"/>
        <v>0</v>
      </c>
      <c r="AR57" s="29">
        <f t="shared" si="18"/>
        <v>0</v>
      </c>
      <c r="AS57" s="29">
        <f t="shared" si="18"/>
        <v>7</v>
      </c>
    </row>
    <row r="58" spans="1:45">
      <c r="A58" s="20" t="s">
        <v>663</v>
      </c>
      <c r="B58" s="20" t="s">
        <v>114</v>
      </c>
      <c r="C58" s="20" t="s">
        <v>52</v>
      </c>
      <c r="D58" s="74" t="s">
        <v>1308</v>
      </c>
      <c r="E58" s="81" t="str">
        <f>IF(F58="","",VLOOKUP(F58,Sheet2!$A$3:$B$11,2,0))</f>
        <v>急性期</v>
      </c>
      <c r="F58" s="69">
        <v>2</v>
      </c>
      <c r="G58" s="81" t="str">
        <f>IF(H58="","",VLOOKUP(H58,Sheet2!$A$3:$B$11,2,0))</f>
        <v>急性期</v>
      </c>
      <c r="H58" s="69">
        <v>2</v>
      </c>
      <c r="I58" s="17" t="str">
        <f t="shared" ref="I58:I68" si="19">IF(OR(P58="1",Q58="1",R58="1",S58="1",T58="1"),"○","")</f>
        <v>○</v>
      </c>
      <c r="J58" s="18" t="str">
        <f t="shared" ref="J58:J68" si="20">IF(OR(P58="2",Q58="2",R58="2",S58="2",T58="2"),"○","")</f>
        <v>○</v>
      </c>
      <c r="K58" s="18" t="str">
        <f t="shared" ref="K58:K68" si="21">IF(OR(P58="3",Q58="3",R58="3",S58="3",T58="3"),"○","")</f>
        <v>○</v>
      </c>
      <c r="L58" s="18" t="str">
        <f t="shared" ref="L58:L68" si="22">IF(OR(P58="4",Q58="4",R58="4",S58="4",T58="4"),"○","")</f>
        <v/>
      </c>
      <c r="M58" s="18" t="str">
        <f t="shared" ref="M58:M68" si="23">IF(OR(P58="5",Q58="5",R58="5",S58="5",T58="5"),"○","")</f>
        <v/>
      </c>
      <c r="N58" s="18" t="str">
        <f t="shared" ref="N58:N68" si="24">IF(OR(P58="6",Q58="6",R58="6",S58="6",T58="6"),"○","")</f>
        <v/>
      </c>
      <c r="O58" s="19" t="str">
        <f t="shared" ref="O58:O68" si="25">IF(OR(P58="7",Q58="7",R58="7",S58="7",T58="7"),"○","")</f>
        <v/>
      </c>
      <c r="P58" s="16" t="s">
        <v>640</v>
      </c>
      <c r="Q58" s="16" t="s">
        <v>641</v>
      </c>
      <c r="R58" s="16" t="s">
        <v>644</v>
      </c>
      <c r="S58" s="16" t="s">
        <v>173</v>
      </c>
      <c r="T58" s="16" t="s">
        <v>173</v>
      </c>
      <c r="U58" s="16">
        <v>10</v>
      </c>
      <c r="V58" s="16">
        <v>10</v>
      </c>
      <c r="W58" s="16">
        <v>0</v>
      </c>
      <c r="X58" s="16">
        <v>3</v>
      </c>
      <c r="Y58" s="16">
        <v>0</v>
      </c>
      <c r="Z58" s="16">
        <v>3</v>
      </c>
      <c r="AA58" s="16">
        <v>0</v>
      </c>
      <c r="AB58" s="16">
        <v>0</v>
      </c>
      <c r="AC58" s="16">
        <v>0</v>
      </c>
      <c r="AD58" s="23">
        <v>10</v>
      </c>
      <c r="AE58" s="23">
        <v>3</v>
      </c>
      <c r="AF58" s="23">
        <v>0</v>
      </c>
      <c r="AG58" s="23">
        <v>0</v>
      </c>
      <c r="AH58" s="23">
        <v>309</v>
      </c>
      <c r="AI58" s="23">
        <v>14</v>
      </c>
      <c r="AJ58" s="23">
        <v>0</v>
      </c>
      <c r="AK58" s="23" t="s">
        <v>641</v>
      </c>
      <c r="AL58" s="24" t="str">
        <f t="shared" ref="AL58:AL68" si="26">IF(AK58="1","○","")</f>
        <v/>
      </c>
      <c r="AM58" s="23">
        <v>2</v>
      </c>
      <c r="AN58" s="23">
        <v>2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>
      <c r="A59" s="20" t="s">
        <v>663</v>
      </c>
      <c r="B59" s="20" t="s">
        <v>114</v>
      </c>
      <c r="C59" s="20" t="s">
        <v>52</v>
      </c>
      <c r="D59" s="74" t="s">
        <v>259</v>
      </c>
      <c r="E59" s="81" t="str">
        <f>IF(F59="","",VLOOKUP(F59,Sheet2!$A$3:$B$11,2,0))</f>
        <v>慢性期</v>
      </c>
      <c r="F59" s="69">
        <v>4</v>
      </c>
      <c r="G59" s="81" t="str">
        <f>IF(H59="","",VLOOKUP(H59,Sheet2!$A$3:$B$11,2,0))</f>
        <v>休棟等（今後廃止する予定）</v>
      </c>
      <c r="H59" s="69">
        <v>6</v>
      </c>
      <c r="I59" s="17" t="str">
        <f t="shared" si="19"/>
        <v>○</v>
      </c>
      <c r="J59" s="18" t="str">
        <f t="shared" si="20"/>
        <v>○</v>
      </c>
      <c r="K59" s="18" t="str">
        <f t="shared" si="21"/>
        <v>○</v>
      </c>
      <c r="L59" s="18" t="str">
        <f t="shared" si="22"/>
        <v>○</v>
      </c>
      <c r="M59" s="18" t="str">
        <f t="shared" si="23"/>
        <v/>
      </c>
      <c r="N59" s="18" t="str">
        <f t="shared" si="24"/>
        <v/>
      </c>
      <c r="O59" s="19" t="str">
        <f t="shared" si="25"/>
        <v/>
      </c>
      <c r="P59" s="16" t="s">
        <v>640</v>
      </c>
      <c r="Q59" s="16" t="s">
        <v>641</v>
      </c>
      <c r="R59" s="16" t="s">
        <v>644</v>
      </c>
      <c r="S59" s="16" t="s">
        <v>643</v>
      </c>
      <c r="T59" s="16" t="s">
        <v>173</v>
      </c>
      <c r="U59" s="16">
        <v>6</v>
      </c>
      <c r="V59" s="16">
        <v>6</v>
      </c>
      <c r="W59" s="16">
        <v>0</v>
      </c>
      <c r="X59" s="16">
        <v>12</v>
      </c>
      <c r="Y59" s="16">
        <v>12</v>
      </c>
      <c r="Z59" s="16">
        <v>0</v>
      </c>
      <c r="AA59" s="16">
        <v>6</v>
      </c>
      <c r="AB59" s="16">
        <v>6</v>
      </c>
      <c r="AC59" s="16">
        <v>0</v>
      </c>
      <c r="AD59" s="23">
        <v>3</v>
      </c>
      <c r="AE59" s="23">
        <v>4</v>
      </c>
      <c r="AF59" s="23">
        <v>6</v>
      </c>
      <c r="AG59" s="23">
        <v>5</v>
      </c>
      <c r="AH59" s="23">
        <v>69</v>
      </c>
      <c r="AI59" s="23">
        <v>3</v>
      </c>
      <c r="AJ59" s="23"/>
      <c r="AK59" s="23" t="s">
        <v>641</v>
      </c>
      <c r="AL59" s="24" t="str">
        <f t="shared" si="26"/>
        <v/>
      </c>
      <c r="AM59" s="23">
        <v>0</v>
      </c>
      <c r="AN59" s="23">
        <v>3</v>
      </c>
      <c r="AO59" s="23">
        <v>0</v>
      </c>
      <c r="AP59" s="23">
        <v>0</v>
      </c>
      <c r="AQ59" s="23">
        <v>0</v>
      </c>
      <c r="AR59" s="23">
        <v>12</v>
      </c>
      <c r="AS59" s="23">
        <v>0</v>
      </c>
    </row>
    <row r="60" spans="1:45">
      <c r="A60" s="20" t="s">
        <v>663</v>
      </c>
      <c r="B60" s="20" t="s">
        <v>114</v>
      </c>
      <c r="C60" s="20" t="s">
        <v>52</v>
      </c>
      <c r="D60" s="74" t="s">
        <v>266</v>
      </c>
      <c r="E60" s="81" t="str">
        <f>IF(F60="","",VLOOKUP(F60,Sheet2!$A$3:$B$11,2,0))</f>
        <v>急性期</v>
      </c>
      <c r="F60" s="69">
        <v>2</v>
      </c>
      <c r="G60" s="81" t="str">
        <f>IF(H60="","",VLOOKUP(H60,Sheet2!$A$3:$B$11,2,0))</f>
        <v>急性期</v>
      </c>
      <c r="H60" s="69">
        <v>2</v>
      </c>
      <c r="I60" s="17" t="str">
        <f t="shared" si="19"/>
        <v/>
      </c>
      <c r="J60" s="18" t="str">
        <f t="shared" si="20"/>
        <v>○</v>
      </c>
      <c r="K60" s="18" t="str">
        <f t="shared" si="21"/>
        <v>○</v>
      </c>
      <c r="L60" s="18" t="str">
        <f t="shared" si="22"/>
        <v/>
      </c>
      <c r="M60" s="18" t="str">
        <f t="shared" si="23"/>
        <v>○</v>
      </c>
      <c r="N60" s="18" t="str">
        <f t="shared" si="24"/>
        <v/>
      </c>
      <c r="O60" s="19" t="str">
        <f t="shared" si="25"/>
        <v/>
      </c>
      <c r="P60" s="16" t="s">
        <v>641</v>
      </c>
      <c r="Q60" s="16" t="s">
        <v>644</v>
      </c>
      <c r="R60" s="16" t="s">
        <v>642</v>
      </c>
      <c r="S60" s="16" t="s">
        <v>173</v>
      </c>
      <c r="T60" s="16" t="s">
        <v>173</v>
      </c>
      <c r="U60" s="16">
        <v>19</v>
      </c>
      <c r="V60" s="16">
        <v>19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23">
        <v>19</v>
      </c>
      <c r="AE60" s="23">
        <v>0</v>
      </c>
      <c r="AF60" s="23">
        <v>0</v>
      </c>
      <c r="AG60" s="23">
        <v>0</v>
      </c>
      <c r="AH60" s="23">
        <v>44</v>
      </c>
      <c r="AI60" s="23">
        <v>7</v>
      </c>
      <c r="AJ60" s="23">
        <v>2.2999999999999998</v>
      </c>
      <c r="AK60" s="23" t="s">
        <v>641</v>
      </c>
      <c r="AL60" s="24" t="str">
        <f t="shared" si="26"/>
        <v/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>
      <c r="A61" s="20" t="s">
        <v>663</v>
      </c>
      <c r="B61" s="20" t="s">
        <v>114</v>
      </c>
      <c r="C61" s="20" t="s">
        <v>52</v>
      </c>
      <c r="D61" s="74" t="s">
        <v>1309</v>
      </c>
      <c r="E61" s="81" t="str">
        <f>IF(F61="","",VLOOKUP(F61,Sheet2!$A$3:$B$11,2,0))</f>
        <v>回復期</v>
      </c>
      <c r="F61" s="69">
        <v>3</v>
      </c>
      <c r="G61" s="81" t="str">
        <f>IF(H61="","",VLOOKUP(H61,Sheet2!$A$3:$B$11,2,0))</f>
        <v>回復期</v>
      </c>
      <c r="H61" s="69">
        <v>3</v>
      </c>
      <c r="I61" s="17" t="str">
        <f t="shared" si="19"/>
        <v/>
      </c>
      <c r="J61" s="18" t="str">
        <f t="shared" si="20"/>
        <v/>
      </c>
      <c r="K61" s="18" t="str">
        <f t="shared" si="21"/>
        <v/>
      </c>
      <c r="L61" s="18" t="str">
        <f t="shared" si="22"/>
        <v/>
      </c>
      <c r="M61" s="18" t="str">
        <f t="shared" si="23"/>
        <v/>
      </c>
      <c r="N61" s="18" t="str">
        <f t="shared" si="24"/>
        <v>○</v>
      </c>
      <c r="O61" s="19" t="str">
        <f t="shared" si="25"/>
        <v/>
      </c>
      <c r="P61" s="16" t="s">
        <v>645</v>
      </c>
      <c r="Q61" s="16" t="s">
        <v>173</v>
      </c>
      <c r="R61" s="16" t="s">
        <v>173</v>
      </c>
      <c r="S61" s="16" t="s">
        <v>173</v>
      </c>
      <c r="T61" s="16" t="s">
        <v>173</v>
      </c>
      <c r="U61" s="16">
        <v>10</v>
      </c>
      <c r="V61" s="16">
        <v>10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23">
        <v>10</v>
      </c>
      <c r="AE61" s="23"/>
      <c r="AF61" s="23"/>
      <c r="AG61" s="23">
        <v>0</v>
      </c>
      <c r="AH61" s="23">
        <v>219</v>
      </c>
      <c r="AI61" s="23">
        <v>0</v>
      </c>
      <c r="AJ61" s="23"/>
      <c r="AK61" s="23" t="s">
        <v>641</v>
      </c>
      <c r="AL61" s="24" t="str">
        <f t="shared" si="26"/>
        <v/>
      </c>
      <c r="AM61" s="23">
        <v>0</v>
      </c>
      <c r="AN61" s="23">
        <v>0</v>
      </c>
      <c r="AO61" s="23">
        <v>0</v>
      </c>
      <c r="AP61" s="23"/>
      <c r="AQ61" s="23"/>
      <c r="AR61" s="23">
        <v>0</v>
      </c>
      <c r="AS61" s="23">
        <v>14</v>
      </c>
    </row>
    <row r="62" spans="1:45">
      <c r="A62" s="20" t="s">
        <v>663</v>
      </c>
      <c r="B62" s="20" t="s">
        <v>114</v>
      </c>
      <c r="C62" s="20" t="s">
        <v>52</v>
      </c>
      <c r="D62" s="74" t="s">
        <v>182</v>
      </c>
      <c r="E62" s="81" t="str">
        <f>IF(F62="","",VLOOKUP(F62,Sheet2!$A$3:$B$11,2,0))</f>
        <v>急性期</v>
      </c>
      <c r="F62" s="69">
        <v>2</v>
      </c>
      <c r="G62" s="81" t="str">
        <f>IF(H62="","",VLOOKUP(H62,Sheet2!$A$3:$B$11,2,0))</f>
        <v>急性期</v>
      </c>
      <c r="H62" s="69">
        <v>2</v>
      </c>
      <c r="I62" s="17" t="str">
        <f t="shared" si="19"/>
        <v/>
      </c>
      <c r="J62" s="18" t="str">
        <f t="shared" si="20"/>
        <v>○</v>
      </c>
      <c r="K62" s="18" t="str">
        <f t="shared" si="21"/>
        <v/>
      </c>
      <c r="L62" s="18" t="str">
        <f t="shared" si="22"/>
        <v/>
      </c>
      <c r="M62" s="18" t="str">
        <f t="shared" si="23"/>
        <v/>
      </c>
      <c r="N62" s="18" t="str">
        <f t="shared" si="24"/>
        <v/>
      </c>
      <c r="O62" s="19" t="str">
        <f t="shared" si="25"/>
        <v/>
      </c>
      <c r="P62" s="16" t="s">
        <v>641</v>
      </c>
      <c r="Q62" s="16" t="s">
        <v>173</v>
      </c>
      <c r="R62" s="16" t="s">
        <v>173</v>
      </c>
      <c r="S62" s="16" t="s">
        <v>173</v>
      </c>
      <c r="T62" s="16" t="s">
        <v>173</v>
      </c>
      <c r="U62" s="16">
        <v>10</v>
      </c>
      <c r="V62" s="16">
        <v>0</v>
      </c>
      <c r="W62" s="16">
        <v>10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23">
        <v>0</v>
      </c>
      <c r="AE62" s="23"/>
      <c r="AF62" s="23"/>
      <c r="AG62" s="23">
        <v>10</v>
      </c>
      <c r="AH62" s="23">
        <v>0</v>
      </c>
      <c r="AI62" s="23">
        <v>0</v>
      </c>
      <c r="AJ62" s="23">
        <v>0</v>
      </c>
      <c r="AK62" s="23" t="s">
        <v>641</v>
      </c>
      <c r="AL62" s="24" t="str">
        <f t="shared" si="26"/>
        <v/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>
      <c r="A63" s="20" t="s">
        <v>663</v>
      </c>
      <c r="B63" s="20" t="s">
        <v>114</v>
      </c>
      <c r="C63" s="20" t="s">
        <v>52</v>
      </c>
      <c r="D63" s="74" t="s">
        <v>442</v>
      </c>
      <c r="E63" s="81" t="str">
        <f>IF(F63="","",VLOOKUP(F63,Sheet2!$A$3:$B$11,2,0))</f>
        <v>休棟等（今後再開する予定）</v>
      </c>
      <c r="F63" s="69">
        <v>5</v>
      </c>
      <c r="G63" s="81" t="str">
        <f>IF(H63="","",VLOOKUP(H63,Sheet2!$A$3:$B$11,2,0))</f>
        <v>急性期</v>
      </c>
      <c r="H63" s="69">
        <v>2</v>
      </c>
      <c r="I63" s="17" t="str">
        <f t="shared" si="19"/>
        <v/>
      </c>
      <c r="J63" s="18" t="str">
        <f t="shared" si="20"/>
        <v/>
      </c>
      <c r="K63" s="18" t="str">
        <f t="shared" si="21"/>
        <v>○</v>
      </c>
      <c r="L63" s="18" t="str">
        <f t="shared" si="22"/>
        <v/>
      </c>
      <c r="M63" s="18" t="str">
        <f t="shared" si="23"/>
        <v/>
      </c>
      <c r="N63" s="18" t="str">
        <f t="shared" si="24"/>
        <v/>
      </c>
      <c r="O63" s="19" t="str">
        <f t="shared" si="25"/>
        <v/>
      </c>
      <c r="P63" s="16" t="s">
        <v>644</v>
      </c>
      <c r="Q63" s="16" t="s">
        <v>173</v>
      </c>
      <c r="R63" s="16" t="s">
        <v>173</v>
      </c>
      <c r="S63" s="16" t="s">
        <v>173</v>
      </c>
      <c r="T63" s="16" t="s">
        <v>173</v>
      </c>
      <c r="U63" s="16">
        <v>13</v>
      </c>
      <c r="V63" s="16">
        <v>0</v>
      </c>
      <c r="W63" s="16">
        <v>13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23">
        <v>13</v>
      </c>
      <c r="AE63" s="23"/>
      <c r="AF63" s="23"/>
      <c r="AG63" s="23">
        <v>0</v>
      </c>
      <c r="AH63" s="23">
        <v>0</v>
      </c>
      <c r="AI63" s="23">
        <v>0</v>
      </c>
      <c r="AJ63" s="23">
        <v>0</v>
      </c>
      <c r="AK63" s="23" t="s">
        <v>641</v>
      </c>
      <c r="AL63" s="24" t="str">
        <f t="shared" si="26"/>
        <v/>
      </c>
      <c r="AM63" s="23">
        <v>0</v>
      </c>
      <c r="AN63" s="23">
        <v>8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>
      <c r="A64" s="20" t="s">
        <v>663</v>
      </c>
      <c r="B64" s="20" t="s">
        <v>114</v>
      </c>
      <c r="C64" s="20" t="s">
        <v>52</v>
      </c>
      <c r="D64" s="74" t="s">
        <v>507</v>
      </c>
      <c r="E64" s="81" t="str">
        <f>IF(F64="","",VLOOKUP(F64,Sheet2!$A$3:$B$11,2,0))</f>
        <v>急性期</v>
      </c>
      <c r="F64" s="69">
        <v>2</v>
      </c>
      <c r="G64" s="81" t="str">
        <f>IF(H64="","",VLOOKUP(H64,Sheet2!$A$3:$B$11,2,0))</f>
        <v>急性期</v>
      </c>
      <c r="H64" s="69">
        <v>2</v>
      </c>
      <c r="I64" s="17" t="str">
        <f t="shared" si="19"/>
        <v/>
      </c>
      <c r="J64" s="18" t="str">
        <f t="shared" si="20"/>
        <v>○</v>
      </c>
      <c r="K64" s="18" t="str">
        <f t="shared" si="21"/>
        <v>○</v>
      </c>
      <c r="L64" s="18" t="str">
        <f t="shared" si="22"/>
        <v/>
      </c>
      <c r="M64" s="18" t="str">
        <f t="shared" si="23"/>
        <v/>
      </c>
      <c r="N64" s="18" t="str">
        <f t="shared" si="24"/>
        <v/>
      </c>
      <c r="O64" s="19" t="str">
        <f t="shared" si="25"/>
        <v/>
      </c>
      <c r="P64" s="16" t="s">
        <v>641</v>
      </c>
      <c r="Q64" s="16" t="s">
        <v>644</v>
      </c>
      <c r="R64" s="16" t="s">
        <v>173</v>
      </c>
      <c r="S64" s="16" t="s">
        <v>173</v>
      </c>
      <c r="T64" s="16" t="s">
        <v>173</v>
      </c>
      <c r="U64" s="16">
        <v>17</v>
      </c>
      <c r="V64" s="16">
        <v>17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23"/>
      <c r="AE64" s="23"/>
      <c r="AF64" s="23"/>
      <c r="AG64" s="23"/>
      <c r="AH64" s="23">
        <v>452</v>
      </c>
      <c r="AI64" s="23"/>
      <c r="AJ64" s="23"/>
      <c r="AK64" s="23" t="s">
        <v>173</v>
      </c>
      <c r="AL64" s="24" t="str">
        <f t="shared" si="26"/>
        <v/>
      </c>
      <c r="AM64" s="23"/>
      <c r="AN64" s="23"/>
      <c r="AO64" s="23"/>
      <c r="AP64" s="23"/>
      <c r="AQ64" s="23"/>
      <c r="AR64" s="23"/>
      <c r="AS64" s="23"/>
    </row>
    <row r="65" spans="1:45">
      <c r="A65" s="20" t="s">
        <v>663</v>
      </c>
      <c r="B65" s="20" t="s">
        <v>114</v>
      </c>
      <c r="C65" s="20" t="s">
        <v>52</v>
      </c>
      <c r="D65" s="74" t="s">
        <v>1310</v>
      </c>
      <c r="E65" s="81" t="str">
        <f>IF(F65="","",VLOOKUP(F65,Sheet2!$A$3:$B$11,2,0))</f>
        <v>急性期</v>
      </c>
      <c r="F65" s="69">
        <v>2</v>
      </c>
      <c r="G65" s="81" t="str">
        <f>IF(H65="","",VLOOKUP(H65,Sheet2!$A$3:$B$11,2,0))</f>
        <v>急性期</v>
      </c>
      <c r="H65" s="69">
        <v>2</v>
      </c>
      <c r="I65" s="17" t="str">
        <f t="shared" si="19"/>
        <v/>
      </c>
      <c r="J65" s="18" t="str">
        <f t="shared" si="20"/>
        <v>○</v>
      </c>
      <c r="K65" s="18" t="str">
        <f t="shared" si="21"/>
        <v/>
      </c>
      <c r="L65" s="18" t="str">
        <f t="shared" si="22"/>
        <v/>
      </c>
      <c r="M65" s="18" t="str">
        <f t="shared" si="23"/>
        <v/>
      </c>
      <c r="N65" s="18" t="str">
        <f t="shared" si="24"/>
        <v/>
      </c>
      <c r="O65" s="19" t="str">
        <f t="shared" si="25"/>
        <v/>
      </c>
      <c r="P65" s="16" t="s">
        <v>641</v>
      </c>
      <c r="Q65" s="16" t="s">
        <v>173</v>
      </c>
      <c r="R65" s="16" t="s">
        <v>173</v>
      </c>
      <c r="S65" s="16" t="s">
        <v>173</v>
      </c>
      <c r="T65" s="16" t="s">
        <v>173</v>
      </c>
      <c r="U65" s="16">
        <v>7</v>
      </c>
      <c r="V65" s="16"/>
      <c r="W65" s="16"/>
      <c r="X65" s="16"/>
      <c r="Y65" s="16"/>
      <c r="Z65" s="16"/>
      <c r="AA65" s="16"/>
      <c r="AB65" s="16"/>
      <c r="AC65" s="16"/>
      <c r="AD65" s="23">
        <v>7</v>
      </c>
      <c r="AE65" s="23"/>
      <c r="AF65" s="23"/>
      <c r="AG65" s="23"/>
      <c r="AH65" s="23">
        <v>701</v>
      </c>
      <c r="AI65" s="23"/>
      <c r="AJ65" s="23"/>
      <c r="AK65" s="23" t="s">
        <v>173</v>
      </c>
      <c r="AL65" s="24" t="str">
        <f t="shared" si="26"/>
        <v/>
      </c>
      <c r="AM65" s="23"/>
      <c r="AN65" s="23"/>
      <c r="AO65" s="23"/>
      <c r="AP65" s="23"/>
      <c r="AQ65" s="23"/>
      <c r="AR65" s="23"/>
      <c r="AS65" s="23"/>
    </row>
    <row r="66" spans="1:45">
      <c r="A66" s="20" t="s">
        <v>663</v>
      </c>
      <c r="B66" s="20" t="s">
        <v>114</v>
      </c>
      <c r="C66" s="20" t="s">
        <v>52</v>
      </c>
      <c r="D66" s="74" t="s">
        <v>572</v>
      </c>
      <c r="E66" s="81" t="str">
        <f>IF(F66="","",VLOOKUP(F66,Sheet2!$A$3:$B$11,2,0))</f>
        <v>急性期</v>
      </c>
      <c r="F66" s="69">
        <v>2</v>
      </c>
      <c r="G66" s="81" t="str">
        <f>IF(H66="","",VLOOKUP(H66,Sheet2!$A$3:$B$11,2,0))</f>
        <v>急性期</v>
      </c>
      <c r="H66" s="69">
        <v>2</v>
      </c>
      <c r="I66" s="17" t="str">
        <f t="shared" si="19"/>
        <v>○</v>
      </c>
      <c r="J66" s="18" t="str">
        <f t="shared" si="20"/>
        <v>○</v>
      </c>
      <c r="K66" s="18" t="str">
        <f t="shared" si="21"/>
        <v>○</v>
      </c>
      <c r="L66" s="18" t="str">
        <f t="shared" si="22"/>
        <v/>
      </c>
      <c r="M66" s="18" t="str">
        <f t="shared" si="23"/>
        <v/>
      </c>
      <c r="N66" s="18" t="str">
        <f t="shared" si="24"/>
        <v/>
      </c>
      <c r="O66" s="19" t="str">
        <f t="shared" si="25"/>
        <v/>
      </c>
      <c r="P66" s="16" t="s">
        <v>640</v>
      </c>
      <c r="Q66" s="16" t="s">
        <v>641</v>
      </c>
      <c r="R66" s="16" t="s">
        <v>644</v>
      </c>
      <c r="S66" s="16" t="s">
        <v>173</v>
      </c>
      <c r="T66" s="16" t="s">
        <v>173</v>
      </c>
      <c r="U66" s="16">
        <v>19</v>
      </c>
      <c r="V66" s="16">
        <v>15</v>
      </c>
      <c r="W66" s="16">
        <v>4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23">
        <v>19</v>
      </c>
      <c r="AE66" s="23">
        <v>0</v>
      </c>
      <c r="AF66" s="23">
        <v>0</v>
      </c>
      <c r="AG66" s="23">
        <v>0</v>
      </c>
      <c r="AH66" s="23">
        <v>58</v>
      </c>
      <c r="AI66" s="23"/>
      <c r="AJ66" s="23"/>
      <c r="AK66" s="23" t="s">
        <v>173</v>
      </c>
      <c r="AL66" s="24" t="str">
        <f t="shared" si="26"/>
        <v/>
      </c>
      <c r="AM66" s="23"/>
      <c r="AN66" s="23"/>
      <c r="AO66" s="23"/>
      <c r="AP66" s="23"/>
      <c r="AQ66" s="23"/>
      <c r="AR66" s="23"/>
      <c r="AS66" s="23"/>
    </row>
    <row r="67" spans="1:45">
      <c r="A67" s="20" t="s">
        <v>663</v>
      </c>
      <c r="B67" s="20" t="s">
        <v>114</v>
      </c>
      <c r="C67" s="20" t="s">
        <v>52</v>
      </c>
      <c r="D67" s="74" t="s">
        <v>563</v>
      </c>
      <c r="E67" s="81" t="str">
        <f>IF(F67="","",VLOOKUP(F67,Sheet2!$A$3:$B$11,2,0))</f>
        <v>急性期</v>
      </c>
      <c r="F67" s="69">
        <v>2</v>
      </c>
      <c r="G67" s="81" t="str">
        <f>IF(H67="","",VLOOKUP(H67,Sheet2!$A$3:$B$11,2,0))</f>
        <v>急性期</v>
      </c>
      <c r="H67" s="69">
        <v>2</v>
      </c>
      <c r="I67" s="17" t="str">
        <f t="shared" ref="I67" si="27">IF(OR(P67="1",Q67="1",R67="1",S67="1",T67="1"),"○","")</f>
        <v/>
      </c>
      <c r="J67" s="18" t="str">
        <f t="shared" ref="J67" si="28">IF(OR(P67="2",Q67="2",R67="2",S67="2",T67="2"),"○","")</f>
        <v/>
      </c>
      <c r="K67" s="18" t="str">
        <f t="shared" ref="K67" si="29">IF(OR(P67="3",Q67="3",R67="3",S67="3",T67="3"),"○","")</f>
        <v/>
      </c>
      <c r="L67" s="18" t="str">
        <f t="shared" ref="L67" si="30">IF(OR(P67="4",Q67="4",R67="4",S67="4",T67="4"),"○","")</f>
        <v/>
      </c>
      <c r="M67" s="18" t="str">
        <f t="shared" ref="M67" si="31">IF(OR(P67="5",Q67="5",R67="5",S67="5",T67="5"),"○","")</f>
        <v/>
      </c>
      <c r="N67" s="18" t="str">
        <f t="shared" ref="N67" si="32">IF(OR(P67="6",Q67="6",R67="6",S67="6",T67="6"),"○","")</f>
        <v/>
      </c>
      <c r="O67" s="19" t="str">
        <f t="shared" ref="O67" si="33">IF(OR(P67="7",Q67="7",R67="7",S67="7",T67="7"),"○","")</f>
        <v/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23"/>
      <c r="AE67" s="23"/>
      <c r="AF67" s="23"/>
      <c r="AG67" s="23"/>
      <c r="AH67" s="23"/>
      <c r="AI67" s="23"/>
      <c r="AJ67" s="23"/>
      <c r="AK67" s="23"/>
      <c r="AL67" s="24" t="str">
        <f t="shared" si="26"/>
        <v/>
      </c>
      <c r="AM67" s="23"/>
      <c r="AN67" s="23"/>
      <c r="AO67" s="23"/>
      <c r="AP67" s="23"/>
      <c r="AQ67" s="23"/>
      <c r="AR67" s="23"/>
      <c r="AS67" s="23"/>
    </row>
    <row r="68" spans="1:45">
      <c r="A68" s="20" t="s">
        <v>663</v>
      </c>
      <c r="B68" s="20" t="s">
        <v>114</v>
      </c>
      <c r="C68" s="20" t="s">
        <v>52</v>
      </c>
      <c r="D68" s="74" t="s">
        <v>232</v>
      </c>
      <c r="E68" s="81" t="str">
        <f>IF(F68="","",VLOOKUP(F68,Sheet2!$A$3:$B$11,2,0))</f>
        <v>慢性期</v>
      </c>
      <c r="F68" s="69">
        <v>4</v>
      </c>
      <c r="G68" s="81" t="str">
        <f>IF(H68="","",VLOOKUP(H68,Sheet2!$A$3:$B$11,2,0))</f>
        <v>慢性期</v>
      </c>
      <c r="H68" s="69">
        <v>4</v>
      </c>
      <c r="I68" s="17" t="str">
        <f t="shared" si="19"/>
        <v/>
      </c>
      <c r="J68" s="18" t="str">
        <f t="shared" si="20"/>
        <v>○</v>
      </c>
      <c r="K68" s="18" t="str">
        <f t="shared" si="21"/>
        <v/>
      </c>
      <c r="L68" s="18" t="str">
        <f t="shared" si="22"/>
        <v/>
      </c>
      <c r="M68" s="18" t="str">
        <f t="shared" si="23"/>
        <v/>
      </c>
      <c r="N68" s="18" t="str">
        <f t="shared" si="24"/>
        <v/>
      </c>
      <c r="O68" s="19" t="str">
        <f t="shared" si="25"/>
        <v/>
      </c>
      <c r="P68" s="16" t="s">
        <v>641</v>
      </c>
      <c r="Q68" s="16" t="s">
        <v>173</v>
      </c>
      <c r="R68" s="16" t="s">
        <v>173</v>
      </c>
      <c r="S68" s="16" t="s">
        <v>173</v>
      </c>
      <c r="T68" s="16" t="s">
        <v>173</v>
      </c>
      <c r="U68" s="16">
        <v>8</v>
      </c>
      <c r="V68" s="16">
        <v>8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23">
        <v>8</v>
      </c>
      <c r="AE68" s="23"/>
      <c r="AF68" s="23"/>
      <c r="AG68" s="23">
        <v>0</v>
      </c>
      <c r="AH68" s="23">
        <v>333</v>
      </c>
      <c r="AI68" s="23">
        <v>2</v>
      </c>
      <c r="AJ68" s="23">
        <v>0</v>
      </c>
      <c r="AK68" s="23" t="s">
        <v>641</v>
      </c>
      <c r="AL68" s="24" t="str">
        <f t="shared" si="26"/>
        <v/>
      </c>
      <c r="AM68" s="23"/>
      <c r="AN68" s="23"/>
      <c r="AO68" s="23">
        <v>0</v>
      </c>
      <c r="AP68" s="23"/>
      <c r="AQ68" s="23"/>
      <c r="AR68" s="23">
        <v>0</v>
      </c>
      <c r="AS68" s="23">
        <v>21</v>
      </c>
    </row>
    <row r="69" spans="1:45">
      <c r="A69" s="33"/>
      <c r="B69" s="33"/>
      <c r="C69" s="34" t="s">
        <v>701</v>
      </c>
      <c r="D69" s="33"/>
      <c r="E69" s="25"/>
      <c r="F69" s="25"/>
      <c r="G69" s="25"/>
      <c r="H69" s="113"/>
      <c r="I69" s="26"/>
      <c r="J69" s="27"/>
      <c r="K69" s="27"/>
      <c r="L69" s="27"/>
      <c r="M69" s="27"/>
      <c r="N69" s="27"/>
      <c r="O69" s="28"/>
      <c r="P69" s="25"/>
      <c r="Q69" s="25"/>
      <c r="R69" s="25"/>
      <c r="S69" s="25"/>
      <c r="T69" s="25"/>
      <c r="U69" s="25">
        <f t="shared" ref="U69:AI69" si="34">SUBTOTAL(9,U58:U68)</f>
        <v>119</v>
      </c>
      <c r="V69" s="25">
        <f t="shared" si="34"/>
        <v>85</v>
      </c>
      <c r="W69" s="25">
        <f t="shared" si="34"/>
        <v>27</v>
      </c>
      <c r="X69" s="25">
        <f t="shared" si="34"/>
        <v>15</v>
      </c>
      <c r="Y69" s="25">
        <f t="shared" si="34"/>
        <v>12</v>
      </c>
      <c r="Z69" s="25">
        <f t="shared" si="34"/>
        <v>3</v>
      </c>
      <c r="AA69" s="25">
        <f t="shared" si="34"/>
        <v>6</v>
      </c>
      <c r="AB69" s="25">
        <f t="shared" si="34"/>
        <v>6</v>
      </c>
      <c r="AC69" s="25">
        <f t="shared" si="34"/>
        <v>0</v>
      </c>
      <c r="AD69" s="29">
        <f t="shared" si="34"/>
        <v>89</v>
      </c>
      <c r="AE69" s="29">
        <f t="shared" si="34"/>
        <v>7</v>
      </c>
      <c r="AF69" s="29">
        <f t="shared" si="34"/>
        <v>6</v>
      </c>
      <c r="AG69" s="29">
        <f t="shared" si="34"/>
        <v>15</v>
      </c>
      <c r="AH69" s="29">
        <f t="shared" si="34"/>
        <v>2185</v>
      </c>
      <c r="AI69" s="29">
        <f t="shared" si="34"/>
        <v>26</v>
      </c>
      <c r="AJ69" s="29">
        <f>SUBTOTAL(9,AJ58:AJ68)</f>
        <v>2.2999999999999998</v>
      </c>
      <c r="AK69" s="29"/>
      <c r="AL69" s="30"/>
      <c r="AM69" s="29">
        <f t="shared" ref="AM69:AS69" si="35">SUBTOTAL(9,AM58:AM68)</f>
        <v>2</v>
      </c>
      <c r="AN69" s="29">
        <f t="shared" si="35"/>
        <v>13</v>
      </c>
      <c r="AO69" s="29">
        <f t="shared" si="35"/>
        <v>0</v>
      </c>
      <c r="AP69" s="29">
        <f t="shared" si="35"/>
        <v>0</v>
      </c>
      <c r="AQ69" s="29">
        <f t="shared" si="35"/>
        <v>0</v>
      </c>
      <c r="AR69" s="29">
        <f t="shared" si="35"/>
        <v>12</v>
      </c>
      <c r="AS69" s="29">
        <f t="shared" si="35"/>
        <v>35</v>
      </c>
    </row>
    <row r="70" spans="1:45">
      <c r="A70" s="20" t="s">
        <v>663</v>
      </c>
      <c r="B70" s="20" t="s">
        <v>158</v>
      </c>
      <c r="C70" s="20" t="s">
        <v>96</v>
      </c>
      <c r="D70" s="74" t="s">
        <v>359</v>
      </c>
      <c r="E70" s="81" t="str">
        <f>IF(F70="","",VLOOKUP(F70,Sheet2!$A$3:$B$11,2,0))</f>
        <v>急性期</v>
      </c>
      <c r="F70" s="69">
        <v>2</v>
      </c>
      <c r="G70" s="81" t="str">
        <f>IF(H70="","",VLOOKUP(H70,Sheet2!$A$3:$B$11,2,0))</f>
        <v>急性期</v>
      </c>
      <c r="H70" s="69">
        <v>2</v>
      </c>
      <c r="I70" s="37" t="str">
        <f>IF(OR(P70="1",Q70="1",R70="1",S70="1",T70="1"),"○","")</f>
        <v>○</v>
      </c>
      <c r="J70" s="37" t="str">
        <f>IF(OR(P70="2",Q70="2",R70="2",S70="2",T70="2"),"○","")</f>
        <v/>
      </c>
      <c r="K70" s="37" t="str">
        <f>IF(OR(P70="3",Q70="3",R70="3",S70="3",T70="3"),"○","")</f>
        <v>○</v>
      </c>
      <c r="L70" s="37" t="str">
        <f>IF(OR(P70="4",Q70="4",R70="4",S70="4",T70="4"),"○","")</f>
        <v>○</v>
      </c>
      <c r="M70" s="37" t="str">
        <f>IF(OR(P70="5",Q70="5",R70="5",S70="5",T70="5"),"○","")</f>
        <v/>
      </c>
      <c r="N70" s="37" t="str">
        <f>IF(OR(P70="6",Q70="6",R70="6",S70="6",T70="6"),"○","")</f>
        <v/>
      </c>
      <c r="O70" s="38" t="str">
        <f>IF(OR(P70="7",Q70="7",R70="7",S70="7",T70="7"),"○","")</f>
        <v/>
      </c>
      <c r="P70" s="74" t="s">
        <v>1295</v>
      </c>
      <c r="Q70" s="74" t="s">
        <v>1296</v>
      </c>
      <c r="R70" s="74" t="s">
        <v>1299</v>
      </c>
      <c r="S70" s="74"/>
      <c r="T70" s="74"/>
      <c r="U70" s="69">
        <v>19</v>
      </c>
      <c r="V70" s="69">
        <v>19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19</v>
      </c>
      <c r="AE70" s="74"/>
      <c r="AF70" s="74"/>
      <c r="AG70" s="69">
        <v>0</v>
      </c>
      <c r="AH70" s="69">
        <v>67</v>
      </c>
      <c r="AI70" s="69">
        <v>56</v>
      </c>
      <c r="AJ70" s="69">
        <v>9</v>
      </c>
      <c r="AK70" s="74" t="s">
        <v>640</v>
      </c>
      <c r="AL70" s="24" t="str">
        <f>IF(AK70="1","○","")</f>
        <v>○</v>
      </c>
      <c r="AM70" s="69">
        <v>6</v>
      </c>
      <c r="AN70" s="69">
        <v>47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</row>
    <row r="71" spans="1:45">
      <c r="A71" s="20" t="s">
        <v>663</v>
      </c>
      <c r="B71" s="20" t="s">
        <v>158</v>
      </c>
      <c r="C71" s="20" t="s">
        <v>96</v>
      </c>
      <c r="D71" s="74" t="s">
        <v>1311</v>
      </c>
      <c r="E71" s="81" t="str">
        <f>IF(F71="","",VLOOKUP(F71,Sheet2!$A$3:$B$11,2,0))</f>
        <v>急性期</v>
      </c>
      <c r="F71" s="69">
        <v>2</v>
      </c>
      <c r="G71" s="81" t="str">
        <f>IF(H71="","",VLOOKUP(H71,Sheet2!$A$3:$B$11,2,0))</f>
        <v>急性期</v>
      </c>
      <c r="H71" s="69">
        <v>2</v>
      </c>
      <c r="I71" s="37" t="str">
        <f>IF(OR(P71="1",Q71="1",R71="1",S71="1",T71="1"),"○","")</f>
        <v/>
      </c>
      <c r="J71" s="37" t="str">
        <f>IF(OR(P71="2",Q71="2",R71="2",S71="2",T71="2"),"○","")</f>
        <v/>
      </c>
      <c r="K71" s="37" t="str">
        <f>IF(OR(P71="3",Q71="3",R71="3",S71="3",T71="3"),"○","")</f>
        <v>○</v>
      </c>
      <c r="L71" s="37" t="str">
        <f>IF(OR(P71="4",Q71="4",R71="4",S71="4",T71="4"),"○","")</f>
        <v>○</v>
      </c>
      <c r="M71" s="37" t="str">
        <f>IF(OR(P71="5",Q71="5",R71="5",S71="5",T71="5"),"○","")</f>
        <v/>
      </c>
      <c r="N71" s="37" t="str">
        <f>IF(OR(P71="6",Q71="6",R71="6",S71="6",T71="6"),"○","")</f>
        <v/>
      </c>
      <c r="O71" s="38" t="str">
        <f>IF(OR(P71="7",Q71="7",R71="7",S71="7",T71="7"),"○","")</f>
        <v/>
      </c>
      <c r="P71" s="74">
        <v>2</v>
      </c>
      <c r="Q71" s="74" t="s">
        <v>1296</v>
      </c>
      <c r="R71" s="74" t="s">
        <v>1299</v>
      </c>
      <c r="S71" s="74"/>
      <c r="T71" s="74"/>
      <c r="U71" s="69">
        <v>13</v>
      </c>
      <c r="V71" s="69">
        <v>13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13</v>
      </c>
      <c r="AE71" s="74"/>
      <c r="AF71" s="74"/>
      <c r="AG71" s="69">
        <v>0</v>
      </c>
      <c r="AH71" s="69">
        <v>233</v>
      </c>
      <c r="AI71" s="69">
        <v>0</v>
      </c>
      <c r="AJ71" s="69">
        <v>0</v>
      </c>
      <c r="AK71" s="74" t="s">
        <v>640</v>
      </c>
      <c r="AL71" s="24" t="str">
        <f>IF(AK71="1","○","")</f>
        <v>○</v>
      </c>
      <c r="AM71" s="69">
        <v>0</v>
      </c>
      <c r="AN71" s="69">
        <v>86</v>
      </c>
      <c r="AO71" s="69">
        <v>2</v>
      </c>
      <c r="AP71" s="69">
        <v>1</v>
      </c>
      <c r="AQ71" s="69">
        <v>1</v>
      </c>
      <c r="AR71" s="69">
        <v>0</v>
      </c>
      <c r="AS71" s="69">
        <v>0</v>
      </c>
    </row>
    <row r="72" spans="1:45">
      <c r="A72" s="20" t="s">
        <v>663</v>
      </c>
      <c r="B72" s="20" t="s">
        <v>158</v>
      </c>
      <c r="C72" s="20" t="s">
        <v>96</v>
      </c>
      <c r="D72" s="74" t="s">
        <v>400</v>
      </c>
      <c r="E72" s="81" t="str">
        <f>IF(F72="","",VLOOKUP(F72,Sheet2!$A$3:$B$11,2,0))</f>
        <v>急性期</v>
      </c>
      <c r="F72" s="69">
        <v>2</v>
      </c>
      <c r="G72" s="81" t="str">
        <f>IF(H72="","",VLOOKUP(H72,Sheet2!$A$3:$B$11,2,0))</f>
        <v>回復期</v>
      </c>
      <c r="H72" s="69">
        <v>3</v>
      </c>
      <c r="I72" s="37" t="str">
        <f>IF(OR(P72="1",Q72="1",R72="1",S72="1",T72="1"),"○","")</f>
        <v>○</v>
      </c>
      <c r="J72" s="37" t="str">
        <f>IF(OR(P72="2",Q72="2",R72="2",S72="2",T72="2"),"○","")</f>
        <v/>
      </c>
      <c r="K72" s="37" t="str">
        <f>IF(OR(P72="3",Q72="3",R72="3",S72="3",T72="3"),"○","")</f>
        <v>○</v>
      </c>
      <c r="L72" s="37" t="str">
        <f>IF(OR(P72="4",Q72="4",R72="4",S72="4",T72="4"),"○","")</f>
        <v/>
      </c>
      <c r="M72" s="37" t="str">
        <f>IF(OR(P72="5",Q72="5",R72="5",S72="5",T72="5"),"○","")</f>
        <v/>
      </c>
      <c r="N72" s="37" t="str">
        <f>IF(OR(P72="6",Q72="6",R72="6",S72="6",T72="6"),"○","")</f>
        <v/>
      </c>
      <c r="O72" s="38" t="str">
        <f>IF(OR(P72="7",Q72="7",R72="7",S72="7",T72="7"),"○","")</f>
        <v/>
      </c>
      <c r="P72" s="74" t="s">
        <v>1295</v>
      </c>
      <c r="Q72" s="74" t="s">
        <v>1296</v>
      </c>
      <c r="R72" s="74"/>
      <c r="S72" s="74"/>
      <c r="T72" s="74"/>
      <c r="U72" s="69">
        <v>10</v>
      </c>
      <c r="V72" s="69">
        <v>10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10</v>
      </c>
      <c r="AE72" s="69">
        <v>0</v>
      </c>
      <c r="AF72" s="69">
        <v>0</v>
      </c>
      <c r="AG72" s="69">
        <v>0</v>
      </c>
      <c r="AH72" s="69">
        <v>86</v>
      </c>
      <c r="AI72" s="69">
        <v>30</v>
      </c>
      <c r="AJ72" s="69">
        <v>7</v>
      </c>
      <c r="AK72" s="74" t="s">
        <v>640</v>
      </c>
      <c r="AL72" s="24" t="str">
        <f>IF(AK72="1","○","")</f>
        <v>○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</row>
    <row r="73" spans="1:45">
      <c r="A73" s="20" t="s">
        <v>663</v>
      </c>
      <c r="B73" s="20" t="s">
        <v>158</v>
      </c>
      <c r="C73" s="20" t="s">
        <v>96</v>
      </c>
      <c r="D73" s="74" t="s">
        <v>1312</v>
      </c>
      <c r="E73" s="81" t="str">
        <f>IF(F73="","",VLOOKUP(F73,Sheet2!$A$3:$B$11,2,0))</f>
        <v>休棟等（今後再開する予定）</v>
      </c>
      <c r="F73" s="69">
        <v>5</v>
      </c>
      <c r="G73" s="81" t="str">
        <f>IF(H73="","",VLOOKUP(H73,Sheet2!$A$3:$B$11,2,0))</f>
        <v>休棟等（今後再開する予定）</v>
      </c>
      <c r="H73" s="69">
        <v>5</v>
      </c>
      <c r="I73" s="37" t="str">
        <f>IF(OR(P73="1",Q73="1",R73="1",S73="1",T73="1"),"○","")</f>
        <v/>
      </c>
      <c r="J73" s="37" t="str">
        <f>IF(OR(P73="2",Q73="2",R73="2",S73="2",T73="2"),"○","")</f>
        <v/>
      </c>
      <c r="K73" s="37" t="str">
        <f>IF(OR(P73="3",Q73="3",R73="3",S73="3",T73="3"),"○","")</f>
        <v/>
      </c>
      <c r="L73" s="37" t="str">
        <f>IF(OR(P73="4",Q73="4",R73="4",S73="4",T73="4"),"○","")</f>
        <v/>
      </c>
      <c r="M73" s="37" t="str">
        <f>IF(OR(P73="5",Q73="5",R73="5",S73="5",T73="5"),"○","")</f>
        <v/>
      </c>
      <c r="N73" s="37" t="str">
        <f>IF(OR(P73="6",Q73="6",R73="6",S73="6",T73="6"),"○","")</f>
        <v/>
      </c>
      <c r="O73" s="38" t="str">
        <f>IF(OR(P73="7",Q73="7",R73="7",S73="7",T73="7"),"○","")</f>
        <v>○</v>
      </c>
      <c r="P73" s="74"/>
      <c r="Q73" s="74"/>
      <c r="R73" s="74"/>
      <c r="S73" s="74"/>
      <c r="T73" s="74" t="s">
        <v>1298</v>
      </c>
      <c r="U73" s="69">
        <v>15</v>
      </c>
      <c r="V73" s="69">
        <v>0</v>
      </c>
      <c r="W73" s="69">
        <v>15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74"/>
      <c r="AE73" s="74"/>
      <c r="AF73" s="74"/>
      <c r="AG73" s="69">
        <v>15</v>
      </c>
      <c r="AH73" s="69">
        <v>0</v>
      </c>
      <c r="AI73" s="69">
        <v>0</v>
      </c>
      <c r="AJ73" s="69">
        <v>0</v>
      </c>
      <c r="AK73" s="74"/>
      <c r="AL73" s="24" t="str">
        <f>IF(AK73="1","○","")</f>
        <v/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</row>
    <row r="74" spans="1:45">
      <c r="A74" s="20" t="s">
        <v>663</v>
      </c>
      <c r="B74" s="20" t="s">
        <v>158</v>
      </c>
      <c r="C74" s="20" t="s">
        <v>96</v>
      </c>
      <c r="D74" s="74" t="s">
        <v>1313</v>
      </c>
      <c r="E74" s="81" t="str">
        <f>IF(F74="","",VLOOKUP(F74,Sheet2!$A$3:$B$11,2,0))</f>
        <v>休棟等（今後廃止する予定）</v>
      </c>
      <c r="F74" s="69">
        <v>6</v>
      </c>
      <c r="G74" s="81" t="str">
        <f>IF(H74="","",VLOOKUP(H74,Sheet2!$A$3:$B$11,2,0))</f>
        <v>休棟等（今後再開する予定）</v>
      </c>
      <c r="H74" s="69">
        <v>5</v>
      </c>
      <c r="I74" s="37" t="str">
        <f>IF(OR(P74="1",Q74="1",R74="1",S74="1",T74="1"),"○","")</f>
        <v/>
      </c>
      <c r="J74" s="37" t="str">
        <f>IF(OR(P74="2",Q74="2",R74="2",S74="2",T74="2"),"○","")</f>
        <v/>
      </c>
      <c r="K74" s="37" t="str">
        <f>IF(OR(P74="3",Q74="3",R74="3",S74="3",T74="3"),"○","")</f>
        <v/>
      </c>
      <c r="L74" s="37" t="str">
        <f>IF(OR(P74="4",Q74="4",R74="4",S74="4",T74="4"),"○","")</f>
        <v/>
      </c>
      <c r="M74" s="37" t="str">
        <f>IF(OR(P74="5",Q74="5",R74="5",S74="5",T74="5"),"○","")</f>
        <v/>
      </c>
      <c r="N74" s="37" t="str">
        <f>IF(OR(P74="6",Q74="6",R74="6",S74="6",T74="6"),"○","")</f>
        <v>○</v>
      </c>
      <c r="O74" s="38" t="str">
        <f>IF(OR(P74="7",Q74="7",R74="7",S74="7",T74="7"),"○","")</f>
        <v>○</v>
      </c>
      <c r="P74" s="135" t="s">
        <v>1301</v>
      </c>
      <c r="Q74" s="135" t="s">
        <v>1298</v>
      </c>
      <c r="R74" s="135"/>
      <c r="S74" s="135"/>
      <c r="T74" s="135"/>
      <c r="U74" s="69">
        <v>2</v>
      </c>
      <c r="V74" s="69">
        <v>0</v>
      </c>
      <c r="W74" s="69">
        <v>2</v>
      </c>
      <c r="X74" s="115"/>
      <c r="Y74" s="115"/>
      <c r="Z74" s="115"/>
      <c r="AA74" s="115"/>
      <c r="AB74" s="115"/>
      <c r="AC74" s="115"/>
      <c r="AD74" s="74"/>
      <c r="AE74" s="74"/>
      <c r="AF74" s="74"/>
      <c r="AG74" s="136"/>
      <c r="AH74" s="69">
        <v>0</v>
      </c>
      <c r="AI74" s="69">
        <v>0</v>
      </c>
      <c r="AJ74" s="69">
        <v>0</v>
      </c>
      <c r="AK74" s="74"/>
      <c r="AL74" s="24" t="str">
        <f>IF(AK74="1","○","")</f>
        <v/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</row>
    <row r="75" spans="1:45">
      <c r="A75" s="33"/>
      <c r="B75" s="33"/>
      <c r="C75" s="34" t="s">
        <v>702</v>
      </c>
      <c r="D75" s="33"/>
      <c r="E75" s="25"/>
      <c r="F75" s="25"/>
      <c r="G75" s="25"/>
      <c r="H75" s="113"/>
      <c r="I75" s="26"/>
      <c r="J75" s="27"/>
      <c r="K75" s="27"/>
      <c r="L75" s="27"/>
      <c r="M75" s="27"/>
      <c r="N75" s="27"/>
      <c r="O75" s="28"/>
      <c r="P75" s="25"/>
      <c r="Q75" s="25"/>
      <c r="R75" s="25"/>
      <c r="S75" s="25"/>
      <c r="T75" s="25"/>
      <c r="U75" s="25">
        <f>SUBTOTAL(9,U70:U74)</f>
        <v>59</v>
      </c>
      <c r="V75" s="25">
        <f t="shared" ref="V75:AJ75" si="36">SUBTOTAL(9,V70:V74)</f>
        <v>42</v>
      </c>
      <c r="W75" s="25">
        <f t="shared" si="36"/>
        <v>17</v>
      </c>
      <c r="X75" s="25">
        <f t="shared" si="36"/>
        <v>0</v>
      </c>
      <c r="Y75" s="25">
        <f t="shared" si="36"/>
        <v>0</v>
      </c>
      <c r="Z75" s="25">
        <f t="shared" si="36"/>
        <v>0</v>
      </c>
      <c r="AA75" s="25">
        <f t="shared" si="36"/>
        <v>0</v>
      </c>
      <c r="AB75" s="25">
        <f t="shared" si="36"/>
        <v>0</v>
      </c>
      <c r="AC75" s="25">
        <f t="shared" si="36"/>
        <v>0</v>
      </c>
      <c r="AD75" s="29">
        <f t="shared" si="36"/>
        <v>42</v>
      </c>
      <c r="AE75" s="29">
        <f t="shared" si="36"/>
        <v>0</v>
      </c>
      <c r="AF75" s="29">
        <f t="shared" si="36"/>
        <v>0</v>
      </c>
      <c r="AG75" s="29">
        <f t="shared" si="36"/>
        <v>15</v>
      </c>
      <c r="AH75" s="29">
        <f t="shared" si="36"/>
        <v>386</v>
      </c>
      <c r="AI75" s="29">
        <f t="shared" si="36"/>
        <v>86</v>
      </c>
      <c r="AJ75" s="29">
        <f t="shared" si="36"/>
        <v>16</v>
      </c>
      <c r="AK75" s="29"/>
      <c r="AL75" s="30"/>
      <c r="AM75" s="29">
        <f t="shared" ref="AM75:AS75" si="37">SUBTOTAL(9,AM70:AM74)</f>
        <v>6</v>
      </c>
      <c r="AN75" s="29">
        <f t="shared" si="37"/>
        <v>133</v>
      </c>
      <c r="AO75" s="29">
        <f t="shared" si="37"/>
        <v>2</v>
      </c>
      <c r="AP75" s="29">
        <f t="shared" si="37"/>
        <v>1</v>
      </c>
      <c r="AQ75" s="29">
        <f t="shared" si="37"/>
        <v>1</v>
      </c>
      <c r="AR75" s="29">
        <f t="shared" si="37"/>
        <v>0</v>
      </c>
      <c r="AS75" s="29">
        <f t="shared" si="37"/>
        <v>0</v>
      </c>
    </row>
    <row r="76" spans="1:45">
      <c r="A76" s="20" t="s">
        <v>663</v>
      </c>
      <c r="B76" s="20" t="s">
        <v>144</v>
      </c>
      <c r="C76" s="20" t="s">
        <v>82</v>
      </c>
      <c r="D76" s="75" t="s">
        <v>1314</v>
      </c>
      <c r="E76" s="81" t="str">
        <f>IF(F76="","",VLOOKUP(F76,Sheet2!$A$3:$B$11,2,0))</f>
        <v>急性期</v>
      </c>
      <c r="F76" s="61">
        <v>2</v>
      </c>
      <c r="G76" s="81" t="str">
        <f>IF(H76="","",VLOOKUP(H76,Sheet2!$A$3:$B$11,2,0))</f>
        <v>急性期</v>
      </c>
      <c r="H76" s="61">
        <v>2</v>
      </c>
      <c r="I76" s="17" t="str">
        <f>IF(OR(P76="1",Q76="1",R76="1",S76="1",T76="1"),"○","")</f>
        <v/>
      </c>
      <c r="J76" s="18" t="str">
        <f>IF(OR(P76="2",Q76="2",R76="2",S76="2",T76="2"),"○","")</f>
        <v>○</v>
      </c>
      <c r="K76" s="18" t="str">
        <f>IF(OR(P76="3",Q76="3",R76="3",S76="3",T76="3"),"○","")</f>
        <v>○</v>
      </c>
      <c r="L76" s="18" t="str">
        <f>IF(OR(P76="4",Q76="4",R76="4",S76="4",T76="4"),"○","")</f>
        <v/>
      </c>
      <c r="M76" s="18" t="str">
        <f>IF(OR(P76="5",Q76="5",R76="5",S76="5",T76="5"),"○","")</f>
        <v/>
      </c>
      <c r="N76" s="18" t="str">
        <f>IF(OR(P76="6",Q76="6",R76="6",S76="6",T76="6"),"○","")</f>
        <v/>
      </c>
      <c r="O76" s="19" t="str">
        <f>IF(OR(P76="7",Q76="7",R76="7",S76="7",T76="7"),"○","")</f>
        <v/>
      </c>
      <c r="P76" s="74" t="s">
        <v>1297</v>
      </c>
      <c r="Q76" s="74" t="s">
        <v>1296</v>
      </c>
      <c r="R76" s="69"/>
      <c r="S76" s="69"/>
      <c r="T76" s="69"/>
      <c r="U76" s="69">
        <v>17</v>
      </c>
      <c r="V76" s="69">
        <v>0</v>
      </c>
      <c r="W76" s="69">
        <v>17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17</v>
      </c>
      <c r="AE76" s="74"/>
      <c r="AF76" s="74"/>
      <c r="AG76" s="69">
        <v>0</v>
      </c>
      <c r="AH76" s="69">
        <v>0</v>
      </c>
      <c r="AI76" s="69">
        <v>0</v>
      </c>
      <c r="AJ76" s="69">
        <v>0</v>
      </c>
      <c r="AK76" s="74"/>
      <c r="AL76" s="24" t="str">
        <f>IF(AK76="1","○","")</f>
        <v/>
      </c>
      <c r="AM76" s="69">
        <v>0</v>
      </c>
      <c r="AN76" s="69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</row>
    <row r="77" spans="1:45" ht="14.25" thickBot="1">
      <c r="A77" s="33"/>
      <c r="B77" s="33"/>
      <c r="C77" s="34" t="s">
        <v>703</v>
      </c>
      <c r="D77" s="33"/>
      <c r="E77" s="25"/>
      <c r="F77" s="25"/>
      <c r="G77" s="25"/>
      <c r="H77" s="113"/>
      <c r="I77" s="26"/>
      <c r="J77" s="27"/>
      <c r="K77" s="27"/>
      <c r="L77" s="27"/>
      <c r="M77" s="27"/>
      <c r="N77" s="27"/>
      <c r="O77" s="28"/>
      <c r="P77" s="25"/>
      <c r="Q77" s="25"/>
      <c r="R77" s="25"/>
      <c r="S77" s="25"/>
      <c r="T77" s="25"/>
      <c r="U77" s="25">
        <f t="shared" ref="U77:AJ77" si="38">SUBTOTAL(9,U76:U76)</f>
        <v>17</v>
      </c>
      <c r="V77" s="25">
        <f t="shared" si="38"/>
        <v>0</v>
      </c>
      <c r="W77" s="25">
        <f t="shared" si="38"/>
        <v>17</v>
      </c>
      <c r="X77" s="25">
        <f t="shared" si="38"/>
        <v>0</v>
      </c>
      <c r="Y77" s="25">
        <f t="shared" si="38"/>
        <v>0</v>
      </c>
      <c r="Z77" s="25">
        <f t="shared" si="38"/>
        <v>0</v>
      </c>
      <c r="AA77" s="25">
        <f t="shared" si="38"/>
        <v>0</v>
      </c>
      <c r="AB77" s="25">
        <f t="shared" si="38"/>
        <v>0</v>
      </c>
      <c r="AC77" s="25">
        <f t="shared" si="38"/>
        <v>0</v>
      </c>
      <c r="AD77" s="29">
        <f t="shared" si="38"/>
        <v>17</v>
      </c>
      <c r="AE77" s="29">
        <f t="shared" si="38"/>
        <v>0</v>
      </c>
      <c r="AF77" s="29">
        <f t="shared" si="38"/>
        <v>0</v>
      </c>
      <c r="AG77" s="29">
        <f t="shared" si="38"/>
        <v>0</v>
      </c>
      <c r="AH77" s="29">
        <f t="shared" si="38"/>
        <v>0</v>
      </c>
      <c r="AI77" s="29">
        <f t="shared" si="38"/>
        <v>0</v>
      </c>
      <c r="AJ77" s="29">
        <f t="shared" si="38"/>
        <v>0</v>
      </c>
      <c r="AK77" s="29"/>
      <c r="AL77" s="30"/>
      <c r="AM77" s="29">
        <f t="shared" ref="AM77:AS77" si="39">SUBTOTAL(9,AM76:AM76)</f>
        <v>0</v>
      </c>
      <c r="AN77" s="29">
        <f t="shared" si="39"/>
        <v>0</v>
      </c>
      <c r="AO77" s="29">
        <f t="shared" si="39"/>
        <v>0</v>
      </c>
      <c r="AP77" s="29">
        <f t="shared" si="39"/>
        <v>0</v>
      </c>
      <c r="AQ77" s="29">
        <f t="shared" si="39"/>
        <v>0</v>
      </c>
      <c r="AR77" s="29">
        <f t="shared" si="39"/>
        <v>0</v>
      </c>
      <c r="AS77" s="29">
        <f t="shared" si="39"/>
        <v>0</v>
      </c>
    </row>
    <row r="78" spans="1:45" ht="14.25" thickTop="1">
      <c r="A78" s="220" t="s">
        <v>748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53"/>
      <c r="Q78" s="53"/>
      <c r="R78" s="53"/>
      <c r="S78" s="53"/>
      <c r="T78" s="53"/>
      <c r="U78" s="51">
        <f>SUBTOTAL(9,U7:U77)</f>
        <v>858</v>
      </c>
      <c r="V78" s="51">
        <f t="shared" ref="V78:AG78" si="40">SUBTOTAL(9,V7:V77)</f>
        <v>657</v>
      </c>
      <c r="W78" s="51">
        <f t="shared" si="40"/>
        <v>194</v>
      </c>
      <c r="X78" s="51">
        <f t="shared" si="40"/>
        <v>95</v>
      </c>
      <c r="Y78" s="51">
        <f t="shared" si="40"/>
        <v>77</v>
      </c>
      <c r="Z78" s="51">
        <f t="shared" si="40"/>
        <v>18</v>
      </c>
      <c r="AA78" s="51">
        <f t="shared" si="40"/>
        <v>10</v>
      </c>
      <c r="AB78" s="51">
        <f t="shared" si="40"/>
        <v>6</v>
      </c>
      <c r="AC78" s="51">
        <f t="shared" si="40"/>
        <v>4</v>
      </c>
      <c r="AD78" s="51">
        <f t="shared" si="40"/>
        <v>688</v>
      </c>
      <c r="AE78" s="51">
        <f t="shared" si="40"/>
        <v>72</v>
      </c>
      <c r="AF78" s="51">
        <f t="shared" si="40"/>
        <v>6</v>
      </c>
      <c r="AG78" s="51">
        <f t="shared" si="40"/>
        <v>147</v>
      </c>
      <c r="AH78" s="51">
        <f t="shared" ref="AH78" si="41">SUBTOTAL(9,AH7:AH77)</f>
        <v>11775</v>
      </c>
      <c r="AI78" s="51">
        <f t="shared" ref="AI78" si="42">SUBTOTAL(9,AI7:AI77)</f>
        <v>1326</v>
      </c>
      <c r="AJ78" s="51">
        <f t="shared" ref="AJ78" si="43">SUBTOTAL(9,AJ7:AJ77)</f>
        <v>193.8</v>
      </c>
      <c r="AK78" s="51">
        <f t="shared" ref="AK78" si="44">SUBTOTAL(9,AK7:AK77)</f>
        <v>0</v>
      </c>
      <c r="AL78" s="51">
        <f t="shared" ref="AL78" si="45">SUBTOTAL(9,AL7:AL77)</f>
        <v>0</v>
      </c>
      <c r="AM78" s="51">
        <f t="shared" ref="AM78" si="46">SUBTOTAL(9,AM7:AM77)</f>
        <v>832</v>
      </c>
      <c r="AN78" s="51">
        <f t="shared" ref="AN78" si="47">SUBTOTAL(9,AN7:AN77)</f>
        <v>3712</v>
      </c>
      <c r="AO78" s="51">
        <f t="shared" ref="AO78" si="48">SUBTOTAL(9,AO7:AO77)</f>
        <v>101</v>
      </c>
      <c r="AP78" s="51">
        <f t="shared" ref="AP78" si="49">SUBTOTAL(9,AP7:AP77)</f>
        <v>48</v>
      </c>
      <c r="AQ78" s="51">
        <f t="shared" ref="AQ78" si="50">SUBTOTAL(9,AQ7:AQ77)</f>
        <v>53</v>
      </c>
      <c r="AR78" s="51">
        <f t="shared" ref="AR78" si="51">SUBTOTAL(9,AR7:AR77)</f>
        <v>69</v>
      </c>
      <c r="AS78" s="51">
        <f t="shared" ref="AS78" si="52">SUBTOTAL(9,AS7:AS77)</f>
        <v>548</v>
      </c>
    </row>
    <row r="79" spans="1:45">
      <c r="A79" s="222" t="s">
        <v>738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54"/>
      <c r="Q79" s="54"/>
      <c r="R79" s="54"/>
      <c r="S79" s="54"/>
      <c r="T79" s="54"/>
      <c r="U79" s="52">
        <v>71</v>
      </c>
      <c r="V79" s="52">
        <v>61</v>
      </c>
      <c r="W79" s="52">
        <v>10</v>
      </c>
      <c r="X79" s="52">
        <v>0</v>
      </c>
      <c r="Y79" s="52">
        <v>0</v>
      </c>
      <c r="Z79" s="52">
        <f t="shared" ref="Z79:AG79" si="53">SUM(Z7)</f>
        <v>0</v>
      </c>
      <c r="AA79" s="52">
        <f t="shared" si="53"/>
        <v>0</v>
      </c>
      <c r="AB79" s="52">
        <f t="shared" si="53"/>
        <v>0</v>
      </c>
      <c r="AC79" s="52">
        <f t="shared" si="53"/>
        <v>0</v>
      </c>
      <c r="AD79" s="52">
        <v>0</v>
      </c>
      <c r="AE79" s="52">
        <f t="shared" si="53"/>
        <v>13</v>
      </c>
      <c r="AF79" s="52">
        <f t="shared" si="53"/>
        <v>0</v>
      </c>
      <c r="AG79" s="52">
        <f t="shared" si="53"/>
        <v>0</v>
      </c>
    </row>
    <row r="80" spans="1:45">
      <c r="A80" s="222" t="s">
        <v>739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54"/>
      <c r="Q80" s="54"/>
      <c r="R80" s="54"/>
      <c r="S80" s="54"/>
      <c r="T80" s="54"/>
      <c r="U80" s="52">
        <v>115</v>
      </c>
      <c r="V80" s="52">
        <v>17</v>
      </c>
      <c r="W80" s="52">
        <v>108</v>
      </c>
      <c r="X80" s="52">
        <v>15</v>
      </c>
      <c r="Y80" s="52">
        <v>0</v>
      </c>
      <c r="Z80" s="52">
        <v>9</v>
      </c>
      <c r="AA80" s="52">
        <v>4</v>
      </c>
      <c r="AB80" s="52">
        <v>0</v>
      </c>
      <c r="AC80" s="52">
        <v>4</v>
      </c>
      <c r="AD80" s="52">
        <v>23</v>
      </c>
      <c r="AE80" s="52">
        <v>0</v>
      </c>
      <c r="AF80" s="52">
        <v>0</v>
      </c>
      <c r="AG80" s="52">
        <v>94</v>
      </c>
    </row>
    <row r="81" spans="1:33">
      <c r="A81" s="222" t="s">
        <v>740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54"/>
      <c r="Q81" s="54"/>
      <c r="R81" s="54"/>
      <c r="S81" s="54"/>
      <c r="T81" s="54"/>
      <c r="U81" s="52">
        <f>U78-U79-U80</f>
        <v>672</v>
      </c>
      <c r="V81" s="52">
        <f t="shared" ref="V81:AG81" si="54">V78-V79-V80</f>
        <v>579</v>
      </c>
      <c r="W81" s="52">
        <f t="shared" si="54"/>
        <v>76</v>
      </c>
      <c r="X81" s="52">
        <f t="shared" si="54"/>
        <v>80</v>
      </c>
      <c r="Y81" s="52">
        <f t="shared" si="54"/>
        <v>77</v>
      </c>
      <c r="Z81" s="52">
        <f t="shared" si="54"/>
        <v>9</v>
      </c>
      <c r="AA81" s="52">
        <f t="shared" si="54"/>
        <v>6</v>
      </c>
      <c r="AB81" s="52">
        <f t="shared" si="54"/>
        <v>6</v>
      </c>
      <c r="AC81" s="52">
        <f t="shared" si="54"/>
        <v>0</v>
      </c>
      <c r="AD81" s="52">
        <f t="shared" si="54"/>
        <v>665</v>
      </c>
      <c r="AE81" s="52">
        <f t="shared" si="54"/>
        <v>59</v>
      </c>
      <c r="AF81" s="52">
        <f t="shared" si="54"/>
        <v>6</v>
      </c>
      <c r="AG81" s="52">
        <f t="shared" si="54"/>
        <v>53</v>
      </c>
    </row>
    <row r="82" spans="1:33" ht="13.5" customHeight="1"/>
    <row r="83" spans="1:33">
      <c r="N83" s="215" t="s">
        <v>933</v>
      </c>
      <c r="O83" s="215"/>
      <c r="P83" s="215"/>
      <c r="Q83" s="2"/>
      <c r="R83" s="2"/>
      <c r="S83" s="2"/>
      <c r="T83" s="2"/>
      <c r="U83" s="219" t="s">
        <v>753</v>
      </c>
      <c r="V83" s="219"/>
      <c r="W83" s="217" t="s">
        <v>754</v>
      </c>
      <c r="X83" s="218"/>
      <c r="Y83" s="219" t="s">
        <v>755</v>
      </c>
      <c r="Z83" s="219"/>
    </row>
    <row r="84" spans="1:33">
      <c r="N84" s="215"/>
      <c r="O84" s="215"/>
      <c r="P84" s="215"/>
      <c r="Q84" s="2"/>
      <c r="R84" s="2"/>
      <c r="S84" s="2"/>
      <c r="T84" s="2"/>
      <c r="U84" s="55" t="s">
        <v>756</v>
      </c>
      <c r="V84" s="55" t="s">
        <v>757</v>
      </c>
      <c r="W84" s="56" t="s">
        <v>756</v>
      </c>
      <c r="X84" s="56" t="s">
        <v>757</v>
      </c>
      <c r="Y84" s="55" t="s">
        <v>756</v>
      </c>
      <c r="Z84" s="55" t="s">
        <v>757</v>
      </c>
    </row>
    <row r="85" spans="1:33">
      <c r="N85" s="215" t="s">
        <v>758</v>
      </c>
      <c r="O85" s="215"/>
      <c r="P85" s="216"/>
      <c r="Q85" s="2"/>
      <c r="R85" s="2"/>
      <c r="S85" s="2"/>
      <c r="T85" s="2"/>
      <c r="U85" s="57">
        <f>SUMIF($E$7:$E$77,N85,$U$7:$U$77)</f>
        <v>0</v>
      </c>
      <c r="V85" s="57">
        <f>SUMIF($E$7:$E$77,N85,$V$7:$V$77)</f>
        <v>0</v>
      </c>
      <c r="W85" s="57">
        <f>SUMIF($E$7:$E$77,N85,$X$7:$X$77)</f>
        <v>0</v>
      </c>
      <c r="X85" s="57">
        <f>SUMIF($E$7:$E$77,N85,$Y$7:$Y$77)</f>
        <v>0</v>
      </c>
      <c r="Y85" s="57">
        <f t="shared" ref="Y85:Z88" si="55">SUM(U85,W85)</f>
        <v>0</v>
      </c>
      <c r="Z85" s="57">
        <f t="shared" si="55"/>
        <v>0</v>
      </c>
    </row>
    <row r="86" spans="1:33">
      <c r="N86" s="215" t="s">
        <v>759</v>
      </c>
      <c r="O86" s="215"/>
      <c r="P86" s="216"/>
      <c r="Q86" s="2"/>
      <c r="R86" s="2"/>
      <c r="S86" s="2"/>
      <c r="T86" s="2"/>
      <c r="U86" s="57">
        <f>SUMIF($E$7:$E$77,N86,$U$7:$U$77)</f>
        <v>448</v>
      </c>
      <c r="V86" s="57">
        <f>SUMIF($E$7:$E$77,N86,$V$7:$V$77)</f>
        <v>383</v>
      </c>
      <c r="W86" s="57">
        <f>SUMIF($E$7:$E$77,N86,$X$7:$X$77)</f>
        <v>16</v>
      </c>
      <c r="X86" s="57">
        <f>SUMIF($E$7:$E$77,N86,$Y$7:$Y$77)</f>
        <v>13</v>
      </c>
      <c r="Y86" s="57">
        <f t="shared" si="55"/>
        <v>464</v>
      </c>
      <c r="Z86" s="57">
        <f t="shared" si="55"/>
        <v>396</v>
      </c>
    </row>
    <row r="87" spans="1:33">
      <c r="N87" s="215" t="s">
        <v>760</v>
      </c>
      <c r="O87" s="215"/>
      <c r="P87" s="216"/>
      <c r="Q87" s="2"/>
      <c r="R87" s="2"/>
      <c r="S87" s="2"/>
      <c r="T87" s="2"/>
      <c r="U87" s="57">
        <f>SUMIF($E$7:$E$77,N87,$U$7:$U$77)</f>
        <v>149</v>
      </c>
      <c r="V87" s="57">
        <f>SUMIF($E$7:$E$77,N87,$V$7:$V$77)</f>
        <v>130</v>
      </c>
      <c r="W87" s="57">
        <f>SUMIF($E$7:$E$77,N87,$X$7:$X$77)</f>
        <v>24</v>
      </c>
      <c r="X87" s="57">
        <f>SUMIF($E$7:$E$77,N87,$Y$7:$Y$77)</f>
        <v>24</v>
      </c>
      <c r="Y87" s="57">
        <f t="shared" si="55"/>
        <v>173</v>
      </c>
      <c r="Z87" s="57">
        <f t="shared" si="55"/>
        <v>154</v>
      </c>
    </row>
    <row r="88" spans="1:33">
      <c r="N88" s="215" t="s">
        <v>761</v>
      </c>
      <c r="O88" s="215"/>
      <c r="P88" s="216"/>
      <c r="Q88" s="2"/>
      <c r="R88" s="2"/>
      <c r="S88" s="2"/>
      <c r="T88" s="2"/>
      <c r="U88" s="57">
        <f>SUMIF($E$7:$E$77,N88,$U$7:$U$77)</f>
        <v>136</v>
      </c>
      <c r="V88" s="57">
        <f>SUMIF($E$7:$E$77,N88,$V$7:$V$77)</f>
        <v>127</v>
      </c>
      <c r="W88" s="57">
        <f>SUMIF($E$7:$E$77,N88,$X$7:$X$77)</f>
        <v>40</v>
      </c>
      <c r="X88" s="57">
        <f>SUMIF($E$7:$E$77,N88,$Y$7:$Y$77)</f>
        <v>40</v>
      </c>
      <c r="Y88" s="57">
        <f t="shared" si="55"/>
        <v>176</v>
      </c>
      <c r="Z88" s="57">
        <f t="shared" si="55"/>
        <v>167</v>
      </c>
    </row>
    <row r="89" spans="1:33">
      <c r="N89" s="215" t="s">
        <v>755</v>
      </c>
      <c r="O89" s="215"/>
      <c r="P89" s="216"/>
      <c r="Q89" s="2"/>
      <c r="R89" s="2"/>
      <c r="S89" s="2"/>
      <c r="T89" s="2"/>
      <c r="U89" s="57">
        <f t="shared" ref="U89:Z89" si="56">SUM(U85:U88)</f>
        <v>733</v>
      </c>
      <c r="V89" s="57">
        <f t="shared" si="56"/>
        <v>640</v>
      </c>
      <c r="W89" s="57">
        <f t="shared" si="56"/>
        <v>80</v>
      </c>
      <c r="X89" s="57">
        <f t="shared" si="56"/>
        <v>77</v>
      </c>
      <c r="Y89" s="57">
        <f t="shared" si="56"/>
        <v>813</v>
      </c>
      <c r="Z89" s="57">
        <f t="shared" si="56"/>
        <v>717</v>
      </c>
    </row>
  </sheetData>
  <autoFilter ref="A6:AS81"/>
  <mergeCells count="58">
    <mergeCell ref="AQ1:AS1"/>
    <mergeCell ref="T4:T6"/>
    <mergeCell ref="U4:V5"/>
    <mergeCell ref="X4:Y5"/>
    <mergeCell ref="AD4:AD6"/>
    <mergeCell ref="AO5:AO6"/>
    <mergeCell ref="A3:A6"/>
    <mergeCell ref="B3:B6"/>
    <mergeCell ref="C3:C6"/>
    <mergeCell ref="D3:D6"/>
    <mergeCell ref="E3:G3"/>
    <mergeCell ref="E4:E6"/>
    <mergeCell ref="G4:G6"/>
    <mergeCell ref="I3:M3"/>
    <mergeCell ref="S4:S6"/>
    <mergeCell ref="AM3:AN3"/>
    <mergeCell ref="AO3:AR3"/>
    <mergeCell ref="AS3:AS6"/>
    <mergeCell ref="I4:I6"/>
    <mergeCell ref="J4:J6"/>
    <mergeCell ref="K4:K6"/>
    <mergeCell ref="L4:L6"/>
    <mergeCell ref="M4:M6"/>
    <mergeCell ref="P3:T3"/>
    <mergeCell ref="U3:AC3"/>
    <mergeCell ref="AD3:AG3"/>
    <mergeCell ref="AH3:AJ3"/>
    <mergeCell ref="AK3:AK6"/>
    <mergeCell ref="N4:N6"/>
    <mergeCell ref="O4:O6"/>
    <mergeCell ref="P4:P6"/>
    <mergeCell ref="Q4:Q6"/>
    <mergeCell ref="R4:R6"/>
    <mergeCell ref="AR5:AR6"/>
    <mergeCell ref="AE4:AE6"/>
    <mergeCell ref="AF4:AF6"/>
    <mergeCell ref="AG4:AG6"/>
    <mergeCell ref="AH4:AH6"/>
    <mergeCell ref="AM4:AM6"/>
    <mergeCell ref="AN4:AN6"/>
    <mergeCell ref="AL3:AL6"/>
    <mergeCell ref="AO4:AQ4"/>
    <mergeCell ref="AA5:AC5"/>
    <mergeCell ref="AI5:AI6"/>
    <mergeCell ref="AJ5:AJ6"/>
    <mergeCell ref="A78:O78"/>
    <mergeCell ref="A79:O79"/>
    <mergeCell ref="A80:O80"/>
    <mergeCell ref="A81:O81"/>
    <mergeCell ref="N83:P84"/>
    <mergeCell ref="N89:P89"/>
    <mergeCell ref="W83:X83"/>
    <mergeCell ref="Y83:Z83"/>
    <mergeCell ref="N85:P85"/>
    <mergeCell ref="N86:P86"/>
    <mergeCell ref="N87:P87"/>
    <mergeCell ref="N88:P88"/>
    <mergeCell ref="U83:V83"/>
  </mergeCells>
  <phoneticPr fontId="3"/>
  <pageMargins left="0.70866141732283472" right="0.70866141732283472" top="0.55118110236220474" bottom="0.55118110236220474" header="0.31496062992125984" footer="0.31496062992125984"/>
  <pageSetup paperSize="8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view="pageBreakPreview" zoomScale="85" zoomScaleNormal="100" zoomScaleSheetLayoutView="85" workbookViewId="0">
      <selection activeCell="M7" sqref="M7"/>
    </sheetView>
  </sheetViews>
  <sheetFormatPr defaultRowHeight="13.5"/>
  <cols>
    <col min="2" max="2" width="0" hidden="1" customWidth="1"/>
    <col min="4" max="4" width="25.125" customWidth="1"/>
    <col min="5" max="5" width="21.125" customWidth="1"/>
    <col min="6" max="6" width="20.25" customWidth="1"/>
    <col min="7" max="13" width="7.625" customWidth="1"/>
    <col min="14" max="18" width="9" customWidth="1"/>
    <col min="19" max="27" width="5.625" customWidth="1"/>
    <col min="28" max="31" width="7.625" customWidth="1"/>
    <col min="32" max="33" width="8.125" customWidth="1"/>
    <col min="34" max="34" width="9.125" customWidth="1"/>
    <col min="35" max="35" width="9" hidden="1" customWidth="1"/>
    <col min="36" max="36" width="6.625" customWidth="1"/>
    <col min="37" max="42" width="7.625" customWidth="1"/>
    <col min="43" max="43" width="5.625" customWidth="1"/>
  </cols>
  <sheetData>
    <row r="1" spans="1:43">
      <c r="AO1" s="186" t="s">
        <v>921</v>
      </c>
      <c r="AP1" s="187"/>
      <c r="AQ1" s="188"/>
    </row>
    <row r="2" spans="1:43" ht="18.75">
      <c r="A2" s="1" t="s">
        <v>935</v>
      </c>
      <c r="B2" s="2"/>
      <c r="C2" s="3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3.950000000000003" customHeight="1">
      <c r="A3" s="192" t="s">
        <v>0</v>
      </c>
      <c r="B3" s="195" t="s">
        <v>1</v>
      </c>
      <c r="C3" s="198" t="s">
        <v>2</v>
      </c>
      <c r="D3" s="201" t="s">
        <v>3</v>
      </c>
      <c r="E3" s="202" t="s">
        <v>4</v>
      </c>
      <c r="F3" s="203"/>
      <c r="G3" s="204" t="s">
        <v>5</v>
      </c>
      <c r="H3" s="205"/>
      <c r="I3" s="205"/>
      <c r="J3" s="205"/>
      <c r="K3" s="205"/>
      <c r="L3" s="4"/>
      <c r="M3" s="5"/>
      <c r="N3" s="206" t="s">
        <v>6</v>
      </c>
      <c r="O3" s="206"/>
      <c r="P3" s="206"/>
      <c r="Q3" s="206"/>
      <c r="R3" s="206"/>
      <c r="S3" s="207" t="s">
        <v>7</v>
      </c>
      <c r="T3" s="208"/>
      <c r="U3" s="208"/>
      <c r="V3" s="208"/>
      <c r="W3" s="208"/>
      <c r="X3" s="208"/>
      <c r="Y3" s="208"/>
      <c r="Z3" s="208"/>
      <c r="AA3" s="209"/>
      <c r="AB3" s="210" t="s">
        <v>8</v>
      </c>
      <c r="AC3" s="211"/>
      <c r="AD3" s="211"/>
      <c r="AE3" s="212"/>
      <c r="AF3" s="173" t="s">
        <v>936</v>
      </c>
      <c r="AG3" s="174"/>
      <c r="AH3" s="174"/>
      <c r="AI3" s="175" t="s">
        <v>10</v>
      </c>
      <c r="AJ3" s="175" t="s">
        <v>11</v>
      </c>
      <c r="AK3" s="178" t="s">
        <v>12</v>
      </c>
      <c r="AL3" s="178"/>
      <c r="AM3" s="206" t="s">
        <v>13</v>
      </c>
      <c r="AN3" s="206"/>
      <c r="AO3" s="206"/>
      <c r="AP3" s="206"/>
      <c r="AQ3" s="178" t="s">
        <v>14</v>
      </c>
    </row>
    <row r="4" spans="1:43" ht="27" customHeight="1">
      <c r="A4" s="193"/>
      <c r="B4" s="196"/>
      <c r="C4" s="199"/>
      <c r="D4" s="201"/>
      <c r="E4" s="189" t="s">
        <v>934</v>
      </c>
      <c r="F4" s="189" t="s">
        <v>920</v>
      </c>
      <c r="G4" s="172" t="s">
        <v>16</v>
      </c>
      <c r="H4" s="172" t="s">
        <v>17</v>
      </c>
      <c r="I4" s="172" t="s">
        <v>18</v>
      </c>
      <c r="J4" s="172" t="s">
        <v>19</v>
      </c>
      <c r="K4" s="172" t="s">
        <v>20</v>
      </c>
      <c r="L4" s="172" t="s">
        <v>21</v>
      </c>
      <c r="M4" s="161" t="s">
        <v>22</v>
      </c>
      <c r="N4" s="169" t="s">
        <v>23</v>
      </c>
      <c r="O4" s="169" t="s">
        <v>24</v>
      </c>
      <c r="P4" s="169" t="s">
        <v>25</v>
      </c>
      <c r="Q4" s="169" t="s">
        <v>26</v>
      </c>
      <c r="R4" s="169" t="s">
        <v>27</v>
      </c>
      <c r="S4" s="179" t="s">
        <v>28</v>
      </c>
      <c r="T4" s="180"/>
      <c r="U4" s="6"/>
      <c r="V4" s="179" t="s">
        <v>29</v>
      </c>
      <c r="W4" s="180"/>
      <c r="X4" s="6"/>
      <c r="Y4" s="7"/>
      <c r="Z4" s="7"/>
      <c r="AA4" s="7"/>
      <c r="AB4" s="169" t="s">
        <v>30</v>
      </c>
      <c r="AC4" s="169" t="s">
        <v>31</v>
      </c>
      <c r="AD4" s="169" t="s">
        <v>32</v>
      </c>
      <c r="AE4" s="166" t="s">
        <v>33</v>
      </c>
      <c r="AF4" s="213" t="s">
        <v>34</v>
      </c>
      <c r="AG4" s="8"/>
      <c r="AH4" s="9"/>
      <c r="AI4" s="176"/>
      <c r="AJ4" s="176"/>
      <c r="AK4" s="170" t="s">
        <v>35</v>
      </c>
      <c r="AL4" s="170" t="s">
        <v>36</v>
      </c>
      <c r="AM4" s="171" t="s">
        <v>37</v>
      </c>
      <c r="AN4" s="171"/>
      <c r="AO4" s="171"/>
      <c r="AP4" s="21" t="s">
        <v>38</v>
      </c>
      <c r="AQ4" s="178"/>
    </row>
    <row r="5" spans="1:43" ht="27" customHeight="1">
      <c r="A5" s="193"/>
      <c r="B5" s="196"/>
      <c r="C5" s="199"/>
      <c r="D5" s="201"/>
      <c r="E5" s="190"/>
      <c r="F5" s="190"/>
      <c r="G5" s="162"/>
      <c r="H5" s="162"/>
      <c r="I5" s="162"/>
      <c r="J5" s="162"/>
      <c r="K5" s="162"/>
      <c r="L5" s="162"/>
      <c r="M5" s="162"/>
      <c r="N5" s="169"/>
      <c r="O5" s="169"/>
      <c r="P5" s="169"/>
      <c r="Q5" s="169"/>
      <c r="R5" s="169"/>
      <c r="S5" s="181"/>
      <c r="T5" s="182"/>
      <c r="U5" s="10"/>
      <c r="V5" s="181"/>
      <c r="W5" s="182"/>
      <c r="X5" s="11"/>
      <c r="Y5" s="183" t="s">
        <v>39</v>
      </c>
      <c r="Z5" s="184"/>
      <c r="AA5" s="185"/>
      <c r="AB5" s="169"/>
      <c r="AC5" s="169"/>
      <c r="AD5" s="169"/>
      <c r="AE5" s="167"/>
      <c r="AF5" s="214"/>
      <c r="AG5" s="169" t="s">
        <v>40</v>
      </c>
      <c r="AH5" s="169" t="s">
        <v>41</v>
      </c>
      <c r="AI5" s="176"/>
      <c r="AJ5" s="176"/>
      <c r="AK5" s="170"/>
      <c r="AL5" s="170"/>
      <c r="AM5" s="164" t="s">
        <v>42</v>
      </c>
      <c r="AN5" s="12"/>
      <c r="AO5" s="13"/>
      <c r="AP5" s="164" t="s">
        <v>43</v>
      </c>
      <c r="AQ5" s="178"/>
    </row>
    <row r="6" spans="1:43" ht="45" customHeight="1">
      <c r="A6" s="194"/>
      <c r="B6" s="197"/>
      <c r="C6" s="200"/>
      <c r="D6" s="201"/>
      <c r="E6" s="191"/>
      <c r="F6" s="191"/>
      <c r="G6" s="163"/>
      <c r="H6" s="163"/>
      <c r="I6" s="163"/>
      <c r="J6" s="163"/>
      <c r="K6" s="163"/>
      <c r="L6" s="163"/>
      <c r="M6" s="163"/>
      <c r="N6" s="169"/>
      <c r="O6" s="169"/>
      <c r="P6" s="169"/>
      <c r="Q6" s="169"/>
      <c r="R6" s="169"/>
      <c r="S6" s="14" t="s">
        <v>657</v>
      </c>
      <c r="T6" s="14" t="s">
        <v>658</v>
      </c>
      <c r="U6" s="14" t="s">
        <v>659</v>
      </c>
      <c r="V6" s="14" t="s">
        <v>657</v>
      </c>
      <c r="W6" s="14" t="s">
        <v>658</v>
      </c>
      <c r="X6" s="14" t="s">
        <v>659</v>
      </c>
      <c r="Y6" s="14" t="s">
        <v>657</v>
      </c>
      <c r="Z6" s="14" t="s">
        <v>658</v>
      </c>
      <c r="AA6" s="14" t="s">
        <v>659</v>
      </c>
      <c r="AB6" s="169"/>
      <c r="AC6" s="169"/>
      <c r="AD6" s="169"/>
      <c r="AE6" s="168"/>
      <c r="AF6" s="214"/>
      <c r="AG6" s="169"/>
      <c r="AH6" s="169"/>
      <c r="AI6" s="177"/>
      <c r="AJ6" s="177"/>
      <c r="AK6" s="170"/>
      <c r="AL6" s="170"/>
      <c r="AM6" s="165"/>
      <c r="AN6" s="15" t="s">
        <v>44</v>
      </c>
      <c r="AO6" s="15" t="s">
        <v>45</v>
      </c>
      <c r="AP6" s="165"/>
      <c r="AQ6" s="178"/>
    </row>
    <row r="7" spans="1:43">
      <c r="A7" s="20" t="s">
        <v>669</v>
      </c>
      <c r="B7" s="20" t="s">
        <v>121</v>
      </c>
      <c r="C7" s="20" t="s">
        <v>59</v>
      </c>
      <c r="D7" s="78" t="s">
        <v>193</v>
      </c>
      <c r="E7" s="69" t="s">
        <v>941</v>
      </c>
      <c r="F7" s="69" t="s">
        <v>941</v>
      </c>
      <c r="G7" s="17" t="str">
        <f>IF(OR(N7="1",O7="1",P7="1",Q7="1",R7="1"),"○","")</f>
        <v/>
      </c>
      <c r="H7" s="18" t="str">
        <f>IF(OR(N7="2",O7="2",P7="2",Q7="2",R7="2"),"○","")</f>
        <v/>
      </c>
      <c r="I7" s="18" t="str">
        <f>IF(OR(N7="3",O7="3",P7="3",Q7="3",R7="3"),"○","")</f>
        <v/>
      </c>
      <c r="J7" s="18" t="str">
        <f>IF(OR(N7="4",O7="4",P7="4",Q7="4",R7="4"),"○","")</f>
        <v/>
      </c>
      <c r="K7" s="18" t="str">
        <f>IF(OR(N7="5",O7="5",P7="5",Q7="5",R7="5"),"○","")</f>
        <v/>
      </c>
      <c r="L7" s="18" t="str">
        <f>IF(OR(N7="6",O7="6",P7="6",Q7="6",R7="6"),"○","")</f>
        <v/>
      </c>
      <c r="M7" s="19" t="str">
        <f>IF(OR(N7="7",O7="7",P7="7",Q7="7",R7="7"),"○","")</f>
        <v>○</v>
      </c>
      <c r="N7" s="16" t="s">
        <v>646</v>
      </c>
      <c r="O7" s="16" t="s">
        <v>173</v>
      </c>
      <c r="P7" s="16" t="s">
        <v>173</v>
      </c>
      <c r="Q7" s="16" t="s">
        <v>173</v>
      </c>
      <c r="R7" s="16" t="s">
        <v>173</v>
      </c>
      <c r="S7" s="81">
        <v>9</v>
      </c>
      <c r="T7" s="81">
        <v>0</v>
      </c>
      <c r="U7" s="81">
        <v>9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2">
        <v>0</v>
      </c>
      <c r="AC7" s="82">
        <v>0</v>
      </c>
      <c r="AD7" s="82">
        <v>0</v>
      </c>
      <c r="AE7" s="72">
        <v>9</v>
      </c>
      <c r="AF7" s="81">
        <v>0</v>
      </c>
      <c r="AG7" s="81">
        <v>0</v>
      </c>
      <c r="AH7" s="83">
        <v>0</v>
      </c>
      <c r="AI7" s="23" t="s">
        <v>641</v>
      </c>
      <c r="AJ7" s="24" t="str">
        <f>IF(AI7="1","○","")</f>
        <v/>
      </c>
      <c r="AK7" s="81">
        <v>20</v>
      </c>
      <c r="AL7" s="81">
        <v>100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</row>
    <row r="8" spans="1:43">
      <c r="A8" s="20" t="s">
        <v>669</v>
      </c>
      <c r="B8" s="20" t="s">
        <v>121</v>
      </c>
      <c r="C8" s="20" t="s">
        <v>59</v>
      </c>
      <c r="D8" s="78" t="s">
        <v>272</v>
      </c>
      <c r="E8" s="69" t="s">
        <v>942</v>
      </c>
      <c r="F8" s="69" t="s">
        <v>942</v>
      </c>
      <c r="G8" s="17" t="str">
        <f t="shared" ref="G8:G11" si="0">IF(OR(N8="1",O8="1",P8="1",Q8="1",R8="1"),"○","")</f>
        <v>○</v>
      </c>
      <c r="H8" s="18" t="str">
        <f t="shared" ref="H8:H11" si="1">IF(OR(N8="2",O8="2",P8="2",Q8="2",R8="2"),"○","")</f>
        <v>○</v>
      </c>
      <c r="I8" s="18" t="str">
        <f t="shared" ref="I8:I11" si="2">IF(OR(N8="3",O8="3",P8="3",Q8="3",R8="3"),"○","")</f>
        <v>○</v>
      </c>
      <c r="J8" s="18" t="str">
        <f t="shared" ref="J8:J11" si="3">IF(OR(N8="4",O8="4",P8="4",Q8="4",R8="4"),"○","")</f>
        <v>○</v>
      </c>
      <c r="K8" s="18" t="str">
        <f t="shared" ref="K8:K11" si="4">IF(OR(N8="5",O8="5",P8="5",Q8="5",R8="5"),"○","")</f>
        <v>○</v>
      </c>
      <c r="L8" s="18" t="str">
        <f t="shared" ref="L8:L11" si="5">IF(OR(N8="6",O8="6",P8="6",Q8="6",R8="6"),"○","")</f>
        <v/>
      </c>
      <c r="M8" s="19" t="str">
        <f t="shared" ref="M8:M11" si="6">IF(OR(N8="7",O8="7",P8="7",Q8="7",R8="7"),"○","")</f>
        <v/>
      </c>
      <c r="N8" s="80" t="s">
        <v>946</v>
      </c>
      <c r="O8" s="80" t="s">
        <v>947</v>
      </c>
      <c r="P8" s="80" t="s">
        <v>948</v>
      </c>
      <c r="Q8" s="80" t="s">
        <v>949</v>
      </c>
      <c r="R8" s="80" t="s">
        <v>950</v>
      </c>
      <c r="S8" s="81">
        <v>13</v>
      </c>
      <c r="T8" s="81">
        <v>13</v>
      </c>
      <c r="U8" s="81">
        <v>0</v>
      </c>
      <c r="V8" s="81">
        <v>6</v>
      </c>
      <c r="W8" s="81">
        <v>6</v>
      </c>
      <c r="X8" s="81">
        <v>0</v>
      </c>
      <c r="Y8" s="81">
        <v>0</v>
      </c>
      <c r="Z8" s="81">
        <v>0</v>
      </c>
      <c r="AA8" s="81">
        <v>0</v>
      </c>
      <c r="AB8" s="72">
        <v>13</v>
      </c>
      <c r="AC8" s="72">
        <v>6</v>
      </c>
      <c r="AD8" s="72">
        <v>0</v>
      </c>
      <c r="AE8" s="72">
        <v>0</v>
      </c>
      <c r="AF8" s="81">
        <v>42</v>
      </c>
      <c r="AG8" s="81">
        <v>30</v>
      </c>
      <c r="AH8" s="83">
        <v>23.3</v>
      </c>
      <c r="AI8" s="74" t="s">
        <v>640</v>
      </c>
      <c r="AJ8" s="24" t="str">
        <f>IF(AI8="1","○","")</f>
        <v>○</v>
      </c>
      <c r="AK8" s="81">
        <v>4</v>
      </c>
      <c r="AL8" s="81">
        <v>0</v>
      </c>
      <c r="AM8" s="23">
        <v>0</v>
      </c>
      <c r="AN8" s="23">
        <v>0</v>
      </c>
      <c r="AO8" s="23">
        <v>0</v>
      </c>
      <c r="AP8" s="23">
        <v>1</v>
      </c>
      <c r="AQ8" s="23">
        <v>0</v>
      </c>
    </row>
    <row r="9" spans="1:43">
      <c r="A9" s="20" t="s">
        <v>669</v>
      </c>
      <c r="B9" s="20" t="s">
        <v>121</v>
      </c>
      <c r="C9" s="20" t="s">
        <v>59</v>
      </c>
      <c r="D9" s="78" t="s">
        <v>347</v>
      </c>
      <c r="E9" s="69" t="s">
        <v>943</v>
      </c>
      <c r="F9" s="69" t="s">
        <v>943</v>
      </c>
      <c r="G9" s="17" t="str">
        <f t="shared" si="0"/>
        <v/>
      </c>
      <c r="H9" s="18" t="str">
        <f t="shared" si="1"/>
        <v/>
      </c>
      <c r="I9" s="18" t="str">
        <f t="shared" si="2"/>
        <v/>
      </c>
      <c r="J9" s="18" t="str">
        <f t="shared" si="3"/>
        <v/>
      </c>
      <c r="K9" s="18" t="str">
        <f t="shared" si="4"/>
        <v/>
      </c>
      <c r="L9" s="18" t="str">
        <f t="shared" si="5"/>
        <v/>
      </c>
      <c r="M9" s="19" t="str">
        <f t="shared" si="6"/>
        <v>○</v>
      </c>
      <c r="N9" s="80" t="s">
        <v>951</v>
      </c>
      <c r="O9" s="16" t="s">
        <v>173</v>
      </c>
      <c r="P9" s="16" t="s">
        <v>173</v>
      </c>
      <c r="Q9" s="16" t="s">
        <v>173</v>
      </c>
      <c r="R9" s="16" t="s">
        <v>173</v>
      </c>
      <c r="S9" s="81">
        <v>1</v>
      </c>
      <c r="T9" s="81">
        <v>0</v>
      </c>
      <c r="U9" s="81">
        <v>1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2">
        <v>0</v>
      </c>
      <c r="AC9" s="82">
        <v>0</v>
      </c>
      <c r="AD9" s="82">
        <v>0</v>
      </c>
      <c r="AE9" s="72">
        <v>1</v>
      </c>
      <c r="AF9" s="81">
        <v>0</v>
      </c>
      <c r="AG9" s="81">
        <v>0</v>
      </c>
      <c r="AH9" s="83">
        <v>0</v>
      </c>
      <c r="AI9" s="74" t="s">
        <v>641</v>
      </c>
      <c r="AJ9" s="24" t="str">
        <f>IF(AI9="1","○","")</f>
        <v/>
      </c>
      <c r="AK9" s="81">
        <v>111</v>
      </c>
      <c r="AL9" s="81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</row>
    <row r="10" spans="1:43">
      <c r="A10" s="20" t="s">
        <v>669</v>
      </c>
      <c r="B10" s="20" t="s">
        <v>121</v>
      </c>
      <c r="C10" s="20" t="s">
        <v>59</v>
      </c>
      <c r="D10" s="78" t="s">
        <v>474</v>
      </c>
      <c r="E10" s="69" t="s">
        <v>942</v>
      </c>
      <c r="F10" s="69" t="s">
        <v>942</v>
      </c>
      <c r="G10" s="17" t="str">
        <f t="shared" si="0"/>
        <v/>
      </c>
      <c r="H10" s="18" t="str">
        <f t="shared" si="1"/>
        <v>○</v>
      </c>
      <c r="I10" s="18" t="str">
        <f t="shared" si="2"/>
        <v>○</v>
      </c>
      <c r="J10" s="18" t="str">
        <f t="shared" si="3"/>
        <v/>
      </c>
      <c r="K10" s="18" t="str">
        <f t="shared" si="4"/>
        <v/>
      </c>
      <c r="L10" s="18" t="str">
        <f t="shared" si="5"/>
        <v/>
      </c>
      <c r="M10" s="19" t="str">
        <f t="shared" si="6"/>
        <v/>
      </c>
      <c r="N10" s="80" t="s">
        <v>952</v>
      </c>
      <c r="O10" s="80" t="s">
        <v>948</v>
      </c>
      <c r="P10" s="16" t="s">
        <v>173</v>
      </c>
      <c r="Q10" s="16" t="s">
        <v>173</v>
      </c>
      <c r="R10" s="16" t="s">
        <v>173</v>
      </c>
      <c r="S10" s="81">
        <v>16</v>
      </c>
      <c r="T10" s="81">
        <v>16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2">
        <v>0</v>
      </c>
      <c r="AC10" s="82">
        <v>0</v>
      </c>
      <c r="AD10" s="82">
        <v>0</v>
      </c>
      <c r="AE10" s="82">
        <v>0</v>
      </c>
      <c r="AF10" s="81">
        <v>454</v>
      </c>
      <c r="AG10" s="81">
        <v>0</v>
      </c>
      <c r="AH10" s="83">
        <v>0</v>
      </c>
      <c r="AI10" s="74"/>
      <c r="AJ10" s="24" t="str">
        <f>IF(AI10="1","○","")</f>
        <v/>
      </c>
      <c r="AK10" s="81">
        <v>0</v>
      </c>
      <c r="AL10" s="81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</row>
    <row r="11" spans="1:43">
      <c r="A11" s="20" t="s">
        <v>669</v>
      </c>
      <c r="B11" s="20" t="s">
        <v>121</v>
      </c>
      <c r="C11" s="20" t="s">
        <v>59</v>
      </c>
      <c r="D11" s="78" t="s">
        <v>312</v>
      </c>
      <c r="E11" s="69" t="s">
        <v>942</v>
      </c>
      <c r="F11" s="69" t="s">
        <v>942</v>
      </c>
      <c r="G11" s="17" t="str">
        <f t="shared" si="0"/>
        <v/>
      </c>
      <c r="H11" s="18" t="str">
        <f t="shared" si="1"/>
        <v/>
      </c>
      <c r="I11" s="18" t="str">
        <f t="shared" si="2"/>
        <v/>
      </c>
      <c r="J11" s="18" t="str">
        <f t="shared" si="3"/>
        <v/>
      </c>
      <c r="K11" s="18" t="str">
        <f t="shared" si="4"/>
        <v/>
      </c>
      <c r="L11" s="18" t="str">
        <f t="shared" si="5"/>
        <v>○</v>
      </c>
      <c r="M11" s="19" t="str">
        <f t="shared" si="6"/>
        <v/>
      </c>
      <c r="N11" s="80" t="s">
        <v>953</v>
      </c>
      <c r="O11" s="16" t="s">
        <v>173</v>
      </c>
      <c r="P11" s="16" t="s">
        <v>173</v>
      </c>
      <c r="Q11" s="16" t="s">
        <v>173</v>
      </c>
      <c r="R11" s="16" t="s">
        <v>173</v>
      </c>
      <c r="S11" s="81">
        <v>17</v>
      </c>
      <c r="T11" s="81">
        <v>17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2">
        <v>0</v>
      </c>
      <c r="AC11" s="82">
        <v>0</v>
      </c>
      <c r="AD11" s="82">
        <v>0</v>
      </c>
      <c r="AE11" s="72">
        <v>17</v>
      </c>
      <c r="AF11" s="81">
        <v>425</v>
      </c>
      <c r="AG11" s="81">
        <v>0</v>
      </c>
      <c r="AH11" s="83">
        <v>0</v>
      </c>
      <c r="AI11" s="23" t="s">
        <v>173</v>
      </c>
      <c r="AJ11" s="24" t="str">
        <f>IF(AI11="1","○","")</f>
        <v/>
      </c>
      <c r="AK11" s="81">
        <v>0</v>
      </c>
      <c r="AL11" s="81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25</v>
      </c>
    </row>
    <row r="12" spans="1:43">
      <c r="A12" s="33"/>
      <c r="B12" s="33"/>
      <c r="C12" s="34" t="s">
        <v>704</v>
      </c>
      <c r="D12" s="79"/>
      <c r="E12" s="25"/>
      <c r="F12" s="25"/>
      <c r="G12" s="26"/>
      <c r="H12" s="27"/>
      <c r="I12" s="27"/>
      <c r="J12" s="27"/>
      <c r="K12" s="27"/>
      <c r="L12" s="27"/>
      <c r="M12" s="28"/>
      <c r="N12" s="25"/>
      <c r="O12" s="25"/>
      <c r="P12" s="25"/>
      <c r="Q12" s="25"/>
      <c r="R12" s="25"/>
      <c r="S12" s="25">
        <f t="shared" ref="S12:AB12" si="7">SUBTOTAL(9,S7:S11)</f>
        <v>56</v>
      </c>
      <c r="T12" s="25">
        <f t="shared" si="7"/>
        <v>46</v>
      </c>
      <c r="U12" s="25">
        <f t="shared" si="7"/>
        <v>10</v>
      </c>
      <c r="V12" s="25">
        <f t="shared" si="7"/>
        <v>6</v>
      </c>
      <c r="W12" s="25">
        <f t="shared" si="7"/>
        <v>6</v>
      </c>
      <c r="X12" s="25">
        <f t="shared" si="7"/>
        <v>0</v>
      </c>
      <c r="Y12" s="25">
        <f t="shared" si="7"/>
        <v>0</v>
      </c>
      <c r="Z12" s="25">
        <f t="shared" si="7"/>
        <v>0</v>
      </c>
      <c r="AA12" s="25">
        <f t="shared" si="7"/>
        <v>0</v>
      </c>
      <c r="AB12" s="29">
        <f t="shared" si="7"/>
        <v>13</v>
      </c>
      <c r="AC12" s="29">
        <f t="shared" ref="AC12:AE12" si="8">SUBTOTAL(9,AC7:AC11)</f>
        <v>6</v>
      </c>
      <c r="AD12" s="29">
        <f t="shared" si="8"/>
        <v>0</v>
      </c>
      <c r="AE12" s="29">
        <f t="shared" si="8"/>
        <v>27</v>
      </c>
      <c r="AF12" s="29">
        <f>SUBTOTAL(9,AF7:AF11)</f>
        <v>921</v>
      </c>
      <c r="AG12" s="29">
        <f>SUBTOTAL(9,AG7:AG11)</f>
        <v>30</v>
      </c>
      <c r="AH12" s="84">
        <f>SUBTOTAL(9,AH7:AH11)</f>
        <v>23.3</v>
      </c>
      <c r="AI12" s="29"/>
      <c r="AJ12" s="30"/>
      <c r="AK12" s="29">
        <f t="shared" ref="AK12:AQ12" si="9">SUBTOTAL(9,AK7:AK11)</f>
        <v>135</v>
      </c>
      <c r="AL12" s="29">
        <f t="shared" si="9"/>
        <v>100</v>
      </c>
      <c r="AM12" s="29">
        <f t="shared" si="9"/>
        <v>0</v>
      </c>
      <c r="AN12" s="29">
        <f t="shared" si="9"/>
        <v>0</v>
      </c>
      <c r="AO12" s="29">
        <f t="shared" si="9"/>
        <v>0</v>
      </c>
      <c r="AP12" s="29">
        <f t="shared" si="9"/>
        <v>1</v>
      </c>
      <c r="AQ12" s="29">
        <f t="shared" si="9"/>
        <v>25</v>
      </c>
    </row>
    <row r="13" spans="1:43">
      <c r="A13" s="20" t="s">
        <v>669</v>
      </c>
      <c r="B13" s="20" t="s">
        <v>115</v>
      </c>
      <c r="C13" s="20" t="s">
        <v>53</v>
      </c>
      <c r="D13" s="78" t="s">
        <v>223</v>
      </c>
      <c r="E13" s="69" t="s">
        <v>942</v>
      </c>
      <c r="F13" s="69" t="s">
        <v>942</v>
      </c>
      <c r="G13" s="17" t="str">
        <f>IF(OR(N13="1",O13="1",P13="1",Q13="1",R13="1"),"○","")</f>
        <v/>
      </c>
      <c r="H13" s="18" t="str">
        <f>IF(OR(N13="2",O13="2",P13="2",Q13="2",R13="2"),"○","")</f>
        <v>○</v>
      </c>
      <c r="I13" s="18" t="str">
        <f>IF(OR(N13="3",O13="3",P13="3",Q13="3",R13="3"),"○","")</f>
        <v/>
      </c>
      <c r="J13" s="18" t="str">
        <f>IF(OR(N13="4",O13="4",P13="4",Q13="4",R13="4"),"○","")</f>
        <v/>
      </c>
      <c r="K13" s="18" t="str">
        <f>IF(OR(N13="5",O13="5",P13="5",Q13="5",R13="5"),"○","")</f>
        <v/>
      </c>
      <c r="L13" s="18" t="str">
        <f>IF(OR(N13="6",O13="6",P13="6",Q13="6",R13="6"),"○","")</f>
        <v/>
      </c>
      <c r="M13" s="19" t="str">
        <f>IF(OR(N13="7",O13="7",P13="7",Q13="7",R13="7"),"○","")</f>
        <v/>
      </c>
      <c r="N13" s="80" t="s">
        <v>954</v>
      </c>
      <c r="O13" s="16" t="s">
        <v>173</v>
      </c>
      <c r="P13" s="16" t="s">
        <v>173</v>
      </c>
      <c r="Q13" s="16" t="s">
        <v>173</v>
      </c>
      <c r="R13" s="16" t="s">
        <v>173</v>
      </c>
      <c r="S13" s="81">
        <v>9</v>
      </c>
      <c r="T13" s="81">
        <v>9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9</v>
      </c>
      <c r="AC13" s="81">
        <v>0</v>
      </c>
      <c r="AD13" s="81">
        <v>0</v>
      </c>
      <c r="AE13" s="81">
        <v>0</v>
      </c>
      <c r="AF13" s="81">
        <v>125</v>
      </c>
      <c r="AG13" s="81">
        <v>0</v>
      </c>
      <c r="AH13" s="83">
        <v>0</v>
      </c>
      <c r="AI13" s="74" t="s">
        <v>640</v>
      </c>
      <c r="AJ13" s="24" t="str">
        <f>IF(AI13="1","○","")</f>
        <v>○</v>
      </c>
      <c r="AK13" s="69">
        <v>9</v>
      </c>
      <c r="AL13" s="69">
        <v>102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</row>
    <row r="14" spans="1:43">
      <c r="A14" s="20" t="s">
        <v>669</v>
      </c>
      <c r="B14" s="20" t="s">
        <v>115</v>
      </c>
      <c r="C14" s="20" t="s">
        <v>53</v>
      </c>
      <c r="D14" s="78" t="s">
        <v>183</v>
      </c>
      <c r="E14" s="69" t="s">
        <v>944</v>
      </c>
      <c r="F14" s="69" t="s">
        <v>944</v>
      </c>
      <c r="G14" s="17" t="str">
        <f t="shared" ref="G14:G16" si="10">IF(OR(N14="1",O14="1",P14="1",Q14="1",R14="1"),"○","")</f>
        <v>○</v>
      </c>
      <c r="H14" s="18" t="str">
        <f t="shared" ref="H14:H16" si="11">IF(OR(N14="2",O14="2",P14="2",Q14="2",R14="2"),"○","")</f>
        <v>○</v>
      </c>
      <c r="I14" s="18" t="str">
        <f t="shared" ref="I14:I16" si="12">IF(OR(N14="3",O14="3",P14="3",Q14="3",R14="3"),"○","")</f>
        <v>○</v>
      </c>
      <c r="J14" s="18" t="str">
        <f t="shared" ref="J14:J16" si="13">IF(OR(N14="4",O14="4",P14="4",Q14="4",R14="4"),"○","")</f>
        <v>○</v>
      </c>
      <c r="K14" s="18" t="str">
        <f t="shared" ref="K14:K16" si="14">IF(OR(N14="5",O14="5",P14="5",Q14="5",R14="5"),"○","")</f>
        <v>○</v>
      </c>
      <c r="L14" s="18" t="str">
        <f t="shared" ref="L14:L16" si="15">IF(OR(N14="6",O14="6",P14="6",Q14="6",R14="6"),"○","")</f>
        <v/>
      </c>
      <c r="M14" s="19" t="str">
        <f t="shared" ref="M14:M16" si="16">IF(OR(N14="7",O14="7",P14="7",Q14="7",R14="7"),"○","")</f>
        <v/>
      </c>
      <c r="N14" s="80" t="s">
        <v>946</v>
      </c>
      <c r="O14" s="80" t="s">
        <v>954</v>
      </c>
      <c r="P14" s="80" t="s">
        <v>948</v>
      </c>
      <c r="Q14" s="80" t="s">
        <v>955</v>
      </c>
      <c r="R14" s="80" t="s">
        <v>956</v>
      </c>
      <c r="S14" s="81">
        <v>9</v>
      </c>
      <c r="T14" s="81">
        <v>9</v>
      </c>
      <c r="U14" s="81">
        <v>0</v>
      </c>
      <c r="V14" s="81">
        <v>6</v>
      </c>
      <c r="W14" s="81">
        <v>6</v>
      </c>
      <c r="X14" s="81">
        <v>0</v>
      </c>
      <c r="Y14" s="81">
        <v>0</v>
      </c>
      <c r="Z14" s="81">
        <v>0</v>
      </c>
      <c r="AA14" s="81">
        <v>0</v>
      </c>
      <c r="AB14" s="81">
        <v>9</v>
      </c>
      <c r="AC14" s="81">
        <v>6</v>
      </c>
      <c r="AD14" s="81">
        <v>0</v>
      </c>
      <c r="AE14" s="81">
        <v>0</v>
      </c>
      <c r="AF14" s="81">
        <v>54</v>
      </c>
      <c r="AG14" s="81">
        <v>1</v>
      </c>
      <c r="AH14" s="83">
        <v>1.9</v>
      </c>
      <c r="AI14" s="74" t="s">
        <v>640</v>
      </c>
      <c r="AJ14" s="24" t="str">
        <f>IF(AI14="1","○","")</f>
        <v>○</v>
      </c>
      <c r="AK14" s="69">
        <v>1</v>
      </c>
      <c r="AL14" s="69">
        <v>6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</row>
    <row r="15" spans="1:43">
      <c r="A15" s="20" t="s">
        <v>958</v>
      </c>
      <c r="B15" s="20"/>
      <c r="C15" s="76" t="s">
        <v>53</v>
      </c>
      <c r="D15" s="77" t="s">
        <v>939</v>
      </c>
      <c r="E15" s="69" t="s">
        <v>942</v>
      </c>
      <c r="F15" s="69" t="s">
        <v>942</v>
      </c>
      <c r="G15" s="17" t="str">
        <f t="shared" si="10"/>
        <v/>
      </c>
      <c r="H15" s="18" t="str">
        <f t="shared" si="11"/>
        <v>○</v>
      </c>
      <c r="I15" s="18" t="str">
        <f t="shared" si="12"/>
        <v/>
      </c>
      <c r="J15" s="18" t="str">
        <f t="shared" si="13"/>
        <v/>
      </c>
      <c r="K15" s="18" t="str">
        <f t="shared" si="14"/>
        <v/>
      </c>
      <c r="L15" s="18" t="str">
        <f t="shared" si="15"/>
        <v/>
      </c>
      <c r="M15" s="19" t="str">
        <f t="shared" si="16"/>
        <v/>
      </c>
      <c r="N15" s="80" t="s">
        <v>952</v>
      </c>
      <c r="O15" s="16"/>
      <c r="P15" s="16"/>
      <c r="Q15" s="16"/>
      <c r="R15" s="16"/>
      <c r="S15" s="81">
        <v>10</v>
      </c>
      <c r="T15" s="81">
        <v>10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10</v>
      </c>
      <c r="AC15" s="81">
        <v>0</v>
      </c>
      <c r="AD15" s="81">
        <v>0</v>
      </c>
      <c r="AE15" s="81">
        <v>0</v>
      </c>
      <c r="AF15" s="81">
        <v>1017</v>
      </c>
      <c r="AG15" s="81">
        <v>0</v>
      </c>
      <c r="AH15" s="83">
        <v>0</v>
      </c>
      <c r="AI15" s="74"/>
      <c r="AJ15" s="24"/>
      <c r="AK15" s="69">
        <v>0</v>
      </c>
      <c r="AL15" s="69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34</v>
      </c>
    </row>
    <row r="16" spans="1:43">
      <c r="A16" s="20" t="s">
        <v>669</v>
      </c>
      <c r="B16" s="20" t="s">
        <v>115</v>
      </c>
      <c r="C16" s="20" t="s">
        <v>53</v>
      </c>
      <c r="D16" s="78" t="s">
        <v>532</v>
      </c>
      <c r="E16" s="69" t="s">
        <v>945</v>
      </c>
      <c r="F16" s="69" t="s">
        <v>945</v>
      </c>
      <c r="G16" s="17" t="str">
        <f t="shared" si="10"/>
        <v/>
      </c>
      <c r="H16" s="18" t="str">
        <f t="shared" si="11"/>
        <v/>
      </c>
      <c r="I16" s="18" t="str">
        <f t="shared" si="12"/>
        <v>○</v>
      </c>
      <c r="J16" s="18" t="str">
        <f t="shared" si="13"/>
        <v/>
      </c>
      <c r="K16" s="18" t="str">
        <f t="shared" si="14"/>
        <v/>
      </c>
      <c r="L16" s="18" t="str">
        <f t="shared" si="15"/>
        <v/>
      </c>
      <c r="M16" s="19" t="str">
        <f t="shared" si="16"/>
        <v/>
      </c>
      <c r="N16" s="80" t="s">
        <v>948</v>
      </c>
      <c r="O16" s="16" t="s">
        <v>173</v>
      </c>
      <c r="P16" s="16" t="s">
        <v>173</v>
      </c>
      <c r="Q16" s="16" t="s">
        <v>173</v>
      </c>
      <c r="R16" s="16" t="s">
        <v>173</v>
      </c>
      <c r="S16" s="81">
        <v>8</v>
      </c>
      <c r="T16" s="81">
        <v>7</v>
      </c>
      <c r="U16" s="81">
        <v>1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8</v>
      </c>
      <c r="AC16" s="81">
        <v>0</v>
      </c>
      <c r="AD16" s="81">
        <v>0</v>
      </c>
      <c r="AE16" s="81">
        <v>0</v>
      </c>
      <c r="AF16" s="81">
        <v>29</v>
      </c>
      <c r="AG16" s="81">
        <v>7</v>
      </c>
      <c r="AH16" s="83">
        <v>0</v>
      </c>
      <c r="AI16" s="74" t="s">
        <v>641</v>
      </c>
      <c r="AJ16" s="24" t="str">
        <f>IF(AI16="1","○","")</f>
        <v/>
      </c>
      <c r="AK16" s="69">
        <v>1</v>
      </c>
      <c r="AL16" s="69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</row>
    <row r="17" spans="1:43">
      <c r="A17" s="33"/>
      <c r="B17" s="33"/>
      <c r="C17" s="34" t="s">
        <v>705</v>
      </c>
      <c r="D17" s="79"/>
      <c r="E17" s="25"/>
      <c r="F17" s="25"/>
      <c r="G17" s="26"/>
      <c r="H17" s="27"/>
      <c r="I17" s="27"/>
      <c r="J17" s="27"/>
      <c r="K17" s="27"/>
      <c r="L17" s="27"/>
      <c r="M17" s="28"/>
      <c r="N17" s="25"/>
      <c r="O17" s="25"/>
      <c r="P17" s="25"/>
      <c r="Q17" s="25"/>
      <c r="R17" s="25"/>
      <c r="S17" s="25">
        <f>SUBTOTAL(9,S13:S16)</f>
        <v>36</v>
      </c>
      <c r="T17" s="25">
        <f t="shared" ref="T17:AA17" si="17">SUBTOTAL(9,T13:T16)</f>
        <v>35</v>
      </c>
      <c r="U17" s="25">
        <f t="shared" si="17"/>
        <v>1</v>
      </c>
      <c r="V17" s="25">
        <f t="shared" si="17"/>
        <v>6</v>
      </c>
      <c r="W17" s="25">
        <f t="shared" si="17"/>
        <v>6</v>
      </c>
      <c r="X17" s="25">
        <f t="shared" si="17"/>
        <v>0</v>
      </c>
      <c r="Y17" s="25">
        <f t="shared" si="17"/>
        <v>0</v>
      </c>
      <c r="Z17" s="25">
        <f t="shared" si="17"/>
        <v>0</v>
      </c>
      <c r="AA17" s="25">
        <f t="shared" si="17"/>
        <v>0</v>
      </c>
      <c r="AB17" s="29">
        <f>SUBTOTAL(9,AB13:AB16)</f>
        <v>36</v>
      </c>
      <c r="AC17" s="29">
        <f t="shared" ref="AC17:AE17" si="18">SUBTOTAL(9,AC13:AC16)</f>
        <v>6</v>
      </c>
      <c r="AD17" s="29">
        <f t="shared" si="18"/>
        <v>0</v>
      </c>
      <c r="AE17" s="29">
        <f t="shared" si="18"/>
        <v>0</v>
      </c>
      <c r="AF17" s="29">
        <f>SUBTOTAL(9,AF13:AF16)</f>
        <v>1225</v>
      </c>
      <c r="AG17" s="29">
        <f t="shared" ref="AG17:AH17" si="19">SUBTOTAL(9,AG13:AG16)</f>
        <v>8</v>
      </c>
      <c r="AH17" s="84">
        <f t="shared" si="19"/>
        <v>1.9</v>
      </c>
      <c r="AI17" s="29"/>
      <c r="AJ17" s="30"/>
      <c r="AK17" s="29">
        <f>SUBTOTAL(9,AK13:AK16)</f>
        <v>11</v>
      </c>
      <c r="AL17" s="29">
        <f>SUBTOTAL(9,AL13:AL16)</f>
        <v>108</v>
      </c>
      <c r="AM17" s="29">
        <f>SUBTOTAL(9,AM10:AM14)</f>
        <v>0</v>
      </c>
      <c r="AN17" s="29">
        <f>SUBTOTAL(9,AN10:AN14)</f>
        <v>0</v>
      </c>
      <c r="AO17" s="29">
        <f>SUBTOTAL(9,AO10:AO14)</f>
        <v>0</v>
      </c>
      <c r="AP17" s="29">
        <f>SUBTOTAL(9,AP10:AP14)</f>
        <v>0</v>
      </c>
      <c r="AQ17" s="29">
        <f>SUBTOTAL(9,AQ13:AQ16)</f>
        <v>34</v>
      </c>
    </row>
    <row r="18" spans="1:43">
      <c r="A18" s="20" t="s">
        <v>669</v>
      </c>
      <c r="B18" s="20"/>
      <c r="C18" s="61" t="s">
        <v>937</v>
      </c>
      <c r="D18" s="77" t="s">
        <v>938</v>
      </c>
      <c r="E18" s="69" t="s">
        <v>942</v>
      </c>
      <c r="F18" s="69" t="s">
        <v>942</v>
      </c>
      <c r="G18" s="17" t="str">
        <f>IF(OR(N18="1",O18="1",P18="1",Q18="1",R18="1"),"○","")</f>
        <v/>
      </c>
      <c r="H18" s="18" t="str">
        <f>IF(OR(N18="2",O18="2",P18="2",Q18="2",R18="2"),"○","")</f>
        <v/>
      </c>
      <c r="I18" s="18" t="str">
        <f>IF(OR(N18="3",O18="3",P18="3",Q18="3",R18="3"),"○","")</f>
        <v/>
      </c>
      <c r="J18" s="18" t="str">
        <f>IF(OR(N18="4",O18="4",P18="4",Q18="4",R18="4"),"○","")</f>
        <v/>
      </c>
      <c r="K18" s="18" t="str">
        <f>IF(OR(N18="5",O18="5",P18="5",Q18="5",R18="5"),"○","")</f>
        <v/>
      </c>
      <c r="L18" s="18" t="str">
        <f>IF(OR(N18="6",O18="6",P18="6",Q18="6",R18="6"),"○","")</f>
        <v>○</v>
      </c>
      <c r="M18" s="19" t="str">
        <f>IF(OR(N18="7",O18="7",P18="7",Q18="7",R18="7"),"○","")</f>
        <v/>
      </c>
      <c r="N18" s="80" t="s">
        <v>957</v>
      </c>
      <c r="O18" s="16"/>
      <c r="P18" s="16"/>
      <c r="Q18" s="16"/>
      <c r="R18" s="16"/>
      <c r="S18" s="81">
        <v>19</v>
      </c>
      <c r="T18" s="81">
        <v>19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19</v>
      </c>
      <c r="AC18" s="81">
        <v>0</v>
      </c>
      <c r="AD18" s="81">
        <v>0</v>
      </c>
      <c r="AE18" s="81">
        <v>0</v>
      </c>
      <c r="AF18" s="76">
        <v>694</v>
      </c>
      <c r="AG18" s="76">
        <v>0</v>
      </c>
      <c r="AH18" s="76">
        <v>0</v>
      </c>
      <c r="AI18" s="74" t="s">
        <v>641</v>
      </c>
      <c r="AJ18" s="24"/>
      <c r="AK18" s="81">
        <v>0</v>
      </c>
      <c r="AL18" s="81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</row>
    <row r="19" spans="1:43" ht="14.25" thickBot="1">
      <c r="A19" s="33"/>
      <c r="B19" s="33"/>
      <c r="C19" s="34" t="s">
        <v>940</v>
      </c>
      <c r="D19" s="33"/>
      <c r="E19" s="25"/>
      <c r="F19" s="25"/>
      <c r="G19" s="26"/>
      <c r="H19" s="27"/>
      <c r="I19" s="27"/>
      <c r="J19" s="27"/>
      <c r="K19" s="27"/>
      <c r="L19" s="27"/>
      <c r="M19" s="28"/>
      <c r="N19" s="25"/>
      <c r="O19" s="25"/>
      <c r="P19" s="25"/>
      <c r="Q19" s="25"/>
      <c r="R19" s="25"/>
      <c r="S19" s="25">
        <f>SUBTOTAL(9,S18)</f>
        <v>19</v>
      </c>
      <c r="T19" s="25">
        <f t="shared" ref="T19:AA19" si="20">SUBTOTAL(9,T18)</f>
        <v>19</v>
      </c>
      <c r="U19" s="25">
        <f t="shared" si="20"/>
        <v>0</v>
      </c>
      <c r="V19" s="25">
        <f t="shared" si="20"/>
        <v>0</v>
      </c>
      <c r="W19" s="25">
        <f t="shared" si="20"/>
        <v>0</v>
      </c>
      <c r="X19" s="25">
        <f t="shared" si="20"/>
        <v>0</v>
      </c>
      <c r="Y19" s="25">
        <f t="shared" si="20"/>
        <v>0</v>
      </c>
      <c r="Z19" s="25">
        <f t="shared" si="20"/>
        <v>0</v>
      </c>
      <c r="AA19" s="25">
        <f t="shared" si="20"/>
        <v>0</v>
      </c>
      <c r="AB19" s="29">
        <f>SUBTOTAL(9,AB18)</f>
        <v>19</v>
      </c>
      <c r="AC19" s="29">
        <f t="shared" ref="AC19:AE19" si="21">SUBTOTAL(9,AC18)</f>
        <v>0</v>
      </c>
      <c r="AD19" s="29">
        <f t="shared" si="21"/>
        <v>0</v>
      </c>
      <c r="AE19" s="29">
        <f t="shared" si="21"/>
        <v>0</v>
      </c>
      <c r="AF19" s="29">
        <f>SUBTOTAL(9,AF18)</f>
        <v>694</v>
      </c>
      <c r="AG19" s="29">
        <f t="shared" ref="AG19:AI19" si="22">SUBTOTAL(9,AG18)</f>
        <v>0</v>
      </c>
      <c r="AH19" s="29">
        <f t="shared" si="22"/>
        <v>0</v>
      </c>
      <c r="AI19" s="29">
        <f t="shared" si="22"/>
        <v>0</v>
      </c>
      <c r="AJ19" s="30"/>
      <c r="AK19" s="29">
        <f>SUBTOTAL(9,AK18)</f>
        <v>0</v>
      </c>
      <c r="AL19" s="29">
        <f>SUBTOTAL(9,AL18)</f>
        <v>0</v>
      </c>
      <c r="AM19" s="29">
        <f>SUBTOTAL(9,AM18)</f>
        <v>0</v>
      </c>
      <c r="AN19" s="29">
        <f t="shared" ref="AN19:AO19" si="23">SUBTOTAL(9,AN18)</f>
        <v>0</v>
      </c>
      <c r="AO19" s="29">
        <f t="shared" si="23"/>
        <v>0</v>
      </c>
      <c r="AP19" s="29">
        <v>0</v>
      </c>
      <c r="AQ19" s="29">
        <v>0</v>
      </c>
    </row>
    <row r="20" spans="1:43" ht="14.25" thickTop="1">
      <c r="A20" s="220" t="s">
        <v>747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53"/>
      <c r="O20" s="53"/>
      <c r="P20" s="53"/>
      <c r="Q20" s="53"/>
      <c r="R20" s="53"/>
      <c r="S20" s="51">
        <f>SUBTOTAL(9,S7:S19)</f>
        <v>111</v>
      </c>
      <c r="T20" s="51">
        <f t="shared" ref="T20:AA20" si="24">SUBTOTAL(9,T7:T19)</f>
        <v>100</v>
      </c>
      <c r="U20" s="51">
        <f t="shared" si="24"/>
        <v>11</v>
      </c>
      <c r="V20" s="51">
        <f t="shared" si="24"/>
        <v>12</v>
      </c>
      <c r="W20" s="51">
        <f t="shared" si="24"/>
        <v>12</v>
      </c>
      <c r="X20" s="51">
        <f t="shared" si="24"/>
        <v>0</v>
      </c>
      <c r="Y20" s="51">
        <f t="shared" si="24"/>
        <v>0</v>
      </c>
      <c r="Z20" s="51">
        <f t="shared" si="24"/>
        <v>0</v>
      </c>
      <c r="AA20" s="51">
        <f t="shared" si="24"/>
        <v>0</v>
      </c>
      <c r="AB20" s="51">
        <f t="shared" ref="AB20:AQ20" si="25">SUBTOTAL(9,AB7:AB19)</f>
        <v>68</v>
      </c>
      <c r="AC20" s="51">
        <f t="shared" si="25"/>
        <v>12</v>
      </c>
      <c r="AD20" s="51">
        <f t="shared" si="25"/>
        <v>0</v>
      </c>
      <c r="AE20" s="51">
        <f t="shared" si="25"/>
        <v>27</v>
      </c>
      <c r="AF20" s="51">
        <f t="shared" si="25"/>
        <v>2840</v>
      </c>
      <c r="AG20" s="51">
        <f t="shared" si="25"/>
        <v>38</v>
      </c>
      <c r="AH20" s="51">
        <f t="shared" si="25"/>
        <v>25.2</v>
      </c>
      <c r="AI20" s="85">
        <f t="shared" si="25"/>
        <v>0</v>
      </c>
      <c r="AJ20" s="85">
        <f t="shared" si="25"/>
        <v>0</v>
      </c>
      <c r="AK20" s="85">
        <f t="shared" si="25"/>
        <v>146</v>
      </c>
      <c r="AL20" s="85">
        <f t="shared" si="25"/>
        <v>208</v>
      </c>
      <c r="AM20" s="85">
        <f t="shared" si="25"/>
        <v>0</v>
      </c>
      <c r="AN20" s="85">
        <f t="shared" si="25"/>
        <v>0</v>
      </c>
      <c r="AO20" s="85">
        <f t="shared" si="25"/>
        <v>0</v>
      </c>
      <c r="AP20" s="85">
        <f t="shared" si="25"/>
        <v>1</v>
      </c>
      <c r="AQ20" s="85">
        <f t="shared" si="25"/>
        <v>59</v>
      </c>
    </row>
    <row r="21" spans="1:43">
      <c r="A21" s="222" t="s">
        <v>738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54"/>
      <c r="O21" s="54"/>
      <c r="P21" s="54"/>
      <c r="Q21" s="54"/>
      <c r="R21" s="54"/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</row>
    <row r="22" spans="1:43">
      <c r="A22" s="222" t="s">
        <v>739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54"/>
      <c r="O22" s="54"/>
      <c r="P22" s="54"/>
      <c r="Q22" s="54"/>
      <c r="R22" s="54"/>
      <c r="S22" s="52">
        <f t="shared" ref="S22:AE22" si="26">SUMIF($E$7:$E$19,"休棟等",S7:S19)</f>
        <v>0</v>
      </c>
      <c r="T22" s="52">
        <f t="shared" si="26"/>
        <v>0</v>
      </c>
      <c r="U22" s="52">
        <f t="shared" si="26"/>
        <v>0</v>
      </c>
      <c r="V22" s="52">
        <f t="shared" si="26"/>
        <v>0</v>
      </c>
      <c r="W22" s="52">
        <f t="shared" si="26"/>
        <v>0</v>
      </c>
      <c r="X22" s="52">
        <f t="shared" si="26"/>
        <v>0</v>
      </c>
      <c r="Y22" s="52">
        <f t="shared" si="26"/>
        <v>0</v>
      </c>
      <c r="Z22" s="52">
        <f t="shared" si="26"/>
        <v>0</v>
      </c>
      <c r="AA22" s="52">
        <f t="shared" si="26"/>
        <v>0</v>
      </c>
      <c r="AB22" s="52">
        <f t="shared" si="26"/>
        <v>0</v>
      </c>
      <c r="AC22" s="52">
        <f t="shared" si="26"/>
        <v>0</v>
      </c>
      <c r="AD22" s="52">
        <f t="shared" si="26"/>
        <v>0</v>
      </c>
      <c r="AE22" s="52">
        <f t="shared" si="26"/>
        <v>0</v>
      </c>
    </row>
    <row r="23" spans="1:43">
      <c r="A23" s="222" t="s">
        <v>740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54"/>
      <c r="O23" s="54"/>
      <c r="P23" s="54"/>
      <c r="Q23" s="54"/>
      <c r="R23" s="54"/>
      <c r="S23" s="52">
        <f>S20-S21-S22</f>
        <v>111</v>
      </c>
      <c r="T23" s="52">
        <f t="shared" ref="T23:AE23" si="27">T20-T21-T22</f>
        <v>100</v>
      </c>
      <c r="U23" s="52">
        <f t="shared" si="27"/>
        <v>11</v>
      </c>
      <c r="V23" s="52">
        <f t="shared" si="27"/>
        <v>12</v>
      </c>
      <c r="W23" s="52">
        <f t="shared" si="27"/>
        <v>12</v>
      </c>
      <c r="X23" s="52">
        <f t="shared" si="27"/>
        <v>0</v>
      </c>
      <c r="Y23" s="52">
        <f t="shared" si="27"/>
        <v>0</v>
      </c>
      <c r="Z23" s="52">
        <f t="shared" si="27"/>
        <v>0</v>
      </c>
      <c r="AA23" s="52">
        <f t="shared" si="27"/>
        <v>0</v>
      </c>
      <c r="AB23" s="52">
        <f t="shared" si="27"/>
        <v>68</v>
      </c>
      <c r="AC23" s="52">
        <f t="shared" si="27"/>
        <v>12</v>
      </c>
      <c r="AD23" s="52">
        <f t="shared" si="27"/>
        <v>0</v>
      </c>
      <c r="AE23" s="52">
        <f t="shared" si="27"/>
        <v>27</v>
      </c>
    </row>
    <row r="24" spans="1:43">
      <c r="AL24" s="75"/>
    </row>
    <row r="25" spans="1:43">
      <c r="L25" s="215" t="s">
        <v>933</v>
      </c>
      <c r="M25" s="215"/>
      <c r="N25" s="215"/>
      <c r="O25" s="2"/>
      <c r="P25" s="2"/>
      <c r="Q25" s="2"/>
      <c r="R25" s="2"/>
      <c r="S25" s="219" t="s">
        <v>753</v>
      </c>
      <c r="T25" s="219"/>
      <c r="U25" s="217" t="s">
        <v>754</v>
      </c>
      <c r="V25" s="218"/>
      <c r="W25" s="219" t="s">
        <v>755</v>
      </c>
      <c r="X25" s="219"/>
    </row>
    <row r="26" spans="1:43">
      <c r="L26" s="215"/>
      <c r="M26" s="215"/>
      <c r="N26" s="215"/>
      <c r="O26" s="2"/>
      <c r="P26" s="2"/>
      <c r="Q26" s="2"/>
      <c r="R26" s="2"/>
      <c r="S26" s="55" t="s">
        <v>756</v>
      </c>
      <c r="T26" s="55" t="s">
        <v>757</v>
      </c>
      <c r="U26" s="56" t="s">
        <v>756</v>
      </c>
      <c r="V26" s="56" t="s">
        <v>757</v>
      </c>
      <c r="W26" s="55" t="s">
        <v>756</v>
      </c>
      <c r="X26" s="55" t="s">
        <v>757</v>
      </c>
    </row>
    <row r="27" spans="1:43">
      <c r="L27" s="215" t="s">
        <v>758</v>
      </c>
      <c r="M27" s="215"/>
      <c r="N27" s="216"/>
      <c r="O27" s="2"/>
      <c r="P27" s="2"/>
      <c r="Q27" s="2"/>
      <c r="R27" s="2"/>
      <c r="S27" s="57">
        <f>SUMIF($E$7:$E$19,L27,$S$7:$S$19)</f>
        <v>0</v>
      </c>
      <c r="T27" s="57">
        <f>SUMIF($E$7:$E$19,L27,$T$7:$T$19)</f>
        <v>0</v>
      </c>
      <c r="U27" s="57">
        <f>SUMIF($E$7:$E$19,L27,$V$7:$V$19)</f>
        <v>0</v>
      </c>
      <c r="V27" s="57">
        <f>SUMIF($E$7:$E$19,L27,$W$7:$W$19)</f>
        <v>0</v>
      </c>
      <c r="W27" s="57">
        <f t="shared" ref="W27:X30" si="28">SUM(S27,U27)</f>
        <v>0</v>
      </c>
      <c r="X27" s="57">
        <f t="shared" si="28"/>
        <v>0</v>
      </c>
    </row>
    <row r="28" spans="1:43">
      <c r="L28" s="215" t="s">
        <v>759</v>
      </c>
      <c r="M28" s="215"/>
      <c r="N28" s="216"/>
      <c r="O28" s="2"/>
      <c r="P28" s="2"/>
      <c r="Q28" s="2"/>
      <c r="R28" s="2"/>
      <c r="S28" s="57">
        <f>SUMIF($E$7:$E$19,L28,$S$7:$S$19)</f>
        <v>84</v>
      </c>
      <c r="T28" s="57">
        <f>SUMIF($E$7:$E$19,L28,$T$7:$T$19)</f>
        <v>84</v>
      </c>
      <c r="U28" s="57">
        <f>SUMIF($E$7:$E$19,L28,$V$7:$V$19)</f>
        <v>6</v>
      </c>
      <c r="V28" s="57">
        <f>SUMIF($E$7:$E$19,L28,$W$7:$W$19)</f>
        <v>6</v>
      </c>
      <c r="W28" s="57">
        <f t="shared" si="28"/>
        <v>90</v>
      </c>
      <c r="X28" s="57">
        <f t="shared" si="28"/>
        <v>90</v>
      </c>
    </row>
    <row r="29" spans="1:43">
      <c r="L29" s="215" t="s">
        <v>760</v>
      </c>
      <c r="M29" s="215"/>
      <c r="N29" s="216"/>
      <c r="O29" s="2"/>
      <c r="P29" s="2"/>
      <c r="Q29" s="2"/>
      <c r="R29" s="2"/>
      <c r="S29" s="57">
        <f>SUMIF($E$7:$E$19,L29,$S$7:$S$19)</f>
        <v>8</v>
      </c>
      <c r="T29" s="57">
        <f>SUMIF($E$7:$E$19,L29,$T$7:$T$19)</f>
        <v>7</v>
      </c>
      <c r="U29" s="57">
        <f>SUMIF($E$7:$E$19,L29,$V$7:$V$19)</f>
        <v>0</v>
      </c>
      <c r="V29" s="57">
        <f>SUMIF($E$7:$E$19,L29,$W$7:$W$19)</f>
        <v>0</v>
      </c>
      <c r="W29" s="57">
        <f t="shared" si="28"/>
        <v>8</v>
      </c>
      <c r="X29" s="57">
        <f t="shared" si="28"/>
        <v>7</v>
      </c>
    </row>
    <row r="30" spans="1:43">
      <c r="L30" s="215" t="s">
        <v>761</v>
      </c>
      <c r="M30" s="215"/>
      <c r="N30" s="216"/>
      <c r="O30" s="2"/>
      <c r="P30" s="2"/>
      <c r="Q30" s="2"/>
      <c r="R30" s="2"/>
      <c r="S30" s="57">
        <f>SUMIF($E$7:$E$19,L30,$S$7:$S$19)</f>
        <v>9</v>
      </c>
      <c r="T30" s="57">
        <f>SUMIF($E$7:$E$19,L30,$T$7:$T$19)</f>
        <v>9</v>
      </c>
      <c r="U30" s="57">
        <f>SUMIF($E$7:$E$19,L30,$V$7:$V$19)</f>
        <v>6</v>
      </c>
      <c r="V30" s="57">
        <f>SUMIF($E$7:$E$19,L30,$W$7:$W$19)</f>
        <v>6</v>
      </c>
      <c r="W30" s="57">
        <f t="shared" si="28"/>
        <v>15</v>
      </c>
      <c r="X30" s="57">
        <f t="shared" si="28"/>
        <v>15</v>
      </c>
    </row>
    <row r="31" spans="1:43">
      <c r="L31" s="215" t="s">
        <v>755</v>
      </c>
      <c r="M31" s="215"/>
      <c r="N31" s="216"/>
      <c r="O31" s="2"/>
      <c r="P31" s="2"/>
      <c r="Q31" s="2"/>
      <c r="R31" s="2"/>
      <c r="S31" s="57">
        <f t="shared" ref="S31:X31" si="29">SUM(S27:S30)</f>
        <v>101</v>
      </c>
      <c r="T31" s="57">
        <f t="shared" si="29"/>
        <v>100</v>
      </c>
      <c r="U31" s="57">
        <f t="shared" si="29"/>
        <v>12</v>
      </c>
      <c r="V31" s="57">
        <f t="shared" si="29"/>
        <v>12</v>
      </c>
      <c r="W31" s="57">
        <f t="shared" si="29"/>
        <v>113</v>
      </c>
      <c r="X31" s="57">
        <f t="shared" si="29"/>
        <v>112</v>
      </c>
    </row>
  </sheetData>
  <mergeCells count="58">
    <mergeCell ref="AO1:AQ1"/>
    <mergeCell ref="R4:R6"/>
    <mergeCell ref="S4:T5"/>
    <mergeCell ref="V4:W5"/>
    <mergeCell ref="AB4:AB6"/>
    <mergeCell ref="AM5:AM6"/>
    <mergeCell ref="A3:A6"/>
    <mergeCell ref="B3:B6"/>
    <mergeCell ref="C3:C6"/>
    <mergeCell ref="D3:D6"/>
    <mergeCell ref="E3:F3"/>
    <mergeCell ref="E4:E6"/>
    <mergeCell ref="F4:F6"/>
    <mergeCell ref="G3:K3"/>
    <mergeCell ref="Q4:Q6"/>
    <mergeCell ref="AK3:AL3"/>
    <mergeCell ref="AM3:AP3"/>
    <mergeCell ref="AQ3:AQ6"/>
    <mergeCell ref="G4:G6"/>
    <mergeCell ref="H4:H6"/>
    <mergeCell ref="I4:I6"/>
    <mergeCell ref="J4:J6"/>
    <mergeCell ref="K4:K6"/>
    <mergeCell ref="N3:R3"/>
    <mergeCell ref="S3:AA3"/>
    <mergeCell ref="AB3:AE3"/>
    <mergeCell ref="AF3:AH3"/>
    <mergeCell ref="AI3:AI6"/>
    <mergeCell ref="L4:L6"/>
    <mergeCell ref="M4:M6"/>
    <mergeCell ref="N4:N6"/>
    <mergeCell ref="O4:O6"/>
    <mergeCell ref="P4:P6"/>
    <mergeCell ref="AP5:AP6"/>
    <mergeCell ref="AC4:AC6"/>
    <mergeCell ref="AD4:AD6"/>
    <mergeCell ref="AE4:AE6"/>
    <mergeCell ref="AF4:AF6"/>
    <mergeCell ref="AK4:AK6"/>
    <mergeCell ref="AL4:AL6"/>
    <mergeCell ref="AJ3:AJ6"/>
    <mergeCell ref="AM4:AO4"/>
    <mergeCell ref="Y5:AA5"/>
    <mergeCell ref="AG5:AG6"/>
    <mergeCell ref="AH5:AH6"/>
    <mergeCell ref="A20:M20"/>
    <mergeCell ref="A21:M21"/>
    <mergeCell ref="A22:M22"/>
    <mergeCell ref="A23:M23"/>
    <mergeCell ref="L25:N26"/>
    <mergeCell ref="L31:N31"/>
    <mergeCell ref="U25:V25"/>
    <mergeCell ref="W25:X25"/>
    <mergeCell ref="L27:N27"/>
    <mergeCell ref="L28:N28"/>
    <mergeCell ref="L29:N29"/>
    <mergeCell ref="L30:N30"/>
    <mergeCell ref="S25:T25"/>
  </mergeCells>
  <phoneticPr fontId="3"/>
  <pageMargins left="0.7" right="0.7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3</vt:i4>
      </vt:variant>
    </vt:vector>
  </HeadingPairs>
  <TitlesOfParts>
    <vt:vector size="18" baseType="lpstr">
      <vt:lpstr>全体</vt:lpstr>
      <vt:lpstr>福岡・糸島〇</vt:lpstr>
      <vt:lpstr>Sheet2</vt:lpstr>
      <vt:lpstr>粕屋〇</vt:lpstr>
      <vt:lpstr>宗像○</vt:lpstr>
      <vt:lpstr>筑紫○</vt:lpstr>
      <vt:lpstr>朝倉〇</vt:lpstr>
      <vt:lpstr>久留米〇</vt:lpstr>
      <vt:lpstr>八女・筑後〇</vt:lpstr>
      <vt:lpstr>有明〇</vt:lpstr>
      <vt:lpstr>飯塚〇</vt:lpstr>
      <vt:lpstr>直方・鞍手〇</vt:lpstr>
      <vt:lpstr>田川〇</vt:lpstr>
      <vt:lpstr>北九州〇</vt:lpstr>
      <vt:lpstr>京築○</vt:lpstr>
      <vt:lpstr>福岡・糸島〇!Print_Area</vt:lpstr>
      <vt:lpstr>福岡・糸島〇!Print_Titles</vt:lpstr>
      <vt:lpstr>北九州〇!Print_Titles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2020-02-12T00:20:33Z</dcterms:modified>
</cp:coreProperties>
</file>