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6608" windowHeight="9432" firstSheet="2" activeTab="11"/>
  </bookViews>
  <sheets>
    <sheet name="マスター" sheetId="1" r:id="rId1"/>
    <sheet name="福岡・糸島" sheetId="3" r:id="rId2"/>
    <sheet name="粕屋" sheetId="4" r:id="rId3"/>
    <sheet name="宗像" sheetId="5" r:id="rId4"/>
    <sheet name="筑紫" sheetId="6" r:id="rId5"/>
    <sheet name="朝倉" sheetId="7" r:id="rId6"/>
    <sheet name="久留米" sheetId="8" r:id="rId7"/>
    <sheet name="八女・筑後" sheetId="9" r:id="rId8"/>
    <sheet name="有明" sheetId="10" r:id="rId9"/>
    <sheet name="飯塚" sheetId="11" r:id="rId10"/>
    <sheet name="直方・鞍手" sheetId="12" r:id="rId11"/>
    <sheet name="田川" sheetId="13" r:id="rId12"/>
    <sheet name="北九州" sheetId="14" r:id="rId13"/>
    <sheet name="京築" sheetId="15" r:id="rId14"/>
    <sheet name="Sheet1" sheetId="2" r:id="rId15"/>
  </sheets>
  <definedNames>
    <definedName name="_xlnm._FilterDatabase" localSheetId="0" hidden="1">マスター!$A$7:$V$1940</definedName>
    <definedName name="_xlnm._FilterDatabase" localSheetId="6" hidden="1">久留米!$A$7:$V$222</definedName>
    <definedName name="_xlnm._FilterDatabase" localSheetId="13" hidden="1">京築!$A$7:$V$58</definedName>
    <definedName name="_xlnm._FilterDatabase" localSheetId="3" hidden="1">宗像!$A$7:$V$56</definedName>
    <definedName name="_xlnm._FilterDatabase" localSheetId="4" hidden="1">筑紫!$A$7:$V$118</definedName>
    <definedName name="_xlnm._FilterDatabase" localSheetId="5" hidden="1">朝倉!$A$7:$V$39</definedName>
    <definedName name="_xlnm._FilterDatabase" localSheetId="10" hidden="1">直方・鞍手!$A$7:$V$43</definedName>
    <definedName name="_xlnm._FilterDatabase" localSheetId="11" hidden="1">田川!$A$7:$V$52</definedName>
    <definedName name="_xlnm._FilterDatabase" localSheetId="2" hidden="1">粕屋!$A$7:$V$108</definedName>
    <definedName name="_xlnm._FilterDatabase" localSheetId="7" hidden="1">八女・筑後!$A$7:$V$59</definedName>
    <definedName name="_xlnm._FilterDatabase" localSheetId="9" hidden="1">飯塚!$A$7:$V$100</definedName>
    <definedName name="_xlnm._FilterDatabase" localSheetId="1" hidden="1">福岡・糸島!$A$7:$V$567</definedName>
    <definedName name="_xlnm._FilterDatabase" localSheetId="12" hidden="1">北九州!$A$7:$V$476</definedName>
    <definedName name="_xlnm._FilterDatabase" localSheetId="8" hidden="1">有明!$A$7:$V$128</definedName>
    <definedName name="_xlnm.Print_Area" localSheetId="1">福岡・糸島!$A$1:$W$575</definedName>
    <definedName name="_xlnm.Print_Area" localSheetId="12">北九州!$A$1:$W$488</definedName>
    <definedName name="_xlnm.Print_Titles" localSheetId="0">マスター!$3:$6</definedName>
    <definedName name="_xlnm.Print_Titles" localSheetId="6">久留米!$3:$6</definedName>
    <definedName name="_xlnm.Print_Titles" localSheetId="13">京築!$3:$6</definedName>
    <definedName name="_xlnm.Print_Titles" localSheetId="3">宗像!$3:$6</definedName>
    <definedName name="_xlnm.Print_Titles" localSheetId="4">筑紫!$3:$6</definedName>
    <definedName name="_xlnm.Print_Titles" localSheetId="5">朝倉!$3:$6</definedName>
    <definedName name="_xlnm.Print_Titles" localSheetId="10">直方・鞍手!$3:$6</definedName>
    <definedName name="_xlnm.Print_Titles" localSheetId="11">田川!$3:$6</definedName>
    <definedName name="_xlnm.Print_Titles" localSheetId="2">粕屋!$3:$6</definedName>
    <definedName name="_xlnm.Print_Titles" localSheetId="7">八女・筑後!$3:$6</definedName>
    <definedName name="_xlnm.Print_Titles" localSheetId="9">飯塚!$3:$6</definedName>
    <definedName name="_xlnm.Print_Titles" localSheetId="1">福岡・糸島!$3:$6</definedName>
    <definedName name="_xlnm.Print_Titles" localSheetId="12">北九州!$3:$6</definedName>
    <definedName name="_xlnm.Print_Titles" localSheetId="8">有明!$3:$6</definedName>
  </definedNames>
  <calcPr calcId="125725"/>
</workbook>
</file>

<file path=xl/calcChain.xml><?xml version="1.0" encoding="utf-8"?>
<calcChain xmlns="http://schemas.openxmlformats.org/spreadsheetml/2006/main">
  <c r="J9" i="15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8"/>
  <c r="J55" i="14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5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8"/>
  <c r="J9" i="13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8"/>
  <c r="J9" i="12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8"/>
  <c r="J98" i="11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8"/>
  <c r="J9" i="10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8"/>
  <c r="J9" i="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8"/>
  <c r="J9" i="8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8"/>
  <c r="J9" i="7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8"/>
  <c r="J9" i="6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"/>
  <c r="J9" i="5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8"/>
  <c r="J9" i="4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8"/>
  <c r="J562" i="3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9"/>
  <c r="J10"/>
  <c r="J11"/>
  <c r="J12"/>
  <c r="J13"/>
  <c r="J14"/>
  <c r="J15"/>
  <c r="J16"/>
  <c r="J17"/>
  <c r="L102" i="11"/>
  <c r="M102"/>
  <c r="N102"/>
  <c r="O102"/>
  <c r="P102"/>
  <c r="Q102"/>
  <c r="R102"/>
  <c r="S102"/>
  <c r="K102"/>
  <c r="L72"/>
  <c r="M72"/>
  <c r="N72"/>
  <c r="O72"/>
  <c r="P72"/>
  <c r="Q72"/>
  <c r="R72"/>
  <c r="S72"/>
  <c r="K72"/>
  <c r="K51"/>
  <c r="V72"/>
  <c r="H71"/>
  <c r="N68" i="15"/>
  <c r="P68" s="1"/>
  <c r="N69"/>
  <c r="N70"/>
  <c r="N67"/>
  <c r="M68"/>
  <c r="M69"/>
  <c r="M70"/>
  <c r="M67"/>
  <c r="L68"/>
  <c r="L69"/>
  <c r="L70"/>
  <c r="L71" s="1"/>
  <c r="L67"/>
  <c r="K68"/>
  <c r="K69"/>
  <c r="K70"/>
  <c r="O70" s="1"/>
  <c r="K67"/>
  <c r="P70"/>
  <c r="P69"/>
  <c r="O69"/>
  <c r="O68"/>
  <c r="K60" i="13"/>
  <c r="L60"/>
  <c r="M60"/>
  <c r="N60"/>
  <c r="K61"/>
  <c r="L61"/>
  <c r="M61"/>
  <c r="N61"/>
  <c r="K62"/>
  <c r="L62"/>
  <c r="M62"/>
  <c r="N62"/>
  <c r="N59"/>
  <c r="M59"/>
  <c r="L59"/>
  <c r="K59"/>
  <c r="P62"/>
  <c r="O62"/>
  <c r="P61"/>
  <c r="O61"/>
  <c r="P60"/>
  <c r="O60"/>
  <c r="N63"/>
  <c r="M63"/>
  <c r="L63"/>
  <c r="K63"/>
  <c r="K51" i="12"/>
  <c r="L51"/>
  <c r="M51"/>
  <c r="N51"/>
  <c r="K52"/>
  <c r="L52"/>
  <c r="M52"/>
  <c r="N52"/>
  <c r="K53"/>
  <c r="L53"/>
  <c r="M53"/>
  <c r="N53"/>
  <c r="N50"/>
  <c r="M50"/>
  <c r="L50"/>
  <c r="K50"/>
  <c r="K136" i="10"/>
  <c r="O136" s="1"/>
  <c r="L136"/>
  <c r="M136"/>
  <c r="M139" s="1"/>
  <c r="N136"/>
  <c r="K137"/>
  <c r="O137" s="1"/>
  <c r="L137"/>
  <c r="M137"/>
  <c r="N137"/>
  <c r="K138"/>
  <c r="O138" s="1"/>
  <c r="L138"/>
  <c r="M138"/>
  <c r="N138"/>
  <c r="N135"/>
  <c r="M135"/>
  <c r="L135"/>
  <c r="K135"/>
  <c r="P138"/>
  <c r="P137"/>
  <c r="P136"/>
  <c r="N139"/>
  <c r="L139"/>
  <c r="N67" i="9"/>
  <c r="N68"/>
  <c r="N69"/>
  <c r="N66"/>
  <c r="M67"/>
  <c r="M68"/>
  <c r="M69"/>
  <c r="M66"/>
  <c r="L67"/>
  <c r="L68"/>
  <c r="L69"/>
  <c r="L66"/>
  <c r="K67"/>
  <c r="K68"/>
  <c r="K69"/>
  <c r="K66"/>
  <c r="N230" i="8"/>
  <c r="N231"/>
  <c r="N232"/>
  <c r="N229"/>
  <c r="M230"/>
  <c r="M231"/>
  <c r="M232"/>
  <c r="M229"/>
  <c r="L230"/>
  <c r="P230" s="1"/>
  <c r="L231"/>
  <c r="L232"/>
  <c r="L229"/>
  <c r="K230"/>
  <c r="K231"/>
  <c r="K232"/>
  <c r="O232" s="1"/>
  <c r="K229"/>
  <c r="P232"/>
  <c r="P231"/>
  <c r="O231"/>
  <c r="O230"/>
  <c r="N233"/>
  <c r="M233"/>
  <c r="N47" i="7"/>
  <c r="N48"/>
  <c r="N49"/>
  <c r="N46"/>
  <c r="M47"/>
  <c r="M48"/>
  <c r="M49"/>
  <c r="M46"/>
  <c r="L47"/>
  <c r="L48"/>
  <c r="L49"/>
  <c r="L46"/>
  <c r="K47"/>
  <c r="K48"/>
  <c r="K49"/>
  <c r="K46"/>
  <c r="M126" i="6"/>
  <c r="N126"/>
  <c r="M127"/>
  <c r="N127"/>
  <c r="M128"/>
  <c r="N128"/>
  <c r="N125"/>
  <c r="N129" s="1"/>
  <c r="M125"/>
  <c r="M129" s="1"/>
  <c r="L126"/>
  <c r="L127"/>
  <c r="L128"/>
  <c r="L129" s="1"/>
  <c r="L125"/>
  <c r="K126"/>
  <c r="K127"/>
  <c r="K128"/>
  <c r="O128" s="1"/>
  <c r="K125"/>
  <c r="P128"/>
  <c r="P127"/>
  <c r="O127"/>
  <c r="P126"/>
  <c r="O126"/>
  <c r="N64" i="5"/>
  <c r="N65"/>
  <c r="N66"/>
  <c r="N63"/>
  <c r="M64"/>
  <c r="M65"/>
  <c r="M66"/>
  <c r="M63"/>
  <c r="L64"/>
  <c r="L65"/>
  <c r="L66"/>
  <c r="L63"/>
  <c r="K64"/>
  <c r="K65"/>
  <c r="K66"/>
  <c r="K63"/>
  <c r="N116" i="4"/>
  <c r="N117"/>
  <c r="N118"/>
  <c r="N115"/>
  <c r="M116"/>
  <c r="M117"/>
  <c r="M118"/>
  <c r="M115"/>
  <c r="L116"/>
  <c r="L117"/>
  <c r="L118"/>
  <c r="L115"/>
  <c r="K116"/>
  <c r="K117"/>
  <c r="K118"/>
  <c r="K115"/>
  <c r="O575" i="3"/>
  <c r="P575"/>
  <c r="O572"/>
  <c r="P572"/>
  <c r="O573"/>
  <c r="P573"/>
  <c r="O574"/>
  <c r="P574"/>
  <c r="P571"/>
  <c r="O571"/>
  <c r="N574"/>
  <c r="M574"/>
  <c r="M571"/>
  <c r="M573"/>
  <c r="M572"/>
  <c r="M575"/>
  <c r="N575"/>
  <c r="N572"/>
  <c r="N573"/>
  <c r="N571"/>
  <c r="V62" i="15"/>
  <c r="V61"/>
  <c r="V63" s="1"/>
  <c r="L61"/>
  <c r="M61"/>
  <c r="N61"/>
  <c r="O61"/>
  <c r="P61"/>
  <c r="Q61"/>
  <c r="R61"/>
  <c r="S61"/>
  <c r="T61"/>
  <c r="L62"/>
  <c r="M62"/>
  <c r="N62"/>
  <c r="O62"/>
  <c r="P62"/>
  <c r="Q62"/>
  <c r="R62"/>
  <c r="R63" s="1"/>
  <c r="S62"/>
  <c r="T62"/>
  <c r="T63" s="1"/>
  <c r="L63"/>
  <c r="M63"/>
  <c r="N63"/>
  <c r="O63"/>
  <c r="P63"/>
  <c r="Q63"/>
  <c r="S63"/>
  <c r="K62"/>
  <c r="K61"/>
  <c r="V59"/>
  <c r="S59"/>
  <c r="R59"/>
  <c r="Q59"/>
  <c r="P59"/>
  <c r="O59"/>
  <c r="N59"/>
  <c r="M59"/>
  <c r="L59"/>
  <c r="K59"/>
  <c r="U58"/>
  <c r="H58"/>
  <c r="V57"/>
  <c r="S57"/>
  <c r="R57"/>
  <c r="Q57"/>
  <c r="P57"/>
  <c r="O57"/>
  <c r="N57"/>
  <c r="M57"/>
  <c r="L57"/>
  <c r="K57"/>
  <c r="U56"/>
  <c r="H56"/>
  <c r="U55"/>
  <c r="H55"/>
  <c r="V54"/>
  <c r="S54"/>
  <c r="R54"/>
  <c r="Q54"/>
  <c r="P54"/>
  <c r="O54"/>
  <c r="N54"/>
  <c r="M54"/>
  <c r="L54"/>
  <c r="K54"/>
  <c r="U53"/>
  <c r="H53"/>
  <c r="U52"/>
  <c r="H52"/>
  <c r="U51"/>
  <c r="H51"/>
  <c r="V50"/>
  <c r="S50"/>
  <c r="R50"/>
  <c r="Q50"/>
  <c r="P50"/>
  <c r="O50"/>
  <c r="N50"/>
  <c r="M50"/>
  <c r="L50"/>
  <c r="K50"/>
  <c r="U49"/>
  <c r="H49"/>
  <c r="U48"/>
  <c r="H48"/>
  <c r="V47"/>
  <c r="S47"/>
  <c r="R47"/>
  <c r="Q47"/>
  <c r="P47"/>
  <c r="O47"/>
  <c r="N47"/>
  <c r="M47"/>
  <c r="L47"/>
  <c r="K47"/>
  <c r="U46"/>
  <c r="H46"/>
  <c r="U45"/>
  <c r="H45"/>
  <c r="V44"/>
  <c r="S44"/>
  <c r="R44"/>
  <c r="Q44"/>
  <c r="P44"/>
  <c r="O44"/>
  <c r="N44"/>
  <c r="M44"/>
  <c r="L44"/>
  <c r="K44"/>
  <c r="U43"/>
  <c r="H43"/>
  <c r="U42"/>
  <c r="H42"/>
  <c r="V41"/>
  <c r="S41"/>
  <c r="R41"/>
  <c r="Q41"/>
  <c r="P41"/>
  <c r="O41"/>
  <c r="N41"/>
  <c r="M41"/>
  <c r="L41"/>
  <c r="K41"/>
  <c r="U40"/>
  <c r="H40"/>
  <c r="U39"/>
  <c r="H39"/>
  <c r="U38"/>
  <c r="H38"/>
  <c r="U37"/>
  <c r="H37"/>
  <c r="U36"/>
  <c r="H36"/>
  <c r="U35"/>
  <c r="H35"/>
  <c r="U34"/>
  <c r="H34"/>
  <c r="U33"/>
  <c r="H33"/>
  <c r="V32"/>
  <c r="S32"/>
  <c r="R32"/>
  <c r="Q32"/>
  <c r="P32"/>
  <c r="O32"/>
  <c r="N32"/>
  <c r="M32"/>
  <c r="L32"/>
  <c r="K32"/>
  <c r="U31"/>
  <c r="H31"/>
  <c r="V30"/>
  <c r="S30"/>
  <c r="R30"/>
  <c r="Q30"/>
  <c r="P30"/>
  <c r="O30"/>
  <c r="N30"/>
  <c r="M30"/>
  <c r="L30"/>
  <c r="K30"/>
  <c r="U29"/>
  <c r="H29"/>
  <c r="U28"/>
  <c r="H28"/>
  <c r="V27"/>
  <c r="S27"/>
  <c r="R27"/>
  <c r="Q27"/>
  <c r="P27"/>
  <c r="O27"/>
  <c r="N27"/>
  <c r="M27"/>
  <c r="L27"/>
  <c r="K27"/>
  <c r="U26"/>
  <c r="H26"/>
  <c r="U25"/>
  <c r="H25"/>
  <c r="U24"/>
  <c r="H24"/>
  <c r="V23"/>
  <c r="S23"/>
  <c r="R23"/>
  <c r="Q23"/>
  <c r="P23"/>
  <c r="O23"/>
  <c r="N23"/>
  <c r="M23"/>
  <c r="L23"/>
  <c r="K23"/>
  <c r="U22"/>
  <c r="H22"/>
  <c r="V21"/>
  <c r="S21"/>
  <c r="R21"/>
  <c r="Q21"/>
  <c r="P21"/>
  <c r="O21"/>
  <c r="N21"/>
  <c r="M21"/>
  <c r="L21"/>
  <c r="K21"/>
  <c r="U20"/>
  <c r="H20"/>
  <c r="V19"/>
  <c r="S19"/>
  <c r="R19"/>
  <c r="Q19"/>
  <c r="P19"/>
  <c r="O19"/>
  <c r="N19"/>
  <c r="M19"/>
  <c r="L19"/>
  <c r="K19"/>
  <c r="U18"/>
  <c r="H18"/>
  <c r="U17"/>
  <c r="H17"/>
  <c r="U16"/>
  <c r="H16"/>
  <c r="V15"/>
  <c r="V60" s="1"/>
  <c r="S15"/>
  <c r="S60" s="1"/>
  <c r="R15"/>
  <c r="R60" s="1"/>
  <c r="Q15"/>
  <c r="Q60" s="1"/>
  <c r="P15"/>
  <c r="P60" s="1"/>
  <c r="O15"/>
  <c r="O60" s="1"/>
  <c r="N15"/>
  <c r="N60" s="1"/>
  <c r="M15"/>
  <c r="M60" s="1"/>
  <c r="L15"/>
  <c r="L60" s="1"/>
  <c r="K15"/>
  <c r="K60" s="1"/>
  <c r="U14"/>
  <c r="H14"/>
  <c r="U13"/>
  <c r="H13"/>
  <c r="U12"/>
  <c r="H12"/>
  <c r="U11"/>
  <c r="H11"/>
  <c r="U10"/>
  <c r="H10"/>
  <c r="U9"/>
  <c r="H9"/>
  <c r="U8"/>
  <c r="H8"/>
  <c r="V475" i="14"/>
  <c r="S475"/>
  <c r="R475"/>
  <c r="Q475"/>
  <c r="P475"/>
  <c r="O475"/>
  <c r="N475"/>
  <c r="M475"/>
  <c r="L475"/>
  <c r="K475"/>
  <c r="U474"/>
  <c r="H474"/>
  <c r="U473"/>
  <c r="H473"/>
  <c r="V472"/>
  <c r="S472"/>
  <c r="R472"/>
  <c r="Q472"/>
  <c r="P472"/>
  <c r="O472"/>
  <c r="N472"/>
  <c r="M472"/>
  <c r="L472"/>
  <c r="K472"/>
  <c r="U471"/>
  <c r="H471"/>
  <c r="U470"/>
  <c r="H470"/>
  <c r="U469"/>
  <c r="H469"/>
  <c r="V468"/>
  <c r="S468"/>
  <c r="R468"/>
  <c r="Q468"/>
  <c r="P468"/>
  <c r="O468"/>
  <c r="N468"/>
  <c r="M468"/>
  <c r="L468"/>
  <c r="K468"/>
  <c r="U467"/>
  <c r="H467"/>
  <c r="U466"/>
  <c r="H466"/>
  <c r="V465"/>
  <c r="S465"/>
  <c r="R465"/>
  <c r="Q465"/>
  <c r="P465"/>
  <c r="O465"/>
  <c r="N465"/>
  <c r="M465"/>
  <c r="L465"/>
  <c r="K465"/>
  <c r="U464"/>
  <c r="H464"/>
  <c r="U463"/>
  <c r="H463"/>
  <c r="V462"/>
  <c r="S462"/>
  <c r="R462"/>
  <c r="Q462"/>
  <c r="P462"/>
  <c r="O462"/>
  <c r="N462"/>
  <c r="M462"/>
  <c r="L462"/>
  <c r="K462"/>
  <c r="U461"/>
  <c r="H461"/>
  <c r="U460"/>
  <c r="H460"/>
  <c r="V459"/>
  <c r="S459"/>
  <c r="R459"/>
  <c r="Q459"/>
  <c r="P459"/>
  <c r="O459"/>
  <c r="N459"/>
  <c r="M459"/>
  <c r="L459"/>
  <c r="K459"/>
  <c r="U458"/>
  <c r="H458"/>
  <c r="U457"/>
  <c r="H457"/>
  <c r="U456"/>
  <c r="H456"/>
  <c r="U455"/>
  <c r="H455"/>
  <c r="U454"/>
  <c r="H454"/>
  <c r="U453"/>
  <c r="H453"/>
  <c r="U452"/>
  <c r="H452"/>
  <c r="U451"/>
  <c r="H451"/>
  <c r="U450"/>
  <c r="H450"/>
  <c r="U449"/>
  <c r="H449"/>
  <c r="U448"/>
  <c r="H448"/>
  <c r="U447"/>
  <c r="H447"/>
  <c r="V446"/>
  <c r="S446"/>
  <c r="R446"/>
  <c r="Q446"/>
  <c r="P446"/>
  <c r="O446"/>
  <c r="N446"/>
  <c r="M446"/>
  <c r="L446"/>
  <c r="K446"/>
  <c r="U445"/>
  <c r="H445"/>
  <c r="U444"/>
  <c r="H444"/>
  <c r="V443"/>
  <c r="S443"/>
  <c r="R443"/>
  <c r="Q443"/>
  <c r="P443"/>
  <c r="O443"/>
  <c r="N443"/>
  <c r="M443"/>
  <c r="L443"/>
  <c r="K443"/>
  <c r="U442"/>
  <c r="H442"/>
  <c r="U441"/>
  <c r="H441"/>
  <c r="U440"/>
  <c r="H440"/>
  <c r="V439"/>
  <c r="S439"/>
  <c r="R439"/>
  <c r="Q439"/>
  <c r="P439"/>
  <c r="O439"/>
  <c r="N439"/>
  <c r="M439"/>
  <c r="L439"/>
  <c r="K439"/>
  <c r="U438"/>
  <c r="H438"/>
  <c r="U437"/>
  <c r="H437"/>
  <c r="U436"/>
  <c r="H436"/>
  <c r="V435"/>
  <c r="S435"/>
  <c r="R435"/>
  <c r="Q435"/>
  <c r="P435"/>
  <c r="O435"/>
  <c r="N435"/>
  <c r="M435"/>
  <c r="L435"/>
  <c r="K435"/>
  <c r="U434"/>
  <c r="H434"/>
  <c r="U433"/>
  <c r="H433"/>
  <c r="V432"/>
  <c r="S432"/>
  <c r="R432"/>
  <c r="Q432"/>
  <c r="P432"/>
  <c r="O432"/>
  <c r="N432"/>
  <c r="M432"/>
  <c r="L432"/>
  <c r="K432"/>
  <c r="U431"/>
  <c r="H431"/>
  <c r="U430"/>
  <c r="H430"/>
  <c r="U429"/>
  <c r="H429"/>
  <c r="V428"/>
  <c r="S428"/>
  <c r="R428"/>
  <c r="Q428"/>
  <c r="P428"/>
  <c r="O428"/>
  <c r="N428"/>
  <c r="M428"/>
  <c r="L428"/>
  <c r="K428"/>
  <c r="U427"/>
  <c r="H427"/>
  <c r="U426"/>
  <c r="H426"/>
  <c r="V425"/>
  <c r="S425"/>
  <c r="R425"/>
  <c r="Q425"/>
  <c r="P425"/>
  <c r="O425"/>
  <c r="N425"/>
  <c r="M425"/>
  <c r="L425"/>
  <c r="K425"/>
  <c r="U424"/>
  <c r="H424"/>
  <c r="U423"/>
  <c r="H423"/>
  <c r="V422"/>
  <c r="S422"/>
  <c r="R422"/>
  <c r="Q422"/>
  <c r="P422"/>
  <c r="O422"/>
  <c r="N422"/>
  <c r="M422"/>
  <c r="L422"/>
  <c r="K422"/>
  <c r="U421"/>
  <c r="H421"/>
  <c r="U420"/>
  <c r="H420"/>
  <c r="V419"/>
  <c r="S419"/>
  <c r="R419"/>
  <c r="Q419"/>
  <c r="P419"/>
  <c r="O419"/>
  <c r="N419"/>
  <c r="M419"/>
  <c r="L419"/>
  <c r="K419"/>
  <c r="U418"/>
  <c r="H418"/>
  <c r="U417"/>
  <c r="H417"/>
  <c r="U416"/>
  <c r="H416"/>
  <c r="V415"/>
  <c r="S415"/>
  <c r="R415"/>
  <c r="Q415"/>
  <c r="P415"/>
  <c r="O415"/>
  <c r="N415"/>
  <c r="M415"/>
  <c r="L415"/>
  <c r="K415"/>
  <c r="U414"/>
  <c r="H414"/>
  <c r="U413"/>
  <c r="H413"/>
  <c r="U412"/>
  <c r="H412"/>
  <c r="V411"/>
  <c r="S411"/>
  <c r="R411"/>
  <c r="Q411"/>
  <c r="P411"/>
  <c r="O411"/>
  <c r="N411"/>
  <c r="M411"/>
  <c r="L411"/>
  <c r="K411"/>
  <c r="U410"/>
  <c r="H410"/>
  <c r="U409"/>
  <c r="H409"/>
  <c r="U408"/>
  <c r="H408"/>
  <c r="V407"/>
  <c r="S407"/>
  <c r="R407"/>
  <c r="Q407"/>
  <c r="P407"/>
  <c r="O407"/>
  <c r="N407"/>
  <c r="M407"/>
  <c r="L407"/>
  <c r="K407"/>
  <c r="U406"/>
  <c r="H406"/>
  <c r="V405"/>
  <c r="S405"/>
  <c r="R405"/>
  <c r="Q405"/>
  <c r="P405"/>
  <c r="O405"/>
  <c r="N405"/>
  <c r="M405"/>
  <c r="L405"/>
  <c r="K405"/>
  <c r="U404"/>
  <c r="H404"/>
  <c r="V403"/>
  <c r="S403"/>
  <c r="R403"/>
  <c r="Q403"/>
  <c r="P403"/>
  <c r="O403"/>
  <c r="N403"/>
  <c r="M403"/>
  <c r="L403"/>
  <c r="K403"/>
  <c r="U402"/>
  <c r="H402"/>
  <c r="U401"/>
  <c r="H401"/>
  <c r="U400"/>
  <c r="H400"/>
  <c r="U399"/>
  <c r="H399"/>
  <c r="U398"/>
  <c r="H398"/>
  <c r="V397"/>
  <c r="S397"/>
  <c r="R397"/>
  <c r="Q397"/>
  <c r="P397"/>
  <c r="O397"/>
  <c r="N397"/>
  <c r="M397"/>
  <c r="L397"/>
  <c r="K397"/>
  <c r="U396"/>
  <c r="H396"/>
  <c r="U395"/>
  <c r="H395"/>
  <c r="U394"/>
  <c r="H394"/>
  <c r="U393"/>
  <c r="H393"/>
  <c r="U392"/>
  <c r="H392"/>
  <c r="U391"/>
  <c r="H391"/>
  <c r="U390"/>
  <c r="H390"/>
  <c r="U389"/>
  <c r="H389"/>
  <c r="U388"/>
  <c r="H388"/>
  <c r="U387"/>
  <c r="H387"/>
  <c r="U386"/>
  <c r="H386"/>
  <c r="U385"/>
  <c r="H385"/>
  <c r="U384"/>
  <c r="H384"/>
  <c r="U383"/>
  <c r="H383"/>
  <c r="U382"/>
  <c r="H382"/>
  <c r="U381"/>
  <c r="H381"/>
  <c r="U380"/>
  <c r="H380"/>
  <c r="U379"/>
  <c r="H379"/>
  <c r="U378"/>
  <c r="H378"/>
  <c r="U377"/>
  <c r="H377"/>
  <c r="U376"/>
  <c r="H376"/>
  <c r="V375"/>
  <c r="S375"/>
  <c r="R375"/>
  <c r="Q375"/>
  <c r="P375"/>
  <c r="O375"/>
  <c r="N375"/>
  <c r="M375"/>
  <c r="L375"/>
  <c r="K375"/>
  <c r="U374"/>
  <c r="H374"/>
  <c r="U373"/>
  <c r="H373"/>
  <c r="U372"/>
  <c r="H372"/>
  <c r="U371"/>
  <c r="H371"/>
  <c r="U370"/>
  <c r="H370"/>
  <c r="V369"/>
  <c r="S369"/>
  <c r="R369"/>
  <c r="Q369"/>
  <c r="P369"/>
  <c r="O369"/>
  <c r="N369"/>
  <c r="M369"/>
  <c r="L369"/>
  <c r="K369"/>
  <c r="U368"/>
  <c r="H368"/>
  <c r="U367"/>
  <c r="H367"/>
  <c r="V366"/>
  <c r="S366"/>
  <c r="R366"/>
  <c r="Q366"/>
  <c r="P366"/>
  <c r="O366"/>
  <c r="N366"/>
  <c r="M366"/>
  <c r="L366"/>
  <c r="K366"/>
  <c r="U365"/>
  <c r="H365"/>
  <c r="V364"/>
  <c r="S364"/>
  <c r="R364"/>
  <c r="Q364"/>
  <c r="P364"/>
  <c r="O364"/>
  <c r="N364"/>
  <c r="M364"/>
  <c r="L364"/>
  <c r="K364"/>
  <c r="U363"/>
  <c r="H363"/>
  <c r="V362"/>
  <c r="S362"/>
  <c r="R362"/>
  <c r="Q362"/>
  <c r="P362"/>
  <c r="O362"/>
  <c r="N362"/>
  <c r="M362"/>
  <c r="L362"/>
  <c r="K362"/>
  <c r="U361"/>
  <c r="H361"/>
  <c r="V360"/>
  <c r="S360"/>
  <c r="R360"/>
  <c r="Q360"/>
  <c r="P360"/>
  <c r="O360"/>
  <c r="N360"/>
  <c r="M360"/>
  <c r="L360"/>
  <c r="K360"/>
  <c r="U359"/>
  <c r="H359"/>
  <c r="U358"/>
  <c r="H358"/>
  <c r="U357"/>
  <c r="H357"/>
  <c r="V356"/>
  <c r="S356"/>
  <c r="R356"/>
  <c r="Q356"/>
  <c r="P356"/>
  <c r="O356"/>
  <c r="N356"/>
  <c r="M356"/>
  <c r="L356"/>
  <c r="K356"/>
  <c r="U355"/>
  <c r="H355"/>
  <c r="U354"/>
  <c r="H354"/>
  <c r="U353"/>
  <c r="H353"/>
  <c r="U352"/>
  <c r="H352"/>
  <c r="U351"/>
  <c r="H351"/>
  <c r="U350"/>
  <c r="H350"/>
  <c r="U349"/>
  <c r="H349"/>
  <c r="U348"/>
  <c r="H348"/>
  <c r="U347"/>
  <c r="H347"/>
  <c r="U346"/>
  <c r="H346"/>
  <c r="U345"/>
  <c r="H345"/>
  <c r="U344"/>
  <c r="H344"/>
  <c r="U343"/>
  <c r="H343"/>
  <c r="U342"/>
  <c r="H342"/>
  <c r="U341"/>
  <c r="H341"/>
  <c r="U340"/>
  <c r="H340"/>
  <c r="U339"/>
  <c r="H339"/>
  <c r="U338"/>
  <c r="H338"/>
  <c r="U337"/>
  <c r="H337"/>
  <c r="U336"/>
  <c r="H336"/>
  <c r="V335"/>
  <c r="S335"/>
  <c r="R335"/>
  <c r="Q335"/>
  <c r="P335"/>
  <c r="O335"/>
  <c r="N335"/>
  <c r="M335"/>
  <c r="L335"/>
  <c r="K335"/>
  <c r="U334"/>
  <c r="H334"/>
  <c r="U333"/>
  <c r="H333"/>
  <c r="U332"/>
  <c r="H332"/>
  <c r="V331"/>
  <c r="S331"/>
  <c r="R331"/>
  <c r="Q331"/>
  <c r="P331"/>
  <c r="O331"/>
  <c r="N331"/>
  <c r="M331"/>
  <c r="L331"/>
  <c r="K331"/>
  <c r="U330"/>
  <c r="H330"/>
  <c r="V329"/>
  <c r="S329"/>
  <c r="R329"/>
  <c r="Q329"/>
  <c r="P329"/>
  <c r="O329"/>
  <c r="N329"/>
  <c r="M329"/>
  <c r="L329"/>
  <c r="K329"/>
  <c r="U328"/>
  <c r="H328"/>
  <c r="U327"/>
  <c r="H327"/>
  <c r="U326"/>
  <c r="H326"/>
  <c r="U325"/>
  <c r="H325"/>
  <c r="U324"/>
  <c r="H324"/>
  <c r="U323"/>
  <c r="H323"/>
  <c r="U322"/>
  <c r="H322"/>
  <c r="U321"/>
  <c r="H321"/>
  <c r="U320"/>
  <c r="H320"/>
  <c r="U319"/>
  <c r="H319"/>
  <c r="U318"/>
  <c r="H318"/>
  <c r="V317"/>
  <c r="S317"/>
  <c r="R317"/>
  <c r="Q317"/>
  <c r="P317"/>
  <c r="O317"/>
  <c r="N317"/>
  <c r="M317"/>
  <c r="L317"/>
  <c r="K317"/>
  <c r="U316"/>
  <c r="H316"/>
  <c r="U315"/>
  <c r="H315"/>
  <c r="U314"/>
  <c r="H314"/>
  <c r="V313"/>
  <c r="S313"/>
  <c r="R313"/>
  <c r="Q313"/>
  <c r="P313"/>
  <c r="O313"/>
  <c r="N313"/>
  <c r="M313"/>
  <c r="L313"/>
  <c r="K313"/>
  <c r="U312"/>
  <c r="H312"/>
  <c r="U311"/>
  <c r="H311"/>
  <c r="U310"/>
  <c r="H310"/>
  <c r="U309"/>
  <c r="H309"/>
  <c r="U308"/>
  <c r="H308"/>
  <c r="U307"/>
  <c r="H307"/>
  <c r="U306"/>
  <c r="H306"/>
  <c r="U305"/>
  <c r="H305"/>
  <c r="V304"/>
  <c r="S304"/>
  <c r="R304"/>
  <c r="Q304"/>
  <c r="P304"/>
  <c r="O304"/>
  <c r="N304"/>
  <c r="M304"/>
  <c r="L304"/>
  <c r="K304"/>
  <c r="U303"/>
  <c r="H303"/>
  <c r="U302"/>
  <c r="H302"/>
  <c r="U301"/>
  <c r="H301"/>
  <c r="U300"/>
  <c r="H300"/>
  <c r="U299"/>
  <c r="H299"/>
  <c r="U298"/>
  <c r="H298"/>
  <c r="U297"/>
  <c r="H297"/>
  <c r="U296"/>
  <c r="H296"/>
  <c r="U295"/>
  <c r="H295"/>
  <c r="V294"/>
  <c r="S294"/>
  <c r="R294"/>
  <c r="Q294"/>
  <c r="P294"/>
  <c r="O294"/>
  <c r="N294"/>
  <c r="M294"/>
  <c r="L294"/>
  <c r="K294"/>
  <c r="U293"/>
  <c r="H293"/>
  <c r="U292"/>
  <c r="H292"/>
  <c r="U291"/>
  <c r="H291"/>
  <c r="U290"/>
  <c r="H290"/>
  <c r="U289"/>
  <c r="H289"/>
  <c r="U288"/>
  <c r="H288"/>
  <c r="U287"/>
  <c r="H287"/>
  <c r="U286"/>
  <c r="H286"/>
  <c r="U285"/>
  <c r="H285"/>
  <c r="U284"/>
  <c r="H284"/>
  <c r="V283"/>
  <c r="S283"/>
  <c r="R283"/>
  <c r="Q283"/>
  <c r="P283"/>
  <c r="O283"/>
  <c r="N283"/>
  <c r="M283"/>
  <c r="L283"/>
  <c r="K283"/>
  <c r="U282"/>
  <c r="H282"/>
  <c r="U281"/>
  <c r="H281"/>
  <c r="U280"/>
  <c r="H280"/>
  <c r="U279"/>
  <c r="H279"/>
  <c r="U278"/>
  <c r="H278"/>
  <c r="U277"/>
  <c r="H277"/>
  <c r="U276"/>
  <c r="H276"/>
  <c r="U275"/>
  <c r="H275"/>
  <c r="U274"/>
  <c r="H274"/>
  <c r="U273"/>
  <c r="H273"/>
  <c r="U272"/>
  <c r="H272"/>
  <c r="V271"/>
  <c r="S271"/>
  <c r="R271"/>
  <c r="Q271"/>
  <c r="P271"/>
  <c r="O271"/>
  <c r="N271"/>
  <c r="M271"/>
  <c r="L271"/>
  <c r="K271"/>
  <c r="U270"/>
  <c r="H270"/>
  <c r="U269"/>
  <c r="H269"/>
  <c r="V268"/>
  <c r="S268"/>
  <c r="R268"/>
  <c r="Q268"/>
  <c r="P268"/>
  <c r="O268"/>
  <c r="N268"/>
  <c r="M268"/>
  <c r="L268"/>
  <c r="K268"/>
  <c r="U267"/>
  <c r="H267"/>
  <c r="U266"/>
  <c r="H266"/>
  <c r="V265"/>
  <c r="S265"/>
  <c r="R265"/>
  <c r="Q265"/>
  <c r="P265"/>
  <c r="O265"/>
  <c r="N265"/>
  <c r="M265"/>
  <c r="L265"/>
  <c r="K265"/>
  <c r="U264"/>
  <c r="H264"/>
  <c r="U263"/>
  <c r="H263"/>
  <c r="U262"/>
  <c r="H262"/>
  <c r="U261"/>
  <c r="H261"/>
  <c r="U260"/>
  <c r="H260"/>
  <c r="U259"/>
  <c r="H259"/>
  <c r="U258"/>
  <c r="H258"/>
  <c r="U257"/>
  <c r="H257"/>
  <c r="U256"/>
  <c r="H256"/>
  <c r="U255"/>
  <c r="H255"/>
  <c r="V254"/>
  <c r="S254"/>
  <c r="R254"/>
  <c r="Q254"/>
  <c r="P254"/>
  <c r="O254"/>
  <c r="N254"/>
  <c r="M254"/>
  <c r="L254"/>
  <c r="K254"/>
  <c r="U253"/>
  <c r="H253"/>
  <c r="V252"/>
  <c r="S252"/>
  <c r="R252"/>
  <c r="Q252"/>
  <c r="P252"/>
  <c r="O252"/>
  <c r="N252"/>
  <c r="M252"/>
  <c r="L252"/>
  <c r="K252"/>
  <c r="U251"/>
  <c r="H251"/>
  <c r="U250"/>
  <c r="H250"/>
  <c r="U249"/>
  <c r="H249"/>
  <c r="V248"/>
  <c r="S248"/>
  <c r="R248"/>
  <c r="Q248"/>
  <c r="P248"/>
  <c r="O248"/>
  <c r="N248"/>
  <c r="M248"/>
  <c r="L248"/>
  <c r="K248"/>
  <c r="U247"/>
  <c r="H247"/>
  <c r="U246"/>
  <c r="H246"/>
  <c r="U245"/>
  <c r="H245"/>
  <c r="V244"/>
  <c r="S244"/>
  <c r="R244"/>
  <c r="Q244"/>
  <c r="P244"/>
  <c r="O244"/>
  <c r="N244"/>
  <c r="M244"/>
  <c r="L244"/>
  <c r="K244"/>
  <c r="U243"/>
  <c r="H243"/>
  <c r="U242"/>
  <c r="H242"/>
  <c r="U241"/>
  <c r="H241"/>
  <c r="U240"/>
  <c r="H240"/>
  <c r="U239"/>
  <c r="H239"/>
  <c r="U238"/>
  <c r="H238"/>
  <c r="U237"/>
  <c r="H237"/>
  <c r="U236"/>
  <c r="H236"/>
  <c r="U235"/>
  <c r="H235"/>
  <c r="V234"/>
  <c r="S234"/>
  <c r="R234"/>
  <c r="Q234"/>
  <c r="P234"/>
  <c r="O234"/>
  <c r="N234"/>
  <c r="M234"/>
  <c r="L234"/>
  <c r="K234"/>
  <c r="U233"/>
  <c r="H233"/>
  <c r="U232"/>
  <c r="H232"/>
  <c r="V231"/>
  <c r="S231"/>
  <c r="R231"/>
  <c r="Q231"/>
  <c r="P231"/>
  <c r="O231"/>
  <c r="N231"/>
  <c r="M231"/>
  <c r="L231"/>
  <c r="K231"/>
  <c r="U230"/>
  <c r="H230"/>
  <c r="U229"/>
  <c r="H229"/>
  <c r="V228"/>
  <c r="S228"/>
  <c r="R228"/>
  <c r="Q228"/>
  <c r="P228"/>
  <c r="O228"/>
  <c r="N228"/>
  <c r="M228"/>
  <c r="L228"/>
  <c r="K228"/>
  <c r="U227"/>
  <c r="H227"/>
  <c r="U226"/>
  <c r="H226"/>
  <c r="V225"/>
  <c r="S225"/>
  <c r="R225"/>
  <c r="Q225"/>
  <c r="P225"/>
  <c r="O225"/>
  <c r="N225"/>
  <c r="M225"/>
  <c r="L225"/>
  <c r="K225"/>
  <c r="U224"/>
  <c r="H224"/>
  <c r="U223"/>
  <c r="H223"/>
  <c r="V222"/>
  <c r="S222"/>
  <c r="R222"/>
  <c r="Q222"/>
  <c r="P222"/>
  <c r="O222"/>
  <c r="N222"/>
  <c r="M222"/>
  <c r="L222"/>
  <c r="K222"/>
  <c r="U221"/>
  <c r="H221"/>
  <c r="U220"/>
  <c r="H220"/>
  <c r="U219"/>
  <c r="H219"/>
  <c r="U218"/>
  <c r="H218"/>
  <c r="V217"/>
  <c r="S217"/>
  <c r="R217"/>
  <c r="Q217"/>
  <c r="P217"/>
  <c r="O217"/>
  <c r="N217"/>
  <c r="M217"/>
  <c r="L217"/>
  <c r="K217"/>
  <c r="U216"/>
  <c r="H216"/>
  <c r="U215"/>
  <c r="H215"/>
  <c r="U214"/>
  <c r="H214"/>
  <c r="U213"/>
  <c r="H213"/>
  <c r="U212"/>
  <c r="H212"/>
  <c r="V211"/>
  <c r="S211"/>
  <c r="R211"/>
  <c r="Q211"/>
  <c r="P211"/>
  <c r="O211"/>
  <c r="N211"/>
  <c r="M211"/>
  <c r="L211"/>
  <c r="K211"/>
  <c r="U210"/>
  <c r="H210"/>
  <c r="U209"/>
  <c r="H209"/>
  <c r="U208"/>
  <c r="H208"/>
  <c r="U207"/>
  <c r="H207"/>
  <c r="U206"/>
  <c r="H206"/>
  <c r="U205"/>
  <c r="H205"/>
  <c r="U204"/>
  <c r="H204"/>
  <c r="V203"/>
  <c r="S203"/>
  <c r="R203"/>
  <c r="Q203"/>
  <c r="P203"/>
  <c r="O203"/>
  <c r="N203"/>
  <c r="M203"/>
  <c r="L203"/>
  <c r="K203"/>
  <c r="U202"/>
  <c r="H202"/>
  <c r="U201"/>
  <c r="H201"/>
  <c r="U200"/>
  <c r="H200"/>
  <c r="U199"/>
  <c r="H199"/>
  <c r="U198"/>
  <c r="H198"/>
  <c r="U197"/>
  <c r="H197"/>
  <c r="U196"/>
  <c r="H196"/>
  <c r="U195"/>
  <c r="H195"/>
  <c r="U194"/>
  <c r="H194"/>
  <c r="U193"/>
  <c r="H193"/>
  <c r="U192"/>
  <c r="H192"/>
  <c r="U191"/>
  <c r="H191"/>
  <c r="U190"/>
  <c r="H190"/>
  <c r="U189"/>
  <c r="H189"/>
  <c r="U188"/>
  <c r="H188"/>
  <c r="U187"/>
  <c r="H187"/>
  <c r="U186"/>
  <c r="H186"/>
  <c r="V185"/>
  <c r="S185"/>
  <c r="R185"/>
  <c r="Q185"/>
  <c r="P185"/>
  <c r="O185"/>
  <c r="N185"/>
  <c r="M185"/>
  <c r="L185"/>
  <c r="K185"/>
  <c r="U184"/>
  <c r="H184"/>
  <c r="U183"/>
  <c r="H183"/>
  <c r="V182"/>
  <c r="S182"/>
  <c r="R182"/>
  <c r="Q182"/>
  <c r="P182"/>
  <c r="O182"/>
  <c r="N182"/>
  <c r="M182"/>
  <c r="L182"/>
  <c r="K182"/>
  <c r="U181"/>
  <c r="H181"/>
  <c r="U180"/>
  <c r="H180"/>
  <c r="V179"/>
  <c r="S179"/>
  <c r="R179"/>
  <c r="Q179"/>
  <c r="P179"/>
  <c r="O179"/>
  <c r="N179"/>
  <c r="M179"/>
  <c r="L179"/>
  <c r="K179"/>
  <c r="U178"/>
  <c r="H178"/>
  <c r="U177"/>
  <c r="H177"/>
  <c r="U176"/>
  <c r="H176"/>
  <c r="U175"/>
  <c r="H175"/>
  <c r="V174"/>
  <c r="S174"/>
  <c r="R174"/>
  <c r="Q174"/>
  <c r="P174"/>
  <c r="O174"/>
  <c r="N174"/>
  <c r="M174"/>
  <c r="L174"/>
  <c r="K174"/>
  <c r="U173"/>
  <c r="H173"/>
  <c r="U172"/>
  <c r="H172"/>
  <c r="U171"/>
  <c r="H171"/>
  <c r="U170"/>
  <c r="H170"/>
  <c r="U169"/>
  <c r="H169"/>
  <c r="V168"/>
  <c r="S168"/>
  <c r="R168"/>
  <c r="Q168"/>
  <c r="P168"/>
  <c r="O168"/>
  <c r="N168"/>
  <c r="M168"/>
  <c r="L168"/>
  <c r="K168"/>
  <c r="U167"/>
  <c r="H167"/>
  <c r="U166"/>
  <c r="H166"/>
  <c r="U165"/>
  <c r="H165"/>
  <c r="U164"/>
  <c r="H164"/>
  <c r="U163"/>
  <c r="H163"/>
  <c r="V162"/>
  <c r="S162"/>
  <c r="R162"/>
  <c r="Q162"/>
  <c r="P162"/>
  <c r="O162"/>
  <c r="N162"/>
  <c r="M162"/>
  <c r="L162"/>
  <c r="K162"/>
  <c r="U161"/>
  <c r="H161"/>
  <c r="U160"/>
  <c r="H160"/>
  <c r="U159"/>
  <c r="H159"/>
  <c r="U158"/>
  <c r="H158"/>
  <c r="U157"/>
  <c r="H157"/>
  <c r="U156"/>
  <c r="H156"/>
  <c r="U155"/>
  <c r="H155"/>
  <c r="U154"/>
  <c r="H154"/>
  <c r="U153"/>
  <c r="H153"/>
  <c r="U152"/>
  <c r="H152"/>
  <c r="U151"/>
  <c r="H151"/>
  <c r="U150"/>
  <c r="H150"/>
  <c r="U149"/>
  <c r="H149"/>
  <c r="U148"/>
  <c r="H148"/>
  <c r="U147"/>
  <c r="H147"/>
  <c r="U146"/>
  <c r="H146"/>
  <c r="U145"/>
  <c r="H145"/>
  <c r="V144"/>
  <c r="S144"/>
  <c r="R144"/>
  <c r="Q144"/>
  <c r="P144"/>
  <c r="O144"/>
  <c r="N144"/>
  <c r="M144"/>
  <c r="L144"/>
  <c r="K144"/>
  <c r="U143"/>
  <c r="H143"/>
  <c r="U142"/>
  <c r="H142"/>
  <c r="U141"/>
  <c r="H141"/>
  <c r="U140"/>
  <c r="H140"/>
  <c r="V139"/>
  <c r="S139"/>
  <c r="R139"/>
  <c r="Q139"/>
  <c r="P139"/>
  <c r="O139"/>
  <c r="N139"/>
  <c r="M139"/>
  <c r="L139"/>
  <c r="K139"/>
  <c r="U138"/>
  <c r="H138"/>
  <c r="V137"/>
  <c r="S137"/>
  <c r="R137"/>
  <c r="Q137"/>
  <c r="P137"/>
  <c r="O137"/>
  <c r="N137"/>
  <c r="M137"/>
  <c r="L137"/>
  <c r="K137"/>
  <c r="U136"/>
  <c r="H136"/>
  <c r="U135"/>
  <c r="H135"/>
  <c r="U134"/>
  <c r="H134"/>
  <c r="U133"/>
  <c r="H133"/>
  <c r="U132"/>
  <c r="H132"/>
  <c r="U131"/>
  <c r="H131"/>
  <c r="U130"/>
  <c r="H130"/>
  <c r="U129"/>
  <c r="H129"/>
  <c r="U128"/>
  <c r="H128"/>
  <c r="U127"/>
  <c r="H127"/>
  <c r="U126"/>
  <c r="H126"/>
  <c r="U125"/>
  <c r="H125"/>
  <c r="V124"/>
  <c r="S124"/>
  <c r="R124"/>
  <c r="Q124"/>
  <c r="P124"/>
  <c r="O124"/>
  <c r="N124"/>
  <c r="M124"/>
  <c r="L124"/>
  <c r="K124"/>
  <c r="U123"/>
  <c r="H123"/>
  <c r="U122"/>
  <c r="H122"/>
  <c r="U121"/>
  <c r="H121"/>
  <c r="U120"/>
  <c r="H120"/>
  <c r="U119"/>
  <c r="H119"/>
  <c r="U118"/>
  <c r="H118"/>
  <c r="U117"/>
  <c r="H117"/>
  <c r="U116"/>
  <c r="H116"/>
  <c r="V115"/>
  <c r="S115"/>
  <c r="R115"/>
  <c r="Q115"/>
  <c r="P115"/>
  <c r="O115"/>
  <c r="N115"/>
  <c r="M115"/>
  <c r="L115"/>
  <c r="K115"/>
  <c r="U114"/>
  <c r="H114"/>
  <c r="U113"/>
  <c r="H113"/>
  <c r="U112"/>
  <c r="H112"/>
  <c r="V111"/>
  <c r="S111"/>
  <c r="R111"/>
  <c r="Q111"/>
  <c r="P111"/>
  <c r="O111"/>
  <c r="N111"/>
  <c r="M111"/>
  <c r="L111"/>
  <c r="K111"/>
  <c r="U110"/>
  <c r="H110"/>
  <c r="V109"/>
  <c r="S109"/>
  <c r="R109"/>
  <c r="Q109"/>
  <c r="P109"/>
  <c r="O109"/>
  <c r="N109"/>
  <c r="M109"/>
  <c r="L109"/>
  <c r="K109"/>
  <c r="U108"/>
  <c r="H108"/>
  <c r="V107"/>
  <c r="S107"/>
  <c r="R107"/>
  <c r="Q107"/>
  <c r="P107"/>
  <c r="O107"/>
  <c r="N107"/>
  <c r="M107"/>
  <c r="L107"/>
  <c r="K107"/>
  <c r="U106"/>
  <c r="H106"/>
  <c r="U105"/>
  <c r="H105"/>
  <c r="U104"/>
  <c r="H104"/>
  <c r="V103"/>
  <c r="S103"/>
  <c r="R103"/>
  <c r="Q103"/>
  <c r="P103"/>
  <c r="O103"/>
  <c r="N103"/>
  <c r="M103"/>
  <c r="L103"/>
  <c r="K103"/>
  <c r="U102"/>
  <c r="H102"/>
  <c r="U101"/>
  <c r="H101"/>
  <c r="U100"/>
  <c r="H100"/>
  <c r="U99"/>
  <c r="H99"/>
  <c r="U98"/>
  <c r="H98"/>
  <c r="U97"/>
  <c r="H97"/>
  <c r="V96"/>
  <c r="S96"/>
  <c r="R96"/>
  <c r="Q96"/>
  <c r="P96"/>
  <c r="O96"/>
  <c r="N96"/>
  <c r="M96"/>
  <c r="L96"/>
  <c r="K96"/>
  <c r="U95"/>
  <c r="H95"/>
  <c r="U94"/>
  <c r="H94"/>
  <c r="V93"/>
  <c r="S93"/>
  <c r="R93"/>
  <c r="Q93"/>
  <c r="P93"/>
  <c r="O93"/>
  <c r="N93"/>
  <c r="M93"/>
  <c r="L93"/>
  <c r="K93"/>
  <c r="U92"/>
  <c r="H92"/>
  <c r="V91"/>
  <c r="S91"/>
  <c r="R91"/>
  <c r="Q91"/>
  <c r="P91"/>
  <c r="O91"/>
  <c r="N91"/>
  <c r="M91"/>
  <c r="L91"/>
  <c r="K91"/>
  <c r="U90"/>
  <c r="H90"/>
  <c r="V89"/>
  <c r="S89"/>
  <c r="R89"/>
  <c r="Q89"/>
  <c r="P89"/>
  <c r="O89"/>
  <c r="N89"/>
  <c r="M89"/>
  <c r="L89"/>
  <c r="K89"/>
  <c r="U88"/>
  <c r="H88"/>
  <c r="U87"/>
  <c r="H87"/>
  <c r="U86"/>
  <c r="H86"/>
  <c r="U85"/>
  <c r="H85"/>
  <c r="V84"/>
  <c r="S84"/>
  <c r="R84"/>
  <c r="Q84"/>
  <c r="P84"/>
  <c r="O84"/>
  <c r="N84"/>
  <c r="M84"/>
  <c r="L84"/>
  <c r="K84"/>
  <c r="U83"/>
  <c r="H83"/>
  <c r="U82"/>
  <c r="H82"/>
  <c r="U81"/>
  <c r="H81"/>
  <c r="U80"/>
  <c r="H80"/>
  <c r="V79"/>
  <c r="S79"/>
  <c r="R79"/>
  <c r="Q79"/>
  <c r="P79"/>
  <c r="O79"/>
  <c r="N79"/>
  <c r="M79"/>
  <c r="L79"/>
  <c r="K79"/>
  <c r="U78"/>
  <c r="H78"/>
  <c r="U77"/>
  <c r="H77"/>
  <c r="U76"/>
  <c r="H76"/>
  <c r="U75"/>
  <c r="H75"/>
  <c r="U74"/>
  <c r="H74"/>
  <c r="U73"/>
  <c r="H73"/>
  <c r="U72"/>
  <c r="H72"/>
  <c r="V71"/>
  <c r="S71"/>
  <c r="R71"/>
  <c r="Q71"/>
  <c r="P71"/>
  <c r="O71"/>
  <c r="N71"/>
  <c r="M71"/>
  <c r="L71"/>
  <c r="K71"/>
  <c r="U70"/>
  <c r="H70"/>
  <c r="U69"/>
  <c r="H69"/>
  <c r="U68"/>
  <c r="H68"/>
  <c r="U67"/>
  <c r="H67"/>
  <c r="U66"/>
  <c r="H66"/>
  <c r="U65"/>
  <c r="H65"/>
  <c r="V64"/>
  <c r="S64"/>
  <c r="R64"/>
  <c r="Q64"/>
  <c r="P64"/>
  <c r="O64"/>
  <c r="N64"/>
  <c r="M64"/>
  <c r="L64"/>
  <c r="K64"/>
  <c r="U63"/>
  <c r="H63"/>
  <c r="V62"/>
  <c r="S62"/>
  <c r="R62"/>
  <c r="Q62"/>
  <c r="P62"/>
  <c r="O62"/>
  <c r="N62"/>
  <c r="M62"/>
  <c r="L62"/>
  <c r="K62"/>
  <c r="U61"/>
  <c r="H61"/>
  <c r="U60"/>
  <c r="H60"/>
  <c r="U59"/>
  <c r="H59"/>
  <c r="V58"/>
  <c r="S58"/>
  <c r="R58"/>
  <c r="Q58"/>
  <c r="P58"/>
  <c r="O58"/>
  <c r="N58"/>
  <c r="M58"/>
  <c r="L58"/>
  <c r="K58"/>
  <c r="U57"/>
  <c r="H57"/>
  <c r="U56"/>
  <c r="H56"/>
  <c r="U55"/>
  <c r="H55"/>
  <c r="U54"/>
  <c r="H54"/>
  <c r="V53"/>
  <c r="V477" s="1"/>
  <c r="S53"/>
  <c r="S477" s="1"/>
  <c r="R53"/>
  <c r="R477" s="1"/>
  <c r="Q53"/>
  <c r="Q477" s="1"/>
  <c r="P53"/>
  <c r="P477" s="1"/>
  <c r="O53"/>
  <c r="O477" s="1"/>
  <c r="N53"/>
  <c r="N477" s="1"/>
  <c r="M53"/>
  <c r="M477" s="1"/>
  <c r="L53"/>
  <c r="L477" s="1"/>
  <c r="K53"/>
  <c r="K477" s="1"/>
  <c r="U52"/>
  <c r="J52"/>
  <c r="H52"/>
  <c r="U51"/>
  <c r="J51"/>
  <c r="H51"/>
  <c r="V50"/>
  <c r="S50"/>
  <c r="R50"/>
  <c r="Q50"/>
  <c r="P50"/>
  <c r="O50"/>
  <c r="N50"/>
  <c r="M50"/>
  <c r="L50"/>
  <c r="K50"/>
  <c r="U49"/>
  <c r="H49"/>
  <c r="U48"/>
  <c r="H48"/>
  <c r="U47"/>
  <c r="H47"/>
  <c r="U46"/>
  <c r="H46"/>
  <c r="U45"/>
  <c r="H45"/>
  <c r="V44"/>
  <c r="S44"/>
  <c r="R44"/>
  <c r="Q44"/>
  <c r="P44"/>
  <c r="O44"/>
  <c r="N44"/>
  <c r="M44"/>
  <c r="L44"/>
  <c r="K44"/>
  <c r="U43"/>
  <c r="H43"/>
  <c r="U42"/>
  <c r="H42"/>
  <c r="V41"/>
  <c r="S41"/>
  <c r="R41"/>
  <c r="Q41"/>
  <c r="P41"/>
  <c r="O41"/>
  <c r="N41"/>
  <c r="M41"/>
  <c r="L41"/>
  <c r="K41"/>
  <c r="U40"/>
  <c r="H40"/>
  <c r="U39"/>
  <c r="H39"/>
  <c r="V38"/>
  <c r="S38"/>
  <c r="R38"/>
  <c r="Q38"/>
  <c r="P38"/>
  <c r="O38"/>
  <c r="N38"/>
  <c r="M38"/>
  <c r="L38"/>
  <c r="K38"/>
  <c r="U37"/>
  <c r="H37"/>
  <c r="U36"/>
  <c r="H36"/>
  <c r="U35"/>
  <c r="H35"/>
  <c r="U34"/>
  <c r="H34"/>
  <c r="U33"/>
  <c r="H33"/>
  <c r="V32"/>
  <c r="S32"/>
  <c r="R32"/>
  <c r="Q32"/>
  <c r="P32"/>
  <c r="O32"/>
  <c r="N32"/>
  <c r="M32"/>
  <c r="L32"/>
  <c r="K32"/>
  <c r="U31"/>
  <c r="H31"/>
  <c r="U30"/>
  <c r="H30"/>
  <c r="V29"/>
  <c r="S29"/>
  <c r="R29"/>
  <c r="Q29"/>
  <c r="P29"/>
  <c r="O29"/>
  <c r="N29"/>
  <c r="M29"/>
  <c r="L29"/>
  <c r="K29"/>
  <c r="U28"/>
  <c r="H28"/>
  <c r="U27"/>
  <c r="H27"/>
  <c r="U26"/>
  <c r="H26"/>
  <c r="U25"/>
  <c r="H25"/>
  <c r="U24"/>
  <c r="H24"/>
  <c r="U23"/>
  <c r="H23"/>
  <c r="U22"/>
  <c r="H22"/>
  <c r="U21"/>
  <c r="H21"/>
  <c r="U20"/>
  <c r="H20"/>
  <c r="U19"/>
  <c r="H19"/>
  <c r="U18"/>
  <c r="H18"/>
  <c r="V17"/>
  <c r="S17"/>
  <c r="R17"/>
  <c r="Q17"/>
  <c r="P17"/>
  <c r="O17"/>
  <c r="N17"/>
  <c r="M17"/>
  <c r="L17"/>
  <c r="K17"/>
  <c r="U16"/>
  <c r="H16"/>
  <c r="U15"/>
  <c r="H15"/>
  <c r="U14"/>
  <c r="H14"/>
  <c r="V13"/>
  <c r="V476" s="1"/>
  <c r="S13"/>
  <c r="R13"/>
  <c r="R476" s="1"/>
  <c r="Q13"/>
  <c r="P13"/>
  <c r="P476" s="1"/>
  <c r="O13"/>
  <c r="N13"/>
  <c r="N476" s="1"/>
  <c r="M13"/>
  <c r="L13"/>
  <c r="L476" s="1"/>
  <c r="K13"/>
  <c r="U12"/>
  <c r="H12"/>
  <c r="U11"/>
  <c r="H11"/>
  <c r="U10"/>
  <c r="H10"/>
  <c r="U9"/>
  <c r="H9"/>
  <c r="U8"/>
  <c r="H8"/>
  <c r="N486" s="1"/>
  <c r="V54" i="13"/>
  <c r="V53"/>
  <c r="V55" s="1"/>
  <c r="L53"/>
  <c r="M53"/>
  <c r="N53"/>
  <c r="O53"/>
  <c r="P53"/>
  <c r="Q53"/>
  <c r="R53"/>
  <c r="S53"/>
  <c r="T53"/>
  <c r="L54"/>
  <c r="M54"/>
  <c r="N54"/>
  <c r="O54"/>
  <c r="P54"/>
  <c r="Q54"/>
  <c r="R54"/>
  <c r="S54"/>
  <c r="T54"/>
  <c r="T55" s="1"/>
  <c r="L55"/>
  <c r="M55"/>
  <c r="N55"/>
  <c r="O55"/>
  <c r="P55"/>
  <c r="Q55"/>
  <c r="R55"/>
  <c r="S55"/>
  <c r="K54"/>
  <c r="K53"/>
  <c r="K55"/>
  <c r="V51"/>
  <c r="S51"/>
  <c r="R51"/>
  <c r="Q51"/>
  <c r="P51"/>
  <c r="O51"/>
  <c r="N51"/>
  <c r="M51"/>
  <c r="L51"/>
  <c r="K51"/>
  <c r="U50"/>
  <c r="H50"/>
  <c r="V49"/>
  <c r="S49"/>
  <c r="R49"/>
  <c r="Q49"/>
  <c r="P49"/>
  <c r="O49"/>
  <c r="N49"/>
  <c r="M49"/>
  <c r="L49"/>
  <c r="K49"/>
  <c r="U48"/>
  <c r="H48"/>
  <c r="V47"/>
  <c r="S47"/>
  <c r="R47"/>
  <c r="Q47"/>
  <c r="P47"/>
  <c r="O47"/>
  <c r="N47"/>
  <c r="M47"/>
  <c r="L47"/>
  <c r="K47"/>
  <c r="U46"/>
  <c r="H46"/>
  <c r="U45"/>
  <c r="H45"/>
  <c r="V44"/>
  <c r="S44"/>
  <c r="R44"/>
  <c r="Q44"/>
  <c r="P44"/>
  <c r="O44"/>
  <c r="N44"/>
  <c r="M44"/>
  <c r="L44"/>
  <c r="K44"/>
  <c r="U43"/>
  <c r="H43"/>
  <c r="V42"/>
  <c r="S42"/>
  <c r="R42"/>
  <c r="Q42"/>
  <c r="P42"/>
  <c r="O42"/>
  <c r="N42"/>
  <c r="M42"/>
  <c r="L42"/>
  <c r="K42"/>
  <c r="U41"/>
  <c r="H41"/>
  <c r="V40"/>
  <c r="S40"/>
  <c r="R40"/>
  <c r="Q40"/>
  <c r="P40"/>
  <c r="O40"/>
  <c r="N40"/>
  <c r="M40"/>
  <c r="L40"/>
  <c r="K40"/>
  <c r="U39"/>
  <c r="H39"/>
  <c r="U38"/>
  <c r="H38"/>
  <c r="V37"/>
  <c r="S37"/>
  <c r="R37"/>
  <c r="Q37"/>
  <c r="P37"/>
  <c r="O37"/>
  <c r="N37"/>
  <c r="M37"/>
  <c r="L37"/>
  <c r="K37"/>
  <c r="U36"/>
  <c r="H36"/>
  <c r="U35"/>
  <c r="H35"/>
  <c r="V34"/>
  <c r="S34"/>
  <c r="R34"/>
  <c r="Q34"/>
  <c r="P34"/>
  <c r="O34"/>
  <c r="N34"/>
  <c r="M34"/>
  <c r="L34"/>
  <c r="K34"/>
  <c r="U33"/>
  <c r="H33"/>
  <c r="V32"/>
  <c r="S32"/>
  <c r="R32"/>
  <c r="Q32"/>
  <c r="P32"/>
  <c r="O32"/>
  <c r="N32"/>
  <c r="M32"/>
  <c r="L32"/>
  <c r="K32"/>
  <c r="U31"/>
  <c r="H31"/>
  <c r="V30"/>
  <c r="S30"/>
  <c r="R30"/>
  <c r="Q30"/>
  <c r="P30"/>
  <c r="O30"/>
  <c r="N30"/>
  <c r="M30"/>
  <c r="L30"/>
  <c r="K30"/>
  <c r="U29"/>
  <c r="H29"/>
  <c r="U28"/>
  <c r="H28"/>
  <c r="U27"/>
  <c r="H27"/>
  <c r="U26"/>
  <c r="H26"/>
  <c r="U25"/>
  <c r="H25"/>
  <c r="U24"/>
  <c r="H24"/>
  <c r="U23"/>
  <c r="H23"/>
  <c r="U22"/>
  <c r="H22"/>
  <c r="V21"/>
  <c r="S21"/>
  <c r="R21"/>
  <c r="Q21"/>
  <c r="P21"/>
  <c r="O21"/>
  <c r="N21"/>
  <c r="M21"/>
  <c r="L21"/>
  <c r="K21"/>
  <c r="U20"/>
  <c r="H20"/>
  <c r="U19"/>
  <c r="H19"/>
  <c r="U18"/>
  <c r="H18"/>
  <c r="U17"/>
  <c r="H17"/>
  <c r="U16"/>
  <c r="H16"/>
  <c r="U15"/>
  <c r="H15"/>
  <c r="U14"/>
  <c r="H14"/>
  <c r="U13"/>
  <c r="H13"/>
  <c r="V12"/>
  <c r="S12"/>
  <c r="R12"/>
  <c r="Q12"/>
  <c r="P12"/>
  <c r="O12"/>
  <c r="N12"/>
  <c r="M12"/>
  <c r="L12"/>
  <c r="K12"/>
  <c r="U11"/>
  <c r="H11"/>
  <c r="U10"/>
  <c r="H10"/>
  <c r="V9"/>
  <c r="S9"/>
  <c r="S52" s="1"/>
  <c r="R9"/>
  <c r="Q9"/>
  <c r="Q52" s="1"/>
  <c r="P9"/>
  <c r="O9"/>
  <c r="O52" s="1"/>
  <c r="N9"/>
  <c r="M9"/>
  <c r="M52" s="1"/>
  <c r="L9"/>
  <c r="K9"/>
  <c r="K52" s="1"/>
  <c r="U8"/>
  <c r="H8"/>
  <c r="V45" i="12"/>
  <c r="V44"/>
  <c r="L44"/>
  <c r="M44"/>
  <c r="N44"/>
  <c r="O44"/>
  <c r="P44"/>
  <c r="Q44"/>
  <c r="R44"/>
  <c r="S44"/>
  <c r="L45"/>
  <c r="M45"/>
  <c r="N45"/>
  <c r="O45"/>
  <c r="O46" s="1"/>
  <c r="P45"/>
  <c r="P46" s="1"/>
  <c r="Q45"/>
  <c r="Q46" s="1"/>
  <c r="R45"/>
  <c r="R46" s="1"/>
  <c r="S45"/>
  <c r="S46" s="1"/>
  <c r="L46"/>
  <c r="M46"/>
  <c r="N46"/>
  <c r="K45"/>
  <c r="K46" s="1"/>
  <c r="K44"/>
  <c r="T45"/>
  <c r="T44"/>
  <c r="V42"/>
  <c r="S42"/>
  <c r="R42"/>
  <c r="Q42"/>
  <c r="P42"/>
  <c r="O42"/>
  <c r="N42"/>
  <c r="M42"/>
  <c r="L42"/>
  <c r="K42"/>
  <c r="U41"/>
  <c r="H41"/>
  <c r="U40"/>
  <c r="H40"/>
  <c r="U39"/>
  <c r="H39"/>
  <c r="U38"/>
  <c r="H38"/>
  <c r="U37"/>
  <c r="H37"/>
  <c r="V36"/>
  <c r="S36"/>
  <c r="R36"/>
  <c r="Q36"/>
  <c r="P36"/>
  <c r="O36"/>
  <c r="N36"/>
  <c r="M36"/>
  <c r="L36"/>
  <c r="K36"/>
  <c r="U35"/>
  <c r="H35"/>
  <c r="V34"/>
  <c r="S34"/>
  <c r="R34"/>
  <c r="Q34"/>
  <c r="P34"/>
  <c r="O34"/>
  <c r="N34"/>
  <c r="M34"/>
  <c r="L34"/>
  <c r="K34"/>
  <c r="U33"/>
  <c r="H33"/>
  <c r="V32"/>
  <c r="S32"/>
  <c r="R32"/>
  <c r="Q32"/>
  <c r="P32"/>
  <c r="O32"/>
  <c r="N32"/>
  <c r="M32"/>
  <c r="L32"/>
  <c r="K32"/>
  <c r="U31"/>
  <c r="H31"/>
  <c r="V30"/>
  <c r="S30"/>
  <c r="R30"/>
  <c r="Q30"/>
  <c r="P30"/>
  <c r="O30"/>
  <c r="N30"/>
  <c r="M30"/>
  <c r="L30"/>
  <c r="K30"/>
  <c r="U29"/>
  <c r="H29"/>
  <c r="U28"/>
  <c r="H28"/>
  <c r="U27"/>
  <c r="H27"/>
  <c r="V26"/>
  <c r="S26"/>
  <c r="R26"/>
  <c r="Q26"/>
  <c r="P26"/>
  <c r="O26"/>
  <c r="N26"/>
  <c r="M26"/>
  <c r="L26"/>
  <c r="K26"/>
  <c r="U25"/>
  <c r="H25"/>
  <c r="U24"/>
  <c r="H24"/>
  <c r="U23"/>
  <c r="H23"/>
  <c r="U22"/>
  <c r="H22"/>
  <c r="U21"/>
  <c r="H21"/>
  <c r="V20"/>
  <c r="S20"/>
  <c r="R20"/>
  <c r="Q20"/>
  <c r="P20"/>
  <c r="O20"/>
  <c r="N20"/>
  <c r="M20"/>
  <c r="L20"/>
  <c r="K20"/>
  <c r="U19"/>
  <c r="H19"/>
  <c r="V18"/>
  <c r="S18"/>
  <c r="R18"/>
  <c r="Q18"/>
  <c r="P18"/>
  <c r="O18"/>
  <c r="N18"/>
  <c r="M18"/>
  <c r="L18"/>
  <c r="K18"/>
  <c r="U17"/>
  <c r="H17"/>
  <c r="U16"/>
  <c r="H16"/>
  <c r="U15"/>
  <c r="H15"/>
  <c r="V14"/>
  <c r="S14"/>
  <c r="S43" s="1"/>
  <c r="R14"/>
  <c r="Q14"/>
  <c r="Q43" s="1"/>
  <c r="P14"/>
  <c r="O14"/>
  <c r="O43" s="1"/>
  <c r="N14"/>
  <c r="M14"/>
  <c r="M43" s="1"/>
  <c r="L14"/>
  <c r="K14"/>
  <c r="K43" s="1"/>
  <c r="U13"/>
  <c r="H13"/>
  <c r="U12"/>
  <c r="H12"/>
  <c r="U11"/>
  <c r="H11"/>
  <c r="V10"/>
  <c r="V43" s="1"/>
  <c r="S10"/>
  <c r="R10"/>
  <c r="R43" s="1"/>
  <c r="Q10"/>
  <c r="P10"/>
  <c r="P43" s="1"/>
  <c r="O10"/>
  <c r="N10"/>
  <c r="N43" s="1"/>
  <c r="M10"/>
  <c r="L10"/>
  <c r="L43" s="1"/>
  <c r="K10"/>
  <c r="U9"/>
  <c r="H9"/>
  <c r="U8"/>
  <c r="H8"/>
  <c r="V130" i="10"/>
  <c r="L130"/>
  <c r="M130"/>
  <c r="N130"/>
  <c r="O130"/>
  <c r="P130"/>
  <c r="Q130"/>
  <c r="R130"/>
  <c r="S130"/>
  <c r="T130"/>
  <c r="K130"/>
  <c r="H66"/>
  <c r="V101" i="11"/>
  <c r="L101"/>
  <c r="M101"/>
  <c r="N101"/>
  <c r="O101"/>
  <c r="P101"/>
  <c r="Q101"/>
  <c r="R101"/>
  <c r="S101"/>
  <c r="T101"/>
  <c r="K101"/>
  <c r="V99"/>
  <c r="S99"/>
  <c r="R99"/>
  <c r="Q99"/>
  <c r="P99"/>
  <c r="O99"/>
  <c r="N99"/>
  <c r="M99"/>
  <c r="L99"/>
  <c r="K99"/>
  <c r="U98"/>
  <c r="H98"/>
  <c r="U97"/>
  <c r="H97"/>
  <c r="U96"/>
  <c r="H96"/>
  <c r="V95"/>
  <c r="S95"/>
  <c r="R95"/>
  <c r="Q95"/>
  <c r="P95"/>
  <c r="O95"/>
  <c r="N95"/>
  <c r="M95"/>
  <c r="L95"/>
  <c r="K95"/>
  <c r="U94"/>
  <c r="H94"/>
  <c r="V93"/>
  <c r="S93"/>
  <c r="R93"/>
  <c r="Q93"/>
  <c r="P93"/>
  <c r="O93"/>
  <c r="N93"/>
  <c r="M93"/>
  <c r="L93"/>
  <c r="K93"/>
  <c r="U92"/>
  <c r="H92"/>
  <c r="U91"/>
  <c r="H91"/>
  <c r="U90"/>
  <c r="H90"/>
  <c r="V89"/>
  <c r="S89"/>
  <c r="R89"/>
  <c r="Q89"/>
  <c r="P89"/>
  <c r="O89"/>
  <c r="N89"/>
  <c r="M89"/>
  <c r="L89"/>
  <c r="K89"/>
  <c r="U88"/>
  <c r="H88"/>
  <c r="U87"/>
  <c r="H87"/>
  <c r="V86"/>
  <c r="S86"/>
  <c r="R86"/>
  <c r="Q86"/>
  <c r="P86"/>
  <c r="O86"/>
  <c r="N86"/>
  <c r="M86"/>
  <c r="L86"/>
  <c r="K86"/>
  <c r="U85"/>
  <c r="H85"/>
  <c r="V84"/>
  <c r="S84"/>
  <c r="R84"/>
  <c r="Q84"/>
  <c r="P84"/>
  <c r="O84"/>
  <c r="N84"/>
  <c r="M84"/>
  <c r="L84"/>
  <c r="K84"/>
  <c r="U83"/>
  <c r="H83"/>
  <c r="U82"/>
  <c r="H82"/>
  <c r="U81"/>
  <c r="H81"/>
  <c r="U80"/>
  <c r="H80"/>
  <c r="V79"/>
  <c r="S79"/>
  <c r="R79"/>
  <c r="Q79"/>
  <c r="P79"/>
  <c r="O79"/>
  <c r="N79"/>
  <c r="M79"/>
  <c r="L79"/>
  <c r="K79"/>
  <c r="U78"/>
  <c r="J78"/>
  <c r="H78"/>
  <c r="U77"/>
  <c r="J77"/>
  <c r="H77"/>
  <c r="V76"/>
  <c r="S76"/>
  <c r="R76"/>
  <c r="Q76"/>
  <c r="P76"/>
  <c r="O76"/>
  <c r="N76"/>
  <c r="M76"/>
  <c r="L76"/>
  <c r="K76"/>
  <c r="U75"/>
  <c r="H75"/>
  <c r="V74"/>
  <c r="S74"/>
  <c r="R74"/>
  <c r="Q74"/>
  <c r="P74"/>
  <c r="O74"/>
  <c r="N74"/>
  <c r="M74"/>
  <c r="L74"/>
  <c r="K74"/>
  <c r="U73"/>
  <c r="H73"/>
  <c r="U70"/>
  <c r="H70"/>
  <c r="U69"/>
  <c r="H69"/>
  <c r="U68"/>
  <c r="H68"/>
  <c r="U67"/>
  <c r="H67"/>
  <c r="V66"/>
  <c r="S66"/>
  <c r="R66"/>
  <c r="Q66"/>
  <c r="P66"/>
  <c r="O66"/>
  <c r="N66"/>
  <c r="M66"/>
  <c r="L66"/>
  <c r="K66"/>
  <c r="U65"/>
  <c r="H65"/>
  <c r="U64"/>
  <c r="H64"/>
  <c r="U63"/>
  <c r="H63"/>
  <c r="U62"/>
  <c r="H62"/>
  <c r="V61"/>
  <c r="S61"/>
  <c r="R61"/>
  <c r="Q61"/>
  <c r="P61"/>
  <c r="O61"/>
  <c r="N61"/>
  <c r="M61"/>
  <c r="L61"/>
  <c r="K61"/>
  <c r="U60"/>
  <c r="H60"/>
  <c r="U59"/>
  <c r="H59"/>
  <c r="U58"/>
  <c r="H58"/>
  <c r="V57"/>
  <c r="S57"/>
  <c r="R57"/>
  <c r="Q57"/>
  <c r="P57"/>
  <c r="O57"/>
  <c r="N57"/>
  <c r="M57"/>
  <c r="L57"/>
  <c r="K57"/>
  <c r="U56"/>
  <c r="H56"/>
  <c r="V55"/>
  <c r="S55"/>
  <c r="R55"/>
  <c r="Q55"/>
  <c r="P55"/>
  <c r="O55"/>
  <c r="N55"/>
  <c r="M55"/>
  <c r="L55"/>
  <c r="K55"/>
  <c r="U54"/>
  <c r="H54"/>
  <c r="U53"/>
  <c r="H53"/>
  <c r="U52"/>
  <c r="H52"/>
  <c r="V51"/>
  <c r="S51"/>
  <c r="R51"/>
  <c r="Q51"/>
  <c r="P51"/>
  <c r="O51"/>
  <c r="N51"/>
  <c r="M51"/>
  <c r="L51"/>
  <c r="U50"/>
  <c r="H50"/>
  <c r="U49"/>
  <c r="H49"/>
  <c r="U48"/>
  <c r="H48"/>
  <c r="U47"/>
  <c r="H47"/>
  <c r="U46"/>
  <c r="H46"/>
  <c r="U45"/>
  <c r="H45"/>
  <c r="U44"/>
  <c r="H44"/>
  <c r="U43"/>
  <c r="H43"/>
  <c r="U42"/>
  <c r="H42"/>
  <c r="U41"/>
  <c r="H41"/>
  <c r="U40"/>
  <c r="H40"/>
  <c r="U39"/>
  <c r="H39"/>
  <c r="U38"/>
  <c r="H38"/>
  <c r="U37"/>
  <c r="H37"/>
  <c r="U36"/>
  <c r="H36"/>
  <c r="U35"/>
  <c r="H35"/>
  <c r="U34"/>
  <c r="H34"/>
  <c r="U33"/>
  <c r="H33"/>
  <c r="U32"/>
  <c r="H32"/>
  <c r="U31"/>
  <c r="H31"/>
  <c r="U30"/>
  <c r="H30"/>
  <c r="U29"/>
  <c r="H29"/>
  <c r="U28"/>
  <c r="H28"/>
  <c r="U27"/>
  <c r="H27"/>
  <c r="U26"/>
  <c r="H26"/>
  <c r="U25"/>
  <c r="H25"/>
  <c r="U24"/>
  <c r="H24"/>
  <c r="U23"/>
  <c r="H23"/>
  <c r="U22"/>
  <c r="H22"/>
  <c r="V21"/>
  <c r="S21"/>
  <c r="R21"/>
  <c r="Q21"/>
  <c r="P21"/>
  <c r="O21"/>
  <c r="N21"/>
  <c r="M21"/>
  <c r="L21"/>
  <c r="K21"/>
  <c r="U20"/>
  <c r="H20"/>
  <c r="V19"/>
  <c r="S19"/>
  <c r="R19"/>
  <c r="Q19"/>
  <c r="P19"/>
  <c r="O19"/>
  <c r="N19"/>
  <c r="M19"/>
  <c r="L19"/>
  <c r="K19"/>
  <c r="U18"/>
  <c r="H18"/>
  <c r="V17"/>
  <c r="S17"/>
  <c r="R17"/>
  <c r="Q17"/>
  <c r="P17"/>
  <c r="O17"/>
  <c r="N17"/>
  <c r="M17"/>
  <c r="L17"/>
  <c r="K17"/>
  <c r="U16"/>
  <c r="H16"/>
  <c r="V15"/>
  <c r="S15"/>
  <c r="R15"/>
  <c r="Q15"/>
  <c r="P15"/>
  <c r="O15"/>
  <c r="N15"/>
  <c r="M15"/>
  <c r="L15"/>
  <c r="K15"/>
  <c r="U14"/>
  <c r="H14"/>
  <c r="V13"/>
  <c r="S13"/>
  <c r="R13"/>
  <c r="Q13"/>
  <c r="P13"/>
  <c r="O13"/>
  <c r="N13"/>
  <c r="M13"/>
  <c r="M100" s="1"/>
  <c r="L13"/>
  <c r="K13"/>
  <c r="K100" s="1"/>
  <c r="U12"/>
  <c r="H12"/>
  <c r="U11"/>
  <c r="H11"/>
  <c r="U10"/>
  <c r="H10"/>
  <c r="U9"/>
  <c r="H9"/>
  <c r="U8"/>
  <c r="H8"/>
  <c r="M110" s="1"/>
  <c r="V129" i="10"/>
  <c r="L129"/>
  <c r="M129"/>
  <c r="N129"/>
  <c r="O129"/>
  <c r="P129"/>
  <c r="Q129"/>
  <c r="R129"/>
  <c r="S129"/>
  <c r="T129"/>
  <c r="L131"/>
  <c r="M131"/>
  <c r="O131"/>
  <c r="P131"/>
  <c r="Q131"/>
  <c r="S131"/>
  <c r="T131"/>
  <c r="N131"/>
  <c r="R131"/>
  <c r="K131"/>
  <c r="K129"/>
  <c r="V127"/>
  <c r="S127"/>
  <c r="R127"/>
  <c r="Q127"/>
  <c r="P127"/>
  <c r="O127"/>
  <c r="N127"/>
  <c r="M127"/>
  <c r="L127"/>
  <c r="K127"/>
  <c r="U126"/>
  <c r="H126"/>
  <c r="U125"/>
  <c r="H125"/>
  <c r="U124"/>
  <c r="H124"/>
  <c r="U123"/>
  <c r="H123"/>
  <c r="U122"/>
  <c r="H122"/>
  <c r="V121"/>
  <c r="S121"/>
  <c r="R121"/>
  <c r="Q121"/>
  <c r="P121"/>
  <c r="O121"/>
  <c r="N121"/>
  <c r="M121"/>
  <c r="L121"/>
  <c r="K121"/>
  <c r="U120"/>
  <c r="H120"/>
  <c r="U119"/>
  <c r="H119"/>
  <c r="V118"/>
  <c r="S118"/>
  <c r="R118"/>
  <c r="Q118"/>
  <c r="P118"/>
  <c r="O118"/>
  <c r="N118"/>
  <c r="M118"/>
  <c r="L118"/>
  <c r="K118"/>
  <c r="U117"/>
  <c r="H117"/>
  <c r="V116"/>
  <c r="S116"/>
  <c r="R116"/>
  <c r="Q116"/>
  <c r="P116"/>
  <c r="O116"/>
  <c r="N116"/>
  <c r="M116"/>
  <c r="L116"/>
  <c r="K116"/>
  <c r="U115"/>
  <c r="H115"/>
  <c r="U114"/>
  <c r="H114"/>
  <c r="U113"/>
  <c r="H113"/>
  <c r="U112"/>
  <c r="H112"/>
  <c r="U111"/>
  <c r="H111"/>
  <c r="V110"/>
  <c r="S110"/>
  <c r="R110"/>
  <c r="Q110"/>
  <c r="P110"/>
  <c r="O110"/>
  <c r="N110"/>
  <c r="M110"/>
  <c r="L110"/>
  <c r="K110"/>
  <c r="U109"/>
  <c r="H109"/>
  <c r="U108"/>
  <c r="H108"/>
  <c r="U107"/>
  <c r="H107"/>
  <c r="U106"/>
  <c r="H106"/>
  <c r="V105"/>
  <c r="S105"/>
  <c r="R105"/>
  <c r="Q105"/>
  <c r="P105"/>
  <c r="O105"/>
  <c r="N105"/>
  <c r="M105"/>
  <c r="L105"/>
  <c r="K105"/>
  <c r="U104"/>
  <c r="H104"/>
  <c r="V103"/>
  <c r="S103"/>
  <c r="R103"/>
  <c r="Q103"/>
  <c r="P103"/>
  <c r="O103"/>
  <c r="N103"/>
  <c r="M103"/>
  <c r="L103"/>
  <c r="K103"/>
  <c r="U102"/>
  <c r="H102"/>
  <c r="U101"/>
  <c r="H101"/>
  <c r="U100"/>
  <c r="H100"/>
  <c r="U99"/>
  <c r="H99"/>
  <c r="V98"/>
  <c r="S98"/>
  <c r="R98"/>
  <c r="Q98"/>
  <c r="P98"/>
  <c r="O98"/>
  <c r="N98"/>
  <c r="M98"/>
  <c r="L98"/>
  <c r="K98"/>
  <c r="U97"/>
  <c r="H97"/>
  <c r="U96"/>
  <c r="H96"/>
  <c r="V95"/>
  <c r="S95"/>
  <c r="R95"/>
  <c r="Q95"/>
  <c r="P95"/>
  <c r="O95"/>
  <c r="N95"/>
  <c r="M95"/>
  <c r="L95"/>
  <c r="K95"/>
  <c r="U94"/>
  <c r="H94"/>
  <c r="U93"/>
  <c r="H93"/>
  <c r="V92"/>
  <c r="S92"/>
  <c r="R92"/>
  <c r="Q92"/>
  <c r="P92"/>
  <c r="O92"/>
  <c r="N92"/>
  <c r="M92"/>
  <c r="L92"/>
  <c r="K92"/>
  <c r="U91"/>
  <c r="H91"/>
  <c r="U90"/>
  <c r="H90"/>
  <c r="U89"/>
  <c r="H89"/>
  <c r="U88"/>
  <c r="H88"/>
  <c r="U87"/>
  <c r="H87"/>
  <c r="U86"/>
  <c r="H86"/>
  <c r="U85"/>
  <c r="H85"/>
  <c r="V84"/>
  <c r="S84"/>
  <c r="R84"/>
  <c r="Q84"/>
  <c r="P84"/>
  <c r="O84"/>
  <c r="N84"/>
  <c r="M84"/>
  <c r="L84"/>
  <c r="K84"/>
  <c r="U83"/>
  <c r="H83"/>
  <c r="U82"/>
  <c r="H82"/>
  <c r="U81"/>
  <c r="H81"/>
  <c r="U80"/>
  <c r="H80"/>
  <c r="V79"/>
  <c r="S79"/>
  <c r="R79"/>
  <c r="Q79"/>
  <c r="P79"/>
  <c r="O79"/>
  <c r="N79"/>
  <c r="M79"/>
  <c r="L79"/>
  <c r="K79"/>
  <c r="U78"/>
  <c r="H78"/>
  <c r="U77"/>
  <c r="H77"/>
  <c r="U76"/>
  <c r="H76"/>
  <c r="U75"/>
  <c r="H75"/>
  <c r="V74"/>
  <c r="S74"/>
  <c r="R74"/>
  <c r="Q74"/>
  <c r="P74"/>
  <c r="O74"/>
  <c r="N74"/>
  <c r="M74"/>
  <c r="L74"/>
  <c r="K74"/>
  <c r="U73"/>
  <c r="H73"/>
  <c r="V72"/>
  <c r="S72"/>
  <c r="R72"/>
  <c r="Q72"/>
  <c r="P72"/>
  <c r="O72"/>
  <c r="N72"/>
  <c r="M72"/>
  <c r="L72"/>
  <c r="K72"/>
  <c r="U71"/>
  <c r="H71"/>
  <c r="U70"/>
  <c r="H70"/>
  <c r="V69"/>
  <c r="S69"/>
  <c r="R69"/>
  <c r="Q69"/>
  <c r="P69"/>
  <c r="O69"/>
  <c r="N69"/>
  <c r="M69"/>
  <c r="L69"/>
  <c r="K69"/>
  <c r="U68"/>
  <c r="H68"/>
  <c r="V67"/>
  <c r="S67"/>
  <c r="R67"/>
  <c r="Q67"/>
  <c r="P67"/>
  <c r="O67"/>
  <c r="N67"/>
  <c r="M67"/>
  <c r="L67"/>
  <c r="K67"/>
  <c r="U66"/>
  <c r="U65"/>
  <c r="H65"/>
  <c r="U64"/>
  <c r="H64"/>
  <c r="U63"/>
  <c r="H63"/>
  <c r="U62"/>
  <c r="H62"/>
  <c r="U61"/>
  <c r="H61"/>
  <c r="U60"/>
  <c r="H60"/>
  <c r="U59"/>
  <c r="H59"/>
  <c r="V58"/>
  <c r="S58"/>
  <c r="R58"/>
  <c r="Q58"/>
  <c r="P58"/>
  <c r="O58"/>
  <c r="N58"/>
  <c r="M58"/>
  <c r="L58"/>
  <c r="K58"/>
  <c r="U57"/>
  <c r="H57"/>
  <c r="U56"/>
  <c r="H56"/>
  <c r="V55"/>
  <c r="S55"/>
  <c r="R55"/>
  <c r="Q55"/>
  <c r="P55"/>
  <c r="O55"/>
  <c r="N55"/>
  <c r="M55"/>
  <c r="L55"/>
  <c r="K55"/>
  <c r="U54"/>
  <c r="H54"/>
  <c r="U53"/>
  <c r="H53"/>
  <c r="U52"/>
  <c r="H52"/>
  <c r="U51"/>
  <c r="H51"/>
  <c r="U50"/>
  <c r="H50"/>
  <c r="U49"/>
  <c r="H49"/>
  <c r="U48"/>
  <c r="H48"/>
  <c r="U47"/>
  <c r="H47"/>
  <c r="U46"/>
  <c r="H46"/>
  <c r="V45"/>
  <c r="S45"/>
  <c r="R45"/>
  <c r="Q45"/>
  <c r="P45"/>
  <c r="O45"/>
  <c r="N45"/>
  <c r="M45"/>
  <c r="L45"/>
  <c r="K45"/>
  <c r="U44"/>
  <c r="H44"/>
  <c r="U43"/>
  <c r="H43"/>
  <c r="U42"/>
  <c r="H42"/>
  <c r="U41"/>
  <c r="H41"/>
  <c r="V40"/>
  <c r="S40"/>
  <c r="R40"/>
  <c r="Q40"/>
  <c r="P40"/>
  <c r="O40"/>
  <c r="N40"/>
  <c r="M40"/>
  <c r="L40"/>
  <c r="K40"/>
  <c r="U39"/>
  <c r="H39"/>
  <c r="U38"/>
  <c r="H38"/>
  <c r="U37"/>
  <c r="H37"/>
  <c r="V36"/>
  <c r="S36"/>
  <c r="R36"/>
  <c r="Q36"/>
  <c r="P36"/>
  <c r="O36"/>
  <c r="N36"/>
  <c r="M36"/>
  <c r="L36"/>
  <c r="K36"/>
  <c r="U35"/>
  <c r="H35"/>
  <c r="U34"/>
  <c r="H34"/>
  <c r="U33"/>
  <c r="H33"/>
  <c r="V32"/>
  <c r="S32"/>
  <c r="R32"/>
  <c r="Q32"/>
  <c r="P32"/>
  <c r="O32"/>
  <c r="N32"/>
  <c r="M32"/>
  <c r="L32"/>
  <c r="K32"/>
  <c r="U31"/>
  <c r="H31"/>
  <c r="U30"/>
  <c r="H30"/>
  <c r="V29"/>
  <c r="S29"/>
  <c r="R29"/>
  <c r="Q29"/>
  <c r="P29"/>
  <c r="O29"/>
  <c r="N29"/>
  <c r="M29"/>
  <c r="L29"/>
  <c r="K29"/>
  <c r="U28"/>
  <c r="H28"/>
  <c r="U27"/>
  <c r="H27"/>
  <c r="U26"/>
  <c r="H26"/>
  <c r="V25"/>
  <c r="S25"/>
  <c r="R25"/>
  <c r="Q25"/>
  <c r="P25"/>
  <c r="O25"/>
  <c r="N25"/>
  <c r="M25"/>
  <c r="L25"/>
  <c r="K25"/>
  <c r="U24"/>
  <c r="H24"/>
  <c r="U23"/>
  <c r="H23"/>
  <c r="V22"/>
  <c r="S22"/>
  <c r="R22"/>
  <c r="Q22"/>
  <c r="P22"/>
  <c r="O22"/>
  <c r="N22"/>
  <c r="M22"/>
  <c r="L22"/>
  <c r="K22"/>
  <c r="U21"/>
  <c r="H21"/>
  <c r="U20"/>
  <c r="H20"/>
  <c r="U19"/>
  <c r="H19"/>
  <c r="U18"/>
  <c r="H18"/>
  <c r="U17"/>
  <c r="H17"/>
  <c r="U16"/>
  <c r="H16"/>
  <c r="V15"/>
  <c r="S15"/>
  <c r="R15"/>
  <c r="Q15"/>
  <c r="P15"/>
  <c r="O15"/>
  <c r="N15"/>
  <c r="M15"/>
  <c r="L15"/>
  <c r="K15"/>
  <c r="U14"/>
  <c r="H14"/>
  <c r="V13"/>
  <c r="S13"/>
  <c r="R13"/>
  <c r="R128" s="1"/>
  <c r="Q13"/>
  <c r="P13"/>
  <c r="P128" s="1"/>
  <c r="O13"/>
  <c r="N13"/>
  <c r="N128" s="1"/>
  <c r="M13"/>
  <c r="L13"/>
  <c r="L128" s="1"/>
  <c r="K13"/>
  <c r="U12"/>
  <c r="H12"/>
  <c r="U11"/>
  <c r="H11"/>
  <c r="U10"/>
  <c r="H10"/>
  <c r="U9"/>
  <c r="H9"/>
  <c r="U8"/>
  <c r="H8"/>
  <c r="V61" i="9"/>
  <c r="V60"/>
  <c r="L60"/>
  <c r="M60"/>
  <c r="N60"/>
  <c r="O60"/>
  <c r="P60"/>
  <c r="Q60"/>
  <c r="R60"/>
  <c r="S60"/>
  <c r="T60"/>
  <c r="L61"/>
  <c r="L62" s="1"/>
  <c r="M61"/>
  <c r="N61"/>
  <c r="N62" s="1"/>
  <c r="O61"/>
  <c r="O62" s="1"/>
  <c r="P61"/>
  <c r="P62" s="1"/>
  <c r="Q61"/>
  <c r="Q62" s="1"/>
  <c r="R61"/>
  <c r="R62" s="1"/>
  <c r="S61"/>
  <c r="S62" s="1"/>
  <c r="T61"/>
  <c r="T62" s="1"/>
  <c r="M62"/>
  <c r="K61"/>
  <c r="K62" s="1"/>
  <c r="K60"/>
  <c r="V58"/>
  <c r="S58"/>
  <c r="R58"/>
  <c r="Q58"/>
  <c r="P58"/>
  <c r="O58"/>
  <c r="N58"/>
  <c r="M58"/>
  <c r="L58"/>
  <c r="K58"/>
  <c r="U57"/>
  <c r="H57"/>
  <c r="U56"/>
  <c r="H56"/>
  <c r="U55"/>
  <c r="H55"/>
  <c r="U54"/>
  <c r="H54"/>
  <c r="V53"/>
  <c r="S53"/>
  <c r="R53"/>
  <c r="Q53"/>
  <c r="P53"/>
  <c r="O53"/>
  <c r="N53"/>
  <c r="M53"/>
  <c r="L53"/>
  <c r="K53"/>
  <c r="U52"/>
  <c r="H52"/>
  <c r="U51"/>
  <c r="H51"/>
  <c r="U50"/>
  <c r="H50"/>
  <c r="U49"/>
  <c r="H49"/>
  <c r="V48"/>
  <c r="S48"/>
  <c r="R48"/>
  <c r="Q48"/>
  <c r="P48"/>
  <c r="O48"/>
  <c r="N48"/>
  <c r="M48"/>
  <c r="L48"/>
  <c r="K48"/>
  <c r="U47"/>
  <c r="H47"/>
  <c r="V46"/>
  <c r="S46"/>
  <c r="R46"/>
  <c r="Q46"/>
  <c r="P46"/>
  <c r="O46"/>
  <c r="N46"/>
  <c r="M46"/>
  <c r="L46"/>
  <c r="K46"/>
  <c r="U45"/>
  <c r="H45"/>
  <c r="V44"/>
  <c r="S44"/>
  <c r="R44"/>
  <c r="Q44"/>
  <c r="P44"/>
  <c r="O44"/>
  <c r="N44"/>
  <c r="M44"/>
  <c r="L44"/>
  <c r="K44"/>
  <c r="U43"/>
  <c r="H43"/>
  <c r="U42"/>
  <c r="H42"/>
  <c r="U41"/>
  <c r="H41"/>
  <c r="U40"/>
  <c r="H40"/>
  <c r="U39"/>
  <c r="H39"/>
  <c r="V38"/>
  <c r="S38"/>
  <c r="R38"/>
  <c r="Q38"/>
  <c r="P38"/>
  <c r="O38"/>
  <c r="N38"/>
  <c r="M38"/>
  <c r="L38"/>
  <c r="K38"/>
  <c r="U37"/>
  <c r="H37"/>
  <c r="V36"/>
  <c r="S36"/>
  <c r="R36"/>
  <c r="Q36"/>
  <c r="P36"/>
  <c r="O36"/>
  <c r="N36"/>
  <c r="M36"/>
  <c r="L36"/>
  <c r="K36"/>
  <c r="U35"/>
  <c r="H35"/>
  <c r="U34"/>
  <c r="H34"/>
  <c r="U33"/>
  <c r="H33"/>
  <c r="U32"/>
  <c r="H32"/>
  <c r="V31"/>
  <c r="S31"/>
  <c r="R31"/>
  <c r="Q31"/>
  <c r="P31"/>
  <c r="O31"/>
  <c r="N31"/>
  <c r="M31"/>
  <c r="L31"/>
  <c r="K31"/>
  <c r="U30"/>
  <c r="H30"/>
  <c r="U29"/>
  <c r="H29"/>
  <c r="U28"/>
  <c r="H28"/>
  <c r="U27"/>
  <c r="H27"/>
  <c r="U26"/>
  <c r="H26"/>
  <c r="U25"/>
  <c r="H25"/>
  <c r="U24"/>
  <c r="H24"/>
  <c r="V23"/>
  <c r="S23"/>
  <c r="R23"/>
  <c r="Q23"/>
  <c r="P23"/>
  <c r="O23"/>
  <c r="N23"/>
  <c r="M23"/>
  <c r="L23"/>
  <c r="K23"/>
  <c r="U22"/>
  <c r="H22"/>
  <c r="U21"/>
  <c r="H21"/>
  <c r="U20"/>
  <c r="H20"/>
  <c r="U19"/>
  <c r="H19"/>
  <c r="U18"/>
  <c r="H18"/>
  <c r="V17"/>
  <c r="S17"/>
  <c r="R17"/>
  <c r="Q17"/>
  <c r="P17"/>
  <c r="O17"/>
  <c r="N17"/>
  <c r="M17"/>
  <c r="L17"/>
  <c r="K17"/>
  <c r="U16"/>
  <c r="H16"/>
  <c r="V15"/>
  <c r="S15"/>
  <c r="R15"/>
  <c r="Q15"/>
  <c r="P15"/>
  <c r="O15"/>
  <c r="N15"/>
  <c r="M15"/>
  <c r="L15"/>
  <c r="K15"/>
  <c r="U14"/>
  <c r="H14"/>
  <c r="U13"/>
  <c r="H13"/>
  <c r="U12"/>
  <c r="H12"/>
  <c r="V11"/>
  <c r="V59" s="1"/>
  <c r="S11"/>
  <c r="R11"/>
  <c r="R59" s="1"/>
  <c r="Q11"/>
  <c r="P11"/>
  <c r="P59" s="1"/>
  <c r="O11"/>
  <c r="N11"/>
  <c r="N59" s="1"/>
  <c r="M11"/>
  <c r="L11"/>
  <c r="L59" s="1"/>
  <c r="K11"/>
  <c r="U10"/>
  <c r="H10"/>
  <c r="U9"/>
  <c r="H9"/>
  <c r="U8"/>
  <c r="H8"/>
  <c r="V224" i="8"/>
  <c r="V223"/>
  <c r="V225" s="1"/>
  <c r="L223"/>
  <c r="M223"/>
  <c r="N223"/>
  <c r="O223"/>
  <c r="P223"/>
  <c r="Q223"/>
  <c r="R223"/>
  <c r="S223"/>
  <c r="L224"/>
  <c r="M224"/>
  <c r="N224"/>
  <c r="O224"/>
  <c r="P224"/>
  <c r="Q224"/>
  <c r="R224"/>
  <c r="S224"/>
  <c r="L225"/>
  <c r="M225"/>
  <c r="N225"/>
  <c r="O225"/>
  <c r="P225"/>
  <c r="Q225"/>
  <c r="R225"/>
  <c r="S225"/>
  <c r="K224"/>
  <c r="K223"/>
  <c r="K225"/>
  <c r="V221"/>
  <c r="S221"/>
  <c r="R221"/>
  <c r="Q221"/>
  <c r="P221"/>
  <c r="O221"/>
  <c r="N221"/>
  <c r="M221"/>
  <c r="L221"/>
  <c r="K221"/>
  <c r="U220"/>
  <c r="H220"/>
  <c r="U219"/>
  <c r="H219"/>
  <c r="V218"/>
  <c r="S218"/>
  <c r="R218"/>
  <c r="Q218"/>
  <c r="P218"/>
  <c r="O218"/>
  <c r="N218"/>
  <c r="M218"/>
  <c r="L218"/>
  <c r="K218"/>
  <c r="U217"/>
  <c r="H217"/>
  <c r="U216"/>
  <c r="H216"/>
  <c r="U215"/>
  <c r="H215"/>
  <c r="V214"/>
  <c r="S214"/>
  <c r="R214"/>
  <c r="Q214"/>
  <c r="P214"/>
  <c r="O214"/>
  <c r="N214"/>
  <c r="M214"/>
  <c r="L214"/>
  <c r="K214"/>
  <c r="U213"/>
  <c r="H213"/>
  <c r="V212"/>
  <c r="S212"/>
  <c r="R212"/>
  <c r="Q212"/>
  <c r="P212"/>
  <c r="O212"/>
  <c r="N212"/>
  <c r="M212"/>
  <c r="L212"/>
  <c r="K212"/>
  <c r="U211"/>
  <c r="H211"/>
  <c r="U210"/>
  <c r="H210"/>
  <c r="V209"/>
  <c r="S209"/>
  <c r="R209"/>
  <c r="Q209"/>
  <c r="P209"/>
  <c r="O209"/>
  <c r="N209"/>
  <c r="M209"/>
  <c r="L209"/>
  <c r="K209"/>
  <c r="U208"/>
  <c r="H208"/>
  <c r="V207"/>
  <c r="S207"/>
  <c r="R207"/>
  <c r="Q207"/>
  <c r="P207"/>
  <c r="O207"/>
  <c r="N207"/>
  <c r="M207"/>
  <c r="L207"/>
  <c r="K207"/>
  <c r="U206"/>
  <c r="H206"/>
  <c r="V205"/>
  <c r="S205"/>
  <c r="R205"/>
  <c r="Q205"/>
  <c r="P205"/>
  <c r="O205"/>
  <c r="N205"/>
  <c r="M205"/>
  <c r="L205"/>
  <c r="K205"/>
  <c r="U204"/>
  <c r="H204"/>
  <c r="U203"/>
  <c r="H203"/>
  <c r="U202"/>
  <c r="H202"/>
  <c r="U201"/>
  <c r="H201"/>
  <c r="U200"/>
  <c r="H200"/>
  <c r="U199"/>
  <c r="H199"/>
  <c r="V198"/>
  <c r="S198"/>
  <c r="R198"/>
  <c r="Q198"/>
  <c r="P198"/>
  <c r="O198"/>
  <c r="N198"/>
  <c r="M198"/>
  <c r="L198"/>
  <c r="K198"/>
  <c r="U197"/>
  <c r="H197"/>
  <c r="U196"/>
  <c r="H196"/>
  <c r="U195"/>
  <c r="H195"/>
  <c r="U194"/>
  <c r="H194"/>
  <c r="V193"/>
  <c r="S193"/>
  <c r="R193"/>
  <c r="Q193"/>
  <c r="P193"/>
  <c r="O193"/>
  <c r="N193"/>
  <c r="M193"/>
  <c r="L193"/>
  <c r="K193"/>
  <c r="U192"/>
  <c r="H192"/>
  <c r="U191"/>
  <c r="H191"/>
  <c r="U190"/>
  <c r="H190"/>
  <c r="U189"/>
  <c r="H189"/>
  <c r="U188"/>
  <c r="H188"/>
  <c r="V187"/>
  <c r="S187"/>
  <c r="R187"/>
  <c r="Q187"/>
  <c r="P187"/>
  <c r="O187"/>
  <c r="N187"/>
  <c r="M187"/>
  <c r="L187"/>
  <c r="K187"/>
  <c r="U186"/>
  <c r="H186"/>
  <c r="U185"/>
  <c r="H185"/>
  <c r="V184"/>
  <c r="S184"/>
  <c r="R184"/>
  <c r="Q184"/>
  <c r="P184"/>
  <c r="O184"/>
  <c r="N184"/>
  <c r="M184"/>
  <c r="L184"/>
  <c r="K184"/>
  <c r="U183"/>
  <c r="H183"/>
  <c r="V182"/>
  <c r="S182"/>
  <c r="R182"/>
  <c r="Q182"/>
  <c r="P182"/>
  <c r="O182"/>
  <c r="N182"/>
  <c r="M182"/>
  <c r="L182"/>
  <c r="K182"/>
  <c r="U181"/>
  <c r="H181"/>
  <c r="U180"/>
  <c r="H180"/>
  <c r="U179"/>
  <c r="H179"/>
  <c r="U178"/>
  <c r="H178"/>
  <c r="U177"/>
  <c r="H177"/>
  <c r="U176"/>
  <c r="H176"/>
  <c r="U175"/>
  <c r="H175"/>
  <c r="U174"/>
  <c r="H174"/>
  <c r="U173"/>
  <c r="H173"/>
  <c r="U172"/>
  <c r="H172"/>
  <c r="U171"/>
  <c r="H171"/>
  <c r="U170"/>
  <c r="H170"/>
  <c r="U169"/>
  <c r="H169"/>
  <c r="U168"/>
  <c r="H168"/>
  <c r="V167"/>
  <c r="S167"/>
  <c r="R167"/>
  <c r="Q167"/>
  <c r="P167"/>
  <c r="O167"/>
  <c r="N167"/>
  <c r="M167"/>
  <c r="L167"/>
  <c r="K167"/>
  <c r="U166"/>
  <c r="H166"/>
  <c r="U165"/>
  <c r="H165"/>
  <c r="U164"/>
  <c r="H164"/>
  <c r="V163"/>
  <c r="S163"/>
  <c r="R163"/>
  <c r="Q163"/>
  <c r="P163"/>
  <c r="O163"/>
  <c r="N163"/>
  <c r="M163"/>
  <c r="L163"/>
  <c r="K163"/>
  <c r="U162"/>
  <c r="H162"/>
  <c r="U161"/>
  <c r="H161"/>
  <c r="U160"/>
  <c r="H160"/>
  <c r="U159"/>
  <c r="H159"/>
  <c r="U158"/>
  <c r="H158"/>
  <c r="U157"/>
  <c r="H157"/>
  <c r="U156"/>
  <c r="H156"/>
  <c r="V155"/>
  <c r="S155"/>
  <c r="R155"/>
  <c r="Q155"/>
  <c r="P155"/>
  <c r="O155"/>
  <c r="N155"/>
  <c r="M155"/>
  <c r="L155"/>
  <c r="K155"/>
  <c r="U154"/>
  <c r="H154"/>
  <c r="U153"/>
  <c r="H153"/>
  <c r="V152"/>
  <c r="S152"/>
  <c r="R152"/>
  <c r="Q152"/>
  <c r="P152"/>
  <c r="O152"/>
  <c r="N152"/>
  <c r="M152"/>
  <c r="L152"/>
  <c r="K152"/>
  <c r="U151"/>
  <c r="H151"/>
  <c r="U150"/>
  <c r="H150"/>
  <c r="V149"/>
  <c r="S149"/>
  <c r="R149"/>
  <c r="Q149"/>
  <c r="P149"/>
  <c r="O149"/>
  <c r="N149"/>
  <c r="M149"/>
  <c r="L149"/>
  <c r="K149"/>
  <c r="U148"/>
  <c r="H148"/>
  <c r="U147"/>
  <c r="H147"/>
  <c r="U146"/>
  <c r="H146"/>
  <c r="U145"/>
  <c r="H145"/>
  <c r="U144"/>
  <c r="H144"/>
  <c r="U143"/>
  <c r="H143"/>
  <c r="U142"/>
  <c r="H142"/>
  <c r="U141"/>
  <c r="H141"/>
  <c r="U140"/>
  <c r="H140"/>
  <c r="U139"/>
  <c r="H139"/>
  <c r="U138"/>
  <c r="H138"/>
  <c r="U137"/>
  <c r="H137"/>
  <c r="U136"/>
  <c r="H136"/>
  <c r="U135"/>
  <c r="H135"/>
  <c r="U134"/>
  <c r="H134"/>
  <c r="U133"/>
  <c r="H133"/>
  <c r="U132"/>
  <c r="H132"/>
  <c r="U131"/>
  <c r="H131"/>
  <c r="U130"/>
  <c r="H130"/>
  <c r="U129"/>
  <c r="H129"/>
  <c r="U128"/>
  <c r="H128"/>
  <c r="U127"/>
  <c r="H127"/>
  <c r="U126"/>
  <c r="H126"/>
  <c r="U125"/>
  <c r="H125"/>
  <c r="U124"/>
  <c r="H124"/>
  <c r="U123"/>
  <c r="H123"/>
  <c r="U122"/>
  <c r="H122"/>
  <c r="V121"/>
  <c r="S121"/>
  <c r="R121"/>
  <c r="Q121"/>
  <c r="P121"/>
  <c r="O121"/>
  <c r="N121"/>
  <c r="M121"/>
  <c r="L121"/>
  <c r="K121"/>
  <c r="U120"/>
  <c r="H120"/>
  <c r="V119"/>
  <c r="S119"/>
  <c r="R119"/>
  <c r="Q119"/>
  <c r="P119"/>
  <c r="O119"/>
  <c r="N119"/>
  <c r="M119"/>
  <c r="L119"/>
  <c r="K119"/>
  <c r="U118"/>
  <c r="H118"/>
  <c r="U117"/>
  <c r="H117"/>
  <c r="V116"/>
  <c r="S116"/>
  <c r="R116"/>
  <c r="Q116"/>
  <c r="P116"/>
  <c r="O116"/>
  <c r="N116"/>
  <c r="M116"/>
  <c r="L116"/>
  <c r="K116"/>
  <c r="U115"/>
  <c r="H115"/>
  <c r="V114"/>
  <c r="S114"/>
  <c r="R114"/>
  <c r="Q114"/>
  <c r="P114"/>
  <c r="O114"/>
  <c r="N114"/>
  <c r="M114"/>
  <c r="L114"/>
  <c r="K114"/>
  <c r="U113"/>
  <c r="H113"/>
  <c r="U112"/>
  <c r="H112"/>
  <c r="V111"/>
  <c r="S111"/>
  <c r="R111"/>
  <c r="Q111"/>
  <c r="P111"/>
  <c r="O111"/>
  <c r="N111"/>
  <c r="M111"/>
  <c r="L111"/>
  <c r="K111"/>
  <c r="U110"/>
  <c r="H110"/>
  <c r="V109"/>
  <c r="S109"/>
  <c r="R109"/>
  <c r="Q109"/>
  <c r="P109"/>
  <c r="O109"/>
  <c r="N109"/>
  <c r="M109"/>
  <c r="L109"/>
  <c r="K109"/>
  <c r="U108"/>
  <c r="H108"/>
  <c r="U107"/>
  <c r="H107"/>
  <c r="U106"/>
  <c r="H106"/>
  <c r="V105"/>
  <c r="S105"/>
  <c r="R105"/>
  <c r="Q105"/>
  <c r="P105"/>
  <c r="O105"/>
  <c r="N105"/>
  <c r="M105"/>
  <c r="L105"/>
  <c r="K105"/>
  <c r="U104"/>
  <c r="H104"/>
  <c r="V103"/>
  <c r="S103"/>
  <c r="R103"/>
  <c r="Q103"/>
  <c r="P103"/>
  <c r="O103"/>
  <c r="N103"/>
  <c r="M103"/>
  <c r="L103"/>
  <c r="K103"/>
  <c r="U102"/>
  <c r="H102"/>
  <c r="U101"/>
  <c r="H101"/>
  <c r="U100"/>
  <c r="H100"/>
  <c r="U99"/>
  <c r="H99"/>
  <c r="U98"/>
  <c r="H98"/>
  <c r="U97"/>
  <c r="H97"/>
  <c r="U96"/>
  <c r="H96"/>
  <c r="U95"/>
  <c r="H95"/>
  <c r="U94"/>
  <c r="H94"/>
  <c r="U93"/>
  <c r="H93"/>
  <c r="U92"/>
  <c r="H92"/>
  <c r="U91"/>
  <c r="H91"/>
  <c r="U90"/>
  <c r="H90"/>
  <c r="U89"/>
  <c r="H89"/>
  <c r="U88"/>
  <c r="H88"/>
  <c r="U87"/>
  <c r="H87"/>
  <c r="U86"/>
  <c r="H86"/>
  <c r="U85"/>
  <c r="H85"/>
  <c r="U84"/>
  <c r="H84"/>
  <c r="U83"/>
  <c r="H83"/>
  <c r="U82"/>
  <c r="H82"/>
  <c r="U81"/>
  <c r="H81"/>
  <c r="U80"/>
  <c r="H80"/>
  <c r="U79"/>
  <c r="H79"/>
  <c r="U78"/>
  <c r="H78"/>
  <c r="U77"/>
  <c r="H77"/>
  <c r="U76"/>
  <c r="H76"/>
  <c r="U75"/>
  <c r="H75"/>
  <c r="U74"/>
  <c r="H74"/>
  <c r="U73"/>
  <c r="H73"/>
  <c r="V72"/>
  <c r="S72"/>
  <c r="R72"/>
  <c r="Q72"/>
  <c r="P72"/>
  <c r="O72"/>
  <c r="N72"/>
  <c r="M72"/>
  <c r="L72"/>
  <c r="K72"/>
  <c r="U71"/>
  <c r="H71"/>
  <c r="V70"/>
  <c r="S70"/>
  <c r="R70"/>
  <c r="Q70"/>
  <c r="P70"/>
  <c r="O70"/>
  <c r="N70"/>
  <c r="M70"/>
  <c r="L70"/>
  <c r="K70"/>
  <c r="U69"/>
  <c r="H69"/>
  <c r="V68"/>
  <c r="S68"/>
  <c r="R68"/>
  <c r="Q68"/>
  <c r="P68"/>
  <c r="O68"/>
  <c r="N68"/>
  <c r="M68"/>
  <c r="L68"/>
  <c r="K68"/>
  <c r="U67"/>
  <c r="H67"/>
  <c r="U66"/>
  <c r="H66"/>
  <c r="U65"/>
  <c r="H65"/>
  <c r="V64"/>
  <c r="S64"/>
  <c r="R64"/>
  <c r="Q64"/>
  <c r="P64"/>
  <c r="O64"/>
  <c r="N64"/>
  <c r="M64"/>
  <c r="L64"/>
  <c r="K64"/>
  <c r="U63"/>
  <c r="H63"/>
  <c r="U62"/>
  <c r="H62"/>
  <c r="V61"/>
  <c r="S61"/>
  <c r="R61"/>
  <c r="Q61"/>
  <c r="P61"/>
  <c r="O61"/>
  <c r="N61"/>
  <c r="M61"/>
  <c r="L61"/>
  <c r="K61"/>
  <c r="U60"/>
  <c r="H60"/>
  <c r="V59"/>
  <c r="S59"/>
  <c r="R59"/>
  <c r="Q59"/>
  <c r="P59"/>
  <c r="O59"/>
  <c r="N59"/>
  <c r="M59"/>
  <c r="L59"/>
  <c r="K59"/>
  <c r="U58"/>
  <c r="H58"/>
  <c r="V57"/>
  <c r="S57"/>
  <c r="R57"/>
  <c r="Q57"/>
  <c r="P57"/>
  <c r="O57"/>
  <c r="N57"/>
  <c r="M57"/>
  <c r="L57"/>
  <c r="K57"/>
  <c r="U56"/>
  <c r="H56"/>
  <c r="U55"/>
  <c r="H55"/>
  <c r="V54"/>
  <c r="S54"/>
  <c r="R54"/>
  <c r="Q54"/>
  <c r="P54"/>
  <c r="O54"/>
  <c r="N54"/>
  <c r="M54"/>
  <c r="L54"/>
  <c r="K54"/>
  <c r="U53"/>
  <c r="H53"/>
  <c r="U52"/>
  <c r="H52"/>
  <c r="U51"/>
  <c r="H51"/>
  <c r="V50"/>
  <c r="S50"/>
  <c r="R50"/>
  <c r="Q50"/>
  <c r="P50"/>
  <c r="O50"/>
  <c r="N50"/>
  <c r="M50"/>
  <c r="L50"/>
  <c r="K50"/>
  <c r="U49"/>
  <c r="H49"/>
  <c r="U48"/>
  <c r="H48"/>
  <c r="U47"/>
  <c r="H47"/>
  <c r="V46"/>
  <c r="S46"/>
  <c r="R46"/>
  <c r="Q46"/>
  <c r="P46"/>
  <c r="O46"/>
  <c r="N46"/>
  <c r="M46"/>
  <c r="L46"/>
  <c r="K46"/>
  <c r="U45"/>
  <c r="H45"/>
  <c r="U44"/>
  <c r="H44"/>
  <c r="V43"/>
  <c r="S43"/>
  <c r="R43"/>
  <c r="Q43"/>
  <c r="P43"/>
  <c r="O43"/>
  <c r="N43"/>
  <c r="M43"/>
  <c r="L43"/>
  <c r="K43"/>
  <c r="U42"/>
  <c r="H42"/>
  <c r="U41"/>
  <c r="H41"/>
  <c r="U40"/>
  <c r="H40"/>
  <c r="V39"/>
  <c r="S39"/>
  <c r="R39"/>
  <c r="Q39"/>
  <c r="P39"/>
  <c r="O39"/>
  <c r="N39"/>
  <c r="M39"/>
  <c r="L39"/>
  <c r="K39"/>
  <c r="U38"/>
  <c r="H38"/>
  <c r="U37"/>
  <c r="H37"/>
  <c r="U36"/>
  <c r="H36"/>
  <c r="U35"/>
  <c r="H35"/>
  <c r="V34"/>
  <c r="S34"/>
  <c r="R34"/>
  <c r="Q34"/>
  <c r="P34"/>
  <c r="O34"/>
  <c r="N34"/>
  <c r="M34"/>
  <c r="L34"/>
  <c r="K34"/>
  <c r="U33"/>
  <c r="H33"/>
  <c r="V32"/>
  <c r="S32"/>
  <c r="R32"/>
  <c r="Q32"/>
  <c r="P32"/>
  <c r="O32"/>
  <c r="N32"/>
  <c r="M32"/>
  <c r="L32"/>
  <c r="K32"/>
  <c r="U31"/>
  <c r="H31"/>
  <c r="U30"/>
  <c r="H30"/>
  <c r="U29"/>
  <c r="H29"/>
  <c r="U28"/>
  <c r="H28"/>
  <c r="U27"/>
  <c r="H27"/>
  <c r="U26"/>
  <c r="H26"/>
  <c r="V25"/>
  <c r="S25"/>
  <c r="R25"/>
  <c r="Q25"/>
  <c r="P25"/>
  <c r="O25"/>
  <c r="N25"/>
  <c r="M25"/>
  <c r="L25"/>
  <c r="K25"/>
  <c r="U24"/>
  <c r="H24"/>
  <c r="U23"/>
  <c r="H23"/>
  <c r="U22"/>
  <c r="H22"/>
  <c r="U21"/>
  <c r="H21"/>
  <c r="U20"/>
  <c r="H20"/>
  <c r="U19"/>
  <c r="H19"/>
  <c r="U18"/>
  <c r="H18"/>
  <c r="V17"/>
  <c r="S17"/>
  <c r="R17"/>
  <c r="Q17"/>
  <c r="P17"/>
  <c r="O17"/>
  <c r="N17"/>
  <c r="M17"/>
  <c r="L17"/>
  <c r="K17"/>
  <c r="U16"/>
  <c r="H16"/>
  <c r="U15"/>
  <c r="H15"/>
  <c r="U14"/>
  <c r="H14"/>
  <c r="U13"/>
  <c r="H13"/>
  <c r="U12"/>
  <c r="H12"/>
  <c r="V11"/>
  <c r="V222" s="1"/>
  <c r="S11"/>
  <c r="R11"/>
  <c r="R222" s="1"/>
  <c r="Q11"/>
  <c r="P11"/>
  <c r="P222" s="1"/>
  <c r="O11"/>
  <c r="N11"/>
  <c r="N222" s="1"/>
  <c r="M11"/>
  <c r="L11"/>
  <c r="L222" s="1"/>
  <c r="K11"/>
  <c r="U10"/>
  <c r="H10"/>
  <c r="U9"/>
  <c r="H9"/>
  <c r="U8"/>
  <c r="H8"/>
  <c r="V41" i="7"/>
  <c r="V40"/>
  <c r="V42" s="1"/>
  <c r="L40"/>
  <c r="M40"/>
  <c r="N40"/>
  <c r="O40"/>
  <c r="P40"/>
  <c r="Q40"/>
  <c r="R40"/>
  <c r="S40"/>
  <c r="L41"/>
  <c r="M41"/>
  <c r="N41"/>
  <c r="O41"/>
  <c r="P41"/>
  <c r="Q41"/>
  <c r="R41"/>
  <c r="S41"/>
  <c r="L42"/>
  <c r="M42"/>
  <c r="N42"/>
  <c r="O42"/>
  <c r="P42"/>
  <c r="Q42"/>
  <c r="R42"/>
  <c r="S42"/>
  <c r="K41"/>
  <c r="K40"/>
  <c r="K42"/>
  <c r="V38"/>
  <c r="S38"/>
  <c r="R38"/>
  <c r="Q38"/>
  <c r="P38"/>
  <c r="O38"/>
  <c r="N38"/>
  <c r="M38"/>
  <c r="L38"/>
  <c r="K38"/>
  <c r="U37"/>
  <c r="H37"/>
  <c r="U36"/>
  <c r="H36"/>
  <c r="U35"/>
  <c r="H35"/>
  <c r="U34"/>
  <c r="H34"/>
  <c r="V33"/>
  <c r="S33"/>
  <c r="R33"/>
  <c r="Q33"/>
  <c r="P33"/>
  <c r="O33"/>
  <c r="N33"/>
  <c r="M33"/>
  <c r="L33"/>
  <c r="K33"/>
  <c r="U32"/>
  <c r="H32"/>
  <c r="U31"/>
  <c r="H31"/>
  <c r="U30"/>
  <c r="H30"/>
  <c r="V29"/>
  <c r="S29"/>
  <c r="R29"/>
  <c r="Q29"/>
  <c r="P29"/>
  <c r="O29"/>
  <c r="N29"/>
  <c r="M29"/>
  <c r="L29"/>
  <c r="K29"/>
  <c r="U28"/>
  <c r="H28"/>
  <c r="U27"/>
  <c r="H27"/>
  <c r="U26"/>
  <c r="H26"/>
  <c r="U25"/>
  <c r="H25"/>
  <c r="V24"/>
  <c r="S24"/>
  <c r="R24"/>
  <c r="Q24"/>
  <c r="P24"/>
  <c r="O24"/>
  <c r="N24"/>
  <c r="M24"/>
  <c r="L24"/>
  <c r="K24"/>
  <c r="U23"/>
  <c r="H23"/>
  <c r="U22"/>
  <c r="H22"/>
  <c r="U21"/>
  <c r="H21"/>
  <c r="U20"/>
  <c r="H20"/>
  <c r="U19"/>
  <c r="H19"/>
  <c r="V18"/>
  <c r="S18"/>
  <c r="R18"/>
  <c r="Q18"/>
  <c r="P18"/>
  <c r="O18"/>
  <c r="N18"/>
  <c r="M18"/>
  <c r="L18"/>
  <c r="K18"/>
  <c r="U17"/>
  <c r="H17"/>
  <c r="V16"/>
  <c r="S16"/>
  <c r="R16"/>
  <c r="Q16"/>
  <c r="P16"/>
  <c r="O16"/>
  <c r="N16"/>
  <c r="M16"/>
  <c r="L16"/>
  <c r="K16"/>
  <c r="U15"/>
  <c r="H15"/>
  <c r="U14"/>
  <c r="H14"/>
  <c r="U13"/>
  <c r="H13"/>
  <c r="U12"/>
  <c r="H12"/>
  <c r="U11"/>
  <c r="H11"/>
  <c r="U10"/>
  <c r="H10"/>
  <c r="U9"/>
  <c r="H9"/>
  <c r="U8"/>
  <c r="H8"/>
  <c r="V120" i="6"/>
  <c r="R120"/>
  <c r="S120"/>
  <c r="L120"/>
  <c r="M120"/>
  <c r="N120"/>
  <c r="O120"/>
  <c r="P120"/>
  <c r="Q120"/>
  <c r="K120"/>
  <c r="V119"/>
  <c r="S119"/>
  <c r="R119"/>
  <c r="Q119"/>
  <c r="P119"/>
  <c r="O119"/>
  <c r="N119"/>
  <c r="M119"/>
  <c r="L119"/>
  <c r="K119"/>
  <c r="V117"/>
  <c r="S117"/>
  <c r="R117"/>
  <c r="Q117"/>
  <c r="P117"/>
  <c r="O117"/>
  <c r="N117"/>
  <c r="M117"/>
  <c r="L117"/>
  <c r="K117"/>
  <c r="U116"/>
  <c r="H116"/>
  <c r="V115"/>
  <c r="S115"/>
  <c r="R115"/>
  <c r="Q115"/>
  <c r="P115"/>
  <c r="O115"/>
  <c r="N115"/>
  <c r="M115"/>
  <c r="L115"/>
  <c r="K115"/>
  <c r="U114"/>
  <c r="H114"/>
  <c r="U113"/>
  <c r="H113"/>
  <c r="V112"/>
  <c r="S112"/>
  <c r="R112"/>
  <c r="Q112"/>
  <c r="P112"/>
  <c r="O112"/>
  <c r="N112"/>
  <c r="M112"/>
  <c r="L112"/>
  <c r="K112"/>
  <c r="U111"/>
  <c r="H111"/>
  <c r="U110"/>
  <c r="H110"/>
  <c r="U109"/>
  <c r="H109"/>
  <c r="U108"/>
  <c r="H108"/>
  <c r="U107"/>
  <c r="H107"/>
  <c r="U106"/>
  <c r="H106"/>
  <c r="U105"/>
  <c r="H105"/>
  <c r="V104"/>
  <c r="S104"/>
  <c r="R104"/>
  <c r="Q104"/>
  <c r="P104"/>
  <c r="O104"/>
  <c r="N104"/>
  <c r="M104"/>
  <c r="L104"/>
  <c r="K104"/>
  <c r="U103"/>
  <c r="H103"/>
  <c r="V102"/>
  <c r="S102"/>
  <c r="R102"/>
  <c r="Q102"/>
  <c r="P102"/>
  <c r="O102"/>
  <c r="N102"/>
  <c r="M102"/>
  <c r="L102"/>
  <c r="K102"/>
  <c r="U101"/>
  <c r="H101"/>
  <c r="V100"/>
  <c r="S100"/>
  <c r="R100"/>
  <c r="Q100"/>
  <c r="P100"/>
  <c r="O100"/>
  <c r="N100"/>
  <c r="M100"/>
  <c r="L100"/>
  <c r="K100"/>
  <c r="U99"/>
  <c r="H99"/>
  <c r="V98"/>
  <c r="S98"/>
  <c r="R98"/>
  <c r="Q98"/>
  <c r="P98"/>
  <c r="O98"/>
  <c r="N98"/>
  <c r="M98"/>
  <c r="L98"/>
  <c r="K98"/>
  <c r="U97"/>
  <c r="H97"/>
  <c r="U96"/>
  <c r="H96"/>
  <c r="U95"/>
  <c r="H95"/>
  <c r="V94"/>
  <c r="S94"/>
  <c r="R94"/>
  <c r="Q94"/>
  <c r="P94"/>
  <c r="O94"/>
  <c r="N94"/>
  <c r="M94"/>
  <c r="L94"/>
  <c r="K94"/>
  <c r="U93"/>
  <c r="H93"/>
  <c r="U92"/>
  <c r="H92"/>
  <c r="U91"/>
  <c r="H91"/>
  <c r="U90"/>
  <c r="H90"/>
  <c r="U89"/>
  <c r="H89"/>
  <c r="V88"/>
  <c r="S88"/>
  <c r="R88"/>
  <c r="Q88"/>
  <c r="P88"/>
  <c r="O88"/>
  <c r="N88"/>
  <c r="M88"/>
  <c r="L88"/>
  <c r="K88"/>
  <c r="U87"/>
  <c r="H87"/>
  <c r="U86"/>
  <c r="H86"/>
  <c r="U85"/>
  <c r="H85"/>
  <c r="U84"/>
  <c r="H84"/>
  <c r="U83"/>
  <c r="H83"/>
  <c r="V82"/>
  <c r="S82"/>
  <c r="R82"/>
  <c r="Q82"/>
  <c r="P82"/>
  <c r="O82"/>
  <c r="N82"/>
  <c r="M82"/>
  <c r="L82"/>
  <c r="K82"/>
  <c r="U81"/>
  <c r="H81"/>
  <c r="U80"/>
  <c r="H80"/>
  <c r="U79"/>
  <c r="H79"/>
  <c r="U78"/>
  <c r="H78"/>
  <c r="U77"/>
  <c r="H77"/>
  <c r="V76"/>
  <c r="S76"/>
  <c r="R76"/>
  <c r="Q76"/>
  <c r="P76"/>
  <c r="O76"/>
  <c r="N76"/>
  <c r="M76"/>
  <c r="L76"/>
  <c r="K76"/>
  <c r="U75"/>
  <c r="H75"/>
  <c r="U74"/>
  <c r="H74"/>
  <c r="V73"/>
  <c r="S73"/>
  <c r="R73"/>
  <c r="Q73"/>
  <c r="P73"/>
  <c r="O73"/>
  <c r="N73"/>
  <c r="M73"/>
  <c r="L73"/>
  <c r="K73"/>
  <c r="U72"/>
  <c r="H72"/>
  <c r="V71"/>
  <c r="S71"/>
  <c r="R71"/>
  <c r="Q71"/>
  <c r="P71"/>
  <c r="O71"/>
  <c r="N71"/>
  <c r="M71"/>
  <c r="L71"/>
  <c r="K71"/>
  <c r="U70"/>
  <c r="H70"/>
  <c r="V69"/>
  <c r="S69"/>
  <c r="R69"/>
  <c r="Q69"/>
  <c r="P69"/>
  <c r="O69"/>
  <c r="N69"/>
  <c r="M69"/>
  <c r="L69"/>
  <c r="K69"/>
  <c r="U68"/>
  <c r="H68"/>
  <c r="V67"/>
  <c r="S67"/>
  <c r="R67"/>
  <c r="Q67"/>
  <c r="P67"/>
  <c r="O67"/>
  <c r="N67"/>
  <c r="M67"/>
  <c r="L67"/>
  <c r="K67"/>
  <c r="U66"/>
  <c r="H66"/>
  <c r="U65"/>
  <c r="H65"/>
  <c r="U64"/>
  <c r="H64"/>
  <c r="U63"/>
  <c r="H63"/>
  <c r="U62"/>
  <c r="H62"/>
  <c r="U61"/>
  <c r="H61"/>
  <c r="U60"/>
  <c r="H60"/>
  <c r="U59"/>
  <c r="H59"/>
  <c r="U58"/>
  <c r="H58"/>
  <c r="U57"/>
  <c r="H57"/>
  <c r="U56"/>
  <c r="H56"/>
  <c r="U55"/>
  <c r="H55"/>
  <c r="U54"/>
  <c r="H54"/>
  <c r="U53"/>
  <c r="H53"/>
  <c r="U52"/>
  <c r="H52"/>
  <c r="U51"/>
  <c r="H51"/>
  <c r="U50"/>
  <c r="H50"/>
  <c r="V49"/>
  <c r="S49"/>
  <c r="R49"/>
  <c r="Q49"/>
  <c r="P49"/>
  <c r="O49"/>
  <c r="N49"/>
  <c r="M49"/>
  <c r="L49"/>
  <c r="K49"/>
  <c r="U48"/>
  <c r="H48"/>
  <c r="U47"/>
  <c r="H47"/>
  <c r="U46"/>
  <c r="H46"/>
  <c r="U45"/>
  <c r="H45"/>
  <c r="U44"/>
  <c r="H44"/>
  <c r="V43"/>
  <c r="S43"/>
  <c r="R43"/>
  <c r="Q43"/>
  <c r="P43"/>
  <c r="O43"/>
  <c r="N43"/>
  <c r="M43"/>
  <c r="L43"/>
  <c r="K43"/>
  <c r="U42"/>
  <c r="H42"/>
  <c r="V41"/>
  <c r="S41"/>
  <c r="R41"/>
  <c r="Q41"/>
  <c r="P41"/>
  <c r="O41"/>
  <c r="N41"/>
  <c r="M41"/>
  <c r="L41"/>
  <c r="K41"/>
  <c r="U40"/>
  <c r="H40"/>
  <c r="V39"/>
  <c r="S39"/>
  <c r="R39"/>
  <c r="Q39"/>
  <c r="P39"/>
  <c r="O39"/>
  <c r="N39"/>
  <c r="M39"/>
  <c r="L39"/>
  <c r="K39"/>
  <c r="U38"/>
  <c r="H38"/>
  <c r="V37"/>
  <c r="S37"/>
  <c r="R37"/>
  <c r="Q37"/>
  <c r="P37"/>
  <c r="O37"/>
  <c r="N37"/>
  <c r="M37"/>
  <c r="L37"/>
  <c r="K37"/>
  <c r="U36"/>
  <c r="H36"/>
  <c r="V35"/>
  <c r="S35"/>
  <c r="R35"/>
  <c r="Q35"/>
  <c r="P35"/>
  <c r="O35"/>
  <c r="N35"/>
  <c r="M35"/>
  <c r="L35"/>
  <c r="K35"/>
  <c r="U34"/>
  <c r="H34"/>
  <c r="U33"/>
  <c r="H33"/>
  <c r="U32"/>
  <c r="H32"/>
  <c r="U31"/>
  <c r="H31"/>
  <c r="U30"/>
  <c r="H30"/>
  <c r="U29"/>
  <c r="H29"/>
  <c r="U28"/>
  <c r="H28"/>
  <c r="U27"/>
  <c r="H27"/>
  <c r="U26"/>
  <c r="H26"/>
  <c r="U25"/>
  <c r="H25"/>
  <c r="V24"/>
  <c r="S24"/>
  <c r="R24"/>
  <c r="Q24"/>
  <c r="P24"/>
  <c r="O24"/>
  <c r="N24"/>
  <c r="M24"/>
  <c r="L24"/>
  <c r="K24"/>
  <c r="U23"/>
  <c r="H23"/>
  <c r="V22"/>
  <c r="S22"/>
  <c r="R22"/>
  <c r="Q22"/>
  <c r="P22"/>
  <c r="O22"/>
  <c r="N22"/>
  <c r="M22"/>
  <c r="L22"/>
  <c r="K22"/>
  <c r="U21"/>
  <c r="H21"/>
  <c r="V20"/>
  <c r="S20"/>
  <c r="R20"/>
  <c r="Q20"/>
  <c r="P20"/>
  <c r="O20"/>
  <c r="N20"/>
  <c r="M20"/>
  <c r="L20"/>
  <c r="K20"/>
  <c r="U19"/>
  <c r="H19"/>
  <c r="U18"/>
  <c r="H18"/>
  <c r="U17"/>
  <c r="H17"/>
  <c r="U16"/>
  <c r="H16"/>
  <c r="U15"/>
  <c r="H15"/>
  <c r="U14"/>
  <c r="H14"/>
  <c r="V13"/>
  <c r="S13"/>
  <c r="R13"/>
  <c r="Q13"/>
  <c r="P13"/>
  <c r="O13"/>
  <c r="N13"/>
  <c r="M13"/>
  <c r="L13"/>
  <c r="K13"/>
  <c r="U12"/>
  <c r="H12"/>
  <c r="U11"/>
  <c r="H11"/>
  <c r="V10"/>
  <c r="V118" s="1"/>
  <c r="S10"/>
  <c r="R10"/>
  <c r="R118" s="1"/>
  <c r="Q10"/>
  <c r="P10"/>
  <c r="P118" s="1"/>
  <c r="O10"/>
  <c r="N10"/>
  <c r="N118" s="1"/>
  <c r="M10"/>
  <c r="L10"/>
  <c r="L118" s="1"/>
  <c r="K10"/>
  <c r="U9"/>
  <c r="H9"/>
  <c r="U8"/>
  <c r="H8"/>
  <c r="V58" i="5"/>
  <c r="L58"/>
  <c r="M58"/>
  <c r="N58"/>
  <c r="O58"/>
  <c r="P58"/>
  <c r="Q58"/>
  <c r="R58"/>
  <c r="S58"/>
  <c r="K58"/>
  <c r="V57"/>
  <c r="V59" s="1"/>
  <c r="S57"/>
  <c r="S59" s="1"/>
  <c r="R57"/>
  <c r="R59" s="1"/>
  <c r="Q57"/>
  <c r="Q59" s="1"/>
  <c r="P57"/>
  <c r="P59" s="1"/>
  <c r="O57"/>
  <c r="O59" s="1"/>
  <c r="N57"/>
  <c r="N59" s="1"/>
  <c r="M57"/>
  <c r="M59" s="1"/>
  <c r="L57"/>
  <c r="L59" s="1"/>
  <c r="K57"/>
  <c r="V55"/>
  <c r="S55"/>
  <c r="R55"/>
  <c r="Q55"/>
  <c r="P55"/>
  <c r="O55"/>
  <c r="N55"/>
  <c r="M55"/>
  <c r="L55"/>
  <c r="K55"/>
  <c r="U54"/>
  <c r="H54"/>
  <c r="U53"/>
  <c r="H53"/>
  <c r="U52"/>
  <c r="H52"/>
  <c r="U51"/>
  <c r="H51"/>
  <c r="U50"/>
  <c r="H50"/>
  <c r="V49"/>
  <c r="S49"/>
  <c r="R49"/>
  <c r="Q49"/>
  <c r="P49"/>
  <c r="O49"/>
  <c r="N49"/>
  <c r="M49"/>
  <c r="L49"/>
  <c r="K49"/>
  <c r="U48"/>
  <c r="H48"/>
  <c r="U47"/>
  <c r="H47"/>
  <c r="U46"/>
  <c r="H46"/>
  <c r="U45"/>
  <c r="H45"/>
  <c r="U44"/>
  <c r="H44"/>
  <c r="U43"/>
  <c r="H43"/>
  <c r="U42"/>
  <c r="H42"/>
  <c r="U41"/>
  <c r="H41"/>
  <c r="V40"/>
  <c r="S40"/>
  <c r="R40"/>
  <c r="Q40"/>
  <c r="P40"/>
  <c r="O40"/>
  <c r="N40"/>
  <c r="M40"/>
  <c r="L40"/>
  <c r="K40"/>
  <c r="U39"/>
  <c r="H39"/>
  <c r="U38"/>
  <c r="H38"/>
  <c r="V37"/>
  <c r="S37"/>
  <c r="R37"/>
  <c r="Q37"/>
  <c r="P37"/>
  <c r="O37"/>
  <c r="N37"/>
  <c r="M37"/>
  <c r="L37"/>
  <c r="K37"/>
  <c r="U36"/>
  <c r="H36"/>
  <c r="U35"/>
  <c r="H35"/>
  <c r="U34"/>
  <c r="H34"/>
  <c r="V33"/>
  <c r="S33"/>
  <c r="R33"/>
  <c r="Q33"/>
  <c r="P33"/>
  <c r="O33"/>
  <c r="N33"/>
  <c r="M33"/>
  <c r="L33"/>
  <c r="K33"/>
  <c r="U32"/>
  <c r="H32"/>
  <c r="U31"/>
  <c r="H31"/>
  <c r="U30"/>
  <c r="H30"/>
  <c r="V29"/>
  <c r="S29"/>
  <c r="R29"/>
  <c r="Q29"/>
  <c r="P29"/>
  <c r="O29"/>
  <c r="N29"/>
  <c r="M29"/>
  <c r="L29"/>
  <c r="K29"/>
  <c r="U28"/>
  <c r="H28"/>
  <c r="U27"/>
  <c r="H27"/>
  <c r="V26"/>
  <c r="S26"/>
  <c r="R26"/>
  <c r="Q26"/>
  <c r="P26"/>
  <c r="O26"/>
  <c r="N26"/>
  <c r="M26"/>
  <c r="L26"/>
  <c r="K26"/>
  <c r="U25"/>
  <c r="H25"/>
  <c r="U24"/>
  <c r="H24"/>
  <c r="U23"/>
  <c r="H23"/>
  <c r="V22"/>
  <c r="S22"/>
  <c r="R22"/>
  <c r="Q22"/>
  <c r="P22"/>
  <c r="O22"/>
  <c r="N22"/>
  <c r="M22"/>
  <c r="L22"/>
  <c r="K22"/>
  <c r="U21"/>
  <c r="H21"/>
  <c r="U20"/>
  <c r="H20"/>
  <c r="V19"/>
  <c r="S19"/>
  <c r="R19"/>
  <c r="Q19"/>
  <c r="P19"/>
  <c r="O19"/>
  <c r="N19"/>
  <c r="M19"/>
  <c r="L19"/>
  <c r="K19"/>
  <c r="U18"/>
  <c r="H18"/>
  <c r="U17"/>
  <c r="H17"/>
  <c r="U16"/>
  <c r="H16"/>
  <c r="U15"/>
  <c r="H15"/>
  <c r="U14"/>
  <c r="H14"/>
  <c r="U13"/>
  <c r="H13"/>
  <c r="V12"/>
  <c r="S12"/>
  <c r="R12"/>
  <c r="Q12"/>
  <c r="P12"/>
  <c r="O12"/>
  <c r="N12"/>
  <c r="M12"/>
  <c r="L12"/>
  <c r="K12"/>
  <c r="U11"/>
  <c r="H11"/>
  <c r="U10"/>
  <c r="H10"/>
  <c r="V9"/>
  <c r="S9"/>
  <c r="S56" s="1"/>
  <c r="R9"/>
  <c r="Q9"/>
  <c r="Q56" s="1"/>
  <c r="P9"/>
  <c r="O9"/>
  <c r="O56" s="1"/>
  <c r="N9"/>
  <c r="M9"/>
  <c r="M56" s="1"/>
  <c r="L9"/>
  <c r="K9"/>
  <c r="K56" s="1"/>
  <c r="U8"/>
  <c r="H8"/>
  <c r="V110" i="4"/>
  <c r="L110"/>
  <c r="M110"/>
  <c r="N110"/>
  <c r="O110"/>
  <c r="P110"/>
  <c r="Q110"/>
  <c r="R110"/>
  <c r="S110"/>
  <c r="K110"/>
  <c r="K111" s="1"/>
  <c r="V109"/>
  <c r="L109"/>
  <c r="M109"/>
  <c r="N109"/>
  <c r="O109"/>
  <c r="P109"/>
  <c r="P111" s="1"/>
  <c r="Q109"/>
  <c r="R109"/>
  <c r="R111" s="1"/>
  <c r="S109"/>
  <c r="K109"/>
  <c r="V111"/>
  <c r="S111"/>
  <c r="Q111"/>
  <c r="O111"/>
  <c r="N111"/>
  <c r="M111"/>
  <c r="L111"/>
  <c r="V107"/>
  <c r="S107"/>
  <c r="R107"/>
  <c r="Q107"/>
  <c r="P107"/>
  <c r="O107"/>
  <c r="N107"/>
  <c r="M107"/>
  <c r="L107"/>
  <c r="K107"/>
  <c r="U106"/>
  <c r="H106"/>
  <c r="U105"/>
  <c r="H105"/>
  <c r="U104"/>
  <c r="H104"/>
  <c r="U103"/>
  <c r="H103"/>
  <c r="U102"/>
  <c r="H102"/>
  <c r="U101"/>
  <c r="H101"/>
  <c r="V100"/>
  <c r="S100"/>
  <c r="R100"/>
  <c r="Q100"/>
  <c r="P100"/>
  <c r="O100"/>
  <c r="N100"/>
  <c r="M100"/>
  <c r="L100"/>
  <c r="K100"/>
  <c r="U99"/>
  <c r="H99"/>
  <c r="V98"/>
  <c r="S98"/>
  <c r="R98"/>
  <c r="Q98"/>
  <c r="P98"/>
  <c r="O98"/>
  <c r="N98"/>
  <c r="M98"/>
  <c r="L98"/>
  <c r="K98"/>
  <c r="U97"/>
  <c r="H97"/>
  <c r="V96"/>
  <c r="S96"/>
  <c r="R96"/>
  <c r="Q96"/>
  <c r="P96"/>
  <c r="O96"/>
  <c r="N96"/>
  <c r="M96"/>
  <c r="L96"/>
  <c r="K96"/>
  <c r="U95"/>
  <c r="H95"/>
  <c r="U94"/>
  <c r="H94"/>
  <c r="V93"/>
  <c r="S93"/>
  <c r="R93"/>
  <c r="Q93"/>
  <c r="P93"/>
  <c r="O93"/>
  <c r="N93"/>
  <c r="M93"/>
  <c r="L93"/>
  <c r="K93"/>
  <c r="U92"/>
  <c r="H92"/>
  <c r="V91"/>
  <c r="S91"/>
  <c r="R91"/>
  <c r="Q91"/>
  <c r="P91"/>
  <c r="O91"/>
  <c r="N91"/>
  <c r="M91"/>
  <c r="L91"/>
  <c r="K91"/>
  <c r="U90"/>
  <c r="H90"/>
  <c r="V89"/>
  <c r="S89"/>
  <c r="R89"/>
  <c r="Q89"/>
  <c r="P89"/>
  <c r="O89"/>
  <c r="N89"/>
  <c r="M89"/>
  <c r="L89"/>
  <c r="K89"/>
  <c r="U88"/>
  <c r="H88"/>
  <c r="U87"/>
  <c r="H87"/>
  <c r="U86"/>
  <c r="H86"/>
  <c r="U85"/>
  <c r="H85"/>
  <c r="V84"/>
  <c r="S84"/>
  <c r="R84"/>
  <c r="Q84"/>
  <c r="P84"/>
  <c r="O84"/>
  <c r="N84"/>
  <c r="M84"/>
  <c r="L84"/>
  <c r="K84"/>
  <c r="U83"/>
  <c r="H83"/>
  <c r="U82"/>
  <c r="H82"/>
  <c r="U81"/>
  <c r="H81"/>
  <c r="U80"/>
  <c r="H80"/>
  <c r="V79"/>
  <c r="S79"/>
  <c r="R79"/>
  <c r="Q79"/>
  <c r="P79"/>
  <c r="O79"/>
  <c r="N79"/>
  <c r="M79"/>
  <c r="L79"/>
  <c r="K79"/>
  <c r="U78"/>
  <c r="H78"/>
  <c r="U77"/>
  <c r="H77"/>
  <c r="U76"/>
  <c r="H76"/>
  <c r="U75"/>
  <c r="H75"/>
  <c r="U74"/>
  <c r="H74"/>
  <c r="U73"/>
  <c r="H73"/>
  <c r="V72"/>
  <c r="S72"/>
  <c r="R72"/>
  <c r="Q72"/>
  <c r="P72"/>
  <c r="O72"/>
  <c r="N72"/>
  <c r="M72"/>
  <c r="L72"/>
  <c r="K72"/>
  <c r="U71"/>
  <c r="H71"/>
  <c r="V70"/>
  <c r="S70"/>
  <c r="R70"/>
  <c r="Q70"/>
  <c r="P70"/>
  <c r="O70"/>
  <c r="N70"/>
  <c r="M70"/>
  <c r="L70"/>
  <c r="K70"/>
  <c r="U69"/>
  <c r="H69"/>
  <c r="V68"/>
  <c r="S68"/>
  <c r="R68"/>
  <c r="Q68"/>
  <c r="P68"/>
  <c r="O68"/>
  <c r="N68"/>
  <c r="M68"/>
  <c r="L68"/>
  <c r="K68"/>
  <c r="U67"/>
  <c r="H67"/>
  <c r="U66"/>
  <c r="H66"/>
  <c r="U65"/>
  <c r="H65"/>
  <c r="V64"/>
  <c r="S64"/>
  <c r="R64"/>
  <c r="Q64"/>
  <c r="P64"/>
  <c r="O64"/>
  <c r="N64"/>
  <c r="M64"/>
  <c r="L64"/>
  <c r="K64"/>
  <c r="U63"/>
  <c r="H63"/>
  <c r="V62"/>
  <c r="S62"/>
  <c r="R62"/>
  <c r="Q62"/>
  <c r="P62"/>
  <c r="O62"/>
  <c r="N62"/>
  <c r="M62"/>
  <c r="L62"/>
  <c r="K62"/>
  <c r="U61"/>
  <c r="H61"/>
  <c r="U60"/>
  <c r="H60"/>
  <c r="U59"/>
  <c r="H59"/>
  <c r="U58"/>
  <c r="H58"/>
  <c r="U57"/>
  <c r="H57"/>
  <c r="V56"/>
  <c r="S56"/>
  <c r="R56"/>
  <c r="Q56"/>
  <c r="P56"/>
  <c r="O56"/>
  <c r="N56"/>
  <c r="M56"/>
  <c r="L56"/>
  <c r="K56"/>
  <c r="U55"/>
  <c r="H55"/>
  <c r="U54"/>
  <c r="H54"/>
  <c r="U53"/>
  <c r="H53"/>
  <c r="V52"/>
  <c r="S52"/>
  <c r="R52"/>
  <c r="Q52"/>
  <c r="P52"/>
  <c r="O52"/>
  <c r="N52"/>
  <c r="M52"/>
  <c r="L52"/>
  <c r="K52"/>
  <c r="U51"/>
  <c r="H51"/>
  <c r="U50"/>
  <c r="H50"/>
  <c r="U49"/>
  <c r="H49"/>
  <c r="U48"/>
  <c r="H48"/>
  <c r="U47"/>
  <c r="H47"/>
  <c r="V46"/>
  <c r="S46"/>
  <c r="R46"/>
  <c r="Q46"/>
  <c r="P46"/>
  <c r="O46"/>
  <c r="N46"/>
  <c r="M46"/>
  <c r="L46"/>
  <c r="K46"/>
  <c r="U45"/>
  <c r="H45"/>
  <c r="V44"/>
  <c r="S44"/>
  <c r="R44"/>
  <c r="Q44"/>
  <c r="P44"/>
  <c r="O44"/>
  <c r="N44"/>
  <c r="M44"/>
  <c r="L44"/>
  <c r="K44"/>
  <c r="U43"/>
  <c r="H43"/>
  <c r="U42"/>
  <c r="H42"/>
  <c r="U41"/>
  <c r="H41"/>
  <c r="U40"/>
  <c r="H40"/>
  <c r="V39"/>
  <c r="S39"/>
  <c r="R39"/>
  <c r="Q39"/>
  <c r="P39"/>
  <c r="O39"/>
  <c r="N39"/>
  <c r="M39"/>
  <c r="L39"/>
  <c r="K39"/>
  <c r="U38"/>
  <c r="H38"/>
  <c r="V37"/>
  <c r="S37"/>
  <c r="R37"/>
  <c r="Q37"/>
  <c r="P37"/>
  <c r="O37"/>
  <c r="N37"/>
  <c r="M37"/>
  <c r="L37"/>
  <c r="K37"/>
  <c r="U36"/>
  <c r="H36"/>
  <c r="U35"/>
  <c r="H35"/>
  <c r="U34"/>
  <c r="H34"/>
  <c r="U33"/>
  <c r="H33"/>
  <c r="U32"/>
  <c r="H32"/>
  <c r="U31"/>
  <c r="H31"/>
  <c r="U30"/>
  <c r="H30"/>
  <c r="U29"/>
  <c r="H29"/>
  <c r="U28"/>
  <c r="H28"/>
  <c r="U27"/>
  <c r="H27"/>
  <c r="U26"/>
  <c r="H26"/>
  <c r="U25"/>
  <c r="H25"/>
  <c r="V24"/>
  <c r="S24"/>
  <c r="R24"/>
  <c r="Q24"/>
  <c r="P24"/>
  <c r="O24"/>
  <c r="N24"/>
  <c r="M24"/>
  <c r="L24"/>
  <c r="K24"/>
  <c r="U23"/>
  <c r="H23"/>
  <c r="U22"/>
  <c r="H22"/>
  <c r="V21"/>
  <c r="S21"/>
  <c r="R21"/>
  <c r="Q21"/>
  <c r="P21"/>
  <c r="O21"/>
  <c r="N21"/>
  <c r="M21"/>
  <c r="L21"/>
  <c r="K21"/>
  <c r="U20"/>
  <c r="H20"/>
  <c r="V19"/>
  <c r="S19"/>
  <c r="R19"/>
  <c r="Q19"/>
  <c r="P19"/>
  <c r="O19"/>
  <c r="N19"/>
  <c r="M19"/>
  <c r="L19"/>
  <c r="K19"/>
  <c r="U18"/>
  <c r="H18"/>
  <c r="V17"/>
  <c r="S17"/>
  <c r="R17"/>
  <c r="Q17"/>
  <c r="P17"/>
  <c r="O17"/>
  <c r="N17"/>
  <c r="M17"/>
  <c r="L17"/>
  <c r="K17"/>
  <c r="U16"/>
  <c r="H16"/>
  <c r="U15"/>
  <c r="H15"/>
  <c r="U14"/>
  <c r="H14"/>
  <c r="U13"/>
  <c r="H13"/>
  <c r="U12"/>
  <c r="H12"/>
  <c r="U11"/>
  <c r="H11"/>
  <c r="U10"/>
  <c r="H10"/>
  <c r="U9"/>
  <c r="H9"/>
  <c r="U8"/>
  <c r="H8"/>
  <c r="V563" i="3"/>
  <c r="S563"/>
  <c r="R563"/>
  <c r="Q563"/>
  <c r="P563"/>
  <c r="O563"/>
  <c r="N563"/>
  <c r="M563"/>
  <c r="L563"/>
  <c r="K563"/>
  <c r="U562"/>
  <c r="H562"/>
  <c r="U561"/>
  <c r="H561"/>
  <c r="V560"/>
  <c r="S560"/>
  <c r="R560"/>
  <c r="Q560"/>
  <c r="P560"/>
  <c r="O560"/>
  <c r="N560"/>
  <c r="M560"/>
  <c r="L560"/>
  <c r="K560"/>
  <c r="U559"/>
  <c r="H559"/>
  <c r="U558"/>
  <c r="H558"/>
  <c r="V557"/>
  <c r="S557"/>
  <c r="R557"/>
  <c r="Q557"/>
  <c r="P557"/>
  <c r="O557"/>
  <c r="N557"/>
  <c r="M557"/>
  <c r="L557"/>
  <c r="K557"/>
  <c r="U556"/>
  <c r="H556"/>
  <c r="V555"/>
  <c r="S555"/>
  <c r="R555"/>
  <c r="Q555"/>
  <c r="P555"/>
  <c r="O555"/>
  <c r="N555"/>
  <c r="M555"/>
  <c r="L555"/>
  <c r="K555"/>
  <c r="U554"/>
  <c r="H554"/>
  <c r="U553"/>
  <c r="H553"/>
  <c r="V552"/>
  <c r="S552"/>
  <c r="R552"/>
  <c r="Q552"/>
  <c r="P552"/>
  <c r="O552"/>
  <c r="N552"/>
  <c r="M552"/>
  <c r="L552"/>
  <c r="K552"/>
  <c r="U551"/>
  <c r="H551"/>
  <c r="U550"/>
  <c r="H550"/>
  <c r="U549"/>
  <c r="H549"/>
  <c r="V548"/>
  <c r="S548"/>
  <c r="R548"/>
  <c r="Q548"/>
  <c r="P548"/>
  <c r="O548"/>
  <c r="N548"/>
  <c r="M548"/>
  <c r="L548"/>
  <c r="K548"/>
  <c r="U547"/>
  <c r="H547"/>
  <c r="U546"/>
  <c r="H546"/>
  <c r="U545"/>
  <c r="H545"/>
  <c r="U544"/>
  <c r="H544"/>
  <c r="V543"/>
  <c r="S543"/>
  <c r="R543"/>
  <c r="Q543"/>
  <c r="P543"/>
  <c r="O543"/>
  <c r="N543"/>
  <c r="M543"/>
  <c r="L543"/>
  <c r="K543"/>
  <c r="U542"/>
  <c r="H542"/>
  <c r="U541"/>
  <c r="H541"/>
  <c r="U540"/>
  <c r="H540"/>
  <c r="V539"/>
  <c r="S539"/>
  <c r="R539"/>
  <c r="Q539"/>
  <c r="P539"/>
  <c r="O539"/>
  <c r="N539"/>
  <c r="M539"/>
  <c r="L539"/>
  <c r="K539"/>
  <c r="U538"/>
  <c r="H538"/>
  <c r="V537"/>
  <c r="S537"/>
  <c r="R537"/>
  <c r="Q537"/>
  <c r="P537"/>
  <c r="O537"/>
  <c r="N537"/>
  <c r="M537"/>
  <c r="L537"/>
  <c r="K537"/>
  <c r="U536"/>
  <c r="H536"/>
  <c r="U535"/>
  <c r="H535"/>
  <c r="U534"/>
  <c r="H534"/>
  <c r="V533"/>
  <c r="S533"/>
  <c r="R533"/>
  <c r="Q533"/>
  <c r="P533"/>
  <c r="O533"/>
  <c r="N533"/>
  <c r="M533"/>
  <c r="L533"/>
  <c r="K533"/>
  <c r="U532"/>
  <c r="H532"/>
  <c r="U531"/>
  <c r="H531"/>
  <c r="U530"/>
  <c r="H530"/>
  <c r="U529"/>
  <c r="H529"/>
  <c r="U528"/>
  <c r="H528"/>
  <c r="U527"/>
  <c r="H527"/>
  <c r="U526"/>
  <c r="H526"/>
  <c r="U525"/>
  <c r="H525"/>
  <c r="V524"/>
  <c r="S524"/>
  <c r="R524"/>
  <c r="Q524"/>
  <c r="P524"/>
  <c r="O524"/>
  <c r="N524"/>
  <c r="M524"/>
  <c r="L524"/>
  <c r="K524"/>
  <c r="U523"/>
  <c r="H523"/>
  <c r="U522"/>
  <c r="H522"/>
  <c r="U521"/>
  <c r="H521"/>
  <c r="U520"/>
  <c r="H520"/>
  <c r="V519"/>
  <c r="S519"/>
  <c r="R519"/>
  <c r="Q519"/>
  <c r="P519"/>
  <c r="O519"/>
  <c r="N519"/>
  <c r="M519"/>
  <c r="L519"/>
  <c r="K519"/>
  <c r="U518"/>
  <c r="H518"/>
  <c r="V517"/>
  <c r="S517"/>
  <c r="R517"/>
  <c r="Q517"/>
  <c r="P517"/>
  <c r="O517"/>
  <c r="N517"/>
  <c r="M517"/>
  <c r="L517"/>
  <c r="K517"/>
  <c r="U516"/>
  <c r="H516"/>
  <c r="V515"/>
  <c r="S515"/>
  <c r="R515"/>
  <c r="Q515"/>
  <c r="P515"/>
  <c r="O515"/>
  <c r="N515"/>
  <c r="M515"/>
  <c r="L515"/>
  <c r="K515"/>
  <c r="U514"/>
  <c r="H514"/>
  <c r="U513"/>
  <c r="H513"/>
  <c r="U512"/>
  <c r="H512"/>
  <c r="V511"/>
  <c r="S511"/>
  <c r="R511"/>
  <c r="Q511"/>
  <c r="P511"/>
  <c r="O511"/>
  <c r="N511"/>
  <c r="M511"/>
  <c r="L511"/>
  <c r="K511"/>
  <c r="U510"/>
  <c r="H510"/>
  <c r="V509"/>
  <c r="S509"/>
  <c r="R509"/>
  <c r="Q509"/>
  <c r="P509"/>
  <c r="O509"/>
  <c r="N509"/>
  <c r="M509"/>
  <c r="L509"/>
  <c r="K509"/>
  <c r="U508"/>
  <c r="H508"/>
  <c r="U507"/>
  <c r="H507"/>
  <c r="U506"/>
  <c r="H506"/>
  <c r="U505"/>
  <c r="H505"/>
  <c r="U504"/>
  <c r="H504"/>
  <c r="U503"/>
  <c r="H503"/>
  <c r="U502"/>
  <c r="H502"/>
  <c r="V501"/>
  <c r="S501"/>
  <c r="R501"/>
  <c r="Q501"/>
  <c r="P501"/>
  <c r="O501"/>
  <c r="N501"/>
  <c r="M501"/>
  <c r="L501"/>
  <c r="K501"/>
  <c r="U500"/>
  <c r="H500"/>
  <c r="V499"/>
  <c r="S499"/>
  <c r="R499"/>
  <c r="Q499"/>
  <c r="P499"/>
  <c r="O499"/>
  <c r="N499"/>
  <c r="M499"/>
  <c r="L499"/>
  <c r="K499"/>
  <c r="U498"/>
  <c r="H498"/>
  <c r="V497"/>
  <c r="S497"/>
  <c r="R497"/>
  <c r="Q497"/>
  <c r="P497"/>
  <c r="O497"/>
  <c r="N497"/>
  <c r="M497"/>
  <c r="L497"/>
  <c r="K497"/>
  <c r="U496"/>
  <c r="H496"/>
  <c r="U495"/>
  <c r="H495"/>
  <c r="V494"/>
  <c r="S494"/>
  <c r="R494"/>
  <c r="Q494"/>
  <c r="P494"/>
  <c r="O494"/>
  <c r="N494"/>
  <c r="M494"/>
  <c r="L494"/>
  <c r="K494"/>
  <c r="U493"/>
  <c r="H493"/>
  <c r="U492"/>
  <c r="H492"/>
  <c r="U491"/>
  <c r="H491"/>
  <c r="U490"/>
  <c r="H490"/>
  <c r="V489"/>
  <c r="S489"/>
  <c r="R489"/>
  <c r="Q489"/>
  <c r="P489"/>
  <c r="O489"/>
  <c r="N489"/>
  <c r="M489"/>
  <c r="L489"/>
  <c r="K489"/>
  <c r="U488"/>
  <c r="H488"/>
  <c r="U487"/>
  <c r="H487"/>
  <c r="V486"/>
  <c r="S486"/>
  <c r="R486"/>
  <c r="Q486"/>
  <c r="P486"/>
  <c r="O486"/>
  <c r="N486"/>
  <c r="M486"/>
  <c r="L486"/>
  <c r="K486"/>
  <c r="U485"/>
  <c r="H485"/>
  <c r="U484"/>
  <c r="H484"/>
  <c r="U483"/>
  <c r="H483"/>
  <c r="V482"/>
  <c r="S482"/>
  <c r="R482"/>
  <c r="Q482"/>
  <c r="P482"/>
  <c r="O482"/>
  <c r="N482"/>
  <c r="M482"/>
  <c r="L482"/>
  <c r="K482"/>
  <c r="U481"/>
  <c r="H481"/>
  <c r="U480"/>
  <c r="H480"/>
  <c r="U479"/>
  <c r="H479"/>
  <c r="U478"/>
  <c r="H478"/>
  <c r="U477"/>
  <c r="H477"/>
  <c r="U476"/>
  <c r="H476"/>
  <c r="U475"/>
  <c r="H475"/>
  <c r="U474"/>
  <c r="H474"/>
  <c r="U473"/>
  <c r="H473"/>
  <c r="U472"/>
  <c r="H472"/>
  <c r="U471"/>
  <c r="H471"/>
  <c r="U470"/>
  <c r="H470"/>
  <c r="U469"/>
  <c r="H469"/>
  <c r="U468"/>
  <c r="H468"/>
  <c r="U467"/>
  <c r="H467"/>
  <c r="U466"/>
  <c r="H466"/>
  <c r="U465"/>
  <c r="H465"/>
  <c r="U464"/>
  <c r="H464"/>
  <c r="U463"/>
  <c r="H463"/>
  <c r="U462"/>
  <c r="H462"/>
  <c r="U461"/>
  <c r="H461"/>
  <c r="U460"/>
  <c r="H460"/>
  <c r="U459"/>
  <c r="H459"/>
  <c r="U458"/>
  <c r="H458"/>
  <c r="U457"/>
  <c r="H457"/>
  <c r="U456"/>
  <c r="H456"/>
  <c r="U455"/>
  <c r="H455"/>
  <c r="V454"/>
  <c r="S454"/>
  <c r="R454"/>
  <c r="Q454"/>
  <c r="P454"/>
  <c r="O454"/>
  <c r="N454"/>
  <c r="M454"/>
  <c r="L454"/>
  <c r="K454"/>
  <c r="U453"/>
  <c r="H453"/>
  <c r="V452"/>
  <c r="S452"/>
  <c r="R452"/>
  <c r="Q452"/>
  <c r="P452"/>
  <c r="O452"/>
  <c r="N452"/>
  <c r="M452"/>
  <c r="L452"/>
  <c r="K452"/>
  <c r="U451"/>
  <c r="H451"/>
  <c r="U450"/>
  <c r="H450"/>
  <c r="U449"/>
  <c r="H449"/>
  <c r="V448"/>
  <c r="S448"/>
  <c r="R448"/>
  <c r="Q448"/>
  <c r="P448"/>
  <c r="O448"/>
  <c r="N448"/>
  <c r="M448"/>
  <c r="L448"/>
  <c r="K448"/>
  <c r="U447"/>
  <c r="H447"/>
  <c r="V446"/>
  <c r="S446"/>
  <c r="R446"/>
  <c r="Q446"/>
  <c r="P446"/>
  <c r="O446"/>
  <c r="N446"/>
  <c r="M446"/>
  <c r="L446"/>
  <c r="K446"/>
  <c r="U445"/>
  <c r="H445"/>
  <c r="U444"/>
  <c r="H444"/>
  <c r="U443"/>
  <c r="H443"/>
  <c r="V442"/>
  <c r="S442"/>
  <c r="R442"/>
  <c r="Q442"/>
  <c r="P442"/>
  <c r="O442"/>
  <c r="N442"/>
  <c r="M442"/>
  <c r="L442"/>
  <c r="K442"/>
  <c r="U441"/>
  <c r="H441"/>
  <c r="U440"/>
  <c r="H440"/>
  <c r="U439"/>
  <c r="H439"/>
  <c r="U438"/>
  <c r="H438"/>
  <c r="V437"/>
  <c r="S437"/>
  <c r="R437"/>
  <c r="Q437"/>
  <c r="P437"/>
  <c r="O437"/>
  <c r="N437"/>
  <c r="M437"/>
  <c r="L437"/>
  <c r="K437"/>
  <c r="U436"/>
  <c r="H436"/>
  <c r="V435"/>
  <c r="S435"/>
  <c r="R435"/>
  <c r="Q435"/>
  <c r="P435"/>
  <c r="O435"/>
  <c r="N435"/>
  <c r="M435"/>
  <c r="L435"/>
  <c r="K435"/>
  <c r="U434"/>
  <c r="H434"/>
  <c r="U433"/>
  <c r="H433"/>
  <c r="V432"/>
  <c r="S432"/>
  <c r="R432"/>
  <c r="Q432"/>
  <c r="P432"/>
  <c r="O432"/>
  <c r="N432"/>
  <c r="M432"/>
  <c r="L432"/>
  <c r="K432"/>
  <c r="U431"/>
  <c r="H431"/>
  <c r="U430"/>
  <c r="H430"/>
  <c r="U429"/>
  <c r="H429"/>
  <c r="U428"/>
  <c r="H428"/>
  <c r="U427"/>
  <c r="H427"/>
  <c r="U426"/>
  <c r="H426"/>
  <c r="V425"/>
  <c r="S425"/>
  <c r="R425"/>
  <c r="Q425"/>
  <c r="P425"/>
  <c r="O425"/>
  <c r="N425"/>
  <c r="M425"/>
  <c r="L425"/>
  <c r="K425"/>
  <c r="U424"/>
  <c r="H424"/>
  <c r="U423"/>
  <c r="H423"/>
  <c r="U422"/>
  <c r="H422"/>
  <c r="U421"/>
  <c r="H421"/>
  <c r="U420"/>
  <c r="H420"/>
  <c r="V419"/>
  <c r="S419"/>
  <c r="R419"/>
  <c r="Q419"/>
  <c r="P419"/>
  <c r="O419"/>
  <c r="N419"/>
  <c r="M419"/>
  <c r="L419"/>
  <c r="K419"/>
  <c r="U418"/>
  <c r="H418"/>
  <c r="U417"/>
  <c r="H417"/>
  <c r="V416"/>
  <c r="S416"/>
  <c r="R416"/>
  <c r="Q416"/>
  <c r="P416"/>
  <c r="O416"/>
  <c r="N416"/>
  <c r="M416"/>
  <c r="L416"/>
  <c r="K416"/>
  <c r="U415"/>
  <c r="H415"/>
  <c r="U414"/>
  <c r="H414"/>
  <c r="V413"/>
  <c r="S413"/>
  <c r="R413"/>
  <c r="Q413"/>
  <c r="P413"/>
  <c r="O413"/>
  <c r="N413"/>
  <c r="M413"/>
  <c r="L413"/>
  <c r="K413"/>
  <c r="U412"/>
  <c r="H412"/>
  <c r="U411"/>
  <c r="H411"/>
  <c r="U410"/>
  <c r="H410"/>
  <c r="U409"/>
  <c r="H409"/>
  <c r="U408"/>
  <c r="H408"/>
  <c r="U407"/>
  <c r="H407"/>
  <c r="U406"/>
  <c r="H406"/>
  <c r="U405"/>
  <c r="H405"/>
  <c r="U404"/>
  <c r="H404"/>
  <c r="U403"/>
  <c r="H403"/>
  <c r="V402"/>
  <c r="S402"/>
  <c r="R402"/>
  <c r="Q402"/>
  <c r="P402"/>
  <c r="O402"/>
  <c r="N402"/>
  <c r="M402"/>
  <c r="L402"/>
  <c r="K402"/>
  <c r="U401"/>
  <c r="H401"/>
  <c r="U400"/>
  <c r="H400"/>
  <c r="U399"/>
  <c r="H399"/>
  <c r="V398"/>
  <c r="S398"/>
  <c r="R398"/>
  <c r="Q398"/>
  <c r="P398"/>
  <c r="O398"/>
  <c r="N398"/>
  <c r="M398"/>
  <c r="L398"/>
  <c r="K398"/>
  <c r="U397"/>
  <c r="H397"/>
  <c r="U396"/>
  <c r="H396"/>
  <c r="V395"/>
  <c r="S395"/>
  <c r="R395"/>
  <c r="Q395"/>
  <c r="P395"/>
  <c r="O395"/>
  <c r="N395"/>
  <c r="M395"/>
  <c r="L395"/>
  <c r="K395"/>
  <c r="U394"/>
  <c r="H394"/>
  <c r="U393"/>
  <c r="H393"/>
  <c r="U392"/>
  <c r="H392"/>
  <c r="U391"/>
  <c r="H391"/>
  <c r="U390"/>
  <c r="H390"/>
  <c r="U389"/>
  <c r="H389"/>
  <c r="U388"/>
  <c r="H388"/>
  <c r="V387"/>
  <c r="S387"/>
  <c r="R387"/>
  <c r="Q387"/>
  <c r="P387"/>
  <c r="O387"/>
  <c r="N387"/>
  <c r="M387"/>
  <c r="L387"/>
  <c r="K387"/>
  <c r="U386"/>
  <c r="H386"/>
  <c r="V385"/>
  <c r="S385"/>
  <c r="R385"/>
  <c r="Q385"/>
  <c r="P385"/>
  <c r="O385"/>
  <c r="N385"/>
  <c r="M385"/>
  <c r="L385"/>
  <c r="K385"/>
  <c r="U384"/>
  <c r="H384"/>
  <c r="U383"/>
  <c r="H383"/>
  <c r="U382"/>
  <c r="H382"/>
  <c r="U381"/>
  <c r="H381"/>
  <c r="V380"/>
  <c r="S380"/>
  <c r="R380"/>
  <c r="Q380"/>
  <c r="P380"/>
  <c r="O380"/>
  <c r="N380"/>
  <c r="M380"/>
  <c r="L380"/>
  <c r="K380"/>
  <c r="U379"/>
  <c r="H379"/>
  <c r="U378"/>
  <c r="H378"/>
  <c r="V377"/>
  <c r="S377"/>
  <c r="R377"/>
  <c r="Q377"/>
  <c r="P377"/>
  <c r="O377"/>
  <c r="N377"/>
  <c r="M377"/>
  <c r="L377"/>
  <c r="K377"/>
  <c r="U376"/>
  <c r="H376"/>
  <c r="U375"/>
  <c r="H375"/>
  <c r="U374"/>
  <c r="H374"/>
  <c r="V373"/>
  <c r="S373"/>
  <c r="R373"/>
  <c r="Q373"/>
  <c r="P373"/>
  <c r="O373"/>
  <c r="N373"/>
  <c r="M373"/>
  <c r="L373"/>
  <c r="K373"/>
  <c r="U372"/>
  <c r="H372"/>
  <c r="U371"/>
  <c r="H371"/>
  <c r="V370"/>
  <c r="S370"/>
  <c r="R370"/>
  <c r="Q370"/>
  <c r="P370"/>
  <c r="O370"/>
  <c r="N370"/>
  <c r="M370"/>
  <c r="L370"/>
  <c r="K370"/>
  <c r="U369"/>
  <c r="H369"/>
  <c r="V368"/>
  <c r="S368"/>
  <c r="R368"/>
  <c r="Q368"/>
  <c r="P368"/>
  <c r="O368"/>
  <c r="N368"/>
  <c r="M368"/>
  <c r="L368"/>
  <c r="K368"/>
  <c r="U367"/>
  <c r="H367"/>
  <c r="U366"/>
  <c r="H366"/>
  <c r="U365"/>
  <c r="H365"/>
  <c r="U364"/>
  <c r="H364"/>
  <c r="U363"/>
  <c r="H363"/>
  <c r="U362"/>
  <c r="H362"/>
  <c r="U361"/>
  <c r="H361"/>
  <c r="U360"/>
  <c r="H360"/>
  <c r="U359"/>
  <c r="H359"/>
  <c r="U358"/>
  <c r="H358"/>
  <c r="U357"/>
  <c r="H357"/>
  <c r="U356"/>
  <c r="H356"/>
  <c r="U355"/>
  <c r="H355"/>
  <c r="U354"/>
  <c r="H354"/>
  <c r="V353"/>
  <c r="S353"/>
  <c r="R353"/>
  <c r="Q353"/>
  <c r="P353"/>
  <c r="O353"/>
  <c r="N353"/>
  <c r="M353"/>
  <c r="L353"/>
  <c r="K353"/>
  <c r="U352"/>
  <c r="H352"/>
  <c r="U351"/>
  <c r="H351"/>
  <c r="V350"/>
  <c r="S350"/>
  <c r="R350"/>
  <c r="Q350"/>
  <c r="P350"/>
  <c r="O350"/>
  <c r="N350"/>
  <c r="M350"/>
  <c r="L350"/>
  <c r="K350"/>
  <c r="U349"/>
  <c r="H349"/>
  <c r="U348"/>
  <c r="H348"/>
  <c r="U347"/>
  <c r="H347"/>
  <c r="U346"/>
  <c r="H346"/>
  <c r="V345"/>
  <c r="S345"/>
  <c r="R345"/>
  <c r="Q345"/>
  <c r="P345"/>
  <c r="O345"/>
  <c r="N345"/>
  <c r="M345"/>
  <c r="L345"/>
  <c r="K345"/>
  <c r="U344"/>
  <c r="H344"/>
  <c r="V343"/>
  <c r="S343"/>
  <c r="R343"/>
  <c r="Q343"/>
  <c r="P343"/>
  <c r="O343"/>
  <c r="N343"/>
  <c r="M343"/>
  <c r="L343"/>
  <c r="K343"/>
  <c r="U342"/>
  <c r="H342"/>
  <c r="U341"/>
  <c r="H341"/>
  <c r="U340"/>
  <c r="H340"/>
  <c r="U339"/>
  <c r="H339"/>
  <c r="U338"/>
  <c r="H338"/>
  <c r="U337"/>
  <c r="H337"/>
  <c r="U336"/>
  <c r="H336"/>
  <c r="U335"/>
  <c r="H335"/>
  <c r="U334"/>
  <c r="H334"/>
  <c r="V333"/>
  <c r="S333"/>
  <c r="R333"/>
  <c r="Q333"/>
  <c r="P333"/>
  <c r="O333"/>
  <c r="N333"/>
  <c r="M333"/>
  <c r="L333"/>
  <c r="K333"/>
  <c r="U332"/>
  <c r="H332"/>
  <c r="U331"/>
  <c r="H331"/>
  <c r="U330"/>
  <c r="H330"/>
  <c r="U329"/>
  <c r="H329"/>
  <c r="U328"/>
  <c r="H328"/>
  <c r="U327"/>
  <c r="H327"/>
  <c r="U326"/>
  <c r="H326"/>
  <c r="U325"/>
  <c r="H325"/>
  <c r="U324"/>
  <c r="H324"/>
  <c r="V323"/>
  <c r="S323"/>
  <c r="R323"/>
  <c r="Q323"/>
  <c r="P323"/>
  <c r="O323"/>
  <c r="N323"/>
  <c r="M323"/>
  <c r="L323"/>
  <c r="K323"/>
  <c r="U322"/>
  <c r="H322"/>
  <c r="V321"/>
  <c r="V565" s="1"/>
  <c r="S321"/>
  <c r="S565" s="1"/>
  <c r="R321"/>
  <c r="R565" s="1"/>
  <c r="Q321"/>
  <c r="Q565" s="1"/>
  <c r="P321"/>
  <c r="P565" s="1"/>
  <c r="O321"/>
  <c r="O565" s="1"/>
  <c r="N321"/>
  <c r="N565" s="1"/>
  <c r="M321"/>
  <c r="M565" s="1"/>
  <c r="L321"/>
  <c r="L565" s="1"/>
  <c r="K321"/>
  <c r="K565" s="1"/>
  <c r="U320"/>
  <c r="J320"/>
  <c r="H320"/>
  <c r="V319"/>
  <c r="S319"/>
  <c r="R319"/>
  <c r="Q319"/>
  <c r="P319"/>
  <c r="O319"/>
  <c r="N319"/>
  <c r="M319"/>
  <c r="L319"/>
  <c r="K319"/>
  <c r="U318"/>
  <c r="H318"/>
  <c r="U317"/>
  <c r="H317"/>
  <c r="U316"/>
  <c r="H316"/>
  <c r="U315"/>
  <c r="H315"/>
  <c r="V314"/>
  <c r="S314"/>
  <c r="R314"/>
  <c r="Q314"/>
  <c r="P314"/>
  <c r="O314"/>
  <c r="N314"/>
  <c r="M314"/>
  <c r="L314"/>
  <c r="K314"/>
  <c r="U313"/>
  <c r="H313"/>
  <c r="U312"/>
  <c r="H312"/>
  <c r="U311"/>
  <c r="H311"/>
  <c r="U310"/>
  <c r="H310"/>
  <c r="V309"/>
  <c r="S309"/>
  <c r="R309"/>
  <c r="Q309"/>
  <c r="P309"/>
  <c r="O309"/>
  <c r="N309"/>
  <c r="M309"/>
  <c r="L309"/>
  <c r="K309"/>
  <c r="U308"/>
  <c r="H308"/>
  <c r="U307"/>
  <c r="H307"/>
  <c r="U306"/>
  <c r="H306"/>
  <c r="U305"/>
  <c r="H305"/>
  <c r="U304"/>
  <c r="H304"/>
  <c r="U303"/>
  <c r="H303"/>
  <c r="V302"/>
  <c r="S302"/>
  <c r="R302"/>
  <c r="Q302"/>
  <c r="P302"/>
  <c r="O302"/>
  <c r="N302"/>
  <c r="M302"/>
  <c r="L302"/>
  <c r="K302"/>
  <c r="U301"/>
  <c r="H301"/>
  <c r="U300"/>
  <c r="H300"/>
  <c r="U299"/>
  <c r="H299"/>
  <c r="U298"/>
  <c r="H298"/>
  <c r="U297"/>
  <c r="H297"/>
  <c r="U296"/>
  <c r="H296"/>
  <c r="U295"/>
  <c r="H295"/>
  <c r="U294"/>
  <c r="H294"/>
  <c r="V293"/>
  <c r="S293"/>
  <c r="R293"/>
  <c r="Q293"/>
  <c r="P293"/>
  <c r="O293"/>
  <c r="N293"/>
  <c r="M293"/>
  <c r="L293"/>
  <c r="K293"/>
  <c r="U292"/>
  <c r="H292"/>
  <c r="U291"/>
  <c r="H291"/>
  <c r="U290"/>
  <c r="H290"/>
  <c r="U289"/>
  <c r="H289"/>
  <c r="U288"/>
  <c r="H288"/>
  <c r="U287"/>
  <c r="H287"/>
  <c r="U286"/>
  <c r="H286"/>
  <c r="U285"/>
  <c r="H285"/>
  <c r="U284"/>
  <c r="H284"/>
  <c r="U283"/>
  <c r="H283"/>
  <c r="U282"/>
  <c r="H282"/>
  <c r="V281"/>
  <c r="S281"/>
  <c r="R281"/>
  <c r="Q281"/>
  <c r="P281"/>
  <c r="O281"/>
  <c r="N281"/>
  <c r="M281"/>
  <c r="L281"/>
  <c r="K281"/>
  <c r="U280"/>
  <c r="H280"/>
  <c r="U279"/>
  <c r="H279"/>
  <c r="U278"/>
  <c r="H278"/>
  <c r="V277"/>
  <c r="S277"/>
  <c r="R277"/>
  <c r="Q277"/>
  <c r="P277"/>
  <c r="O277"/>
  <c r="N277"/>
  <c r="M277"/>
  <c r="L277"/>
  <c r="K277"/>
  <c r="U276"/>
  <c r="H276"/>
  <c r="V275"/>
  <c r="S275"/>
  <c r="R275"/>
  <c r="Q275"/>
  <c r="P275"/>
  <c r="O275"/>
  <c r="N275"/>
  <c r="M275"/>
  <c r="L275"/>
  <c r="K275"/>
  <c r="U274"/>
  <c r="H274"/>
  <c r="U273"/>
  <c r="H273"/>
  <c r="V272"/>
  <c r="S272"/>
  <c r="R272"/>
  <c r="Q272"/>
  <c r="P272"/>
  <c r="O272"/>
  <c r="N272"/>
  <c r="M272"/>
  <c r="L272"/>
  <c r="K272"/>
  <c r="U271"/>
  <c r="H271"/>
  <c r="V270"/>
  <c r="S270"/>
  <c r="R270"/>
  <c r="Q270"/>
  <c r="P270"/>
  <c r="O270"/>
  <c r="N270"/>
  <c r="M270"/>
  <c r="L270"/>
  <c r="K270"/>
  <c r="U269"/>
  <c r="H269"/>
  <c r="V268"/>
  <c r="S268"/>
  <c r="R268"/>
  <c r="Q268"/>
  <c r="P268"/>
  <c r="O268"/>
  <c r="N268"/>
  <c r="M268"/>
  <c r="L268"/>
  <c r="K268"/>
  <c r="U267"/>
  <c r="H267"/>
  <c r="V266"/>
  <c r="S266"/>
  <c r="R266"/>
  <c r="Q266"/>
  <c r="P266"/>
  <c r="O266"/>
  <c r="N266"/>
  <c r="M266"/>
  <c r="L266"/>
  <c r="K266"/>
  <c r="U265"/>
  <c r="H265"/>
  <c r="U264"/>
  <c r="H264"/>
  <c r="U263"/>
  <c r="H263"/>
  <c r="V262"/>
  <c r="S262"/>
  <c r="R262"/>
  <c r="Q262"/>
  <c r="P262"/>
  <c r="O262"/>
  <c r="N262"/>
  <c r="M262"/>
  <c r="L262"/>
  <c r="K262"/>
  <c r="U261"/>
  <c r="H261"/>
  <c r="U260"/>
  <c r="H260"/>
  <c r="U259"/>
  <c r="H259"/>
  <c r="U258"/>
  <c r="H258"/>
  <c r="U257"/>
  <c r="H257"/>
  <c r="U256"/>
  <c r="H256"/>
  <c r="U255"/>
  <c r="H255"/>
  <c r="U254"/>
  <c r="H254"/>
  <c r="U253"/>
  <c r="H253"/>
  <c r="U252"/>
  <c r="H252"/>
  <c r="U251"/>
  <c r="H251"/>
  <c r="V250"/>
  <c r="S250"/>
  <c r="R250"/>
  <c r="Q250"/>
  <c r="P250"/>
  <c r="O250"/>
  <c r="N250"/>
  <c r="M250"/>
  <c r="L250"/>
  <c r="K250"/>
  <c r="U249"/>
  <c r="H249"/>
  <c r="U248"/>
  <c r="H248"/>
  <c r="U247"/>
  <c r="H247"/>
  <c r="U246"/>
  <c r="H246"/>
  <c r="V245"/>
  <c r="S245"/>
  <c r="R245"/>
  <c r="Q245"/>
  <c r="P245"/>
  <c r="O245"/>
  <c r="N245"/>
  <c r="M245"/>
  <c r="L245"/>
  <c r="K245"/>
  <c r="U244"/>
  <c r="H244"/>
  <c r="U243"/>
  <c r="H243"/>
  <c r="V242"/>
  <c r="S242"/>
  <c r="R242"/>
  <c r="Q242"/>
  <c r="P242"/>
  <c r="O242"/>
  <c r="N242"/>
  <c r="M242"/>
  <c r="L242"/>
  <c r="K242"/>
  <c r="U241"/>
  <c r="H241"/>
  <c r="U240"/>
  <c r="H240"/>
  <c r="U239"/>
  <c r="H239"/>
  <c r="U238"/>
  <c r="H238"/>
  <c r="V237"/>
  <c r="S237"/>
  <c r="R237"/>
  <c r="Q237"/>
  <c r="P237"/>
  <c r="O237"/>
  <c r="N237"/>
  <c r="M237"/>
  <c r="L237"/>
  <c r="K237"/>
  <c r="U236"/>
  <c r="H236"/>
  <c r="U235"/>
  <c r="H235"/>
  <c r="U234"/>
  <c r="H234"/>
  <c r="U233"/>
  <c r="H233"/>
  <c r="U232"/>
  <c r="H232"/>
  <c r="U231"/>
  <c r="H231"/>
  <c r="U230"/>
  <c r="H230"/>
  <c r="U229"/>
  <c r="H229"/>
  <c r="U228"/>
  <c r="H228"/>
  <c r="U227"/>
  <c r="H227"/>
  <c r="U226"/>
  <c r="H226"/>
  <c r="U225"/>
  <c r="H225"/>
  <c r="U224"/>
  <c r="H224"/>
  <c r="U223"/>
  <c r="H223"/>
  <c r="U222"/>
  <c r="H222"/>
  <c r="U221"/>
  <c r="H221"/>
  <c r="U220"/>
  <c r="H220"/>
  <c r="U219"/>
  <c r="H219"/>
  <c r="U218"/>
  <c r="H218"/>
  <c r="V217"/>
  <c r="S217"/>
  <c r="R217"/>
  <c r="Q217"/>
  <c r="P217"/>
  <c r="O217"/>
  <c r="N217"/>
  <c r="M217"/>
  <c r="L217"/>
  <c r="K217"/>
  <c r="U216"/>
  <c r="H216"/>
  <c r="U215"/>
  <c r="H215"/>
  <c r="V214"/>
  <c r="S214"/>
  <c r="R214"/>
  <c r="Q214"/>
  <c r="P214"/>
  <c r="O214"/>
  <c r="N214"/>
  <c r="M214"/>
  <c r="L214"/>
  <c r="K214"/>
  <c r="U213"/>
  <c r="H213"/>
  <c r="U212"/>
  <c r="H212"/>
  <c r="V211"/>
  <c r="S211"/>
  <c r="R211"/>
  <c r="Q211"/>
  <c r="P211"/>
  <c r="O211"/>
  <c r="N211"/>
  <c r="M211"/>
  <c r="L211"/>
  <c r="K211"/>
  <c r="U210"/>
  <c r="H210"/>
  <c r="V209"/>
  <c r="S209"/>
  <c r="R209"/>
  <c r="Q209"/>
  <c r="P209"/>
  <c r="O209"/>
  <c r="N209"/>
  <c r="M209"/>
  <c r="L209"/>
  <c r="K209"/>
  <c r="U208"/>
  <c r="H208"/>
  <c r="V207"/>
  <c r="S207"/>
  <c r="R207"/>
  <c r="Q207"/>
  <c r="P207"/>
  <c r="O207"/>
  <c r="N207"/>
  <c r="M207"/>
  <c r="L207"/>
  <c r="K207"/>
  <c r="U206"/>
  <c r="H206"/>
  <c r="V205"/>
  <c r="S205"/>
  <c r="R205"/>
  <c r="Q205"/>
  <c r="P205"/>
  <c r="O205"/>
  <c r="N205"/>
  <c r="M205"/>
  <c r="L205"/>
  <c r="K205"/>
  <c r="U204"/>
  <c r="H204"/>
  <c r="U203"/>
  <c r="H203"/>
  <c r="U202"/>
  <c r="H202"/>
  <c r="U201"/>
  <c r="H201"/>
  <c r="V200"/>
  <c r="S200"/>
  <c r="R200"/>
  <c r="Q200"/>
  <c r="P200"/>
  <c r="O200"/>
  <c r="N200"/>
  <c r="M200"/>
  <c r="L200"/>
  <c r="K200"/>
  <c r="U199"/>
  <c r="H199"/>
  <c r="U198"/>
  <c r="H198"/>
  <c r="U197"/>
  <c r="H197"/>
  <c r="U196"/>
  <c r="H196"/>
  <c r="V195"/>
  <c r="S195"/>
  <c r="R195"/>
  <c r="Q195"/>
  <c r="P195"/>
  <c r="O195"/>
  <c r="N195"/>
  <c r="M195"/>
  <c r="L195"/>
  <c r="K195"/>
  <c r="U194"/>
  <c r="H194"/>
  <c r="V193"/>
  <c r="S193"/>
  <c r="R193"/>
  <c r="Q193"/>
  <c r="P193"/>
  <c r="O193"/>
  <c r="N193"/>
  <c r="M193"/>
  <c r="L193"/>
  <c r="K193"/>
  <c r="U192"/>
  <c r="H192"/>
  <c r="U191"/>
  <c r="H191"/>
  <c r="U190"/>
  <c r="H190"/>
  <c r="U189"/>
  <c r="H189"/>
  <c r="U188"/>
  <c r="H188"/>
  <c r="U187"/>
  <c r="H187"/>
  <c r="U186"/>
  <c r="H186"/>
  <c r="U185"/>
  <c r="H185"/>
  <c r="U184"/>
  <c r="H184"/>
  <c r="V183"/>
  <c r="S183"/>
  <c r="R183"/>
  <c r="Q183"/>
  <c r="P183"/>
  <c r="O183"/>
  <c r="N183"/>
  <c r="M183"/>
  <c r="L183"/>
  <c r="K183"/>
  <c r="U182"/>
  <c r="H182"/>
  <c r="U181"/>
  <c r="H181"/>
  <c r="U180"/>
  <c r="H180"/>
  <c r="U179"/>
  <c r="H179"/>
  <c r="U178"/>
  <c r="H178"/>
  <c r="U177"/>
  <c r="H177"/>
  <c r="U176"/>
  <c r="H176"/>
  <c r="U175"/>
  <c r="H175"/>
  <c r="V174"/>
  <c r="S174"/>
  <c r="R174"/>
  <c r="Q174"/>
  <c r="P174"/>
  <c r="O174"/>
  <c r="N174"/>
  <c r="M174"/>
  <c r="L174"/>
  <c r="K174"/>
  <c r="U173"/>
  <c r="H173"/>
  <c r="V172"/>
  <c r="S172"/>
  <c r="R172"/>
  <c r="Q172"/>
  <c r="P172"/>
  <c r="O172"/>
  <c r="N172"/>
  <c r="M172"/>
  <c r="L172"/>
  <c r="K172"/>
  <c r="U171"/>
  <c r="H171"/>
  <c r="U170"/>
  <c r="H170"/>
  <c r="V169"/>
  <c r="S169"/>
  <c r="R169"/>
  <c r="Q169"/>
  <c r="P169"/>
  <c r="O169"/>
  <c r="N169"/>
  <c r="M169"/>
  <c r="L169"/>
  <c r="K169"/>
  <c r="U168"/>
  <c r="H168"/>
  <c r="V167"/>
  <c r="S167"/>
  <c r="R167"/>
  <c r="Q167"/>
  <c r="P167"/>
  <c r="O167"/>
  <c r="N167"/>
  <c r="M167"/>
  <c r="L167"/>
  <c r="K167"/>
  <c r="U166"/>
  <c r="H166"/>
  <c r="U165"/>
  <c r="H165"/>
  <c r="U164"/>
  <c r="H164"/>
  <c r="U163"/>
  <c r="H163"/>
  <c r="U162"/>
  <c r="H162"/>
  <c r="U161"/>
  <c r="H161"/>
  <c r="U160"/>
  <c r="H160"/>
  <c r="U159"/>
  <c r="H159"/>
  <c r="V158"/>
  <c r="S158"/>
  <c r="R158"/>
  <c r="Q158"/>
  <c r="P158"/>
  <c r="O158"/>
  <c r="N158"/>
  <c r="M158"/>
  <c r="L158"/>
  <c r="K158"/>
  <c r="U157"/>
  <c r="H157"/>
  <c r="V156"/>
  <c r="S156"/>
  <c r="R156"/>
  <c r="Q156"/>
  <c r="P156"/>
  <c r="O156"/>
  <c r="N156"/>
  <c r="M156"/>
  <c r="L156"/>
  <c r="K156"/>
  <c r="U155"/>
  <c r="H155"/>
  <c r="V154"/>
  <c r="S154"/>
  <c r="R154"/>
  <c r="Q154"/>
  <c r="P154"/>
  <c r="O154"/>
  <c r="N154"/>
  <c r="M154"/>
  <c r="L154"/>
  <c r="K154"/>
  <c r="U153"/>
  <c r="H153"/>
  <c r="U152"/>
  <c r="H152"/>
  <c r="U151"/>
  <c r="H151"/>
  <c r="U150"/>
  <c r="H150"/>
  <c r="U149"/>
  <c r="H149"/>
  <c r="U148"/>
  <c r="H148"/>
  <c r="U147"/>
  <c r="H147"/>
  <c r="U146"/>
  <c r="H146"/>
  <c r="U145"/>
  <c r="H145"/>
  <c r="V144"/>
  <c r="S144"/>
  <c r="R144"/>
  <c r="Q144"/>
  <c r="P144"/>
  <c r="O144"/>
  <c r="N144"/>
  <c r="M144"/>
  <c r="L144"/>
  <c r="K144"/>
  <c r="U143"/>
  <c r="H143"/>
  <c r="U142"/>
  <c r="H142"/>
  <c r="U141"/>
  <c r="H141"/>
  <c r="V140"/>
  <c r="S140"/>
  <c r="R140"/>
  <c r="Q140"/>
  <c r="P140"/>
  <c r="O140"/>
  <c r="N140"/>
  <c r="M140"/>
  <c r="L140"/>
  <c r="K140"/>
  <c r="U139"/>
  <c r="H139"/>
  <c r="U138"/>
  <c r="H138"/>
  <c r="V137"/>
  <c r="S137"/>
  <c r="R137"/>
  <c r="Q137"/>
  <c r="P137"/>
  <c r="O137"/>
  <c r="N137"/>
  <c r="M137"/>
  <c r="L137"/>
  <c r="K137"/>
  <c r="U136"/>
  <c r="H136"/>
  <c r="U135"/>
  <c r="H135"/>
  <c r="U134"/>
  <c r="H134"/>
  <c r="U133"/>
  <c r="H133"/>
  <c r="U132"/>
  <c r="H132"/>
  <c r="U131"/>
  <c r="H131"/>
  <c r="U130"/>
  <c r="H130"/>
  <c r="U129"/>
  <c r="H129"/>
  <c r="U128"/>
  <c r="H128"/>
  <c r="V127"/>
  <c r="S127"/>
  <c r="R127"/>
  <c r="Q127"/>
  <c r="P127"/>
  <c r="O127"/>
  <c r="N127"/>
  <c r="M127"/>
  <c r="L127"/>
  <c r="K127"/>
  <c r="U126"/>
  <c r="H126"/>
  <c r="U125"/>
  <c r="H125"/>
  <c r="U124"/>
  <c r="H124"/>
  <c r="U123"/>
  <c r="H123"/>
  <c r="U122"/>
  <c r="H122"/>
  <c r="U121"/>
  <c r="H121"/>
  <c r="U120"/>
  <c r="H120"/>
  <c r="U119"/>
  <c r="H119"/>
  <c r="U118"/>
  <c r="H118"/>
  <c r="U117"/>
  <c r="H117"/>
  <c r="U116"/>
  <c r="H116"/>
  <c r="V115"/>
  <c r="S115"/>
  <c r="R115"/>
  <c r="Q115"/>
  <c r="P115"/>
  <c r="O115"/>
  <c r="N115"/>
  <c r="M115"/>
  <c r="L115"/>
  <c r="K115"/>
  <c r="U114"/>
  <c r="H114"/>
  <c r="U113"/>
  <c r="H113"/>
  <c r="U112"/>
  <c r="H112"/>
  <c r="U111"/>
  <c r="H111"/>
  <c r="U110"/>
  <c r="H110"/>
  <c r="V109"/>
  <c r="S109"/>
  <c r="R109"/>
  <c r="Q109"/>
  <c r="P109"/>
  <c r="O109"/>
  <c r="N109"/>
  <c r="M109"/>
  <c r="L109"/>
  <c r="K109"/>
  <c r="U108"/>
  <c r="H108"/>
  <c r="U107"/>
  <c r="H107"/>
  <c r="U106"/>
  <c r="H106"/>
  <c r="U105"/>
  <c r="H105"/>
  <c r="U104"/>
  <c r="H104"/>
  <c r="U103"/>
  <c r="H103"/>
  <c r="U102"/>
  <c r="H102"/>
  <c r="U101"/>
  <c r="H101"/>
  <c r="U100"/>
  <c r="H100"/>
  <c r="V99"/>
  <c r="S99"/>
  <c r="R99"/>
  <c r="Q99"/>
  <c r="P99"/>
  <c r="O99"/>
  <c r="N99"/>
  <c r="M99"/>
  <c r="L99"/>
  <c r="K99"/>
  <c r="U98"/>
  <c r="H98"/>
  <c r="U97"/>
  <c r="H97"/>
  <c r="U96"/>
  <c r="H96"/>
  <c r="U95"/>
  <c r="H95"/>
  <c r="U94"/>
  <c r="H94"/>
  <c r="U93"/>
  <c r="H93"/>
  <c r="U92"/>
  <c r="H92"/>
  <c r="U91"/>
  <c r="H91"/>
  <c r="U90"/>
  <c r="H90"/>
  <c r="V89"/>
  <c r="S89"/>
  <c r="R89"/>
  <c r="Q89"/>
  <c r="P89"/>
  <c r="O89"/>
  <c r="N89"/>
  <c r="M89"/>
  <c r="L89"/>
  <c r="K89"/>
  <c r="U88"/>
  <c r="H88"/>
  <c r="V87"/>
  <c r="S87"/>
  <c r="R87"/>
  <c r="Q87"/>
  <c r="P87"/>
  <c r="O87"/>
  <c r="N87"/>
  <c r="M87"/>
  <c r="L87"/>
  <c r="K87"/>
  <c r="U86"/>
  <c r="H86"/>
  <c r="U85"/>
  <c r="H85"/>
  <c r="U84"/>
  <c r="H84"/>
  <c r="V83"/>
  <c r="S83"/>
  <c r="R83"/>
  <c r="Q83"/>
  <c r="P83"/>
  <c r="O83"/>
  <c r="N83"/>
  <c r="M83"/>
  <c r="L83"/>
  <c r="K83"/>
  <c r="U82"/>
  <c r="H82"/>
  <c r="U81"/>
  <c r="H81"/>
  <c r="U80"/>
  <c r="H80"/>
  <c r="U79"/>
  <c r="H79"/>
  <c r="U78"/>
  <c r="H78"/>
  <c r="U77"/>
  <c r="H77"/>
  <c r="U76"/>
  <c r="H76"/>
  <c r="V75"/>
  <c r="S75"/>
  <c r="R75"/>
  <c r="Q75"/>
  <c r="P75"/>
  <c r="O75"/>
  <c r="N75"/>
  <c r="M75"/>
  <c r="L75"/>
  <c r="K75"/>
  <c r="U74"/>
  <c r="H74"/>
  <c r="V73"/>
  <c r="S73"/>
  <c r="R73"/>
  <c r="Q73"/>
  <c r="P73"/>
  <c r="O73"/>
  <c r="N73"/>
  <c r="M73"/>
  <c r="L73"/>
  <c r="K73"/>
  <c r="U72"/>
  <c r="H72"/>
  <c r="U71"/>
  <c r="H71"/>
  <c r="U70"/>
  <c r="H70"/>
  <c r="U69"/>
  <c r="H69"/>
  <c r="V68"/>
  <c r="S68"/>
  <c r="R68"/>
  <c r="Q68"/>
  <c r="P68"/>
  <c r="O68"/>
  <c r="N68"/>
  <c r="M68"/>
  <c r="L68"/>
  <c r="K68"/>
  <c r="U67"/>
  <c r="H67"/>
  <c r="U66"/>
  <c r="H66"/>
  <c r="U65"/>
  <c r="H65"/>
  <c r="V64"/>
  <c r="S64"/>
  <c r="R64"/>
  <c r="Q64"/>
  <c r="P64"/>
  <c r="O64"/>
  <c r="N64"/>
  <c r="M64"/>
  <c r="L64"/>
  <c r="K64"/>
  <c r="U63"/>
  <c r="H63"/>
  <c r="V62"/>
  <c r="S62"/>
  <c r="R62"/>
  <c r="Q62"/>
  <c r="P62"/>
  <c r="O62"/>
  <c r="N62"/>
  <c r="M62"/>
  <c r="L62"/>
  <c r="K62"/>
  <c r="U61"/>
  <c r="H61"/>
  <c r="V60"/>
  <c r="S60"/>
  <c r="R60"/>
  <c r="Q60"/>
  <c r="P60"/>
  <c r="O60"/>
  <c r="N60"/>
  <c r="M60"/>
  <c r="L60"/>
  <c r="K60"/>
  <c r="U59"/>
  <c r="H59"/>
  <c r="U58"/>
  <c r="H58"/>
  <c r="V57"/>
  <c r="S57"/>
  <c r="R57"/>
  <c r="Q57"/>
  <c r="P57"/>
  <c r="O57"/>
  <c r="N57"/>
  <c r="M57"/>
  <c r="L57"/>
  <c r="K57"/>
  <c r="U56"/>
  <c r="H56"/>
  <c r="V55"/>
  <c r="S55"/>
  <c r="R55"/>
  <c r="Q55"/>
  <c r="P55"/>
  <c r="O55"/>
  <c r="N55"/>
  <c r="M55"/>
  <c r="L55"/>
  <c r="K55"/>
  <c r="U54"/>
  <c r="H54"/>
  <c r="V53"/>
  <c r="S53"/>
  <c r="R53"/>
  <c r="Q53"/>
  <c r="P53"/>
  <c r="O53"/>
  <c r="N53"/>
  <c r="M53"/>
  <c r="L53"/>
  <c r="K53"/>
  <c r="U52"/>
  <c r="H52"/>
  <c r="U51"/>
  <c r="H51"/>
  <c r="U50"/>
  <c r="H50"/>
  <c r="U49"/>
  <c r="H49"/>
  <c r="U48"/>
  <c r="H48"/>
  <c r="V47"/>
  <c r="S47"/>
  <c r="R47"/>
  <c r="Q47"/>
  <c r="P47"/>
  <c r="O47"/>
  <c r="N47"/>
  <c r="M47"/>
  <c r="L47"/>
  <c r="K47"/>
  <c r="U46"/>
  <c r="H46"/>
  <c r="U45"/>
  <c r="H45"/>
  <c r="U44"/>
  <c r="H44"/>
  <c r="U43"/>
  <c r="H43"/>
  <c r="V42"/>
  <c r="S42"/>
  <c r="R42"/>
  <c r="Q42"/>
  <c r="P42"/>
  <c r="O42"/>
  <c r="N42"/>
  <c r="M42"/>
  <c r="L42"/>
  <c r="K42"/>
  <c r="U41"/>
  <c r="H41"/>
  <c r="U40"/>
  <c r="H40"/>
  <c r="U39"/>
  <c r="H39"/>
  <c r="U38"/>
  <c r="H38"/>
  <c r="U37"/>
  <c r="H37"/>
  <c r="U36"/>
  <c r="H36"/>
  <c r="U35"/>
  <c r="H35"/>
  <c r="U34"/>
  <c r="H34"/>
  <c r="U33"/>
  <c r="H33"/>
  <c r="U32"/>
  <c r="H32"/>
  <c r="U31"/>
  <c r="H31"/>
  <c r="U30"/>
  <c r="H30"/>
  <c r="U29"/>
  <c r="H29"/>
  <c r="U28"/>
  <c r="H28"/>
  <c r="U27"/>
  <c r="H27"/>
  <c r="U26"/>
  <c r="H26"/>
  <c r="U25"/>
  <c r="H25"/>
  <c r="U24"/>
  <c r="H24"/>
  <c r="U23"/>
  <c r="H23"/>
  <c r="U22"/>
  <c r="H22"/>
  <c r="U21"/>
  <c r="H21"/>
  <c r="U20"/>
  <c r="H20"/>
  <c r="U19"/>
  <c r="H19"/>
  <c r="U18"/>
  <c r="H18"/>
  <c r="U17"/>
  <c r="H17"/>
  <c r="U16"/>
  <c r="H16"/>
  <c r="U15"/>
  <c r="H15"/>
  <c r="U14"/>
  <c r="H14"/>
  <c r="U13"/>
  <c r="H13"/>
  <c r="U12"/>
  <c r="H12"/>
  <c r="U11"/>
  <c r="H11"/>
  <c r="U10"/>
  <c r="H10"/>
  <c r="U9"/>
  <c r="H9"/>
  <c r="U8"/>
  <c r="J8"/>
  <c r="H8"/>
  <c r="T573" s="1"/>
  <c r="V1941" i="1"/>
  <c r="S1941"/>
  <c r="R1941"/>
  <c r="Q1941"/>
  <c r="P1941"/>
  <c r="O1941"/>
  <c r="N1941"/>
  <c r="M1941"/>
  <c r="L1941"/>
  <c r="K1941"/>
  <c r="V1939"/>
  <c r="S1939"/>
  <c r="R1939"/>
  <c r="Q1939"/>
  <c r="P1939"/>
  <c r="O1939"/>
  <c r="N1939"/>
  <c r="M1939"/>
  <c r="L1939"/>
  <c r="K1939"/>
  <c r="V1936"/>
  <c r="S1936"/>
  <c r="R1936"/>
  <c r="Q1936"/>
  <c r="P1936"/>
  <c r="O1936"/>
  <c r="N1936"/>
  <c r="M1936"/>
  <c r="L1936"/>
  <c r="K1936"/>
  <c r="V1932"/>
  <c r="S1932"/>
  <c r="R1932"/>
  <c r="Q1932"/>
  <c r="P1932"/>
  <c r="O1932"/>
  <c r="N1932"/>
  <c r="M1932"/>
  <c r="L1932"/>
  <c r="K1932"/>
  <c r="V1929"/>
  <c r="S1929"/>
  <c r="R1929"/>
  <c r="Q1929"/>
  <c r="P1929"/>
  <c r="O1929"/>
  <c r="N1929"/>
  <c r="M1929"/>
  <c r="L1929"/>
  <c r="K1929"/>
  <c r="V1926"/>
  <c r="S1926"/>
  <c r="R1926"/>
  <c r="Q1926"/>
  <c r="P1926"/>
  <c r="O1926"/>
  <c r="N1926"/>
  <c r="M1926"/>
  <c r="L1926"/>
  <c r="K1926"/>
  <c r="V1923"/>
  <c r="S1923"/>
  <c r="R1923"/>
  <c r="Q1923"/>
  <c r="P1923"/>
  <c r="O1923"/>
  <c r="N1923"/>
  <c r="M1923"/>
  <c r="L1923"/>
  <c r="K1923"/>
  <c r="V1914"/>
  <c r="S1914"/>
  <c r="R1914"/>
  <c r="Q1914"/>
  <c r="P1914"/>
  <c r="O1914"/>
  <c r="N1914"/>
  <c r="M1914"/>
  <c r="L1914"/>
  <c r="K1914"/>
  <c r="V1912"/>
  <c r="S1912"/>
  <c r="R1912"/>
  <c r="Q1912"/>
  <c r="P1912"/>
  <c r="O1912"/>
  <c r="N1912"/>
  <c r="M1912"/>
  <c r="L1912"/>
  <c r="K1912"/>
  <c r="V1909"/>
  <c r="S1909"/>
  <c r="R1909"/>
  <c r="Q1909"/>
  <c r="P1909"/>
  <c r="O1909"/>
  <c r="N1909"/>
  <c r="M1909"/>
  <c r="L1909"/>
  <c r="K1909"/>
  <c r="V1905"/>
  <c r="S1905"/>
  <c r="R1905"/>
  <c r="Q1905"/>
  <c r="P1905"/>
  <c r="O1905"/>
  <c r="N1905"/>
  <c r="M1905"/>
  <c r="L1905"/>
  <c r="K1905"/>
  <c r="V1903"/>
  <c r="S1903"/>
  <c r="R1903"/>
  <c r="Q1903"/>
  <c r="P1903"/>
  <c r="O1903"/>
  <c r="N1903"/>
  <c r="M1903"/>
  <c r="L1903"/>
  <c r="K1903"/>
  <c r="V1901"/>
  <c r="S1901"/>
  <c r="R1901"/>
  <c r="Q1901"/>
  <c r="P1901"/>
  <c r="O1901"/>
  <c r="N1901"/>
  <c r="M1901"/>
  <c r="L1901"/>
  <c r="K1901"/>
  <c r="V1897"/>
  <c r="S1897"/>
  <c r="R1897"/>
  <c r="Q1897"/>
  <c r="P1897"/>
  <c r="O1897"/>
  <c r="N1897"/>
  <c r="M1897"/>
  <c r="L1897"/>
  <c r="K1897"/>
  <c r="V1888"/>
  <c r="S1888"/>
  <c r="R1888"/>
  <c r="Q1888"/>
  <c r="P1888"/>
  <c r="O1888"/>
  <c r="N1888"/>
  <c r="M1888"/>
  <c r="L1888"/>
  <c r="K1888"/>
  <c r="V1885"/>
  <c r="S1885"/>
  <c r="R1885"/>
  <c r="Q1885"/>
  <c r="P1885"/>
  <c r="O1885"/>
  <c r="N1885"/>
  <c r="M1885"/>
  <c r="L1885"/>
  <c r="K1885"/>
  <c r="V1881"/>
  <c r="S1881"/>
  <c r="R1881"/>
  <c r="Q1881"/>
  <c r="P1881"/>
  <c r="O1881"/>
  <c r="N1881"/>
  <c r="M1881"/>
  <c r="L1881"/>
  <c r="K1881"/>
  <c r="V1878"/>
  <c r="S1878"/>
  <c r="R1878"/>
  <c r="Q1878"/>
  <c r="P1878"/>
  <c r="O1878"/>
  <c r="N1878"/>
  <c r="M1878"/>
  <c r="L1878"/>
  <c r="K1878"/>
  <c r="V1875"/>
  <c r="S1875"/>
  <c r="R1875"/>
  <c r="Q1875"/>
  <c r="P1875"/>
  <c r="O1875"/>
  <c r="N1875"/>
  <c r="M1875"/>
  <c r="L1875"/>
  <c r="K1875"/>
  <c r="V1872"/>
  <c r="S1872"/>
  <c r="R1872"/>
  <c r="Q1872"/>
  <c r="P1872"/>
  <c r="O1872"/>
  <c r="N1872"/>
  <c r="M1872"/>
  <c r="L1872"/>
  <c r="K1872"/>
  <c r="V1859"/>
  <c r="S1859"/>
  <c r="R1859"/>
  <c r="Q1859"/>
  <c r="P1859"/>
  <c r="O1859"/>
  <c r="N1859"/>
  <c r="M1859"/>
  <c r="L1859"/>
  <c r="K1859"/>
  <c r="V1856"/>
  <c r="S1856"/>
  <c r="R1856"/>
  <c r="Q1856"/>
  <c r="P1856"/>
  <c r="O1856"/>
  <c r="N1856"/>
  <c r="M1856"/>
  <c r="L1856"/>
  <c r="K1856"/>
  <c r="V1852"/>
  <c r="S1852"/>
  <c r="R1852"/>
  <c r="Q1852"/>
  <c r="P1852"/>
  <c r="O1852"/>
  <c r="N1852"/>
  <c r="M1852"/>
  <c r="L1852"/>
  <c r="K1852"/>
  <c r="V1848"/>
  <c r="S1848"/>
  <c r="R1848"/>
  <c r="Q1848"/>
  <c r="P1848"/>
  <c r="O1848"/>
  <c r="N1848"/>
  <c r="M1848"/>
  <c r="L1848"/>
  <c r="K1848"/>
  <c r="V1845"/>
  <c r="S1845"/>
  <c r="R1845"/>
  <c r="Q1845"/>
  <c r="P1845"/>
  <c r="O1845"/>
  <c r="N1845"/>
  <c r="M1845"/>
  <c r="L1845"/>
  <c r="K1845"/>
  <c r="V1841"/>
  <c r="S1841"/>
  <c r="R1841"/>
  <c r="Q1841"/>
  <c r="P1841"/>
  <c r="O1841"/>
  <c r="N1841"/>
  <c r="M1841"/>
  <c r="L1841"/>
  <c r="K1841"/>
  <c r="V1838"/>
  <c r="S1838"/>
  <c r="R1838"/>
  <c r="Q1838"/>
  <c r="P1838"/>
  <c r="O1838"/>
  <c r="N1838"/>
  <c r="M1838"/>
  <c r="L1838"/>
  <c r="K1838"/>
  <c r="V1835"/>
  <c r="S1835"/>
  <c r="R1835"/>
  <c r="Q1835"/>
  <c r="P1835"/>
  <c r="O1835"/>
  <c r="N1835"/>
  <c r="M1835"/>
  <c r="L1835"/>
  <c r="K1835"/>
  <c r="V1832"/>
  <c r="S1832"/>
  <c r="R1832"/>
  <c r="Q1832"/>
  <c r="P1832"/>
  <c r="O1832"/>
  <c r="N1832"/>
  <c r="M1832"/>
  <c r="L1832"/>
  <c r="K1832"/>
  <c r="V1828"/>
  <c r="S1828"/>
  <c r="R1828"/>
  <c r="Q1828"/>
  <c r="P1828"/>
  <c r="O1828"/>
  <c r="N1828"/>
  <c r="M1828"/>
  <c r="L1828"/>
  <c r="K1828"/>
  <c r="V1824"/>
  <c r="S1824"/>
  <c r="R1824"/>
  <c r="Q1824"/>
  <c r="P1824"/>
  <c r="O1824"/>
  <c r="N1824"/>
  <c r="M1824"/>
  <c r="L1824"/>
  <c r="K1824"/>
  <c r="V1820"/>
  <c r="S1820"/>
  <c r="R1820"/>
  <c r="Q1820"/>
  <c r="P1820"/>
  <c r="O1820"/>
  <c r="N1820"/>
  <c r="M1820"/>
  <c r="L1820"/>
  <c r="K1820"/>
  <c r="V1818"/>
  <c r="S1818"/>
  <c r="R1818"/>
  <c r="Q1818"/>
  <c r="P1818"/>
  <c r="O1818"/>
  <c r="N1818"/>
  <c r="M1818"/>
  <c r="L1818"/>
  <c r="K1818"/>
  <c r="V1816"/>
  <c r="S1816"/>
  <c r="R1816"/>
  <c r="Q1816"/>
  <c r="P1816"/>
  <c r="O1816"/>
  <c r="N1816"/>
  <c r="M1816"/>
  <c r="L1816"/>
  <c r="K1816"/>
  <c r="V1810"/>
  <c r="S1810"/>
  <c r="R1810"/>
  <c r="Q1810"/>
  <c r="P1810"/>
  <c r="O1810"/>
  <c r="N1810"/>
  <c r="M1810"/>
  <c r="L1810"/>
  <c r="K1810"/>
  <c r="V1788"/>
  <c r="S1788"/>
  <c r="R1788"/>
  <c r="Q1788"/>
  <c r="P1788"/>
  <c r="O1788"/>
  <c r="N1788"/>
  <c r="M1788"/>
  <c r="L1788"/>
  <c r="K1788"/>
  <c r="V1782"/>
  <c r="S1782"/>
  <c r="R1782"/>
  <c r="Q1782"/>
  <c r="P1782"/>
  <c r="O1782"/>
  <c r="N1782"/>
  <c r="M1782"/>
  <c r="L1782"/>
  <c r="K1782"/>
  <c r="V1779"/>
  <c r="S1779"/>
  <c r="R1779"/>
  <c r="Q1779"/>
  <c r="P1779"/>
  <c r="O1779"/>
  <c r="N1779"/>
  <c r="M1779"/>
  <c r="L1779"/>
  <c r="K1779"/>
  <c r="V1777"/>
  <c r="S1777"/>
  <c r="R1777"/>
  <c r="Q1777"/>
  <c r="P1777"/>
  <c r="O1777"/>
  <c r="N1777"/>
  <c r="M1777"/>
  <c r="L1777"/>
  <c r="K1777"/>
  <c r="V1775"/>
  <c r="S1775"/>
  <c r="R1775"/>
  <c r="Q1775"/>
  <c r="P1775"/>
  <c r="O1775"/>
  <c r="N1775"/>
  <c r="M1775"/>
  <c r="L1775"/>
  <c r="K1775"/>
  <c r="V1773"/>
  <c r="S1773"/>
  <c r="R1773"/>
  <c r="Q1773"/>
  <c r="P1773"/>
  <c r="O1773"/>
  <c r="N1773"/>
  <c r="M1773"/>
  <c r="L1773"/>
  <c r="K1773"/>
  <c r="V1769"/>
  <c r="S1769"/>
  <c r="R1769"/>
  <c r="Q1769"/>
  <c r="P1769"/>
  <c r="O1769"/>
  <c r="N1769"/>
  <c r="M1769"/>
  <c r="L1769"/>
  <c r="K1769"/>
  <c r="V1748"/>
  <c r="S1748"/>
  <c r="R1748"/>
  <c r="Q1748"/>
  <c r="P1748"/>
  <c r="O1748"/>
  <c r="N1748"/>
  <c r="M1748"/>
  <c r="L1748"/>
  <c r="K1748"/>
  <c r="V1744"/>
  <c r="S1744"/>
  <c r="R1744"/>
  <c r="Q1744"/>
  <c r="P1744"/>
  <c r="O1744"/>
  <c r="N1744"/>
  <c r="M1744"/>
  <c r="L1744"/>
  <c r="K1744"/>
  <c r="V1742"/>
  <c r="S1742"/>
  <c r="R1742"/>
  <c r="Q1742"/>
  <c r="P1742"/>
  <c r="O1742"/>
  <c r="N1742"/>
  <c r="M1742"/>
  <c r="L1742"/>
  <c r="K1742"/>
  <c r="V1730"/>
  <c r="S1730"/>
  <c r="R1730"/>
  <c r="Q1730"/>
  <c r="P1730"/>
  <c r="O1730"/>
  <c r="N1730"/>
  <c r="M1730"/>
  <c r="L1730"/>
  <c r="K1730"/>
  <c r="V1726"/>
  <c r="S1726"/>
  <c r="R1726"/>
  <c r="Q1726"/>
  <c r="P1726"/>
  <c r="O1726"/>
  <c r="N1726"/>
  <c r="M1726"/>
  <c r="L1726"/>
  <c r="K1726"/>
  <c r="V1717"/>
  <c r="S1717"/>
  <c r="R1717"/>
  <c r="Q1717"/>
  <c r="P1717"/>
  <c r="O1717"/>
  <c r="N1717"/>
  <c r="M1717"/>
  <c r="L1717"/>
  <c r="K1717"/>
  <c r="V1707"/>
  <c r="S1707"/>
  <c r="R1707"/>
  <c r="Q1707"/>
  <c r="P1707"/>
  <c r="O1707"/>
  <c r="N1707"/>
  <c r="M1707"/>
  <c r="L1707"/>
  <c r="K1707"/>
  <c r="V1696"/>
  <c r="S1696"/>
  <c r="R1696"/>
  <c r="Q1696"/>
  <c r="P1696"/>
  <c r="O1696"/>
  <c r="N1696"/>
  <c r="M1696"/>
  <c r="L1696"/>
  <c r="K1696"/>
  <c r="V1684"/>
  <c r="S1684"/>
  <c r="R1684"/>
  <c r="Q1684"/>
  <c r="P1684"/>
  <c r="O1684"/>
  <c r="N1684"/>
  <c r="M1684"/>
  <c r="L1684"/>
  <c r="K1684"/>
  <c r="V1681"/>
  <c r="S1681"/>
  <c r="R1681"/>
  <c r="Q1681"/>
  <c r="P1681"/>
  <c r="O1681"/>
  <c r="N1681"/>
  <c r="M1681"/>
  <c r="L1681"/>
  <c r="K1681"/>
  <c r="V1678"/>
  <c r="S1678"/>
  <c r="R1678"/>
  <c r="Q1678"/>
  <c r="P1678"/>
  <c r="O1678"/>
  <c r="N1678"/>
  <c r="M1678"/>
  <c r="L1678"/>
  <c r="K1678"/>
  <c r="V1667"/>
  <c r="S1667"/>
  <c r="R1667"/>
  <c r="Q1667"/>
  <c r="P1667"/>
  <c r="O1667"/>
  <c r="N1667"/>
  <c r="M1667"/>
  <c r="L1667"/>
  <c r="K1667"/>
  <c r="V1665"/>
  <c r="S1665"/>
  <c r="R1665"/>
  <c r="Q1665"/>
  <c r="P1665"/>
  <c r="O1665"/>
  <c r="N1665"/>
  <c r="M1665"/>
  <c r="L1665"/>
  <c r="K1665"/>
  <c r="V1661"/>
  <c r="S1661"/>
  <c r="R1661"/>
  <c r="Q1661"/>
  <c r="P1661"/>
  <c r="O1661"/>
  <c r="N1661"/>
  <c r="M1661"/>
  <c r="L1661"/>
  <c r="K1661"/>
  <c r="V1657"/>
  <c r="S1657"/>
  <c r="R1657"/>
  <c r="Q1657"/>
  <c r="P1657"/>
  <c r="O1657"/>
  <c r="N1657"/>
  <c r="M1657"/>
  <c r="L1657"/>
  <c r="K1657"/>
  <c r="V1647"/>
  <c r="S1647"/>
  <c r="R1647"/>
  <c r="Q1647"/>
  <c r="P1647"/>
  <c r="O1647"/>
  <c r="N1647"/>
  <c r="M1647"/>
  <c r="L1647"/>
  <c r="K1647"/>
  <c r="V1644"/>
  <c r="S1644"/>
  <c r="R1644"/>
  <c r="Q1644"/>
  <c r="P1644"/>
  <c r="O1644"/>
  <c r="N1644"/>
  <c r="M1644"/>
  <c r="L1644"/>
  <c r="K1644"/>
  <c r="V1641"/>
  <c r="S1641"/>
  <c r="R1641"/>
  <c r="Q1641"/>
  <c r="P1641"/>
  <c r="O1641"/>
  <c r="N1641"/>
  <c r="M1641"/>
  <c r="L1641"/>
  <c r="K1641"/>
  <c r="V1638"/>
  <c r="S1638"/>
  <c r="R1638"/>
  <c r="Q1638"/>
  <c r="P1638"/>
  <c r="O1638"/>
  <c r="N1638"/>
  <c r="M1638"/>
  <c r="L1638"/>
  <c r="K1638"/>
  <c r="V1635"/>
  <c r="S1635"/>
  <c r="R1635"/>
  <c r="Q1635"/>
  <c r="P1635"/>
  <c r="O1635"/>
  <c r="N1635"/>
  <c r="M1635"/>
  <c r="L1635"/>
  <c r="K1635"/>
  <c r="V1630"/>
  <c r="S1630"/>
  <c r="R1630"/>
  <c r="Q1630"/>
  <c r="P1630"/>
  <c r="O1630"/>
  <c r="N1630"/>
  <c r="M1630"/>
  <c r="L1630"/>
  <c r="K1630"/>
  <c r="V1624"/>
  <c r="S1624"/>
  <c r="R1624"/>
  <c r="Q1624"/>
  <c r="P1624"/>
  <c r="O1624"/>
  <c r="N1624"/>
  <c r="M1624"/>
  <c r="L1624"/>
  <c r="K1624"/>
  <c r="V1616"/>
  <c r="S1616"/>
  <c r="R1616"/>
  <c r="Q1616"/>
  <c r="P1616"/>
  <c r="O1616"/>
  <c r="N1616"/>
  <c r="M1616"/>
  <c r="L1616"/>
  <c r="K1616"/>
  <c r="V1598"/>
  <c r="S1598"/>
  <c r="R1598"/>
  <c r="Q1598"/>
  <c r="P1598"/>
  <c r="O1598"/>
  <c r="N1598"/>
  <c r="M1598"/>
  <c r="L1598"/>
  <c r="K1598"/>
  <c r="V1595"/>
  <c r="S1595"/>
  <c r="R1595"/>
  <c r="Q1595"/>
  <c r="P1595"/>
  <c r="O1595"/>
  <c r="N1595"/>
  <c r="M1595"/>
  <c r="L1595"/>
  <c r="K1595"/>
  <c r="V1592"/>
  <c r="S1592"/>
  <c r="R1592"/>
  <c r="Q1592"/>
  <c r="P1592"/>
  <c r="O1592"/>
  <c r="N1592"/>
  <c r="M1592"/>
  <c r="L1592"/>
  <c r="K1592"/>
  <c r="V1587"/>
  <c r="S1587"/>
  <c r="R1587"/>
  <c r="Q1587"/>
  <c r="P1587"/>
  <c r="O1587"/>
  <c r="N1587"/>
  <c r="M1587"/>
  <c r="L1587"/>
  <c r="K1587"/>
  <c r="V1581"/>
  <c r="S1581"/>
  <c r="R1581"/>
  <c r="Q1581"/>
  <c r="P1581"/>
  <c r="O1581"/>
  <c r="N1581"/>
  <c r="M1581"/>
  <c r="L1581"/>
  <c r="K1581"/>
  <c r="V1575"/>
  <c r="S1575"/>
  <c r="R1575"/>
  <c r="Q1575"/>
  <c r="P1575"/>
  <c r="O1575"/>
  <c r="N1575"/>
  <c r="M1575"/>
  <c r="L1575"/>
  <c r="K1575"/>
  <c r="V1557"/>
  <c r="S1557"/>
  <c r="R1557"/>
  <c r="Q1557"/>
  <c r="P1557"/>
  <c r="O1557"/>
  <c r="N1557"/>
  <c r="M1557"/>
  <c r="L1557"/>
  <c r="K1557"/>
  <c r="V1552"/>
  <c r="S1552"/>
  <c r="R1552"/>
  <c r="Q1552"/>
  <c r="P1552"/>
  <c r="O1552"/>
  <c r="N1552"/>
  <c r="M1552"/>
  <c r="L1552"/>
  <c r="K1552"/>
  <c r="V1550"/>
  <c r="S1550"/>
  <c r="R1550"/>
  <c r="Q1550"/>
  <c r="P1550"/>
  <c r="O1550"/>
  <c r="N1550"/>
  <c r="M1550"/>
  <c r="L1550"/>
  <c r="K1550"/>
  <c r="V1537"/>
  <c r="S1537"/>
  <c r="R1537"/>
  <c r="Q1537"/>
  <c r="P1537"/>
  <c r="O1537"/>
  <c r="N1537"/>
  <c r="M1537"/>
  <c r="L1537"/>
  <c r="K1537"/>
  <c r="V1528"/>
  <c r="S1528"/>
  <c r="R1528"/>
  <c r="Q1528"/>
  <c r="P1528"/>
  <c r="O1528"/>
  <c r="N1528"/>
  <c r="M1528"/>
  <c r="L1528"/>
  <c r="K1528"/>
  <c r="V1524"/>
  <c r="S1524"/>
  <c r="R1524"/>
  <c r="Q1524"/>
  <c r="P1524"/>
  <c r="O1524"/>
  <c r="N1524"/>
  <c r="M1524"/>
  <c r="L1524"/>
  <c r="K1524"/>
  <c r="V1522"/>
  <c r="S1522"/>
  <c r="R1522"/>
  <c r="Q1522"/>
  <c r="P1522"/>
  <c r="O1522"/>
  <c r="N1522"/>
  <c r="M1522"/>
  <c r="L1522"/>
  <c r="K1522"/>
  <c r="V1520"/>
  <c r="S1520"/>
  <c r="R1520"/>
  <c r="Q1520"/>
  <c r="P1520"/>
  <c r="O1520"/>
  <c r="N1520"/>
  <c r="M1520"/>
  <c r="L1520"/>
  <c r="K1520"/>
  <c r="V1516"/>
  <c r="S1516"/>
  <c r="R1516"/>
  <c r="Q1516"/>
  <c r="P1516"/>
  <c r="O1516"/>
  <c r="N1516"/>
  <c r="M1516"/>
  <c r="L1516"/>
  <c r="K1516"/>
  <c r="V1509"/>
  <c r="S1509"/>
  <c r="R1509"/>
  <c r="Q1509"/>
  <c r="P1509"/>
  <c r="O1509"/>
  <c r="N1509"/>
  <c r="M1509"/>
  <c r="L1509"/>
  <c r="K1509"/>
  <c r="V1506"/>
  <c r="S1506"/>
  <c r="R1506"/>
  <c r="Q1506"/>
  <c r="P1506"/>
  <c r="O1506"/>
  <c r="N1506"/>
  <c r="M1506"/>
  <c r="L1506"/>
  <c r="K1506"/>
  <c r="V1504"/>
  <c r="S1504"/>
  <c r="R1504"/>
  <c r="Q1504"/>
  <c r="P1504"/>
  <c r="O1504"/>
  <c r="N1504"/>
  <c r="M1504"/>
  <c r="L1504"/>
  <c r="K1504"/>
  <c r="V1502"/>
  <c r="S1502"/>
  <c r="R1502"/>
  <c r="Q1502"/>
  <c r="P1502"/>
  <c r="O1502"/>
  <c r="N1502"/>
  <c r="M1502"/>
  <c r="L1502"/>
  <c r="K1502"/>
  <c r="V1497"/>
  <c r="S1497"/>
  <c r="R1497"/>
  <c r="Q1497"/>
  <c r="P1497"/>
  <c r="O1497"/>
  <c r="N1497"/>
  <c r="M1497"/>
  <c r="L1497"/>
  <c r="K1497"/>
  <c r="V1492"/>
  <c r="S1492"/>
  <c r="R1492"/>
  <c r="Q1492"/>
  <c r="P1492"/>
  <c r="O1492"/>
  <c r="N1492"/>
  <c r="M1492"/>
  <c r="L1492"/>
  <c r="K1492"/>
  <c r="V1484"/>
  <c r="S1484"/>
  <c r="R1484"/>
  <c r="Q1484"/>
  <c r="P1484"/>
  <c r="O1484"/>
  <c r="N1484"/>
  <c r="M1484"/>
  <c r="L1484"/>
  <c r="K1484"/>
  <c r="V1477"/>
  <c r="S1477"/>
  <c r="R1477"/>
  <c r="Q1477"/>
  <c r="P1477"/>
  <c r="O1477"/>
  <c r="N1477"/>
  <c r="M1477"/>
  <c r="L1477"/>
  <c r="K1477"/>
  <c r="V1475"/>
  <c r="S1475"/>
  <c r="R1475"/>
  <c r="Q1475"/>
  <c r="P1475"/>
  <c r="O1475"/>
  <c r="N1475"/>
  <c r="M1475"/>
  <c r="L1475"/>
  <c r="K1475"/>
  <c r="V1471"/>
  <c r="S1471"/>
  <c r="R1471"/>
  <c r="Q1471"/>
  <c r="P1471"/>
  <c r="O1471"/>
  <c r="N1471"/>
  <c r="M1471"/>
  <c r="L1471"/>
  <c r="K1471"/>
  <c r="V1466"/>
  <c r="S1466"/>
  <c r="R1466"/>
  <c r="Q1466"/>
  <c r="P1466"/>
  <c r="O1466"/>
  <c r="N1466"/>
  <c r="M1466"/>
  <c r="L1466"/>
  <c r="K1466"/>
  <c r="V1463"/>
  <c r="S1463"/>
  <c r="R1463"/>
  <c r="Q1463"/>
  <c r="P1463"/>
  <c r="O1463"/>
  <c r="N1463"/>
  <c r="M1463"/>
  <c r="L1463"/>
  <c r="K1463"/>
  <c r="V1457"/>
  <c r="S1457"/>
  <c r="R1457"/>
  <c r="Q1457"/>
  <c r="P1457"/>
  <c r="O1457"/>
  <c r="N1457"/>
  <c r="M1457"/>
  <c r="L1457"/>
  <c r="K1457"/>
  <c r="V1454"/>
  <c r="S1454"/>
  <c r="R1454"/>
  <c r="Q1454"/>
  <c r="P1454"/>
  <c r="O1454"/>
  <c r="N1454"/>
  <c r="M1454"/>
  <c r="L1454"/>
  <c r="K1454"/>
  <c r="V1451"/>
  <c r="S1451"/>
  <c r="R1451"/>
  <c r="Q1451"/>
  <c r="P1451"/>
  <c r="O1451"/>
  <c r="N1451"/>
  <c r="M1451"/>
  <c r="L1451"/>
  <c r="K1451"/>
  <c r="V1445"/>
  <c r="S1445"/>
  <c r="R1445"/>
  <c r="Q1445"/>
  <c r="P1445"/>
  <c r="O1445"/>
  <c r="N1445"/>
  <c r="M1445"/>
  <c r="L1445"/>
  <c r="K1445"/>
  <c r="V1442"/>
  <c r="S1442"/>
  <c r="R1442"/>
  <c r="Q1442"/>
  <c r="P1442"/>
  <c r="O1442"/>
  <c r="N1442"/>
  <c r="M1442"/>
  <c r="L1442"/>
  <c r="K1442"/>
  <c r="V1430"/>
  <c r="S1430"/>
  <c r="R1430"/>
  <c r="Q1430"/>
  <c r="P1430"/>
  <c r="O1430"/>
  <c r="N1430"/>
  <c r="M1430"/>
  <c r="L1430"/>
  <c r="K1430"/>
  <c r="V1426"/>
  <c r="S1426"/>
  <c r="R1426"/>
  <c r="Q1426"/>
  <c r="P1426"/>
  <c r="O1426"/>
  <c r="N1426"/>
  <c r="M1426"/>
  <c r="L1426"/>
  <c r="K1426"/>
  <c r="V1419"/>
  <c r="S1419"/>
  <c r="R1419"/>
  <c r="Q1419"/>
  <c r="P1419"/>
  <c r="O1419"/>
  <c r="N1419"/>
  <c r="M1419"/>
  <c r="L1419"/>
  <c r="K1419"/>
  <c r="V1417"/>
  <c r="S1417"/>
  <c r="R1417"/>
  <c r="Q1417"/>
  <c r="P1417"/>
  <c r="O1417"/>
  <c r="N1417"/>
  <c r="M1417"/>
  <c r="L1417"/>
  <c r="K1417"/>
  <c r="V1415"/>
  <c r="S1415"/>
  <c r="R1415"/>
  <c r="Q1415"/>
  <c r="P1415"/>
  <c r="O1415"/>
  <c r="N1415"/>
  <c r="M1415"/>
  <c r="L1415"/>
  <c r="K1415"/>
  <c r="V1412"/>
  <c r="S1412"/>
  <c r="R1412"/>
  <c r="Q1412"/>
  <c r="P1412"/>
  <c r="O1412"/>
  <c r="N1412"/>
  <c r="M1412"/>
  <c r="L1412"/>
  <c r="K1412"/>
  <c r="V1410"/>
  <c r="S1410"/>
  <c r="R1410"/>
  <c r="Q1410"/>
  <c r="P1410"/>
  <c r="O1410"/>
  <c r="N1410"/>
  <c r="M1410"/>
  <c r="L1410"/>
  <c r="K1410"/>
  <c r="V1408"/>
  <c r="S1408"/>
  <c r="R1408"/>
  <c r="Q1408"/>
  <c r="P1408"/>
  <c r="O1408"/>
  <c r="N1408"/>
  <c r="M1408"/>
  <c r="L1408"/>
  <c r="K1408"/>
  <c r="V1405"/>
  <c r="S1405"/>
  <c r="R1405"/>
  <c r="Q1405"/>
  <c r="P1405"/>
  <c r="O1405"/>
  <c r="N1405"/>
  <c r="M1405"/>
  <c r="L1405"/>
  <c r="K1405"/>
  <c r="V1402"/>
  <c r="S1402"/>
  <c r="R1402"/>
  <c r="Q1402"/>
  <c r="P1402"/>
  <c r="O1402"/>
  <c r="N1402"/>
  <c r="M1402"/>
  <c r="L1402"/>
  <c r="K1402"/>
  <c r="V1400"/>
  <c r="S1400"/>
  <c r="R1400"/>
  <c r="Q1400"/>
  <c r="P1400"/>
  <c r="O1400"/>
  <c r="N1400"/>
  <c r="M1400"/>
  <c r="L1400"/>
  <c r="K1400"/>
  <c r="V1398"/>
  <c r="S1398"/>
  <c r="R1398"/>
  <c r="Q1398"/>
  <c r="P1398"/>
  <c r="O1398"/>
  <c r="N1398"/>
  <c r="M1398"/>
  <c r="L1398"/>
  <c r="K1398"/>
  <c r="V1389"/>
  <c r="S1389"/>
  <c r="R1389"/>
  <c r="Q1389"/>
  <c r="P1389"/>
  <c r="O1389"/>
  <c r="N1389"/>
  <c r="M1389"/>
  <c r="L1389"/>
  <c r="K1389"/>
  <c r="V1380"/>
  <c r="S1380"/>
  <c r="R1380"/>
  <c r="Q1380"/>
  <c r="P1380"/>
  <c r="O1380"/>
  <c r="N1380"/>
  <c r="M1380"/>
  <c r="L1380"/>
  <c r="K1380"/>
  <c r="V1377"/>
  <c r="S1377"/>
  <c r="R1377"/>
  <c r="Q1377"/>
  <c r="P1377"/>
  <c r="O1377"/>
  <c r="N1377"/>
  <c r="M1377"/>
  <c r="L1377"/>
  <c r="K1377"/>
  <c r="V1374"/>
  <c r="S1374"/>
  <c r="R1374"/>
  <c r="Q1374"/>
  <c r="P1374"/>
  <c r="O1374"/>
  <c r="N1374"/>
  <c r="M1374"/>
  <c r="L1374"/>
  <c r="K1374"/>
  <c r="V1368"/>
  <c r="S1368"/>
  <c r="R1368"/>
  <c r="Q1368"/>
  <c r="P1368"/>
  <c r="O1368"/>
  <c r="N1368"/>
  <c r="M1368"/>
  <c r="L1368"/>
  <c r="K1368"/>
  <c r="V1366"/>
  <c r="S1366"/>
  <c r="R1366"/>
  <c r="Q1366"/>
  <c r="P1366"/>
  <c r="O1366"/>
  <c r="N1366"/>
  <c r="M1366"/>
  <c r="L1366"/>
  <c r="K1366"/>
  <c r="V1364"/>
  <c r="S1364"/>
  <c r="R1364"/>
  <c r="Q1364"/>
  <c r="P1364"/>
  <c r="O1364"/>
  <c r="N1364"/>
  <c r="M1364"/>
  <c r="L1364"/>
  <c r="K1364"/>
  <c r="V1362"/>
  <c r="S1362"/>
  <c r="R1362"/>
  <c r="Q1362"/>
  <c r="P1362"/>
  <c r="O1362"/>
  <c r="N1362"/>
  <c r="M1362"/>
  <c r="L1362"/>
  <c r="K1362"/>
  <c r="V1358"/>
  <c r="S1358"/>
  <c r="R1358"/>
  <c r="Q1358"/>
  <c r="P1358"/>
  <c r="O1358"/>
  <c r="N1358"/>
  <c r="M1358"/>
  <c r="L1358"/>
  <c r="K1358"/>
  <c r="V1352"/>
  <c r="S1352"/>
  <c r="R1352"/>
  <c r="Q1352"/>
  <c r="P1352"/>
  <c r="O1352"/>
  <c r="N1352"/>
  <c r="M1352"/>
  <c r="L1352"/>
  <c r="K1352"/>
  <c r="V1350"/>
  <c r="S1350"/>
  <c r="R1350"/>
  <c r="Q1350"/>
  <c r="P1350"/>
  <c r="O1350"/>
  <c r="N1350"/>
  <c r="M1350"/>
  <c r="L1350"/>
  <c r="K1350"/>
  <c r="V1346"/>
  <c r="S1346"/>
  <c r="R1346"/>
  <c r="Q1346"/>
  <c r="P1346"/>
  <c r="O1346"/>
  <c r="N1346"/>
  <c r="M1346"/>
  <c r="L1346"/>
  <c r="K1346"/>
  <c r="V1342"/>
  <c r="S1342"/>
  <c r="R1342"/>
  <c r="Q1342"/>
  <c r="P1342"/>
  <c r="O1342"/>
  <c r="N1342"/>
  <c r="M1342"/>
  <c r="L1342"/>
  <c r="K1342"/>
  <c r="V1338"/>
  <c r="S1338"/>
  <c r="R1338"/>
  <c r="Q1338"/>
  <c r="P1338"/>
  <c r="O1338"/>
  <c r="N1338"/>
  <c r="M1338"/>
  <c r="L1338"/>
  <c r="K1338"/>
  <c r="V1334"/>
  <c r="S1334"/>
  <c r="R1334"/>
  <c r="Q1334"/>
  <c r="P1334"/>
  <c r="O1334"/>
  <c r="N1334"/>
  <c r="M1334"/>
  <c r="L1334"/>
  <c r="K1334"/>
  <c r="V1332"/>
  <c r="S1332"/>
  <c r="R1332"/>
  <c r="Q1332"/>
  <c r="P1332"/>
  <c r="O1332"/>
  <c r="N1332"/>
  <c r="M1332"/>
  <c r="L1332"/>
  <c r="K1332"/>
  <c r="V1328"/>
  <c r="S1328"/>
  <c r="R1328"/>
  <c r="Q1328"/>
  <c r="P1328"/>
  <c r="O1328"/>
  <c r="N1328"/>
  <c r="M1328"/>
  <c r="L1328"/>
  <c r="K1328"/>
  <c r="V1325"/>
  <c r="S1325"/>
  <c r="R1325"/>
  <c r="Q1325"/>
  <c r="P1325"/>
  <c r="O1325"/>
  <c r="N1325"/>
  <c r="M1325"/>
  <c r="L1325"/>
  <c r="K1325"/>
  <c r="V1323"/>
  <c r="S1323"/>
  <c r="R1323"/>
  <c r="Q1323"/>
  <c r="P1323"/>
  <c r="O1323"/>
  <c r="N1323"/>
  <c r="M1323"/>
  <c r="L1323"/>
  <c r="K1323"/>
  <c r="V1318"/>
  <c r="S1318"/>
  <c r="R1318"/>
  <c r="Q1318"/>
  <c r="P1318"/>
  <c r="O1318"/>
  <c r="N1318"/>
  <c r="M1318"/>
  <c r="L1318"/>
  <c r="K1318"/>
  <c r="V1315"/>
  <c r="S1315"/>
  <c r="R1315"/>
  <c r="Q1315"/>
  <c r="P1315"/>
  <c r="O1315"/>
  <c r="N1315"/>
  <c r="M1315"/>
  <c r="L1315"/>
  <c r="K1315"/>
  <c r="V1313"/>
  <c r="S1313"/>
  <c r="R1313"/>
  <c r="Q1313"/>
  <c r="P1313"/>
  <c r="O1313"/>
  <c r="N1313"/>
  <c r="M1313"/>
  <c r="L1313"/>
  <c r="K1313"/>
  <c r="V1311"/>
  <c r="S1311"/>
  <c r="R1311"/>
  <c r="Q1311"/>
  <c r="P1311"/>
  <c r="O1311"/>
  <c r="N1311"/>
  <c r="M1311"/>
  <c r="L1311"/>
  <c r="K1311"/>
  <c r="V1306"/>
  <c r="S1306"/>
  <c r="R1306"/>
  <c r="Q1306"/>
  <c r="P1306"/>
  <c r="O1306"/>
  <c r="N1306"/>
  <c r="M1306"/>
  <c r="L1306"/>
  <c r="K1306"/>
  <c r="V1301"/>
  <c r="S1301"/>
  <c r="R1301"/>
  <c r="Q1301"/>
  <c r="P1301"/>
  <c r="O1301"/>
  <c r="N1301"/>
  <c r="M1301"/>
  <c r="L1301"/>
  <c r="K1301"/>
  <c r="V1297"/>
  <c r="S1297"/>
  <c r="R1297"/>
  <c r="Q1297"/>
  <c r="P1297"/>
  <c r="O1297"/>
  <c r="N1297"/>
  <c r="M1297"/>
  <c r="L1297"/>
  <c r="K1297"/>
  <c r="V1295"/>
  <c r="S1295"/>
  <c r="R1295"/>
  <c r="Q1295"/>
  <c r="P1295"/>
  <c r="O1295"/>
  <c r="N1295"/>
  <c r="M1295"/>
  <c r="L1295"/>
  <c r="K1295"/>
  <c r="V1291"/>
  <c r="S1291"/>
  <c r="R1291"/>
  <c r="Q1291"/>
  <c r="P1291"/>
  <c r="O1291"/>
  <c r="N1291"/>
  <c r="M1291"/>
  <c r="L1291"/>
  <c r="K1291"/>
  <c r="V1261"/>
  <c r="S1261"/>
  <c r="R1261"/>
  <c r="Q1261"/>
  <c r="P1261"/>
  <c r="O1261"/>
  <c r="N1261"/>
  <c r="M1261"/>
  <c r="L1261"/>
  <c r="K1261"/>
  <c r="V1259"/>
  <c r="S1259"/>
  <c r="R1259"/>
  <c r="Q1259"/>
  <c r="P1259"/>
  <c r="O1259"/>
  <c r="N1259"/>
  <c r="M1259"/>
  <c r="L1259"/>
  <c r="K1259"/>
  <c r="V1257"/>
  <c r="S1257"/>
  <c r="R1257"/>
  <c r="Q1257"/>
  <c r="P1257"/>
  <c r="O1257"/>
  <c r="N1257"/>
  <c r="M1257"/>
  <c r="L1257"/>
  <c r="K1257"/>
  <c r="V1255"/>
  <c r="S1255"/>
  <c r="R1255"/>
  <c r="Q1255"/>
  <c r="P1255"/>
  <c r="O1255"/>
  <c r="N1255"/>
  <c r="M1255"/>
  <c r="L1255"/>
  <c r="K1255"/>
  <c r="V1253"/>
  <c r="S1253"/>
  <c r="R1253"/>
  <c r="Q1253"/>
  <c r="P1253"/>
  <c r="O1253"/>
  <c r="N1253"/>
  <c r="M1253"/>
  <c r="L1253"/>
  <c r="K1253"/>
  <c r="V1246"/>
  <c r="S1246"/>
  <c r="R1246"/>
  <c r="Q1246"/>
  <c r="P1246"/>
  <c r="O1246"/>
  <c r="N1246"/>
  <c r="M1246"/>
  <c r="L1246"/>
  <c r="K1246"/>
  <c r="V1240"/>
  <c r="S1240"/>
  <c r="R1240"/>
  <c r="Q1240"/>
  <c r="P1240"/>
  <c r="O1240"/>
  <c r="N1240"/>
  <c r="M1240"/>
  <c r="L1240"/>
  <c r="K1240"/>
  <c r="V1237"/>
  <c r="S1237"/>
  <c r="R1237"/>
  <c r="Q1237"/>
  <c r="P1237"/>
  <c r="O1237"/>
  <c r="N1237"/>
  <c r="M1237"/>
  <c r="L1237"/>
  <c r="K1237"/>
  <c r="V1235"/>
  <c r="S1235"/>
  <c r="R1235"/>
  <c r="Q1235"/>
  <c r="P1235"/>
  <c r="O1235"/>
  <c r="N1235"/>
  <c r="M1235"/>
  <c r="L1235"/>
  <c r="K1235"/>
  <c r="V1229"/>
  <c r="S1229"/>
  <c r="R1229"/>
  <c r="Q1229"/>
  <c r="P1229"/>
  <c r="O1229"/>
  <c r="N1229"/>
  <c r="M1229"/>
  <c r="L1229"/>
  <c r="K1229"/>
  <c r="V1224"/>
  <c r="S1224"/>
  <c r="R1224"/>
  <c r="Q1224"/>
  <c r="P1224"/>
  <c r="O1224"/>
  <c r="N1224"/>
  <c r="M1224"/>
  <c r="L1224"/>
  <c r="K1224"/>
  <c r="V1222"/>
  <c r="S1222"/>
  <c r="R1222"/>
  <c r="Q1222"/>
  <c r="P1222"/>
  <c r="O1222"/>
  <c r="N1222"/>
  <c r="M1222"/>
  <c r="L1222"/>
  <c r="K1222"/>
  <c r="V1217"/>
  <c r="S1217"/>
  <c r="R1217"/>
  <c r="Q1217"/>
  <c r="P1217"/>
  <c r="O1217"/>
  <c r="N1217"/>
  <c r="M1217"/>
  <c r="L1217"/>
  <c r="K1217"/>
  <c r="V1214"/>
  <c r="S1214"/>
  <c r="R1214"/>
  <c r="Q1214"/>
  <c r="P1214"/>
  <c r="O1214"/>
  <c r="N1214"/>
  <c r="M1214"/>
  <c r="L1214"/>
  <c r="K1214"/>
  <c r="V1211"/>
  <c r="S1211"/>
  <c r="R1211"/>
  <c r="Q1211"/>
  <c r="P1211"/>
  <c r="O1211"/>
  <c r="N1211"/>
  <c r="M1211"/>
  <c r="L1211"/>
  <c r="K1211"/>
  <c r="V1203"/>
  <c r="S1203"/>
  <c r="R1203"/>
  <c r="Q1203"/>
  <c r="P1203"/>
  <c r="O1203"/>
  <c r="N1203"/>
  <c r="M1203"/>
  <c r="L1203"/>
  <c r="K1203"/>
  <c r="V1198"/>
  <c r="S1198"/>
  <c r="R1198"/>
  <c r="Q1198"/>
  <c r="P1198"/>
  <c r="O1198"/>
  <c r="N1198"/>
  <c r="M1198"/>
  <c r="L1198"/>
  <c r="K1198"/>
  <c r="V1193"/>
  <c r="S1193"/>
  <c r="R1193"/>
  <c r="Q1193"/>
  <c r="P1193"/>
  <c r="O1193"/>
  <c r="N1193"/>
  <c r="M1193"/>
  <c r="L1193"/>
  <c r="K1193"/>
  <c r="V1191"/>
  <c r="S1191"/>
  <c r="R1191"/>
  <c r="Q1191"/>
  <c r="P1191"/>
  <c r="O1191"/>
  <c r="N1191"/>
  <c r="M1191"/>
  <c r="L1191"/>
  <c r="K1191"/>
  <c r="V1188"/>
  <c r="S1188"/>
  <c r="R1188"/>
  <c r="Q1188"/>
  <c r="P1188"/>
  <c r="O1188"/>
  <c r="N1188"/>
  <c r="M1188"/>
  <c r="L1188"/>
  <c r="K1188"/>
  <c r="V1186"/>
  <c r="S1186"/>
  <c r="R1186"/>
  <c r="Q1186"/>
  <c r="P1186"/>
  <c r="O1186"/>
  <c r="N1186"/>
  <c r="M1186"/>
  <c r="L1186"/>
  <c r="K1186"/>
  <c r="V1177"/>
  <c r="S1177"/>
  <c r="R1177"/>
  <c r="Q1177"/>
  <c r="P1177"/>
  <c r="O1177"/>
  <c r="N1177"/>
  <c r="M1177"/>
  <c r="L1177"/>
  <c r="K1177"/>
  <c r="V1174"/>
  <c r="S1174"/>
  <c r="R1174"/>
  <c r="Q1174"/>
  <c r="P1174"/>
  <c r="O1174"/>
  <c r="N1174"/>
  <c r="M1174"/>
  <c r="L1174"/>
  <c r="K1174"/>
  <c r="V1164"/>
  <c r="S1164"/>
  <c r="R1164"/>
  <c r="Q1164"/>
  <c r="P1164"/>
  <c r="O1164"/>
  <c r="N1164"/>
  <c r="M1164"/>
  <c r="L1164"/>
  <c r="K1164"/>
  <c r="V1159"/>
  <c r="S1159"/>
  <c r="R1159"/>
  <c r="Q1159"/>
  <c r="P1159"/>
  <c r="O1159"/>
  <c r="N1159"/>
  <c r="M1159"/>
  <c r="L1159"/>
  <c r="K1159"/>
  <c r="V1155"/>
  <c r="S1155"/>
  <c r="R1155"/>
  <c r="Q1155"/>
  <c r="P1155"/>
  <c r="O1155"/>
  <c r="N1155"/>
  <c r="M1155"/>
  <c r="L1155"/>
  <c r="K1155"/>
  <c r="V1151"/>
  <c r="S1151"/>
  <c r="R1151"/>
  <c r="Q1151"/>
  <c r="P1151"/>
  <c r="O1151"/>
  <c r="N1151"/>
  <c r="M1151"/>
  <c r="L1151"/>
  <c r="K1151"/>
  <c r="V1148"/>
  <c r="S1148"/>
  <c r="R1148"/>
  <c r="Q1148"/>
  <c r="P1148"/>
  <c r="O1148"/>
  <c r="N1148"/>
  <c r="M1148"/>
  <c r="L1148"/>
  <c r="K1148"/>
  <c r="V1144"/>
  <c r="S1144"/>
  <c r="R1144"/>
  <c r="Q1144"/>
  <c r="P1144"/>
  <c r="O1144"/>
  <c r="N1144"/>
  <c r="M1144"/>
  <c r="L1144"/>
  <c r="K1144"/>
  <c r="V1141"/>
  <c r="S1141"/>
  <c r="R1141"/>
  <c r="Q1141"/>
  <c r="P1141"/>
  <c r="O1141"/>
  <c r="N1141"/>
  <c r="M1141"/>
  <c r="L1141"/>
  <c r="K1141"/>
  <c r="V1134"/>
  <c r="S1134"/>
  <c r="R1134"/>
  <c r="Q1134"/>
  <c r="P1134"/>
  <c r="O1134"/>
  <c r="N1134"/>
  <c r="M1134"/>
  <c r="L1134"/>
  <c r="K1134"/>
  <c r="V1132"/>
  <c r="S1132"/>
  <c r="R1132"/>
  <c r="Q1132"/>
  <c r="P1132"/>
  <c r="O1132"/>
  <c r="N1132"/>
  <c r="M1132"/>
  <c r="L1132"/>
  <c r="K1132"/>
  <c r="V1125"/>
  <c r="S1125"/>
  <c r="R1125"/>
  <c r="Q1125"/>
  <c r="P1125"/>
  <c r="O1125"/>
  <c r="N1125"/>
  <c r="M1125"/>
  <c r="L1125"/>
  <c r="K1125"/>
  <c r="V1120"/>
  <c r="S1120"/>
  <c r="R1120"/>
  <c r="Q1120"/>
  <c r="P1120"/>
  <c r="O1120"/>
  <c r="N1120"/>
  <c r="M1120"/>
  <c r="L1120"/>
  <c r="K1120"/>
  <c r="V1115"/>
  <c r="S1115"/>
  <c r="R1115"/>
  <c r="Q1115"/>
  <c r="P1115"/>
  <c r="O1115"/>
  <c r="N1115"/>
  <c r="M1115"/>
  <c r="L1115"/>
  <c r="K1115"/>
  <c r="V1113"/>
  <c r="S1113"/>
  <c r="R1113"/>
  <c r="Q1113"/>
  <c r="P1113"/>
  <c r="O1113"/>
  <c r="N1113"/>
  <c r="M1113"/>
  <c r="L1113"/>
  <c r="K1113"/>
  <c r="V1111"/>
  <c r="S1111"/>
  <c r="R1111"/>
  <c r="Q1111"/>
  <c r="P1111"/>
  <c r="O1111"/>
  <c r="N1111"/>
  <c r="M1111"/>
  <c r="L1111"/>
  <c r="K1111"/>
  <c r="V1105"/>
  <c r="S1105"/>
  <c r="R1105"/>
  <c r="Q1105"/>
  <c r="P1105"/>
  <c r="O1105"/>
  <c r="N1105"/>
  <c r="M1105"/>
  <c r="L1105"/>
  <c r="K1105"/>
  <c r="V1103"/>
  <c r="S1103"/>
  <c r="R1103"/>
  <c r="Q1103"/>
  <c r="P1103"/>
  <c r="O1103"/>
  <c r="N1103"/>
  <c r="M1103"/>
  <c r="L1103"/>
  <c r="K1103"/>
  <c r="V1098"/>
  <c r="S1098"/>
  <c r="R1098"/>
  <c r="Q1098"/>
  <c r="P1098"/>
  <c r="O1098"/>
  <c r="N1098"/>
  <c r="M1098"/>
  <c r="L1098"/>
  <c r="K1098"/>
  <c r="V1090"/>
  <c r="S1090"/>
  <c r="R1090"/>
  <c r="Q1090"/>
  <c r="P1090"/>
  <c r="O1090"/>
  <c r="N1090"/>
  <c r="M1090"/>
  <c r="L1090"/>
  <c r="K1090"/>
  <c r="V1084"/>
  <c r="S1084"/>
  <c r="R1084"/>
  <c r="Q1084"/>
  <c r="P1084"/>
  <c r="O1084"/>
  <c r="N1084"/>
  <c r="M1084"/>
  <c r="L1084"/>
  <c r="K1084"/>
  <c r="V1082"/>
  <c r="S1082"/>
  <c r="R1082"/>
  <c r="Q1082"/>
  <c r="P1082"/>
  <c r="O1082"/>
  <c r="N1082"/>
  <c r="M1082"/>
  <c r="L1082"/>
  <c r="K1082"/>
  <c r="V1078"/>
  <c r="S1078"/>
  <c r="R1078"/>
  <c r="Q1078"/>
  <c r="P1078"/>
  <c r="O1078"/>
  <c r="N1078"/>
  <c r="M1078"/>
  <c r="L1078"/>
  <c r="K1078"/>
  <c r="V1073"/>
  <c r="S1073"/>
  <c r="R1073"/>
  <c r="Q1073"/>
  <c r="P1073"/>
  <c r="O1073"/>
  <c r="N1073"/>
  <c r="M1073"/>
  <c r="L1073"/>
  <c r="K1073"/>
  <c r="V1070"/>
  <c r="S1070"/>
  <c r="R1070"/>
  <c r="Q1070"/>
  <c r="P1070"/>
  <c r="O1070"/>
  <c r="N1070"/>
  <c r="M1070"/>
  <c r="L1070"/>
  <c r="K1070"/>
  <c r="V1066"/>
  <c r="S1066"/>
  <c r="R1066"/>
  <c r="Q1066"/>
  <c r="P1066"/>
  <c r="O1066"/>
  <c r="N1066"/>
  <c r="M1066"/>
  <c r="L1066"/>
  <c r="K1066"/>
  <c r="V1064"/>
  <c r="S1064"/>
  <c r="R1064"/>
  <c r="Q1064"/>
  <c r="P1064"/>
  <c r="O1064"/>
  <c r="N1064"/>
  <c r="M1064"/>
  <c r="L1064"/>
  <c r="K1064"/>
  <c r="V1061"/>
  <c r="S1061"/>
  <c r="R1061"/>
  <c r="Q1061"/>
  <c r="P1061"/>
  <c r="O1061"/>
  <c r="N1061"/>
  <c r="M1061"/>
  <c r="L1061"/>
  <c r="K1061"/>
  <c r="V1059"/>
  <c r="S1059"/>
  <c r="R1059"/>
  <c r="Q1059"/>
  <c r="P1059"/>
  <c r="O1059"/>
  <c r="N1059"/>
  <c r="M1059"/>
  <c r="L1059"/>
  <c r="K1059"/>
  <c r="V1057"/>
  <c r="S1057"/>
  <c r="R1057"/>
  <c r="Q1057"/>
  <c r="P1057"/>
  <c r="O1057"/>
  <c r="N1057"/>
  <c r="M1057"/>
  <c r="L1057"/>
  <c r="K1057"/>
  <c r="V1050"/>
  <c r="S1050"/>
  <c r="R1050"/>
  <c r="Q1050"/>
  <c r="P1050"/>
  <c r="O1050"/>
  <c r="N1050"/>
  <c r="M1050"/>
  <c r="L1050"/>
  <c r="K1050"/>
  <c r="V1045"/>
  <c r="S1045"/>
  <c r="R1045"/>
  <c r="Q1045"/>
  <c r="P1045"/>
  <c r="O1045"/>
  <c r="N1045"/>
  <c r="M1045"/>
  <c r="L1045"/>
  <c r="K1045"/>
  <c r="V1039"/>
  <c r="S1039"/>
  <c r="R1039"/>
  <c r="Q1039"/>
  <c r="P1039"/>
  <c r="O1039"/>
  <c r="N1039"/>
  <c r="M1039"/>
  <c r="L1039"/>
  <c r="K1039"/>
  <c r="V1036"/>
  <c r="S1036"/>
  <c r="R1036"/>
  <c r="Q1036"/>
  <c r="P1036"/>
  <c r="O1036"/>
  <c r="N1036"/>
  <c r="M1036"/>
  <c r="L1036"/>
  <c r="K1036"/>
  <c r="V1034"/>
  <c r="S1034"/>
  <c r="R1034"/>
  <c r="Q1034"/>
  <c r="P1034"/>
  <c r="O1034"/>
  <c r="N1034"/>
  <c r="M1034"/>
  <c r="L1034"/>
  <c r="K1034"/>
  <c r="V1019"/>
  <c r="S1019"/>
  <c r="R1019"/>
  <c r="Q1019"/>
  <c r="P1019"/>
  <c r="O1019"/>
  <c r="N1019"/>
  <c r="M1019"/>
  <c r="L1019"/>
  <c r="K1019"/>
  <c r="V1015"/>
  <c r="S1015"/>
  <c r="R1015"/>
  <c r="Q1015"/>
  <c r="P1015"/>
  <c r="O1015"/>
  <c r="N1015"/>
  <c r="M1015"/>
  <c r="L1015"/>
  <c r="K1015"/>
  <c r="V1007"/>
  <c r="S1007"/>
  <c r="R1007"/>
  <c r="Q1007"/>
  <c r="P1007"/>
  <c r="O1007"/>
  <c r="N1007"/>
  <c r="M1007"/>
  <c r="L1007"/>
  <c r="K1007"/>
  <c r="V1004"/>
  <c r="S1004"/>
  <c r="R1004"/>
  <c r="Q1004"/>
  <c r="P1004"/>
  <c r="O1004"/>
  <c r="N1004"/>
  <c r="M1004"/>
  <c r="L1004"/>
  <c r="K1004"/>
  <c r="V1001"/>
  <c r="S1001"/>
  <c r="R1001"/>
  <c r="Q1001"/>
  <c r="P1001"/>
  <c r="O1001"/>
  <c r="N1001"/>
  <c r="M1001"/>
  <c r="L1001"/>
  <c r="K1001"/>
  <c r="V973"/>
  <c r="S973"/>
  <c r="R973"/>
  <c r="Q973"/>
  <c r="P973"/>
  <c r="O973"/>
  <c r="N973"/>
  <c r="M973"/>
  <c r="L973"/>
  <c r="K973"/>
  <c r="V971"/>
  <c r="S971"/>
  <c r="R971"/>
  <c r="Q971"/>
  <c r="P971"/>
  <c r="O971"/>
  <c r="N971"/>
  <c r="M971"/>
  <c r="L971"/>
  <c r="K971"/>
  <c r="V968"/>
  <c r="S968"/>
  <c r="R968"/>
  <c r="Q968"/>
  <c r="P968"/>
  <c r="O968"/>
  <c r="N968"/>
  <c r="M968"/>
  <c r="L968"/>
  <c r="K968"/>
  <c r="V966"/>
  <c r="S966"/>
  <c r="R966"/>
  <c r="Q966"/>
  <c r="P966"/>
  <c r="O966"/>
  <c r="N966"/>
  <c r="M966"/>
  <c r="L966"/>
  <c r="K966"/>
  <c r="V963"/>
  <c r="S963"/>
  <c r="R963"/>
  <c r="Q963"/>
  <c r="P963"/>
  <c r="O963"/>
  <c r="N963"/>
  <c r="M963"/>
  <c r="L963"/>
  <c r="K963"/>
  <c r="V961"/>
  <c r="S961"/>
  <c r="R961"/>
  <c r="Q961"/>
  <c r="P961"/>
  <c r="O961"/>
  <c r="N961"/>
  <c r="M961"/>
  <c r="L961"/>
  <c r="K961"/>
  <c r="V957"/>
  <c r="S957"/>
  <c r="R957"/>
  <c r="Q957"/>
  <c r="P957"/>
  <c r="O957"/>
  <c r="N957"/>
  <c r="M957"/>
  <c r="L957"/>
  <c r="K957"/>
  <c r="V955"/>
  <c r="S955"/>
  <c r="R955"/>
  <c r="Q955"/>
  <c r="P955"/>
  <c r="O955"/>
  <c r="N955"/>
  <c r="M955"/>
  <c r="L955"/>
  <c r="K955"/>
  <c r="V924"/>
  <c r="S924"/>
  <c r="R924"/>
  <c r="Q924"/>
  <c r="P924"/>
  <c r="O924"/>
  <c r="N924"/>
  <c r="M924"/>
  <c r="L924"/>
  <c r="K924"/>
  <c r="V922"/>
  <c r="S922"/>
  <c r="R922"/>
  <c r="Q922"/>
  <c r="P922"/>
  <c r="O922"/>
  <c r="N922"/>
  <c r="M922"/>
  <c r="L922"/>
  <c r="K922"/>
  <c r="V920"/>
  <c r="S920"/>
  <c r="R920"/>
  <c r="Q920"/>
  <c r="P920"/>
  <c r="O920"/>
  <c r="N920"/>
  <c r="M920"/>
  <c r="L920"/>
  <c r="K920"/>
  <c r="V916"/>
  <c r="S916"/>
  <c r="R916"/>
  <c r="Q916"/>
  <c r="P916"/>
  <c r="O916"/>
  <c r="N916"/>
  <c r="M916"/>
  <c r="L916"/>
  <c r="K916"/>
  <c r="V913"/>
  <c r="S913"/>
  <c r="R913"/>
  <c r="Q913"/>
  <c r="P913"/>
  <c r="O913"/>
  <c r="N913"/>
  <c r="M913"/>
  <c r="L913"/>
  <c r="K913"/>
  <c r="V911"/>
  <c r="S911"/>
  <c r="R911"/>
  <c r="Q911"/>
  <c r="P911"/>
  <c r="O911"/>
  <c r="N911"/>
  <c r="M911"/>
  <c r="L911"/>
  <c r="K911"/>
  <c r="V909"/>
  <c r="S909"/>
  <c r="R909"/>
  <c r="Q909"/>
  <c r="P909"/>
  <c r="O909"/>
  <c r="N909"/>
  <c r="M909"/>
  <c r="L909"/>
  <c r="K909"/>
  <c r="V906"/>
  <c r="S906"/>
  <c r="R906"/>
  <c r="Q906"/>
  <c r="P906"/>
  <c r="O906"/>
  <c r="N906"/>
  <c r="M906"/>
  <c r="L906"/>
  <c r="K906"/>
  <c r="V902"/>
  <c r="S902"/>
  <c r="R902"/>
  <c r="Q902"/>
  <c r="P902"/>
  <c r="O902"/>
  <c r="N902"/>
  <c r="M902"/>
  <c r="L902"/>
  <c r="K902"/>
  <c r="V898"/>
  <c r="S898"/>
  <c r="R898"/>
  <c r="Q898"/>
  <c r="P898"/>
  <c r="O898"/>
  <c r="N898"/>
  <c r="M898"/>
  <c r="L898"/>
  <c r="K898"/>
  <c r="V895"/>
  <c r="S895"/>
  <c r="R895"/>
  <c r="Q895"/>
  <c r="P895"/>
  <c r="O895"/>
  <c r="N895"/>
  <c r="M895"/>
  <c r="L895"/>
  <c r="K895"/>
  <c r="V891"/>
  <c r="S891"/>
  <c r="R891"/>
  <c r="Q891"/>
  <c r="P891"/>
  <c r="O891"/>
  <c r="N891"/>
  <c r="M891"/>
  <c r="L891"/>
  <c r="K891"/>
  <c r="V886"/>
  <c r="S886"/>
  <c r="R886"/>
  <c r="Q886"/>
  <c r="P886"/>
  <c r="O886"/>
  <c r="N886"/>
  <c r="M886"/>
  <c r="L886"/>
  <c r="K886"/>
  <c r="V884"/>
  <c r="S884"/>
  <c r="R884"/>
  <c r="Q884"/>
  <c r="P884"/>
  <c r="O884"/>
  <c r="N884"/>
  <c r="M884"/>
  <c r="L884"/>
  <c r="K884"/>
  <c r="V877"/>
  <c r="S877"/>
  <c r="R877"/>
  <c r="Q877"/>
  <c r="P877"/>
  <c r="O877"/>
  <c r="N877"/>
  <c r="M877"/>
  <c r="L877"/>
  <c r="K877"/>
  <c r="V869"/>
  <c r="S869"/>
  <c r="R869"/>
  <c r="Q869"/>
  <c r="P869"/>
  <c r="O869"/>
  <c r="N869"/>
  <c r="M869"/>
  <c r="L869"/>
  <c r="K869"/>
  <c r="V863"/>
  <c r="S863"/>
  <c r="R863"/>
  <c r="Q863"/>
  <c r="P863"/>
  <c r="O863"/>
  <c r="N863"/>
  <c r="M863"/>
  <c r="L863"/>
  <c r="K863"/>
  <c r="V858"/>
  <c r="S858"/>
  <c r="R858"/>
  <c r="Q858"/>
  <c r="P858"/>
  <c r="O858"/>
  <c r="N858"/>
  <c r="M858"/>
  <c r="L858"/>
  <c r="K858"/>
  <c r="V853"/>
  <c r="S853"/>
  <c r="R853"/>
  <c r="Q853"/>
  <c r="P853"/>
  <c r="O853"/>
  <c r="N853"/>
  <c r="M853"/>
  <c r="L853"/>
  <c r="K853"/>
  <c r="V849"/>
  <c r="S849"/>
  <c r="R849"/>
  <c r="Q849"/>
  <c r="P849"/>
  <c r="O849"/>
  <c r="N849"/>
  <c r="M849"/>
  <c r="L849"/>
  <c r="K849"/>
  <c r="V844"/>
  <c r="S844"/>
  <c r="R844"/>
  <c r="Q844"/>
  <c r="P844"/>
  <c r="O844"/>
  <c r="N844"/>
  <c r="M844"/>
  <c r="L844"/>
  <c r="K844"/>
  <c r="V838"/>
  <c r="S838"/>
  <c r="R838"/>
  <c r="Q838"/>
  <c r="P838"/>
  <c r="O838"/>
  <c r="N838"/>
  <c r="M838"/>
  <c r="L838"/>
  <c r="K838"/>
  <c r="V836"/>
  <c r="S836"/>
  <c r="R836"/>
  <c r="Q836"/>
  <c r="P836"/>
  <c r="O836"/>
  <c r="N836"/>
  <c r="M836"/>
  <c r="L836"/>
  <c r="K836"/>
  <c r="V826"/>
  <c r="S826"/>
  <c r="R826"/>
  <c r="Q826"/>
  <c r="P826"/>
  <c r="O826"/>
  <c r="N826"/>
  <c r="M826"/>
  <c r="L826"/>
  <c r="K826"/>
  <c r="V824"/>
  <c r="S824"/>
  <c r="R824"/>
  <c r="Q824"/>
  <c r="P824"/>
  <c r="O824"/>
  <c r="N824"/>
  <c r="M824"/>
  <c r="L824"/>
  <c r="K824"/>
  <c r="V821"/>
  <c r="S821"/>
  <c r="R821"/>
  <c r="Q821"/>
  <c r="P821"/>
  <c r="O821"/>
  <c r="N821"/>
  <c r="M821"/>
  <c r="L821"/>
  <c r="K821"/>
  <c r="V813"/>
  <c r="S813"/>
  <c r="R813"/>
  <c r="Q813"/>
  <c r="P813"/>
  <c r="O813"/>
  <c r="N813"/>
  <c r="M813"/>
  <c r="L813"/>
  <c r="K813"/>
  <c r="V811"/>
  <c r="S811"/>
  <c r="R811"/>
  <c r="Q811"/>
  <c r="P811"/>
  <c r="O811"/>
  <c r="N811"/>
  <c r="M811"/>
  <c r="L811"/>
  <c r="K811"/>
  <c r="V809"/>
  <c r="S809"/>
  <c r="R809"/>
  <c r="Q809"/>
  <c r="P809"/>
  <c r="O809"/>
  <c r="N809"/>
  <c r="M809"/>
  <c r="L809"/>
  <c r="K809"/>
  <c r="V807"/>
  <c r="S807"/>
  <c r="R807"/>
  <c r="Q807"/>
  <c r="P807"/>
  <c r="O807"/>
  <c r="N807"/>
  <c r="M807"/>
  <c r="L807"/>
  <c r="K807"/>
  <c r="V803"/>
  <c r="S803"/>
  <c r="R803"/>
  <c r="Q803"/>
  <c r="P803"/>
  <c r="O803"/>
  <c r="N803"/>
  <c r="M803"/>
  <c r="L803"/>
  <c r="K803"/>
  <c r="V797"/>
  <c r="S797"/>
  <c r="R797"/>
  <c r="Q797"/>
  <c r="P797"/>
  <c r="O797"/>
  <c r="N797"/>
  <c r="M797"/>
  <c r="L797"/>
  <c r="K797"/>
  <c r="V791"/>
  <c r="S791"/>
  <c r="R791"/>
  <c r="Q791"/>
  <c r="P791"/>
  <c r="O791"/>
  <c r="N791"/>
  <c r="M791"/>
  <c r="L791"/>
  <c r="K791"/>
  <c r="V785"/>
  <c r="S785"/>
  <c r="R785"/>
  <c r="Q785"/>
  <c r="P785"/>
  <c r="O785"/>
  <c r="N785"/>
  <c r="M785"/>
  <c r="L785"/>
  <c r="K785"/>
  <c r="V782"/>
  <c r="S782"/>
  <c r="R782"/>
  <c r="Q782"/>
  <c r="P782"/>
  <c r="O782"/>
  <c r="N782"/>
  <c r="M782"/>
  <c r="L782"/>
  <c r="K782"/>
  <c r="V780"/>
  <c r="S780"/>
  <c r="R780"/>
  <c r="Q780"/>
  <c r="P780"/>
  <c r="O780"/>
  <c r="N780"/>
  <c r="M780"/>
  <c r="L780"/>
  <c r="K780"/>
  <c r="V778"/>
  <c r="S778"/>
  <c r="R778"/>
  <c r="Q778"/>
  <c r="P778"/>
  <c r="O778"/>
  <c r="N778"/>
  <c r="M778"/>
  <c r="L778"/>
  <c r="K778"/>
  <c r="V776"/>
  <c r="S776"/>
  <c r="R776"/>
  <c r="Q776"/>
  <c r="P776"/>
  <c r="O776"/>
  <c r="N776"/>
  <c r="M776"/>
  <c r="L776"/>
  <c r="K776"/>
  <c r="V758"/>
  <c r="S758"/>
  <c r="R758"/>
  <c r="Q758"/>
  <c r="P758"/>
  <c r="O758"/>
  <c r="N758"/>
  <c r="M758"/>
  <c r="L758"/>
  <c r="K758"/>
  <c r="V752"/>
  <c r="S752"/>
  <c r="R752"/>
  <c r="Q752"/>
  <c r="P752"/>
  <c r="O752"/>
  <c r="N752"/>
  <c r="M752"/>
  <c r="L752"/>
  <c r="K752"/>
  <c r="V750"/>
  <c r="S750"/>
  <c r="R750"/>
  <c r="Q750"/>
  <c r="P750"/>
  <c r="O750"/>
  <c r="N750"/>
  <c r="M750"/>
  <c r="L750"/>
  <c r="K750"/>
  <c r="V748"/>
  <c r="S748"/>
  <c r="R748"/>
  <c r="Q748"/>
  <c r="P748"/>
  <c r="O748"/>
  <c r="N748"/>
  <c r="M748"/>
  <c r="L748"/>
  <c r="K748"/>
  <c r="V746"/>
  <c r="S746"/>
  <c r="R746"/>
  <c r="Q746"/>
  <c r="P746"/>
  <c r="O746"/>
  <c r="N746"/>
  <c r="M746"/>
  <c r="L746"/>
  <c r="K746"/>
  <c r="V744"/>
  <c r="S744"/>
  <c r="R744"/>
  <c r="Q744"/>
  <c r="P744"/>
  <c r="O744"/>
  <c r="N744"/>
  <c r="M744"/>
  <c r="L744"/>
  <c r="K744"/>
  <c r="V733"/>
  <c r="S733"/>
  <c r="R733"/>
  <c r="Q733"/>
  <c r="P733"/>
  <c r="O733"/>
  <c r="N733"/>
  <c r="M733"/>
  <c r="L733"/>
  <c r="K733"/>
  <c r="V731"/>
  <c r="S731"/>
  <c r="R731"/>
  <c r="Q731"/>
  <c r="P731"/>
  <c r="O731"/>
  <c r="N731"/>
  <c r="M731"/>
  <c r="L731"/>
  <c r="K731"/>
  <c r="V729"/>
  <c r="S729"/>
  <c r="R729"/>
  <c r="Q729"/>
  <c r="P729"/>
  <c r="O729"/>
  <c r="N729"/>
  <c r="M729"/>
  <c r="L729"/>
  <c r="K729"/>
  <c r="V722"/>
  <c r="S722"/>
  <c r="R722"/>
  <c r="Q722"/>
  <c r="P722"/>
  <c r="O722"/>
  <c r="N722"/>
  <c r="M722"/>
  <c r="L722"/>
  <c r="K722"/>
  <c r="V719"/>
  <c r="S719"/>
  <c r="R719"/>
  <c r="Q719"/>
  <c r="P719"/>
  <c r="O719"/>
  <c r="N719"/>
  <c r="M719"/>
  <c r="L719"/>
  <c r="K719"/>
  <c r="V715"/>
  <c r="S715"/>
  <c r="R715"/>
  <c r="Q715"/>
  <c r="P715"/>
  <c r="O715"/>
  <c r="N715"/>
  <c r="M715"/>
  <c r="L715"/>
  <c r="K715"/>
  <c r="V709"/>
  <c r="S709"/>
  <c r="R709"/>
  <c r="Q709"/>
  <c r="P709"/>
  <c r="O709"/>
  <c r="N709"/>
  <c r="M709"/>
  <c r="L709"/>
  <c r="K709"/>
  <c r="V700"/>
  <c r="S700"/>
  <c r="R700"/>
  <c r="Q700"/>
  <c r="P700"/>
  <c r="O700"/>
  <c r="N700"/>
  <c r="M700"/>
  <c r="L700"/>
  <c r="K700"/>
  <c r="V697"/>
  <c r="S697"/>
  <c r="R697"/>
  <c r="Q697"/>
  <c r="P697"/>
  <c r="O697"/>
  <c r="N697"/>
  <c r="M697"/>
  <c r="L697"/>
  <c r="K697"/>
  <c r="V693"/>
  <c r="S693"/>
  <c r="R693"/>
  <c r="Q693"/>
  <c r="P693"/>
  <c r="O693"/>
  <c r="N693"/>
  <c r="M693"/>
  <c r="L693"/>
  <c r="K693"/>
  <c r="V689"/>
  <c r="S689"/>
  <c r="R689"/>
  <c r="Q689"/>
  <c r="P689"/>
  <c r="O689"/>
  <c r="N689"/>
  <c r="M689"/>
  <c r="L689"/>
  <c r="K689"/>
  <c r="V686"/>
  <c r="S686"/>
  <c r="R686"/>
  <c r="Q686"/>
  <c r="P686"/>
  <c r="O686"/>
  <c r="N686"/>
  <c r="M686"/>
  <c r="L686"/>
  <c r="K686"/>
  <c r="V682"/>
  <c r="S682"/>
  <c r="R682"/>
  <c r="Q682"/>
  <c r="P682"/>
  <c r="O682"/>
  <c r="N682"/>
  <c r="M682"/>
  <c r="L682"/>
  <c r="K682"/>
  <c r="V679"/>
  <c r="S679"/>
  <c r="R679"/>
  <c r="Q679"/>
  <c r="P679"/>
  <c r="O679"/>
  <c r="N679"/>
  <c r="M679"/>
  <c r="L679"/>
  <c r="K679"/>
  <c r="V672"/>
  <c r="S672"/>
  <c r="R672"/>
  <c r="Q672"/>
  <c r="P672"/>
  <c r="O672"/>
  <c r="N672"/>
  <c r="M672"/>
  <c r="L672"/>
  <c r="K672"/>
  <c r="V669"/>
  <c r="S669"/>
  <c r="R669"/>
  <c r="Q669"/>
  <c r="P669"/>
  <c r="O669"/>
  <c r="N669"/>
  <c r="M669"/>
  <c r="L669"/>
  <c r="K669"/>
  <c r="V666"/>
  <c r="S666"/>
  <c r="R666"/>
  <c r="Q666"/>
  <c r="P666"/>
  <c r="O666"/>
  <c r="N666"/>
  <c r="M666"/>
  <c r="L666"/>
  <c r="K666"/>
  <c r="V659"/>
  <c r="S659"/>
  <c r="R659"/>
  <c r="Q659"/>
  <c r="P659"/>
  <c r="O659"/>
  <c r="N659"/>
  <c r="M659"/>
  <c r="L659"/>
  <c r="K659"/>
  <c r="V657"/>
  <c r="S657"/>
  <c r="R657"/>
  <c r="Q657"/>
  <c r="P657"/>
  <c r="O657"/>
  <c r="N657"/>
  <c r="M657"/>
  <c r="L657"/>
  <c r="K657"/>
  <c r="V655"/>
  <c r="S655"/>
  <c r="R655"/>
  <c r="Q655"/>
  <c r="P655"/>
  <c r="O655"/>
  <c r="N655"/>
  <c r="M655"/>
  <c r="L655"/>
  <c r="K655"/>
  <c r="V652"/>
  <c r="S652"/>
  <c r="R652"/>
  <c r="Q652"/>
  <c r="P652"/>
  <c r="O652"/>
  <c r="N652"/>
  <c r="M652"/>
  <c r="L652"/>
  <c r="K652"/>
  <c r="V650"/>
  <c r="S650"/>
  <c r="R650"/>
  <c r="Q650"/>
  <c r="P650"/>
  <c r="O650"/>
  <c r="N650"/>
  <c r="M650"/>
  <c r="L650"/>
  <c r="K650"/>
  <c r="V648"/>
  <c r="S648"/>
  <c r="R648"/>
  <c r="Q648"/>
  <c r="P648"/>
  <c r="O648"/>
  <c r="N648"/>
  <c r="M648"/>
  <c r="L648"/>
  <c r="K648"/>
  <c r="V643"/>
  <c r="S643"/>
  <c r="R643"/>
  <c r="Q643"/>
  <c r="P643"/>
  <c r="O643"/>
  <c r="N643"/>
  <c r="M643"/>
  <c r="L643"/>
  <c r="K643"/>
  <c r="V638"/>
  <c r="S638"/>
  <c r="R638"/>
  <c r="Q638"/>
  <c r="P638"/>
  <c r="O638"/>
  <c r="N638"/>
  <c r="M638"/>
  <c r="L638"/>
  <c r="K638"/>
  <c r="V631"/>
  <c r="S631"/>
  <c r="R631"/>
  <c r="Q631"/>
  <c r="P631"/>
  <c r="O631"/>
  <c r="N631"/>
  <c r="M631"/>
  <c r="L631"/>
  <c r="K631"/>
  <c r="V629"/>
  <c r="S629"/>
  <c r="R629"/>
  <c r="Q629"/>
  <c r="P629"/>
  <c r="O629"/>
  <c r="N629"/>
  <c r="M629"/>
  <c r="L629"/>
  <c r="K629"/>
  <c r="V627"/>
  <c r="S627"/>
  <c r="R627"/>
  <c r="Q627"/>
  <c r="P627"/>
  <c r="O627"/>
  <c r="N627"/>
  <c r="M627"/>
  <c r="L627"/>
  <c r="K627"/>
  <c r="V623"/>
  <c r="S623"/>
  <c r="R623"/>
  <c r="Q623"/>
  <c r="P623"/>
  <c r="O623"/>
  <c r="N623"/>
  <c r="M623"/>
  <c r="L623"/>
  <c r="K623"/>
  <c r="V621"/>
  <c r="S621"/>
  <c r="R621"/>
  <c r="Q621"/>
  <c r="P621"/>
  <c r="O621"/>
  <c r="N621"/>
  <c r="M621"/>
  <c r="L621"/>
  <c r="K621"/>
  <c r="V615"/>
  <c r="S615"/>
  <c r="R615"/>
  <c r="Q615"/>
  <c r="P615"/>
  <c r="O615"/>
  <c r="N615"/>
  <c r="M615"/>
  <c r="L615"/>
  <c r="K615"/>
  <c r="V611"/>
  <c r="S611"/>
  <c r="R611"/>
  <c r="Q611"/>
  <c r="P611"/>
  <c r="O611"/>
  <c r="N611"/>
  <c r="M611"/>
  <c r="L611"/>
  <c r="K611"/>
  <c r="V605"/>
  <c r="S605"/>
  <c r="R605"/>
  <c r="Q605"/>
  <c r="P605"/>
  <c r="O605"/>
  <c r="N605"/>
  <c r="M605"/>
  <c r="L605"/>
  <c r="K605"/>
  <c r="V603"/>
  <c r="S603"/>
  <c r="R603"/>
  <c r="Q603"/>
  <c r="P603"/>
  <c r="O603"/>
  <c r="N603"/>
  <c r="M603"/>
  <c r="L603"/>
  <c r="K603"/>
  <c r="V598"/>
  <c r="S598"/>
  <c r="R598"/>
  <c r="Q598"/>
  <c r="P598"/>
  <c r="O598"/>
  <c r="N598"/>
  <c r="M598"/>
  <c r="L598"/>
  <c r="K598"/>
  <c r="V596"/>
  <c r="S596"/>
  <c r="R596"/>
  <c r="Q596"/>
  <c r="P596"/>
  <c r="O596"/>
  <c r="N596"/>
  <c r="M596"/>
  <c r="L596"/>
  <c r="K596"/>
  <c r="V583"/>
  <c r="S583"/>
  <c r="R583"/>
  <c r="Q583"/>
  <c r="P583"/>
  <c r="O583"/>
  <c r="N583"/>
  <c r="M583"/>
  <c r="L583"/>
  <c r="K583"/>
  <c r="V580"/>
  <c r="S580"/>
  <c r="R580"/>
  <c r="Q580"/>
  <c r="P580"/>
  <c r="O580"/>
  <c r="N580"/>
  <c r="M580"/>
  <c r="L580"/>
  <c r="K580"/>
  <c r="V578"/>
  <c r="S578"/>
  <c r="R578"/>
  <c r="Q578"/>
  <c r="P578"/>
  <c r="O578"/>
  <c r="N578"/>
  <c r="M578"/>
  <c r="L578"/>
  <c r="K578"/>
  <c r="V576"/>
  <c r="S576"/>
  <c r="R576"/>
  <c r="Q576"/>
  <c r="P576"/>
  <c r="O576"/>
  <c r="N576"/>
  <c r="M576"/>
  <c r="L576"/>
  <c r="K576"/>
  <c r="V562"/>
  <c r="S562"/>
  <c r="R562"/>
  <c r="Q562"/>
  <c r="P562"/>
  <c r="O562"/>
  <c r="N562"/>
  <c r="M562"/>
  <c r="L562"/>
  <c r="K562"/>
  <c r="V559"/>
  <c r="S559"/>
  <c r="R559"/>
  <c r="Q559"/>
  <c r="P559"/>
  <c r="O559"/>
  <c r="N559"/>
  <c r="M559"/>
  <c r="L559"/>
  <c r="K559"/>
  <c r="V556"/>
  <c r="S556"/>
  <c r="R556"/>
  <c r="Q556"/>
  <c r="P556"/>
  <c r="O556"/>
  <c r="N556"/>
  <c r="M556"/>
  <c r="L556"/>
  <c r="K556"/>
  <c r="V554"/>
  <c r="S554"/>
  <c r="R554"/>
  <c r="Q554"/>
  <c r="P554"/>
  <c r="O554"/>
  <c r="N554"/>
  <c r="M554"/>
  <c r="L554"/>
  <c r="K554"/>
  <c r="V551"/>
  <c r="S551"/>
  <c r="R551"/>
  <c r="Q551"/>
  <c r="P551"/>
  <c r="O551"/>
  <c r="N551"/>
  <c r="M551"/>
  <c r="L551"/>
  <c r="K551"/>
  <c r="V547"/>
  <c r="S547"/>
  <c r="R547"/>
  <c r="Q547"/>
  <c r="P547"/>
  <c r="O547"/>
  <c r="N547"/>
  <c r="M547"/>
  <c r="L547"/>
  <c r="K547"/>
  <c r="V542"/>
  <c r="S542"/>
  <c r="R542"/>
  <c r="Q542"/>
  <c r="P542"/>
  <c r="O542"/>
  <c r="N542"/>
  <c r="M542"/>
  <c r="L542"/>
  <c r="K542"/>
  <c r="V538"/>
  <c r="S538"/>
  <c r="R538"/>
  <c r="Q538"/>
  <c r="P538"/>
  <c r="O538"/>
  <c r="N538"/>
  <c r="M538"/>
  <c r="L538"/>
  <c r="K538"/>
  <c r="V536"/>
  <c r="S536"/>
  <c r="R536"/>
  <c r="Q536"/>
  <c r="P536"/>
  <c r="O536"/>
  <c r="N536"/>
  <c r="M536"/>
  <c r="L536"/>
  <c r="K536"/>
  <c r="V532"/>
  <c r="S532"/>
  <c r="R532"/>
  <c r="Q532"/>
  <c r="P532"/>
  <c r="O532"/>
  <c r="N532"/>
  <c r="M532"/>
  <c r="L532"/>
  <c r="K532"/>
  <c r="V523"/>
  <c r="S523"/>
  <c r="R523"/>
  <c r="Q523"/>
  <c r="P523"/>
  <c r="O523"/>
  <c r="N523"/>
  <c r="M523"/>
  <c r="L523"/>
  <c r="K523"/>
  <c r="V518"/>
  <c r="S518"/>
  <c r="R518"/>
  <c r="Q518"/>
  <c r="P518"/>
  <c r="O518"/>
  <c r="N518"/>
  <c r="M518"/>
  <c r="L518"/>
  <c r="K518"/>
  <c r="V516"/>
  <c r="S516"/>
  <c r="R516"/>
  <c r="Q516"/>
  <c r="P516"/>
  <c r="O516"/>
  <c r="N516"/>
  <c r="M516"/>
  <c r="L516"/>
  <c r="K516"/>
  <c r="V514"/>
  <c r="S514"/>
  <c r="R514"/>
  <c r="Q514"/>
  <c r="P514"/>
  <c r="O514"/>
  <c r="N514"/>
  <c r="M514"/>
  <c r="L514"/>
  <c r="K514"/>
  <c r="V510"/>
  <c r="S510"/>
  <c r="R510"/>
  <c r="Q510"/>
  <c r="P510"/>
  <c r="O510"/>
  <c r="N510"/>
  <c r="M510"/>
  <c r="L510"/>
  <c r="K510"/>
  <c r="V508"/>
  <c r="S508"/>
  <c r="R508"/>
  <c r="Q508"/>
  <c r="P508"/>
  <c r="O508"/>
  <c r="N508"/>
  <c r="M508"/>
  <c r="L508"/>
  <c r="K508"/>
  <c r="V500"/>
  <c r="S500"/>
  <c r="R500"/>
  <c r="Q500"/>
  <c r="P500"/>
  <c r="O500"/>
  <c r="N500"/>
  <c r="M500"/>
  <c r="L500"/>
  <c r="K500"/>
  <c r="V498"/>
  <c r="S498"/>
  <c r="R498"/>
  <c r="Q498"/>
  <c r="P498"/>
  <c r="O498"/>
  <c r="N498"/>
  <c r="M498"/>
  <c r="L498"/>
  <c r="K498"/>
  <c r="V496"/>
  <c r="S496"/>
  <c r="R496"/>
  <c r="Q496"/>
  <c r="P496"/>
  <c r="O496"/>
  <c r="N496"/>
  <c r="M496"/>
  <c r="L496"/>
  <c r="K496"/>
  <c r="V493"/>
  <c r="S493"/>
  <c r="R493"/>
  <c r="Q493"/>
  <c r="P493"/>
  <c r="O493"/>
  <c r="N493"/>
  <c r="M493"/>
  <c r="L493"/>
  <c r="K493"/>
  <c r="V488"/>
  <c r="S488"/>
  <c r="R488"/>
  <c r="Q488"/>
  <c r="P488"/>
  <c r="O488"/>
  <c r="N488"/>
  <c r="M488"/>
  <c r="L488"/>
  <c r="K488"/>
  <c r="V485"/>
  <c r="S485"/>
  <c r="R485"/>
  <c r="Q485"/>
  <c r="P485"/>
  <c r="O485"/>
  <c r="N485"/>
  <c r="M485"/>
  <c r="L485"/>
  <c r="K485"/>
  <c r="V481"/>
  <c r="S481"/>
  <c r="R481"/>
  <c r="Q481"/>
  <c r="P481"/>
  <c r="O481"/>
  <c r="N481"/>
  <c r="M481"/>
  <c r="L481"/>
  <c r="K481"/>
  <c r="V453"/>
  <c r="S453"/>
  <c r="R453"/>
  <c r="Q453"/>
  <c r="P453"/>
  <c r="O453"/>
  <c r="N453"/>
  <c r="M453"/>
  <c r="L453"/>
  <c r="K453"/>
  <c r="V451"/>
  <c r="S451"/>
  <c r="R451"/>
  <c r="Q451"/>
  <c r="P451"/>
  <c r="O451"/>
  <c r="N451"/>
  <c r="M451"/>
  <c r="L451"/>
  <c r="K451"/>
  <c r="V447"/>
  <c r="S447"/>
  <c r="R447"/>
  <c r="Q447"/>
  <c r="P447"/>
  <c r="O447"/>
  <c r="N447"/>
  <c r="M447"/>
  <c r="L447"/>
  <c r="K447"/>
  <c r="V445"/>
  <c r="S445"/>
  <c r="R445"/>
  <c r="Q445"/>
  <c r="P445"/>
  <c r="O445"/>
  <c r="N445"/>
  <c r="M445"/>
  <c r="L445"/>
  <c r="K445"/>
  <c r="V441"/>
  <c r="S441"/>
  <c r="R441"/>
  <c r="Q441"/>
  <c r="P441"/>
  <c r="O441"/>
  <c r="N441"/>
  <c r="M441"/>
  <c r="L441"/>
  <c r="K441"/>
  <c r="V436"/>
  <c r="S436"/>
  <c r="R436"/>
  <c r="Q436"/>
  <c r="P436"/>
  <c r="O436"/>
  <c r="N436"/>
  <c r="M436"/>
  <c r="L436"/>
  <c r="K436"/>
  <c r="V434"/>
  <c r="S434"/>
  <c r="R434"/>
  <c r="Q434"/>
  <c r="P434"/>
  <c r="O434"/>
  <c r="N434"/>
  <c r="M434"/>
  <c r="L434"/>
  <c r="K434"/>
  <c r="V431"/>
  <c r="S431"/>
  <c r="R431"/>
  <c r="Q431"/>
  <c r="P431"/>
  <c r="O431"/>
  <c r="N431"/>
  <c r="M431"/>
  <c r="L431"/>
  <c r="K431"/>
  <c r="V424"/>
  <c r="S424"/>
  <c r="R424"/>
  <c r="Q424"/>
  <c r="P424"/>
  <c r="O424"/>
  <c r="N424"/>
  <c r="M424"/>
  <c r="L424"/>
  <c r="K424"/>
  <c r="V418"/>
  <c r="S418"/>
  <c r="R418"/>
  <c r="Q418"/>
  <c r="P418"/>
  <c r="O418"/>
  <c r="N418"/>
  <c r="M418"/>
  <c r="L418"/>
  <c r="K418"/>
  <c r="V415"/>
  <c r="S415"/>
  <c r="R415"/>
  <c r="Q415"/>
  <c r="P415"/>
  <c r="O415"/>
  <c r="N415"/>
  <c r="M415"/>
  <c r="L415"/>
  <c r="K415"/>
  <c r="V412"/>
  <c r="S412"/>
  <c r="R412"/>
  <c r="Q412"/>
  <c r="P412"/>
  <c r="O412"/>
  <c r="N412"/>
  <c r="M412"/>
  <c r="L412"/>
  <c r="K412"/>
  <c r="V401"/>
  <c r="S401"/>
  <c r="R401"/>
  <c r="Q401"/>
  <c r="P401"/>
  <c r="O401"/>
  <c r="N401"/>
  <c r="M401"/>
  <c r="L401"/>
  <c r="K401"/>
  <c r="V397"/>
  <c r="S397"/>
  <c r="R397"/>
  <c r="Q397"/>
  <c r="P397"/>
  <c r="O397"/>
  <c r="N397"/>
  <c r="M397"/>
  <c r="L397"/>
  <c r="K397"/>
  <c r="V394"/>
  <c r="S394"/>
  <c r="R394"/>
  <c r="Q394"/>
  <c r="P394"/>
  <c r="O394"/>
  <c r="N394"/>
  <c r="M394"/>
  <c r="L394"/>
  <c r="K394"/>
  <c r="V386"/>
  <c r="S386"/>
  <c r="R386"/>
  <c r="Q386"/>
  <c r="P386"/>
  <c r="O386"/>
  <c r="N386"/>
  <c r="M386"/>
  <c r="L386"/>
  <c r="K386"/>
  <c r="V384"/>
  <c r="S384"/>
  <c r="R384"/>
  <c r="Q384"/>
  <c r="P384"/>
  <c r="O384"/>
  <c r="N384"/>
  <c r="M384"/>
  <c r="L384"/>
  <c r="K384"/>
  <c r="V379"/>
  <c r="S379"/>
  <c r="R379"/>
  <c r="Q379"/>
  <c r="P379"/>
  <c r="O379"/>
  <c r="N379"/>
  <c r="M379"/>
  <c r="L379"/>
  <c r="K379"/>
  <c r="V376"/>
  <c r="S376"/>
  <c r="R376"/>
  <c r="Q376"/>
  <c r="P376"/>
  <c r="O376"/>
  <c r="N376"/>
  <c r="M376"/>
  <c r="L376"/>
  <c r="K376"/>
  <c r="V372"/>
  <c r="S372"/>
  <c r="R372"/>
  <c r="Q372"/>
  <c r="P372"/>
  <c r="O372"/>
  <c r="N372"/>
  <c r="M372"/>
  <c r="L372"/>
  <c r="K372"/>
  <c r="V369"/>
  <c r="S369"/>
  <c r="R369"/>
  <c r="Q369"/>
  <c r="P369"/>
  <c r="O369"/>
  <c r="N369"/>
  <c r="M369"/>
  <c r="L369"/>
  <c r="K369"/>
  <c r="V367"/>
  <c r="S367"/>
  <c r="R367"/>
  <c r="Q367"/>
  <c r="P367"/>
  <c r="O367"/>
  <c r="N367"/>
  <c r="M367"/>
  <c r="L367"/>
  <c r="K367"/>
  <c r="V352"/>
  <c r="S352"/>
  <c r="R352"/>
  <c r="Q352"/>
  <c r="P352"/>
  <c r="O352"/>
  <c r="N352"/>
  <c r="M352"/>
  <c r="L352"/>
  <c r="K352"/>
  <c r="V349"/>
  <c r="S349"/>
  <c r="R349"/>
  <c r="Q349"/>
  <c r="P349"/>
  <c r="O349"/>
  <c r="N349"/>
  <c r="M349"/>
  <c r="L349"/>
  <c r="K349"/>
  <c r="V344"/>
  <c r="S344"/>
  <c r="R344"/>
  <c r="Q344"/>
  <c r="P344"/>
  <c r="O344"/>
  <c r="N344"/>
  <c r="M344"/>
  <c r="L344"/>
  <c r="K344"/>
  <c r="V342"/>
  <c r="S342"/>
  <c r="R342"/>
  <c r="Q342"/>
  <c r="P342"/>
  <c r="O342"/>
  <c r="N342"/>
  <c r="M342"/>
  <c r="L342"/>
  <c r="K342"/>
  <c r="V332"/>
  <c r="S332"/>
  <c r="R332"/>
  <c r="Q332"/>
  <c r="P332"/>
  <c r="O332"/>
  <c r="N332"/>
  <c r="M332"/>
  <c r="L332"/>
  <c r="K332"/>
  <c r="V322"/>
  <c r="S322"/>
  <c r="R322"/>
  <c r="Q322"/>
  <c r="P322"/>
  <c r="O322"/>
  <c r="N322"/>
  <c r="M322"/>
  <c r="L322"/>
  <c r="K322"/>
  <c r="V320"/>
  <c r="V564" s="1"/>
  <c r="S320"/>
  <c r="S564" s="1"/>
  <c r="R320"/>
  <c r="R564" s="1"/>
  <c r="Q320"/>
  <c r="Q564" s="1"/>
  <c r="P320"/>
  <c r="P564" s="1"/>
  <c r="O320"/>
  <c r="O564" s="1"/>
  <c r="N320"/>
  <c r="N564" s="1"/>
  <c r="M320"/>
  <c r="M564" s="1"/>
  <c r="L320"/>
  <c r="L564" s="1"/>
  <c r="K320"/>
  <c r="K564" s="1"/>
  <c r="V318"/>
  <c r="S318"/>
  <c r="R318"/>
  <c r="Q318"/>
  <c r="P318"/>
  <c r="O318"/>
  <c r="N318"/>
  <c r="M318"/>
  <c r="L318"/>
  <c r="K318"/>
  <c r="V313"/>
  <c r="S313"/>
  <c r="R313"/>
  <c r="Q313"/>
  <c r="P313"/>
  <c r="O313"/>
  <c r="N313"/>
  <c r="M313"/>
  <c r="L313"/>
  <c r="K313"/>
  <c r="V308"/>
  <c r="S308"/>
  <c r="R308"/>
  <c r="Q308"/>
  <c r="P308"/>
  <c r="O308"/>
  <c r="N308"/>
  <c r="M308"/>
  <c r="L308"/>
  <c r="K308"/>
  <c r="V301"/>
  <c r="S301"/>
  <c r="R301"/>
  <c r="Q301"/>
  <c r="P301"/>
  <c r="O301"/>
  <c r="N301"/>
  <c r="M301"/>
  <c r="L301"/>
  <c r="K301"/>
  <c r="V292"/>
  <c r="S292"/>
  <c r="R292"/>
  <c r="Q292"/>
  <c r="P292"/>
  <c r="O292"/>
  <c r="N292"/>
  <c r="M292"/>
  <c r="L292"/>
  <c r="K292"/>
  <c r="V280"/>
  <c r="S280"/>
  <c r="R280"/>
  <c r="Q280"/>
  <c r="P280"/>
  <c r="O280"/>
  <c r="N280"/>
  <c r="M280"/>
  <c r="L280"/>
  <c r="K280"/>
  <c r="V276"/>
  <c r="S276"/>
  <c r="R276"/>
  <c r="Q276"/>
  <c r="P276"/>
  <c r="O276"/>
  <c r="N276"/>
  <c r="M276"/>
  <c r="L276"/>
  <c r="K276"/>
  <c r="V274"/>
  <c r="S274"/>
  <c r="R274"/>
  <c r="Q274"/>
  <c r="P274"/>
  <c r="O274"/>
  <c r="N274"/>
  <c r="M274"/>
  <c r="L274"/>
  <c r="K274"/>
  <c r="V271"/>
  <c r="S271"/>
  <c r="R271"/>
  <c r="Q271"/>
  <c r="P271"/>
  <c r="O271"/>
  <c r="N271"/>
  <c r="M271"/>
  <c r="L271"/>
  <c r="K271"/>
  <c r="V269"/>
  <c r="S269"/>
  <c r="R269"/>
  <c r="Q269"/>
  <c r="P269"/>
  <c r="O269"/>
  <c r="N269"/>
  <c r="M269"/>
  <c r="L269"/>
  <c r="K269"/>
  <c r="V267"/>
  <c r="S267"/>
  <c r="R267"/>
  <c r="Q267"/>
  <c r="P267"/>
  <c r="O267"/>
  <c r="N267"/>
  <c r="M267"/>
  <c r="L267"/>
  <c r="K267"/>
  <c r="V265"/>
  <c r="S265"/>
  <c r="R265"/>
  <c r="Q265"/>
  <c r="P265"/>
  <c r="O265"/>
  <c r="N265"/>
  <c r="M265"/>
  <c r="L265"/>
  <c r="K265"/>
  <c r="V261"/>
  <c r="S261"/>
  <c r="R261"/>
  <c r="Q261"/>
  <c r="P261"/>
  <c r="O261"/>
  <c r="N261"/>
  <c r="M261"/>
  <c r="L261"/>
  <c r="K261"/>
  <c r="V249"/>
  <c r="S249"/>
  <c r="R249"/>
  <c r="Q249"/>
  <c r="P249"/>
  <c r="O249"/>
  <c r="N249"/>
  <c r="M249"/>
  <c r="L249"/>
  <c r="K249"/>
  <c r="V244"/>
  <c r="S244"/>
  <c r="R244"/>
  <c r="Q244"/>
  <c r="P244"/>
  <c r="O244"/>
  <c r="N244"/>
  <c r="M244"/>
  <c r="L244"/>
  <c r="K244"/>
  <c r="V241"/>
  <c r="S241"/>
  <c r="R241"/>
  <c r="Q241"/>
  <c r="P241"/>
  <c r="O241"/>
  <c r="N241"/>
  <c r="M241"/>
  <c r="L241"/>
  <c r="K241"/>
  <c r="V236"/>
  <c r="S236"/>
  <c r="R236"/>
  <c r="Q236"/>
  <c r="P236"/>
  <c r="O236"/>
  <c r="N236"/>
  <c r="M236"/>
  <c r="L236"/>
  <c r="K236"/>
  <c r="V216"/>
  <c r="S216"/>
  <c r="R216"/>
  <c r="Q216"/>
  <c r="P216"/>
  <c r="O216"/>
  <c r="N216"/>
  <c r="M216"/>
  <c r="L216"/>
  <c r="K216"/>
  <c r="V213"/>
  <c r="S213"/>
  <c r="R213"/>
  <c r="Q213"/>
  <c r="P213"/>
  <c r="O213"/>
  <c r="N213"/>
  <c r="M213"/>
  <c r="L213"/>
  <c r="K213"/>
  <c r="V210"/>
  <c r="S210"/>
  <c r="R210"/>
  <c r="Q210"/>
  <c r="P210"/>
  <c r="O210"/>
  <c r="N210"/>
  <c r="M210"/>
  <c r="L210"/>
  <c r="K210"/>
  <c r="V208"/>
  <c r="S208"/>
  <c r="R208"/>
  <c r="Q208"/>
  <c r="P208"/>
  <c r="O208"/>
  <c r="N208"/>
  <c r="M208"/>
  <c r="L208"/>
  <c r="K208"/>
  <c r="V206"/>
  <c r="S206"/>
  <c r="R206"/>
  <c r="Q206"/>
  <c r="P206"/>
  <c r="O206"/>
  <c r="N206"/>
  <c r="M206"/>
  <c r="L206"/>
  <c r="K206"/>
  <c r="V204"/>
  <c r="S204"/>
  <c r="R204"/>
  <c r="Q204"/>
  <c r="P204"/>
  <c r="O204"/>
  <c r="N204"/>
  <c r="M204"/>
  <c r="L204"/>
  <c r="K204"/>
  <c r="V199"/>
  <c r="S199"/>
  <c r="R199"/>
  <c r="Q199"/>
  <c r="P199"/>
  <c r="O199"/>
  <c r="N199"/>
  <c r="M199"/>
  <c r="L199"/>
  <c r="K199"/>
  <c r="V194"/>
  <c r="S194"/>
  <c r="R194"/>
  <c r="Q194"/>
  <c r="P194"/>
  <c r="O194"/>
  <c r="N194"/>
  <c r="M194"/>
  <c r="L194"/>
  <c r="K194"/>
  <c r="V192"/>
  <c r="S192"/>
  <c r="R192"/>
  <c r="Q192"/>
  <c r="P192"/>
  <c r="O192"/>
  <c r="N192"/>
  <c r="M192"/>
  <c r="L192"/>
  <c r="K192"/>
  <c r="V182"/>
  <c r="S182"/>
  <c r="R182"/>
  <c r="Q182"/>
  <c r="P182"/>
  <c r="O182"/>
  <c r="N182"/>
  <c r="M182"/>
  <c r="L182"/>
  <c r="K182"/>
  <c r="V173"/>
  <c r="S173"/>
  <c r="R173"/>
  <c r="Q173"/>
  <c r="P173"/>
  <c r="O173"/>
  <c r="N173"/>
  <c r="M173"/>
  <c r="L173"/>
  <c r="K173"/>
  <c r="V171"/>
  <c r="S171"/>
  <c r="R171"/>
  <c r="Q171"/>
  <c r="P171"/>
  <c r="O171"/>
  <c r="N171"/>
  <c r="M171"/>
  <c r="L171"/>
  <c r="K171"/>
  <c r="V168"/>
  <c r="S168"/>
  <c r="R168"/>
  <c r="Q168"/>
  <c r="P168"/>
  <c r="O168"/>
  <c r="N168"/>
  <c r="M168"/>
  <c r="L168"/>
  <c r="K168"/>
  <c r="V166"/>
  <c r="S166"/>
  <c r="R166"/>
  <c r="Q166"/>
  <c r="P166"/>
  <c r="O166"/>
  <c r="N166"/>
  <c r="M166"/>
  <c r="L166"/>
  <c r="K166"/>
  <c r="V157"/>
  <c r="S157"/>
  <c r="R157"/>
  <c r="Q157"/>
  <c r="P157"/>
  <c r="O157"/>
  <c r="N157"/>
  <c r="M157"/>
  <c r="L157"/>
  <c r="K157"/>
  <c r="V155"/>
  <c r="S155"/>
  <c r="R155"/>
  <c r="Q155"/>
  <c r="P155"/>
  <c r="O155"/>
  <c r="N155"/>
  <c r="M155"/>
  <c r="L155"/>
  <c r="K155"/>
  <c r="V153"/>
  <c r="S153"/>
  <c r="R153"/>
  <c r="Q153"/>
  <c r="P153"/>
  <c r="O153"/>
  <c r="N153"/>
  <c r="M153"/>
  <c r="L153"/>
  <c r="K153"/>
  <c r="V143"/>
  <c r="S143"/>
  <c r="R143"/>
  <c r="Q143"/>
  <c r="P143"/>
  <c r="O143"/>
  <c r="N143"/>
  <c r="M143"/>
  <c r="L143"/>
  <c r="K143"/>
  <c r="V139"/>
  <c r="S139"/>
  <c r="R139"/>
  <c r="Q139"/>
  <c r="P139"/>
  <c r="O139"/>
  <c r="N139"/>
  <c r="M139"/>
  <c r="L139"/>
  <c r="K139"/>
  <c r="V136"/>
  <c r="S136"/>
  <c r="R136"/>
  <c r="Q136"/>
  <c r="P136"/>
  <c r="O136"/>
  <c r="N136"/>
  <c r="M136"/>
  <c r="L136"/>
  <c r="K136"/>
  <c r="V126"/>
  <c r="S126"/>
  <c r="R126"/>
  <c r="Q126"/>
  <c r="P126"/>
  <c r="O126"/>
  <c r="N126"/>
  <c r="M126"/>
  <c r="L126"/>
  <c r="K126"/>
  <c r="V114"/>
  <c r="S114"/>
  <c r="R114"/>
  <c r="Q114"/>
  <c r="P114"/>
  <c r="O114"/>
  <c r="N114"/>
  <c r="M114"/>
  <c r="L114"/>
  <c r="K114"/>
  <c r="V108"/>
  <c r="S108"/>
  <c r="R108"/>
  <c r="Q108"/>
  <c r="P108"/>
  <c r="O108"/>
  <c r="N108"/>
  <c r="M108"/>
  <c r="L108"/>
  <c r="K108"/>
  <c r="V98"/>
  <c r="S98"/>
  <c r="R98"/>
  <c r="Q98"/>
  <c r="P98"/>
  <c r="O98"/>
  <c r="N98"/>
  <c r="M98"/>
  <c r="L98"/>
  <c r="K98"/>
  <c r="V88"/>
  <c r="S88"/>
  <c r="R88"/>
  <c r="Q88"/>
  <c r="P88"/>
  <c r="O88"/>
  <c r="N88"/>
  <c r="M88"/>
  <c r="L88"/>
  <c r="K88"/>
  <c r="V86"/>
  <c r="S86"/>
  <c r="R86"/>
  <c r="Q86"/>
  <c r="P86"/>
  <c r="O86"/>
  <c r="N86"/>
  <c r="M86"/>
  <c r="L86"/>
  <c r="K86"/>
  <c r="V82"/>
  <c r="S82"/>
  <c r="R82"/>
  <c r="Q82"/>
  <c r="P82"/>
  <c r="O82"/>
  <c r="N82"/>
  <c r="M82"/>
  <c r="L82"/>
  <c r="K82"/>
  <c r="V74"/>
  <c r="S74"/>
  <c r="R74"/>
  <c r="Q74"/>
  <c r="P74"/>
  <c r="O74"/>
  <c r="N74"/>
  <c r="M74"/>
  <c r="L74"/>
  <c r="K74"/>
  <c r="V72"/>
  <c r="S72"/>
  <c r="R72"/>
  <c r="Q72"/>
  <c r="P72"/>
  <c r="O72"/>
  <c r="N72"/>
  <c r="M72"/>
  <c r="L72"/>
  <c r="K72"/>
  <c r="V67"/>
  <c r="S67"/>
  <c r="R67"/>
  <c r="Q67"/>
  <c r="P67"/>
  <c r="O67"/>
  <c r="N67"/>
  <c r="M67"/>
  <c r="L67"/>
  <c r="K67"/>
  <c r="V63"/>
  <c r="S63"/>
  <c r="R63"/>
  <c r="Q63"/>
  <c r="P63"/>
  <c r="O63"/>
  <c r="N63"/>
  <c r="M63"/>
  <c r="L63"/>
  <c r="K63"/>
  <c r="V61"/>
  <c r="S61"/>
  <c r="R61"/>
  <c r="Q61"/>
  <c r="P61"/>
  <c r="O61"/>
  <c r="N61"/>
  <c r="M61"/>
  <c r="L61"/>
  <c r="K61"/>
  <c r="V59"/>
  <c r="S59"/>
  <c r="R59"/>
  <c r="Q59"/>
  <c r="P59"/>
  <c r="O59"/>
  <c r="N59"/>
  <c r="M59"/>
  <c r="L59"/>
  <c r="K59"/>
  <c r="V56"/>
  <c r="S56"/>
  <c r="R56"/>
  <c r="Q56"/>
  <c r="P56"/>
  <c r="O56"/>
  <c r="N56"/>
  <c r="M56"/>
  <c r="L56"/>
  <c r="K56"/>
  <c r="V54"/>
  <c r="S54"/>
  <c r="R54"/>
  <c r="Q54"/>
  <c r="P54"/>
  <c r="O54"/>
  <c r="N54"/>
  <c r="M54"/>
  <c r="L54"/>
  <c r="K54"/>
  <c r="V52"/>
  <c r="S52"/>
  <c r="R52"/>
  <c r="Q52"/>
  <c r="P52"/>
  <c r="O52"/>
  <c r="N52"/>
  <c r="M52"/>
  <c r="L52"/>
  <c r="K52"/>
  <c r="V46"/>
  <c r="S46"/>
  <c r="R46"/>
  <c r="Q46"/>
  <c r="P46"/>
  <c r="O46"/>
  <c r="N46"/>
  <c r="M46"/>
  <c r="L46"/>
  <c r="K46"/>
  <c r="V41"/>
  <c r="S41"/>
  <c r="R41"/>
  <c r="Q41"/>
  <c r="P41"/>
  <c r="O41"/>
  <c r="N41"/>
  <c r="M41"/>
  <c r="L41"/>
  <c r="K41"/>
  <c r="V1942"/>
  <c r="S1942"/>
  <c r="R1942"/>
  <c r="Q1942"/>
  <c r="P1942"/>
  <c r="O1942"/>
  <c r="N1942"/>
  <c r="M1942"/>
  <c r="L1942"/>
  <c r="K1942"/>
  <c r="V1889"/>
  <c r="S1889"/>
  <c r="R1889"/>
  <c r="Q1889"/>
  <c r="P1889"/>
  <c r="O1889"/>
  <c r="N1889"/>
  <c r="M1889"/>
  <c r="L1889"/>
  <c r="K1889"/>
  <c r="V1420"/>
  <c r="S1420"/>
  <c r="R1420"/>
  <c r="Q1420"/>
  <c r="P1420"/>
  <c r="O1420"/>
  <c r="N1420"/>
  <c r="M1420"/>
  <c r="L1420"/>
  <c r="K1420"/>
  <c r="V1375"/>
  <c r="S1375"/>
  <c r="R1375"/>
  <c r="Q1375"/>
  <c r="P1375"/>
  <c r="O1375"/>
  <c r="N1375"/>
  <c r="M1375"/>
  <c r="L1375"/>
  <c r="K1375"/>
  <c r="V1339"/>
  <c r="S1339"/>
  <c r="R1339"/>
  <c r="Q1339"/>
  <c r="P1339"/>
  <c r="O1339"/>
  <c r="N1339"/>
  <c r="M1339"/>
  <c r="L1339"/>
  <c r="K1339"/>
  <c r="V1247"/>
  <c r="S1247"/>
  <c r="R1247"/>
  <c r="Q1247"/>
  <c r="P1247"/>
  <c r="O1247"/>
  <c r="N1247"/>
  <c r="M1247"/>
  <c r="L1247"/>
  <c r="K1247"/>
  <c r="V1126"/>
  <c r="S1126"/>
  <c r="R1126"/>
  <c r="Q1126"/>
  <c r="P1126"/>
  <c r="O1126"/>
  <c r="N1126"/>
  <c r="M1126"/>
  <c r="L1126"/>
  <c r="K1126"/>
  <c r="V1074"/>
  <c r="S1074"/>
  <c r="R1074"/>
  <c r="Q1074"/>
  <c r="P1074"/>
  <c r="O1074"/>
  <c r="N1074"/>
  <c r="M1074"/>
  <c r="L1074"/>
  <c r="K1074"/>
  <c r="V859"/>
  <c r="S859"/>
  <c r="R859"/>
  <c r="Q859"/>
  <c r="P859"/>
  <c r="O859"/>
  <c r="N859"/>
  <c r="M859"/>
  <c r="L859"/>
  <c r="K859"/>
  <c r="V827"/>
  <c r="S827"/>
  <c r="R827"/>
  <c r="Q827"/>
  <c r="P827"/>
  <c r="O827"/>
  <c r="N827"/>
  <c r="M827"/>
  <c r="L827"/>
  <c r="K827"/>
  <c r="V716"/>
  <c r="S716"/>
  <c r="R716"/>
  <c r="Q716"/>
  <c r="P716"/>
  <c r="O716"/>
  <c r="N716"/>
  <c r="M716"/>
  <c r="L716"/>
  <c r="K716"/>
  <c r="V667"/>
  <c r="S667"/>
  <c r="R667"/>
  <c r="Q667"/>
  <c r="P667"/>
  <c r="O667"/>
  <c r="N667"/>
  <c r="M667"/>
  <c r="L667"/>
  <c r="K667"/>
  <c r="V563"/>
  <c r="S563"/>
  <c r="R563"/>
  <c r="Q563"/>
  <c r="P563"/>
  <c r="O563"/>
  <c r="N563"/>
  <c r="M563"/>
  <c r="L563"/>
  <c r="K563"/>
  <c r="U1407"/>
  <c r="U1503"/>
  <c r="U860"/>
  <c r="U861"/>
  <c r="U862"/>
  <c r="U1353"/>
  <c r="U1354"/>
  <c r="U1355"/>
  <c r="U1356"/>
  <c r="U1357"/>
  <c r="U864"/>
  <c r="U865"/>
  <c r="U866"/>
  <c r="U867"/>
  <c r="U868"/>
  <c r="U1697"/>
  <c r="U1698"/>
  <c r="U1699"/>
  <c r="U1700"/>
  <c r="U1701"/>
  <c r="U1702"/>
  <c r="U1703"/>
  <c r="U1704"/>
  <c r="U1705"/>
  <c r="U1706"/>
  <c r="U717"/>
  <c r="U718"/>
  <c r="U720"/>
  <c r="U721"/>
  <c r="U723"/>
  <c r="U1478"/>
  <c r="U1479"/>
  <c r="U1480"/>
  <c r="U1481"/>
  <c r="U1482"/>
  <c r="U1483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137"/>
  <c r="U138"/>
  <c r="U373"/>
  <c r="U374"/>
  <c r="U375"/>
  <c r="U1421"/>
  <c r="U1422"/>
  <c r="U1423"/>
  <c r="U1424"/>
  <c r="U1425"/>
  <c r="U377"/>
  <c r="U378"/>
  <c r="U1248"/>
  <c r="U1249"/>
  <c r="U1250"/>
  <c r="U1251"/>
  <c r="U1252"/>
  <c r="U543"/>
  <c r="U544"/>
  <c r="U545"/>
  <c r="U546"/>
  <c r="U828"/>
  <c r="U829"/>
  <c r="U830"/>
  <c r="U831"/>
  <c r="U832"/>
  <c r="U833"/>
  <c r="U834"/>
  <c r="U835"/>
  <c r="U1505"/>
  <c r="U494"/>
  <c r="U495"/>
  <c r="U209"/>
  <c r="U442"/>
  <c r="U443"/>
  <c r="U444"/>
  <c r="U870"/>
  <c r="U871"/>
  <c r="U872"/>
  <c r="U873"/>
  <c r="U874"/>
  <c r="U875"/>
  <c r="U876"/>
  <c r="U1254"/>
  <c r="U1312"/>
  <c r="U1507"/>
  <c r="U1508"/>
  <c r="U140"/>
  <c r="U141"/>
  <c r="U142"/>
  <c r="U1743"/>
  <c r="U878"/>
  <c r="U879"/>
  <c r="U880"/>
  <c r="U881"/>
  <c r="U882"/>
  <c r="U883"/>
  <c r="U1314"/>
  <c r="U1876"/>
  <c r="U1877"/>
  <c r="U1849"/>
  <c r="U1850"/>
  <c r="U1851"/>
  <c r="U850"/>
  <c r="U851"/>
  <c r="U852"/>
  <c r="U497"/>
  <c r="U1104"/>
  <c r="U1915"/>
  <c r="U1916"/>
  <c r="U1917"/>
  <c r="U1918"/>
  <c r="U1919"/>
  <c r="U1920"/>
  <c r="U1921"/>
  <c r="U1922"/>
  <c r="U1127"/>
  <c r="U1128"/>
  <c r="U1129"/>
  <c r="U1130"/>
  <c r="U1131"/>
  <c r="U1924"/>
  <c r="U1925"/>
  <c r="U668"/>
  <c r="U380"/>
  <c r="U381"/>
  <c r="U382"/>
  <c r="U383"/>
  <c r="U1745"/>
  <c r="U1746"/>
  <c r="U1747"/>
  <c r="U1133"/>
  <c r="U624"/>
  <c r="U625"/>
  <c r="U626"/>
  <c r="U1427"/>
  <c r="U1428"/>
  <c r="U1429"/>
  <c r="U1112"/>
  <c r="U1431"/>
  <c r="U1432"/>
  <c r="U1433"/>
  <c r="U1434"/>
  <c r="U1435"/>
  <c r="U1436"/>
  <c r="U1437"/>
  <c r="U1438"/>
  <c r="U1439"/>
  <c r="U1440"/>
  <c r="U1441"/>
  <c r="U885"/>
  <c r="U724"/>
  <c r="U725"/>
  <c r="U1510"/>
  <c r="U1511"/>
  <c r="U1512"/>
  <c r="U1513"/>
  <c r="U1514"/>
  <c r="U1515"/>
  <c r="U385"/>
  <c r="U1517"/>
  <c r="U1518"/>
  <c r="U1519"/>
  <c r="U1625"/>
  <c r="U1626"/>
  <c r="U1627"/>
  <c r="U1628"/>
  <c r="U1629"/>
  <c r="U887"/>
  <c r="U888"/>
  <c r="U889"/>
  <c r="U890"/>
  <c r="U42"/>
  <c r="U43"/>
  <c r="U44"/>
  <c r="U45"/>
  <c r="U1927"/>
  <c r="U1928"/>
  <c r="U1443"/>
  <c r="U1444"/>
  <c r="U726"/>
  <c r="U727"/>
  <c r="U728"/>
  <c r="U730"/>
  <c r="U732"/>
  <c r="U734"/>
  <c r="U735"/>
  <c r="U736"/>
  <c r="U737"/>
  <c r="U738"/>
  <c r="U739"/>
  <c r="U740"/>
  <c r="U741"/>
  <c r="U742"/>
  <c r="U743"/>
  <c r="U745"/>
  <c r="U747"/>
  <c r="U567"/>
  <c r="U568"/>
  <c r="U569"/>
  <c r="U570"/>
  <c r="U571"/>
  <c r="U572"/>
  <c r="U573"/>
  <c r="U574"/>
  <c r="U575"/>
  <c r="U293"/>
  <c r="U294"/>
  <c r="U295"/>
  <c r="U296"/>
  <c r="U297"/>
  <c r="U298"/>
  <c r="U299"/>
  <c r="U300"/>
  <c r="U1035"/>
  <c r="U1749"/>
  <c r="U1750"/>
  <c r="U1751"/>
  <c r="U1752"/>
  <c r="U1753"/>
  <c r="U1754"/>
  <c r="U1755"/>
  <c r="U1756"/>
  <c r="U1757"/>
  <c r="U1758"/>
  <c r="U1759"/>
  <c r="U1760"/>
  <c r="U1761"/>
  <c r="U1762"/>
  <c r="U1763"/>
  <c r="U1764"/>
  <c r="U1765"/>
  <c r="U1766"/>
  <c r="U1767"/>
  <c r="U1768"/>
  <c r="U597"/>
  <c r="U302"/>
  <c r="U303"/>
  <c r="U304"/>
  <c r="U305"/>
  <c r="U306"/>
  <c r="U307"/>
  <c r="U211"/>
  <c r="U212"/>
  <c r="U309"/>
  <c r="U310"/>
  <c r="U311"/>
  <c r="U312"/>
  <c r="U1770"/>
  <c r="U1771"/>
  <c r="U1772"/>
  <c r="U1521"/>
  <c r="U606"/>
  <c r="U607"/>
  <c r="U608"/>
  <c r="U609"/>
  <c r="U610"/>
  <c r="U1037"/>
  <c r="U1038"/>
  <c r="U1256"/>
  <c r="U1774"/>
  <c r="U1523"/>
  <c r="U387"/>
  <c r="U388"/>
  <c r="U389"/>
  <c r="U390"/>
  <c r="U391"/>
  <c r="U392"/>
  <c r="U393"/>
  <c r="U639"/>
  <c r="U640"/>
  <c r="U641"/>
  <c r="U642"/>
  <c r="U1335"/>
  <c r="U1336"/>
  <c r="U1337"/>
  <c r="U1075"/>
  <c r="U1076"/>
  <c r="U1077"/>
  <c r="U144"/>
  <c r="U145"/>
  <c r="U146"/>
  <c r="U147"/>
  <c r="U148"/>
  <c r="U149"/>
  <c r="U150"/>
  <c r="U151"/>
  <c r="U152"/>
  <c r="U1218"/>
  <c r="U1219"/>
  <c r="U1220"/>
  <c r="U1221"/>
  <c r="U1446"/>
  <c r="U1447"/>
  <c r="U1448"/>
  <c r="U1449"/>
  <c r="U1450"/>
  <c r="U47"/>
  <c r="U48"/>
  <c r="U49"/>
  <c r="U50"/>
  <c r="U51"/>
  <c r="U649"/>
  <c r="U892"/>
  <c r="U893"/>
  <c r="U894"/>
  <c r="U577"/>
  <c r="U749"/>
  <c r="U314"/>
  <c r="U315"/>
  <c r="U316"/>
  <c r="U317"/>
  <c r="U751"/>
  <c r="U753"/>
  <c r="U1135"/>
  <c r="U1136"/>
  <c r="U1137"/>
  <c r="U1138"/>
  <c r="U1139"/>
  <c r="U1140"/>
  <c r="U896"/>
  <c r="U897"/>
  <c r="U670"/>
  <c r="U671"/>
  <c r="U395"/>
  <c r="U396"/>
  <c r="U690"/>
  <c r="U691"/>
  <c r="U692"/>
  <c r="U1525"/>
  <c r="U1526"/>
  <c r="U1527"/>
  <c r="U1079"/>
  <c r="U1080"/>
  <c r="U1081"/>
  <c r="U53"/>
  <c r="U1040"/>
  <c r="U1041"/>
  <c r="U1042"/>
  <c r="U1043"/>
  <c r="U1044"/>
  <c r="U754"/>
  <c r="U755"/>
  <c r="U612"/>
  <c r="U613"/>
  <c r="U614"/>
  <c r="U579"/>
  <c r="U1853"/>
  <c r="U1854"/>
  <c r="U1855"/>
  <c r="U319"/>
  <c r="U1046"/>
  <c r="U1047"/>
  <c r="U1048"/>
  <c r="U1049"/>
  <c r="U1776"/>
  <c r="U1778"/>
  <c r="U899"/>
  <c r="U900"/>
  <c r="U901"/>
  <c r="U214"/>
  <c r="U215"/>
  <c r="U44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1879"/>
  <c r="U1880"/>
  <c r="U55"/>
  <c r="U1780"/>
  <c r="U1781"/>
  <c r="U581"/>
  <c r="U582"/>
  <c r="U756"/>
  <c r="U757"/>
  <c r="U759"/>
  <c r="U760"/>
  <c r="U761"/>
  <c r="U673"/>
  <c r="U674"/>
  <c r="U675"/>
  <c r="U676"/>
  <c r="U677"/>
  <c r="U678"/>
  <c r="U1529"/>
  <c r="U1530"/>
  <c r="U1531"/>
  <c r="U1532"/>
  <c r="U1533"/>
  <c r="U1534"/>
  <c r="U1535"/>
  <c r="U1536"/>
  <c r="U903"/>
  <c r="U904"/>
  <c r="U905"/>
  <c r="U237"/>
  <c r="U238"/>
  <c r="U239"/>
  <c r="U240"/>
  <c r="U499"/>
  <c r="U762"/>
  <c r="U763"/>
  <c r="U764"/>
  <c r="U765"/>
  <c r="U766"/>
  <c r="U767"/>
  <c r="U694"/>
  <c r="U695"/>
  <c r="U696"/>
  <c r="U1258"/>
  <c r="U1538"/>
  <c r="U1539"/>
  <c r="U1540"/>
  <c r="U1541"/>
  <c r="U1542"/>
  <c r="U1543"/>
  <c r="U1544"/>
  <c r="U1545"/>
  <c r="U1546"/>
  <c r="U1547"/>
  <c r="U1548"/>
  <c r="U1549"/>
  <c r="U1890"/>
  <c r="U1891"/>
  <c r="U1892"/>
  <c r="U1893"/>
  <c r="U1894"/>
  <c r="U1895"/>
  <c r="U1896"/>
  <c r="U1316"/>
  <c r="U1317"/>
  <c r="U1631"/>
  <c r="U1632"/>
  <c r="U1633"/>
  <c r="U1634"/>
  <c r="U501"/>
  <c r="U502"/>
  <c r="U503"/>
  <c r="U504"/>
  <c r="U505"/>
  <c r="U506"/>
  <c r="U507"/>
  <c r="U651"/>
  <c r="U768"/>
  <c r="U769"/>
  <c r="U770"/>
  <c r="U771"/>
  <c r="U772"/>
  <c r="U1369"/>
  <c r="U1370"/>
  <c r="U1371"/>
  <c r="U1372"/>
  <c r="U1373"/>
  <c r="U154"/>
  <c r="U1452"/>
  <c r="U1453"/>
  <c r="U907"/>
  <c r="U908"/>
  <c r="U1409"/>
  <c r="U548"/>
  <c r="U549"/>
  <c r="U550"/>
  <c r="U628"/>
  <c r="U1142"/>
  <c r="U1143"/>
  <c r="U773"/>
  <c r="U1051"/>
  <c r="U1052"/>
  <c r="U1053"/>
  <c r="U1054"/>
  <c r="U1055"/>
  <c r="U1056"/>
  <c r="U1083"/>
  <c r="U774"/>
  <c r="U1319"/>
  <c r="U1320"/>
  <c r="U1321"/>
  <c r="U1322"/>
  <c r="U57"/>
  <c r="U58"/>
  <c r="U552"/>
  <c r="U553"/>
  <c r="U60"/>
  <c r="U910"/>
  <c r="U398"/>
  <c r="U399"/>
  <c r="U400"/>
  <c r="U912"/>
  <c r="U1636"/>
  <c r="U1637"/>
  <c r="U1551"/>
  <c r="U1145"/>
  <c r="U1146"/>
  <c r="U1147"/>
  <c r="U1085"/>
  <c r="U1086"/>
  <c r="U1087"/>
  <c r="U1088"/>
  <c r="U1089"/>
  <c r="U584"/>
  <c r="U585"/>
  <c r="U586"/>
  <c r="U587"/>
  <c r="U588"/>
  <c r="U589"/>
  <c r="U590"/>
  <c r="U591"/>
  <c r="U592"/>
  <c r="U593"/>
  <c r="U594"/>
  <c r="U595"/>
  <c r="U1260"/>
  <c r="U555"/>
  <c r="U837"/>
  <c r="U62"/>
  <c r="U1262"/>
  <c r="U1263"/>
  <c r="U1264"/>
  <c r="U1265"/>
  <c r="U1266"/>
  <c r="U1267"/>
  <c r="U1268"/>
  <c r="U1269"/>
  <c r="U1270"/>
  <c r="U1271"/>
  <c r="U1272"/>
  <c r="U1273"/>
  <c r="U1274"/>
  <c r="U1275"/>
  <c r="U1276"/>
  <c r="U1277"/>
  <c r="U1278"/>
  <c r="U1279"/>
  <c r="U1280"/>
  <c r="U1281"/>
  <c r="U1282"/>
  <c r="U1283"/>
  <c r="U1284"/>
  <c r="U1285"/>
  <c r="U1286"/>
  <c r="U1287"/>
  <c r="U1288"/>
  <c r="U1289"/>
  <c r="U1290"/>
  <c r="U1223"/>
  <c r="U156"/>
  <c r="U1553"/>
  <c r="U1554"/>
  <c r="U1555"/>
  <c r="U1556"/>
  <c r="U158"/>
  <c r="U159"/>
  <c r="U160"/>
  <c r="U161"/>
  <c r="U162"/>
  <c r="U163"/>
  <c r="U164"/>
  <c r="U165"/>
  <c r="U1149"/>
  <c r="U1150"/>
  <c r="U402"/>
  <c r="U403"/>
  <c r="U404"/>
  <c r="U405"/>
  <c r="U406"/>
  <c r="U407"/>
  <c r="U408"/>
  <c r="U409"/>
  <c r="U410"/>
  <c r="U411"/>
  <c r="U1842"/>
  <c r="U1843"/>
  <c r="U1844"/>
  <c r="U914"/>
  <c r="U915"/>
  <c r="U242"/>
  <c r="U243"/>
  <c r="U1152"/>
  <c r="U1153"/>
  <c r="U1154"/>
  <c r="U1376"/>
  <c r="U127"/>
  <c r="U128"/>
  <c r="U129"/>
  <c r="U130"/>
  <c r="U131"/>
  <c r="U132"/>
  <c r="U133"/>
  <c r="U134"/>
  <c r="U135"/>
  <c r="U1156"/>
  <c r="U1157"/>
  <c r="U1158"/>
  <c r="U1708"/>
  <c r="U1709"/>
  <c r="U1710"/>
  <c r="U1711"/>
  <c r="U1712"/>
  <c r="U1713"/>
  <c r="U1714"/>
  <c r="U1715"/>
  <c r="U1716"/>
  <c r="U917"/>
  <c r="U918"/>
  <c r="U919"/>
  <c r="U1403"/>
  <c r="U1404"/>
  <c r="U509"/>
  <c r="U167"/>
  <c r="U921"/>
  <c r="U775"/>
  <c r="U1882"/>
  <c r="U1883"/>
  <c r="U1884"/>
  <c r="U1324"/>
  <c r="U321"/>
  <c r="U644"/>
  <c r="U645"/>
  <c r="U646"/>
  <c r="U647"/>
  <c r="U448"/>
  <c r="U449"/>
  <c r="U450"/>
  <c r="U413"/>
  <c r="U414"/>
  <c r="U1160"/>
  <c r="U1161"/>
  <c r="U1162"/>
  <c r="U1163"/>
  <c r="U777"/>
  <c r="U779"/>
  <c r="U781"/>
  <c r="U783"/>
  <c r="U784"/>
  <c r="U1783"/>
  <c r="U1784"/>
  <c r="U1785"/>
  <c r="U1786"/>
  <c r="U1787"/>
  <c r="U1378"/>
  <c r="U1379"/>
  <c r="U1558"/>
  <c r="U1559"/>
  <c r="U1560"/>
  <c r="U1561"/>
  <c r="U1562"/>
  <c r="U1563"/>
  <c r="U1564"/>
  <c r="U1565"/>
  <c r="U1566"/>
  <c r="U1567"/>
  <c r="U1568"/>
  <c r="U1569"/>
  <c r="U1570"/>
  <c r="U1571"/>
  <c r="U1572"/>
  <c r="U1573"/>
  <c r="U1574"/>
  <c r="U680"/>
  <c r="U681"/>
  <c r="U786"/>
  <c r="U1639"/>
  <c r="U1640"/>
  <c r="U599"/>
  <c r="U600"/>
  <c r="U601"/>
  <c r="U602"/>
  <c r="U923"/>
  <c r="U653"/>
  <c r="U654"/>
  <c r="U511"/>
  <c r="U512"/>
  <c r="U513"/>
  <c r="U1067"/>
  <c r="U1068"/>
  <c r="U1069"/>
  <c r="U1165"/>
  <c r="U1166"/>
  <c r="U1167"/>
  <c r="U1168"/>
  <c r="U1169"/>
  <c r="U1170"/>
  <c r="U1171"/>
  <c r="U1172"/>
  <c r="U1173"/>
  <c r="U683"/>
  <c r="U684"/>
  <c r="U685"/>
  <c r="U1642"/>
  <c r="U1643"/>
  <c r="U515"/>
  <c r="U64"/>
  <c r="U65"/>
  <c r="U66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517"/>
  <c r="U787"/>
  <c r="U788"/>
  <c r="U789"/>
  <c r="U1091"/>
  <c r="U1092"/>
  <c r="U1093"/>
  <c r="U1094"/>
  <c r="U1095"/>
  <c r="U1096"/>
  <c r="U1097"/>
  <c r="U956"/>
  <c r="U1789"/>
  <c r="U1790"/>
  <c r="U1791"/>
  <c r="U1792"/>
  <c r="U1793"/>
  <c r="U1794"/>
  <c r="U1795"/>
  <c r="U1796"/>
  <c r="U1797"/>
  <c r="U1798"/>
  <c r="U1799"/>
  <c r="U1800"/>
  <c r="U1801"/>
  <c r="U1802"/>
  <c r="U1803"/>
  <c r="U1804"/>
  <c r="U1805"/>
  <c r="U1806"/>
  <c r="U1807"/>
  <c r="U1808"/>
  <c r="U1809"/>
  <c r="U245"/>
  <c r="U246"/>
  <c r="U247"/>
  <c r="U248"/>
  <c r="U1576"/>
  <c r="U1577"/>
  <c r="U1578"/>
  <c r="U1579"/>
  <c r="U1580"/>
  <c r="U1381"/>
  <c r="U1382"/>
  <c r="U1383"/>
  <c r="U1384"/>
  <c r="U1385"/>
  <c r="U1386"/>
  <c r="U1387"/>
  <c r="U1388"/>
  <c r="U1175"/>
  <c r="U1176"/>
  <c r="U68"/>
  <c r="U69"/>
  <c r="U70"/>
  <c r="U71"/>
  <c r="U250"/>
  <c r="U251"/>
  <c r="U252"/>
  <c r="U253"/>
  <c r="U254"/>
  <c r="U255"/>
  <c r="U256"/>
  <c r="U257"/>
  <c r="U258"/>
  <c r="U259"/>
  <c r="U260"/>
  <c r="U1582"/>
  <c r="U1583"/>
  <c r="U1584"/>
  <c r="U1585"/>
  <c r="U1586"/>
  <c r="U1326"/>
  <c r="U1327"/>
  <c r="U1811"/>
  <c r="U1812"/>
  <c r="U1813"/>
  <c r="U1814"/>
  <c r="U1815"/>
  <c r="U1416"/>
  <c r="U1898"/>
  <c r="U1899"/>
  <c r="U1900"/>
  <c r="U169"/>
  <c r="U170"/>
  <c r="U1645"/>
  <c r="U1646"/>
  <c r="U172"/>
  <c r="U616"/>
  <c r="U617"/>
  <c r="U618"/>
  <c r="U619"/>
  <c r="U620"/>
  <c r="U1178"/>
  <c r="U1179"/>
  <c r="U1180"/>
  <c r="U1181"/>
  <c r="U1182"/>
  <c r="U1183"/>
  <c r="U1184"/>
  <c r="U1185"/>
  <c r="U854"/>
  <c r="U855"/>
  <c r="U856"/>
  <c r="U857"/>
  <c r="U1329"/>
  <c r="U1330"/>
  <c r="U1331"/>
  <c r="U1340"/>
  <c r="U1341"/>
  <c r="U1718"/>
  <c r="U1719"/>
  <c r="U1720"/>
  <c r="U1721"/>
  <c r="U1722"/>
  <c r="U1723"/>
  <c r="U1724"/>
  <c r="U1725"/>
  <c r="U1873"/>
  <c r="U1874"/>
  <c r="U1455"/>
  <c r="U1456"/>
  <c r="U1343"/>
  <c r="U1344"/>
  <c r="U1345"/>
  <c r="U174"/>
  <c r="U175"/>
  <c r="U176"/>
  <c r="U177"/>
  <c r="U178"/>
  <c r="U179"/>
  <c r="U180"/>
  <c r="U181"/>
  <c r="U73"/>
  <c r="U1062"/>
  <c r="U1063"/>
  <c r="U1359"/>
  <c r="U1360"/>
  <c r="U1361"/>
  <c r="U183"/>
  <c r="U184"/>
  <c r="U185"/>
  <c r="U186"/>
  <c r="U187"/>
  <c r="U188"/>
  <c r="U189"/>
  <c r="U190"/>
  <c r="U191"/>
  <c r="U1020"/>
  <c r="U1021"/>
  <c r="U1022"/>
  <c r="U1023"/>
  <c r="U1024"/>
  <c r="U1025"/>
  <c r="U1026"/>
  <c r="U1027"/>
  <c r="U1028"/>
  <c r="U1029"/>
  <c r="U1030"/>
  <c r="U1031"/>
  <c r="U1032"/>
  <c r="U1033"/>
  <c r="U958"/>
  <c r="U959"/>
  <c r="U960"/>
  <c r="U262"/>
  <c r="U263"/>
  <c r="U264"/>
  <c r="U1367"/>
  <c r="U1648"/>
  <c r="U1649"/>
  <c r="U1650"/>
  <c r="U1651"/>
  <c r="U1652"/>
  <c r="U1653"/>
  <c r="U1654"/>
  <c r="U1655"/>
  <c r="U1656"/>
  <c r="U1658"/>
  <c r="U1659"/>
  <c r="U1660"/>
  <c r="U1187"/>
  <c r="U452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1485"/>
  <c r="U1486"/>
  <c r="U1487"/>
  <c r="U1488"/>
  <c r="U1489"/>
  <c r="U1490"/>
  <c r="U1491"/>
  <c r="U1225"/>
  <c r="U1226"/>
  <c r="U1227"/>
  <c r="U1228"/>
  <c r="U1886"/>
  <c r="U1887"/>
  <c r="U962"/>
  <c r="U416"/>
  <c r="U417"/>
  <c r="U839"/>
  <c r="U840"/>
  <c r="U841"/>
  <c r="U842"/>
  <c r="U843"/>
  <c r="U656"/>
  <c r="U1189"/>
  <c r="U1190"/>
  <c r="U1114"/>
  <c r="U519"/>
  <c r="U520"/>
  <c r="U521"/>
  <c r="U522"/>
  <c r="U1937"/>
  <c r="U1938"/>
  <c r="U1192"/>
  <c r="U1106"/>
  <c r="U1107"/>
  <c r="U1108"/>
  <c r="U1109"/>
  <c r="U1110"/>
  <c r="U1913"/>
  <c r="U1058"/>
  <c r="U266"/>
  <c r="U1902"/>
  <c r="U75"/>
  <c r="U76"/>
  <c r="U77"/>
  <c r="U78"/>
  <c r="U79"/>
  <c r="U80"/>
  <c r="U81"/>
  <c r="U1241"/>
  <c r="U1242"/>
  <c r="U1243"/>
  <c r="U1244"/>
  <c r="U1245"/>
  <c r="U790"/>
  <c r="U792"/>
  <c r="U793"/>
  <c r="U794"/>
  <c r="U795"/>
  <c r="U796"/>
  <c r="U798"/>
  <c r="U1588"/>
  <c r="U1589"/>
  <c r="U1590"/>
  <c r="U1591"/>
  <c r="U1857"/>
  <c r="U1858"/>
  <c r="U1390"/>
  <c r="U1391"/>
  <c r="U1392"/>
  <c r="U1393"/>
  <c r="U1394"/>
  <c r="U1395"/>
  <c r="U1396"/>
  <c r="U1397"/>
  <c r="U419"/>
  <c r="U420"/>
  <c r="U421"/>
  <c r="U422"/>
  <c r="U423"/>
  <c r="U604"/>
  <c r="U193"/>
  <c r="U195"/>
  <c r="U196"/>
  <c r="U197"/>
  <c r="U198"/>
  <c r="U557"/>
  <c r="U558"/>
  <c r="U1593"/>
  <c r="U1594"/>
  <c r="U698"/>
  <c r="U699"/>
  <c r="U83"/>
  <c r="U84"/>
  <c r="U85"/>
  <c r="U1418"/>
  <c r="U1904"/>
  <c r="U268"/>
  <c r="U200"/>
  <c r="U201"/>
  <c r="U202"/>
  <c r="U203"/>
  <c r="U964"/>
  <c r="U965"/>
  <c r="U270"/>
  <c r="U1116"/>
  <c r="U1117"/>
  <c r="U1118"/>
  <c r="U1119"/>
  <c r="U87"/>
  <c r="U1347"/>
  <c r="U1348"/>
  <c r="U1349"/>
  <c r="U323"/>
  <c r="U324"/>
  <c r="U325"/>
  <c r="U326"/>
  <c r="U327"/>
  <c r="U328"/>
  <c r="U329"/>
  <c r="U330"/>
  <c r="U331"/>
  <c r="U622"/>
  <c r="U560"/>
  <c r="U561"/>
  <c r="U799"/>
  <c r="U800"/>
  <c r="U1817"/>
  <c r="U1194"/>
  <c r="U1195"/>
  <c r="U1196"/>
  <c r="U1197"/>
  <c r="U1846"/>
  <c r="U1847"/>
  <c r="U482"/>
  <c r="U483"/>
  <c r="U484"/>
  <c r="U967"/>
  <c r="U801"/>
  <c r="U1596"/>
  <c r="U1597"/>
  <c r="U701"/>
  <c r="U702"/>
  <c r="U703"/>
  <c r="U704"/>
  <c r="U705"/>
  <c r="U706"/>
  <c r="U707"/>
  <c r="U708"/>
  <c r="U630"/>
  <c r="U425"/>
  <c r="U426"/>
  <c r="U427"/>
  <c r="U428"/>
  <c r="U429"/>
  <c r="U430"/>
  <c r="U969"/>
  <c r="U970"/>
  <c r="U1121"/>
  <c r="U1122"/>
  <c r="U1123"/>
  <c r="U1124"/>
  <c r="U1199"/>
  <c r="U1200"/>
  <c r="U1201"/>
  <c r="U1202"/>
  <c r="U1292"/>
  <c r="U1293"/>
  <c r="U1294"/>
  <c r="U486"/>
  <c r="U487"/>
  <c r="U1401"/>
  <c r="U89"/>
  <c r="U90"/>
  <c r="U91"/>
  <c r="U92"/>
  <c r="U93"/>
  <c r="U94"/>
  <c r="U95"/>
  <c r="U96"/>
  <c r="U97"/>
  <c r="U333"/>
  <c r="U334"/>
  <c r="U335"/>
  <c r="U336"/>
  <c r="U337"/>
  <c r="U338"/>
  <c r="U339"/>
  <c r="U340"/>
  <c r="U341"/>
  <c r="U1065"/>
  <c r="U802"/>
  <c r="U804"/>
  <c r="U805"/>
  <c r="U806"/>
  <c r="U808"/>
  <c r="U810"/>
  <c r="U812"/>
  <c r="U814"/>
  <c r="U815"/>
  <c r="U816"/>
  <c r="U817"/>
  <c r="U818"/>
  <c r="U819"/>
  <c r="U1727"/>
  <c r="U1728"/>
  <c r="U1729"/>
  <c r="U1906"/>
  <c r="U1907"/>
  <c r="U1908"/>
  <c r="U820"/>
  <c r="U343"/>
  <c r="U1363"/>
  <c r="U845"/>
  <c r="U846"/>
  <c r="U847"/>
  <c r="U848"/>
  <c r="U99"/>
  <c r="U100"/>
  <c r="U101"/>
  <c r="U102"/>
  <c r="U103"/>
  <c r="U104"/>
  <c r="U105"/>
  <c r="U106"/>
  <c r="U107"/>
  <c r="U272"/>
  <c r="U273"/>
  <c r="U1230"/>
  <c r="U1231"/>
  <c r="U1232"/>
  <c r="U1233"/>
  <c r="U1234"/>
  <c r="U1860"/>
  <c r="U1861"/>
  <c r="U1862"/>
  <c r="U1863"/>
  <c r="U1864"/>
  <c r="U1865"/>
  <c r="U1866"/>
  <c r="U1867"/>
  <c r="U1868"/>
  <c r="U1869"/>
  <c r="U1870"/>
  <c r="U1871"/>
  <c r="U1296"/>
  <c r="U345"/>
  <c r="U346"/>
  <c r="U347"/>
  <c r="U348"/>
  <c r="U1910"/>
  <c r="U1911"/>
  <c r="U1662"/>
  <c r="U1663"/>
  <c r="U1664"/>
  <c r="U524"/>
  <c r="U525"/>
  <c r="U526"/>
  <c r="U527"/>
  <c r="U528"/>
  <c r="U529"/>
  <c r="U530"/>
  <c r="U531"/>
  <c r="U350"/>
  <c r="U351"/>
  <c r="U533"/>
  <c r="U534"/>
  <c r="U535"/>
  <c r="U1099"/>
  <c r="U1100"/>
  <c r="U1101"/>
  <c r="U1102"/>
  <c r="U432"/>
  <c r="U433"/>
  <c r="U353"/>
  <c r="U354"/>
  <c r="U355"/>
  <c r="U356"/>
  <c r="U357"/>
  <c r="U358"/>
  <c r="U359"/>
  <c r="U360"/>
  <c r="U361"/>
  <c r="U362"/>
  <c r="U363"/>
  <c r="U364"/>
  <c r="U365"/>
  <c r="U366"/>
  <c r="U1236"/>
  <c r="U1333"/>
  <c r="U1933"/>
  <c r="U1934"/>
  <c r="U1935"/>
  <c r="U710"/>
  <c r="U711"/>
  <c r="U712"/>
  <c r="U713"/>
  <c r="U714"/>
  <c r="U435"/>
  <c r="U1458"/>
  <c r="U1459"/>
  <c r="U1460"/>
  <c r="U1461"/>
  <c r="U1462"/>
  <c r="U1399"/>
  <c r="U1060"/>
  <c r="U972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537"/>
  <c r="U437"/>
  <c r="U438"/>
  <c r="U439"/>
  <c r="U440"/>
  <c r="U658"/>
  <c r="U1599"/>
  <c r="U1600"/>
  <c r="U1601"/>
  <c r="U1602"/>
  <c r="U1603"/>
  <c r="U1604"/>
  <c r="U1605"/>
  <c r="U1606"/>
  <c r="U1607"/>
  <c r="U1608"/>
  <c r="U1609"/>
  <c r="U1610"/>
  <c r="U1611"/>
  <c r="U1612"/>
  <c r="U1613"/>
  <c r="U1614"/>
  <c r="U1615"/>
  <c r="U1298"/>
  <c r="U1299"/>
  <c r="U1300"/>
  <c r="U205"/>
  <c r="U109"/>
  <c r="U110"/>
  <c r="U111"/>
  <c r="U112"/>
  <c r="U113"/>
  <c r="U1819"/>
  <c r="U1204"/>
  <c r="U1205"/>
  <c r="U1206"/>
  <c r="U1207"/>
  <c r="U1208"/>
  <c r="U1209"/>
  <c r="U1210"/>
  <c r="U275"/>
  <c r="U1467"/>
  <c r="U1468"/>
  <c r="U1469"/>
  <c r="U1470"/>
  <c r="U1472"/>
  <c r="U1473"/>
  <c r="U1474"/>
  <c r="U277"/>
  <c r="U278"/>
  <c r="U279"/>
  <c r="U1002"/>
  <c r="U1003"/>
  <c r="U368"/>
  <c r="U1212"/>
  <c r="U1213"/>
  <c r="U1411"/>
  <c r="U1731"/>
  <c r="U1732"/>
  <c r="U1733"/>
  <c r="U1734"/>
  <c r="U1735"/>
  <c r="U1736"/>
  <c r="U1737"/>
  <c r="U1738"/>
  <c r="U1739"/>
  <c r="U1740"/>
  <c r="U1741"/>
  <c r="U1821"/>
  <c r="U1822"/>
  <c r="U1823"/>
  <c r="U1302"/>
  <c r="U1303"/>
  <c r="U1304"/>
  <c r="U1305"/>
  <c r="U1666"/>
  <c r="U1940"/>
  <c r="U822"/>
  <c r="U1617"/>
  <c r="U1618"/>
  <c r="U1619"/>
  <c r="U1620"/>
  <c r="U1621"/>
  <c r="U1622"/>
  <c r="U1623"/>
  <c r="U1413"/>
  <c r="U1414"/>
  <c r="U1365"/>
  <c r="U1825"/>
  <c r="U1826"/>
  <c r="U1827"/>
  <c r="U1005"/>
  <c r="U1006"/>
  <c r="U1668"/>
  <c r="U1669"/>
  <c r="U1670"/>
  <c r="U1671"/>
  <c r="U1672"/>
  <c r="U1673"/>
  <c r="U1674"/>
  <c r="U1675"/>
  <c r="U1676"/>
  <c r="U1677"/>
  <c r="U1307"/>
  <c r="U1308"/>
  <c r="U1309"/>
  <c r="U1310"/>
  <c r="U281"/>
  <c r="U282"/>
  <c r="U283"/>
  <c r="U284"/>
  <c r="U285"/>
  <c r="U286"/>
  <c r="U287"/>
  <c r="U288"/>
  <c r="U289"/>
  <c r="U290"/>
  <c r="U291"/>
  <c r="U1679"/>
  <c r="U1680"/>
  <c r="U1682"/>
  <c r="U1683"/>
  <c r="U1829"/>
  <c r="U1830"/>
  <c r="U1831"/>
  <c r="U1008"/>
  <c r="U1009"/>
  <c r="U1010"/>
  <c r="U1011"/>
  <c r="U1012"/>
  <c r="U1013"/>
  <c r="U1014"/>
  <c r="U489"/>
  <c r="U490"/>
  <c r="U491"/>
  <c r="U492"/>
  <c r="U687"/>
  <c r="U688"/>
  <c r="U1685"/>
  <c r="U1686"/>
  <c r="U1687"/>
  <c r="U1688"/>
  <c r="U1689"/>
  <c r="U1690"/>
  <c r="U1691"/>
  <c r="U1692"/>
  <c r="U1693"/>
  <c r="U1694"/>
  <c r="U1695"/>
  <c r="U1833"/>
  <c r="U1834"/>
  <c r="U1493"/>
  <c r="U1494"/>
  <c r="U1495"/>
  <c r="U1496"/>
  <c r="U370"/>
  <c r="U371"/>
  <c r="U1476"/>
  <c r="U1351"/>
  <c r="U1498"/>
  <c r="U1499"/>
  <c r="U1500"/>
  <c r="U1501"/>
  <c r="U115"/>
  <c r="U116"/>
  <c r="U117"/>
  <c r="U118"/>
  <c r="U119"/>
  <c r="U120"/>
  <c r="U121"/>
  <c r="U122"/>
  <c r="U123"/>
  <c r="U124"/>
  <c r="U125"/>
  <c r="U1016"/>
  <c r="U1017"/>
  <c r="U1018"/>
  <c r="U207"/>
  <c r="U1238"/>
  <c r="U1239"/>
  <c r="U1930"/>
  <c r="U1931"/>
  <c r="U1215"/>
  <c r="U1216"/>
  <c r="U1836"/>
  <c r="U1837"/>
  <c r="U539"/>
  <c r="U540"/>
  <c r="U541"/>
  <c r="U1464"/>
  <c r="U1465"/>
  <c r="U632"/>
  <c r="U633"/>
  <c r="U634"/>
  <c r="U635"/>
  <c r="U636"/>
  <c r="U637"/>
  <c r="U823"/>
  <c r="U1071"/>
  <c r="U1072"/>
  <c r="U660"/>
  <c r="U661"/>
  <c r="U662"/>
  <c r="U663"/>
  <c r="U664"/>
  <c r="U665"/>
  <c r="U1839"/>
  <c r="U1840"/>
  <c r="U825"/>
  <c r="U1406"/>
  <c r="J1407"/>
  <c r="J1503"/>
  <c r="J860"/>
  <c r="J861"/>
  <c r="J862"/>
  <c r="J1353"/>
  <c r="J1354"/>
  <c r="J1355"/>
  <c r="J1356"/>
  <c r="J1357"/>
  <c r="J864"/>
  <c r="J865"/>
  <c r="J866"/>
  <c r="J867"/>
  <c r="J868"/>
  <c r="J1697"/>
  <c r="J1698"/>
  <c r="J1699"/>
  <c r="J1700"/>
  <c r="J1701"/>
  <c r="J1702"/>
  <c r="J1703"/>
  <c r="J1704"/>
  <c r="J1705"/>
  <c r="J1706"/>
  <c r="J717"/>
  <c r="J718"/>
  <c r="J720"/>
  <c r="J721"/>
  <c r="J723"/>
  <c r="J1478"/>
  <c r="J1479"/>
  <c r="J1480"/>
  <c r="J1481"/>
  <c r="J1482"/>
  <c r="J148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37"/>
  <c r="J138"/>
  <c r="J373"/>
  <c r="J374"/>
  <c r="J375"/>
  <c r="J1421"/>
  <c r="J1422"/>
  <c r="J1423"/>
  <c r="J1424"/>
  <c r="J1425"/>
  <c r="J377"/>
  <c r="J378"/>
  <c r="J1248"/>
  <c r="J1249"/>
  <c r="J1250"/>
  <c r="J1251"/>
  <c r="J1252"/>
  <c r="J543"/>
  <c r="J544"/>
  <c r="J545"/>
  <c r="J546"/>
  <c r="J828"/>
  <c r="J829"/>
  <c r="J830"/>
  <c r="J831"/>
  <c r="J832"/>
  <c r="J833"/>
  <c r="J834"/>
  <c r="J835"/>
  <c r="J1505"/>
  <c r="J494"/>
  <c r="J495"/>
  <c r="J209"/>
  <c r="J442"/>
  <c r="J443"/>
  <c r="J444"/>
  <c r="J870"/>
  <c r="J871"/>
  <c r="J872"/>
  <c r="J873"/>
  <c r="J874"/>
  <c r="J875"/>
  <c r="J876"/>
  <c r="J1254"/>
  <c r="J1312"/>
  <c r="J1507"/>
  <c r="J1508"/>
  <c r="J140"/>
  <c r="J141"/>
  <c r="J142"/>
  <c r="J1743"/>
  <c r="J878"/>
  <c r="J879"/>
  <c r="J880"/>
  <c r="J881"/>
  <c r="J882"/>
  <c r="J883"/>
  <c r="J1314"/>
  <c r="J1876"/>
  <c r="J1877"/>
  <c r="J1849"/>
  <c r="J1850"/>
  <c r="J1851"/>
  <c r="J850"/>
  <c r="J851"/>
  <c r="J852"/>
  <c r="J497"/>
  <c r="J1104"/>
  <c r="J1915"/>
  <c r="J1916"/>
  <c r="J1917"/>
  <c r="J1918"/>
  <c r="J1919"/>
  <c r="J1920"/>
  <c r="J1921"/>
  <c r="J1922"/>
  <c r="J1127"/>
  <c r="J1128"/>
  <c r="J1129"/>
  <c r="J1130"/>
  <c r="J1131"/>
  <c r="J1924"/>
  <c r="J1925"/>
  <c r="J668"/>
  <c r="J380"/>
  <c r="J381"/>
  <c r="J382"/>
  <c r="J383"/>
  <c r="J1745"/>
  <c r="J1746"/>
  <c r="J1747"/>
  <c r="J1133"/>
  <c r="J624"/>
  <c r="J625"/>
  <c r="J626"/>
  <c r="J1427"/>
  <c r="J1428"/>
  <c r="J1429"/>
  <c r="J1112"/>
  <c r="J1431"/>
  <c r="J1432"/>
  <c r="J1433"/>
  <c r="J1434"/>
  <c r="J1435"/>
  <c r="J1436"/>
  <c r="J1437"/>
  <c r="J1438"/>
  <c r="J1439"/>
  <c r="J1440"/>
  <c r="J1441"/>
  <c r="J885"/>
  <c r="J724"/>
  <c r="J725"/>
  <c r="J1510"/>
  <c r="J1511"/>
  <c r="J1512"/>
  <c r="J1513"/>
  <c r="J1514"/>
  <c r="J1515"/>
  <c r="J385"/>
  <c r="J1517"/>
  <c r="J1518"/>
  <c r="J1519"/>
  <c r="J1625"/>
  <c r="J1626"/>
  <c r="J1627"/>
  <c r="J1628"/>
  <c r="J1629"/>
  <c r="J887"/>
  <c r="J888"/>
  <c r="J889"/>
  <c r="J890"/>
  <c r="J42"/>
  <c r="J43"/>
  <c r="J44"/>
  <c r="J45"/>
  <c r="J1927"/>
  <c r="J1928"/>
  <c r="J1443"/>
  <c r="J1444"/>
  <c r="J726"/>
  <c r="J727"/>
  <c r="J728"/>
  <c r="J730"/>
  <c r="J732"/>
  <c r="J734"/>
  <c r="J735"/>
  <c r="J736"/>
  <c r="J737"/>
  <c r="J738"/>
  <c r="J739"/>
  <c r="J740"/>
  <c r="J741"/>
  <c r="J742"/>
  <c r="J743"/>
  <c r="J745"/>
  <c r="J747"/>
  <c r="J567"/>
  <c r="J568"/>
  <c r="J569"/>
  <c r="J570"/>
  <c r="J571"/>
  <c r="J572"/>
  <c r="J573"/>
  <c r="J574"/>
  <c r="J575"/>
  <c r="J293"/>
  <c r="J294"/>
  <c r="J295"/>
  <c r="J296"/>
  <c r="J297"/>
  <c r="J298"/>
  <c r="J299"/>
  <c r="J300"/>
  <c r="J1035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597"/>
  <c r="J302"/>
  <c r="J303"/>
  <c r="J304"/>
  <c r="J305"/>
  <c r="J306"/>
  <c r="J307"/>
  <c r="J211"/>
  <c r="J212"/>
  <c r="J309"/>
  <c r="J310"/>
  <c r="J311"/>
  <c r="J312"/>
  <c r="J1770"/>
  <c r="J1771"/>
  <c r="J1772"/>
  <c r="J1521"/>
  <c r="J606"/>
  <c r="J607"/>
  <c r="J608"/>
  <c r="J609"/>
  <c r="J610"/>
  <c r="J1037"/>
  <c r="J1038"/>
  <c r="J1256"/>
  <c r="J1774"/>
  <c r="J1523"/>
  <c r="J387"/>
  <c r="J388"/>
  <c r="J389"/>
  <c r="J390"/>
  <c r="J391"/>
  <c r="J392"/>
  <c r="J393"/>
  <c r="J639"/>
  <c r="J640"/>
  <c r="J641"/>
  <c r="J642"/>
  <c r="J1335"/>
  <c r="J1336"/>
  <c r="J1337"/>
  <c r="J1075"/>
  <c r="J1076"/>
  <c r="J1077"/>
  <c r="J144"/>
  <c r="J145"/>
  <c r="J146"/>
  <c r="J147"/>
  <c r="J148"/>
  <c r="J149"/>
  <c r="J150"/>
  <c r="J151"/>
  <c r="J152"/>
  <c r="J1218"/>
  <c r="J1219"/>
  <c r="J1220"/>
  <c r="J1221"/>
  <c r="J1446"/>
  <c r="J1447"/>
  <c r="J1448"/>
  <c r="J1449"/>
  <c r="J1450"/>
  <c r="J47"/>
  <c r="J48"/>
  <c r="J49"/>
  <c r="J50"/>
  <c r="J51"/>
  <c r="J649"/>
  <c r="J892"/>
  <c r="J893"/>
  <c r="J894"/>
  <c r="J577"/>
  <c r="J749"/>
  <c r="J314"/>
  <c r="J315"/>
  <c r="J316"/>
  <c r="J317"/>
  <c r="J751"/>
  <c r="J753"/>
  <c r="J1135"/>
  <c r="J1136"/>
  <c r="J1137"/>
  <c r="J1138"/>
  <c r="J1139"/>
  <c r="J1140"/>
  <c r="J896"/>
  <c r="J897"/>
  <c r="J670"/>
  <c r="J671"/>
  <c r="J395"/>
  <c r="J396"/>
  <c r="J690"/>
  <c r="J691"/>
  <c r="J692"/>
  <c r="J1525"/>
  <c r="J1526"/>
  <c r="J1527"/>
  <c r="J1079"/>
  <c r="J1080"/>
  <c r="J1081"/>
  <c r="J53"/>
  <c r="J1040"/>
  <c r="J1041"/>
  <c r="J1042"/>
  <c r="J1043"/>
  <c r="J1044"/>
  <c r="J754"/>
  <c r="J755"/>
  <c r="J612"/>
  <c r="J613"/>
  <c r="J614"/>
  <c r="J579"/>
  <c r="J1853"/>
  <c r="J1854"/>
  <c r="J1855"/>
  <c r="J319"/>
  <c r="J1046"/>
  <c r="J1047"/>
  <c r="J1048"/>
  <c r="J1049"/>
  <c r="J1776"/>
  <c r="J1778"/>
  <c r="J899"/>
  <c r="J900"/>
  <c r="J901"/>
  <c r="J214"/>
  <c r="J215"/>
  <c r="J44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1879"/>
  <c r="J1880"/>
  <c r="J55"/>
  <c r="J1780"/>
  <c r="J1781"/>
  <c r="J581"/>
  <c r="J582"/>
  <c r="J756"/>
  <c r="J757"/>
  <c r="J759"/>
  <c r="J760"/>
  <c r="J761"/>
  <c r="J673"/>
  <c r="J674"/>
  <c r="J675"/>
  <c r="J676"/>
  <c r="J677"/>
  <c r="J678"/>
  <c r="J1529"/>
  <c r="J1530"/>
  <c r="J1531"/>
  <c r="J1532"/>
  <c r="J1533"/>
  <c r="J1534"/>
  <c r="J1535"/>
  <c r="J1536"/>
  <c r="J903"/>
  <c r="J904"/>
  <c r="J905"/>
  <c r="J237"/>
  <c r="J238"/>
  <c r="J239"/>
  <c r="J240"/>
  <c r="J499"/>
  <c r="J762"/>
  <c r="J763"/>
  <c r="J764"/>
  <c r="J765"/>
  <c r="J766"/>
  <c r="J767"/>
  <c r="J694"/>
  <c r="J695"/>
  <c r="J696"/>
  <c r="J1258"/>
  <c r="J1538"/>
  <c r="J1539"/>
  <c r="J1540"/>
  <c r="J1541"/>
  <c r="J1542"/>
  <c r="J1543"/>
  <c r="J1544"/>
  <c r="J1545"/>
  <c r="J1546"/>
  <c r="J1547"/>
  <c r="J1548"/>
  <c r="J1549"/>
  <c r="J1890"/>
  <c r="J1891"/>
  <c r="J1892"/>
  <c r="J1893"/>
  <c r="J1894"/>
  <c r="J1895"/>
  <c r="J1896"/>
  <c r="J1316"/>
  <c r="J1317"/>
  <c r="J1631"/>
  <c r="J1632"/>
  <c r="J1633"/>
  <c r="J1634"/>
  <c r="J501"/>
  <c r="J502"/>
  <c r="J503"/>
  <c r="J504"/>
  <c r="J505"/>
  <c r="J506"/>
  <c r="J507"/>
  <c r="J651"/>
  <c r="J768"/>
  <c r="J769"/>
  <c r="J770"/>
  <c r="J771"/>
  <c r="J772"/>
  <c r="J1369"/>
  <c r="J1370"/>
  <c r="J1371"/>
  <c r="J1372"/>
  <c r="J1373"/>
  <c r="J154"/>
  <c r="J1452"/>
  <c r="J1453"/>
  <c r="J907"/>
  <c r="J908"/>
  <c r="J1409"/>
  <c r="J548"/>
  <c r="J549"/>
  <c r="J550"/>
  <c r="J628"/>
  <c r="J1142"/>
  <c r="J1143"/>
  <c r="J773"/>
  <c r="J1051"/>
  <c r="J1052"/>
  <c r="J1053"/>
  <c r="J1054"/>
  <c r="J1055"/>
  <c r="J1056"/>
  <c r="J1083"/>
  <c r="J774"/>
  <c r="J1319"/>
  <c r="J1320"/>
  <c r="J1321"/>
  <c r="J1322"/>
  <c r="J57"/>
  <c r="J58"/>
  <c r="J552"/>
  <c r="J553"/>
  <c r="J60"/>
  <c r="J910"/>
  <c r="J398"/>
  <c r="J399"/>
  <c r="J400"/>
  <c r="J912"/>
  <c r="J1636"/>
  <c r="J1637"/>
  <c r="J1551"/>
  <c r="J1145"/>
  <c r="J1146"/>
  <c r="J1147"/>
  <c r="J1085"/>
  <c r="J1086"/>
  <c r="J1087"/>
  <c r="J1088"/>
  <c r="J1089"/>
  <c r="J584"/>
  <c r="J585"/>
  <c r="J586"/>
  <c r="J587"/>
  <c r="J588"/>
  <c r="J589"/>
  <c r="J590"/>
  <c r="J591"/>
  <c r="J592"/>
  <c r="J593"/>
  <c r="J594"/>
  <c r="J595"/>
  <c r="J1260"/>
  <c r="J555"/>
  <c r="J837"/>
  <c r="J62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23"/>
  <c r="J156"/>
  <c r="J1553"/>
  <c r="J1554"/>
  <c r="J1555"/>
  <c r="J1556"/>
  <c r="J158"/>
  <c r="J159"/>
  <c r="J160"/>
  <c r="J161"/>
  <c r="J162"/>
  <c r="J163"/>
  <c r="J164"/>
  <c r="J165"/>
  <c r="J1149"/>
  <c r="J1150"/>
  <c r="J402"/>
  <c r="J403"/>
  <c r="J404"/>
  <c r="J405"/>
  <c r="J406"/>
  <c r="J407"/>
  <c r="J408"/>
  <c r="J409"/>
  <c r="J410"/>
  <c r="J411"/>
  <c r="J1842"/>
  <c r="J1843"/>
  <c r="J1844"/>
  <c r="J914"/>
  <c r="J915"/>
  <c r="J242"/>
  <c r="J243"/>
  <c r="J1152"/>
  <c r="J1153"/>
  <c r="J1154"/>
  <c r="J1376"/>
  <c r="J127"/>
  <c r="J128"/>
  <c r="J129"/>
  <c r="J130"/>
  <c r="J131"/>
  <c r="J132"/>
  <c r="J133"/>
  <c r="J134"/>
  <c r="J135"/>
  <c r="J1156"/>
  <c r="J1157"/>
  <c r="J1158"/>
  <c r="J1708"/>
  <c r="J1709"/>
  <c r="J1710"/>
  <c r="J1711"/>
  <c r="J1712"/>
  <c r="J1713"/>
  <c r="J1714"/>
  <c r="J1715"/>
  <c r="J1716"/>
  <c r="J917"/>
  <c r="J918"/>
  <c r="J919"/>
  <c r="J1403"/>
  <c r="J1404"/>
  <c r="J509"/>
  <c r="J167"/>
  <c r="J921"/>
  <c r="J775"/>
  <c r="J1882"/>
  <c r="J1883"/>
  <c r="J1884"/>
  <c r="J1324"/>
  <c r="J321"/>
  <c r="J644"/>
  <c r="J645"/>
  <c r="J646"/>
  <c r="J647"/>
  <c r="J448"/>
  <c r="J449"/>
  <c r="J450"/>
  <c r="J413"/>
  <c r="J414"/>
  <c r="J1160"/>
  <c r="J1161"/>
  <c r="J1162"/>
  <c r="J1163"/>
  <c r="J777"/>
  <c r="J779"/>
  <c r="J781"/>
  <c r="J783"/>
  <c r="J784"/>
  <c r="J1783"/>
  <c r="J1784"/>
  <c r="J1785"/>
  <c r="J1786"/>
  <c r="J1787"/>
  <c r="J1378"/>
  <c r="J1379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680"/>
  <c r="J681"/>
  <c r="J786"/>
  <c r="J1639"/>
  <c r="J1640"/>
  <c r="J599"/>
  <c r="J600"/>
  <c r="J601"/>
  <c r="J602"/>
  <c r="J923"/>
  <c r="J653"/>
  <c r="J654"/>
  <c r="J511"/>
  <c r="J512"/>
  <c r="J513"/>
  <c r="J1067"/>
  <c r="J1068"/>
  <c r="J1069"/>
  <c r="J1165"/>
  <c r="J1166"/>
  <c r="J1167"/>
  <c r="J1168"/>
  <c r="J1169"/>
  <c r="J1170"/>
  <c r="J1171"/>
  <c r="J1172"/>
  <c r="J1173"/>
  <c r="J683"/>
  <c r="J684"/>
  <c r="J685"/>
  <c r="J1642"/>
  <c r="J1643"/>
  <c r="J515"/>
  <c r="J64"/>
  <c r="J65"/>
  <c r="J66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517"/>
  <c r="J787"/>
  <c r="J788"/>
  <c r="J789"/>
  <c r="J1091"/>
  <c r="J1092"/>
  <c r="J1093"/>
  <c r="J1094"/>
  <c r="J1095"/>
  <c r="J1096"/>
  <c r="J1097"/>
  <c r="J956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245"/>
  <c r="J246"/>
  <c r="J247"/>
  <c r="J248"/>
  <c r="J1576"/>
  <c r="J1577"/>
  <c r="J1578"/>
  <c r="J1579"/>
  <c r="J1580"/>
  <c r="J1381"/>
  <c r="J1382"/>
  <c r="J1383"/>
  <c r="J1384"/>
  <c r="J1385"/>
  <c r="J1386"/>
  <c r="J1387"/>
  <c r="J1388"/>
  <c r="J1175"/>
  <c r="J1176"/>
  <c r="J68"/>
  <c r="J69"/>
  <c r="J70"/>
  <c r="J71"/>
  <c r="J250"/>
  <c r="J251"/>
  <c r="J252"/>
  <c r="J253"/>
  <c r="J254"/>
  <c r="J255"/>
  <c r="J256"/>
  <c r="J257"/>
  <c r="J258"/>
  <c r="J259"/>
  <c r="J260"/>
  <c r="J1582"/>
  <c r="J1583"/>
  <c r="J1584"/>
  <c r="J1585"/>
  <c r="J1586"/>
  <c r="J1326"/>
  <c r="J1327"/>
  <c r="J1811"/>
  <c r="J1812"/>
  <c r="J1813"/>
  <c r="J1814"/>
  <c r="J1815"/>
  <c r="J1416"/>
  <c r="J1898"/>
  <c r="J1899"/>
  <c r="J1900"/>
  <c r="J169"/>
  <c r="J170"/>
  <c r="J1645"/>
  <c r="J1646"/>
  <c r="J172"/>
  <c r="J616"/>
  <c r="J617"/>
  <c r="J618"/>
  <c r="J619"/>
  <c r="J620"/>
  <c r="J1178"/>
  <c r="J1179"/>
  <c r="J1180"/>
  <c r="J1181"/>
  <c r="J1182"/>
  <c r="J1183"/>
  <c r="J1184"/>
  <c r="J1185"/>
  <c r="J854"/>
  <c r="J855"/>
  <c r="J856"/>
  <c r="J857"/>
  <c r="J1329"/>
  <c r="J1330"/>
  <c r="J1331"/>
  <c r="J1340"/>
  <c r="J1341"/>
  <c r="J1718"/>
  <c r="J1719"/>
  <c r="J1720"/>
  <c r="J1721"/>
  <c r="J1722"/>
  <c r="J1723"/>
  <c r="J1724"/>
  <c r="J1725"/>
  <c r="J1873"/>
  <c r="J1874"/>
  <c r="J1455"/>
  <c r="J1456"/>
  <c r="J1343"/>
  <c r="J1344"/>
  <c r="J1345"/>
  <c r="J174"/>
  <c r="J175"/>
  <c r="J176"/>
  <c r="J177"/>
  <c r="J178"/>
  <c r="J179"/>
  <c r="J180"/>
  <c r="J181"/>
  <c r="J73"/>
  <c r="J1062"/>
  <c r="J1063"/>
  <c r="J1359"/>
  <c r="J1360"/>
  <c r="J1361"/>
  <c r="J183"/>
  <c r="J184"/>
  <c r="J185"/>
  <c r="J186"/>
  <c r="J187"/>
  <c r="J188"/>
  <c r="J189"/>
  <c r="J190"/>
  <c r="J191"/>
  <c r="J1020"/>
  <c r="J1021"/>
  <c r="J1022"/>
  <c r="J1023"/>
  <c r="J1024"/>
  <c r="J1025"/>
  <c r="J1026"/>
  <c r="J1027"/>
  <c r="J1028"/>
  <c r="J1029"/>
  <c r="J1030"/>
  <c r="J1031"/>
  <c r="J1032"/>
  <c r="J1033"/>
  <c r="J958"/>
  <c r="J959"/>
  <c r="J960"/>
  <c r="J262"/>
  <c r="J263"/>
  <c r="J264"/>
  <c r="J1367"/>
  <c r="J1648"/>
  <c r="J1649"/>
  <c r="J1650"/>
  <c r="J1651"/>
  <c r="J1652"/>
  <c r="J1653"/>
  <c r="J1654"/>
  <c r="J1655"/>
  <c r="J1656"/>
  <c r="J1658"/>
  <c r="J1659"/>
  <c r="J1660"/>
  <c r="J1187"/>
  <c r="J452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1485"/>
  <c r="J1486"/>
  <c r="J1487"/>
  <c r="J1488"/>
  <c r="J1489"/>
  <c r="J1490"/>
  <c r="J1491"/>
  <c r="J1225"/>
  <c r="J1226"/>
  <c r="J1227"/>
  <c r="J1228"/>
  <c r="J1886"/>
  <c r="J1887"/>
  <c r="J962"/>
  <c r="J416"/>
  <c r="J417"/>
  <c r="J839"/>
  <c r="J840"/>
  <c r="J841"/>
  <c r="J842"/>
  <c r="J843"/>
  <c r="J656"/>
  <c r="J1189"/>
  <c r="J1190"/>
  <c r="J1114"/>
  <c r="J519"/>
  <c r="J520"/>
  <c r="J521"/>
  <c r="J522"/>
  <c r="J1937"/>
  <c r="J1938"/>
  <c r="J1192"/>
  <c r="J1106"/>
  <c r="J1107"/>
  <c r="J1108"/>
  <c r="J1109"/>
  <c r="J1110"/>
  <c r="J1913"/>
  <c r="J1058"/>
  <c r="J266"/>
  <c r="J1902"/>
  <c r="J75"/>
  <c r="J76"/>
  <c r="J77"/>
  <c r="J78"/>
  <c r="J79"/>
  <c r="J80"/>
  <c r="J81"/>
  <c r="J1241"/>
  <c r="J1242"/>
  <c r="J1243"/>
  <c r="J1244"/>
  <c r="J1245"/>
  <c r="J790"/>
  <c r="J792"/>
  <c r="J793"/>
  <c r="J794"/>
  <c r="J795"/>
  <c r="J796"/>
  <c r="J798"/>
  <c r="J1588"/>
  <c r="J1589"/>
  <c r="J1590"/>
  <c r="J1591"/>
  <c r="J1857"/>
  <c r="J1858"/>
  <c r="J1390"/>
  <c r="J1391"/>
  <c r="J1392"/>
  <c r="J1393"/>
  <c r="J1394"/>
  <c r="J1395"/>
  <c r="J1396"/>
  <c r="J1397"/>
  <c r="J419"/>
  <c r="J420"/>
  <c r="J421"/>
  <c r="J422"/>
  <c r="J423"/>
  <c r="J604"/>
  <c r="J193"/>
  <c r="J195"/>
  <c r="J196"/>
  <c r="J197"/>
  <c r="J198"/>
  <c r="J557"/>
  <c r="J558"/>
  <c r="J1593"/>
  <c r="J1594"/>
  <c r="J698"/>
  <c r="J699"/>
  <c r="J83"/>
  <c r="J84"/>
  <c r="J85"/>
  <c r="J1418"/>
  <c r="J1904"/>
  <c r="J268"/>
  <c r="J200"/>
  <c r="J201"/>
  <c r="J202"/>
  <c r="J203"/>
  <c r="J964"/>
  <c r="J965"/>
  <c r="J270"/>
  <c r="J1116"/>
  <c r="J1117"/>
  <c r="J1118"/>
  <c r="J1119"/>
  <c r="J87"/>
  <c r="J1347"/>
  <c r="J1348"/>
  <c r="J1349"/>
  <c r="J323"/>
  <c r="J324"/>
  <c r="J325"/>
  <c r="J326"/>
  <c r="J327"/>
  <c r="J328"/>
  <c r="J329"/>
  <c r="J330"/>
  <c r="J331"/>
  <c r="J622"/>
  <c r="J560"/>
  <c r="J561"/>
  <c r="J799"/>
  <c r="J800"/>
  <c r="J1817"/>
  <c r="J1194"/>
  <c r="J1195"/>
  <c r="J1196"/>
  <c r="J1197"/>
  <c r="J1846"/>
  <c r="J1847"/>
  <c r="J482"/>
  <c r="J483"/>
  <c r="J484"/>
  <c r="J967"/>
  <c r="J801"/>
  <c r="J1596"/>
  <c r="J1597"/>
  <c r="J701"/>
  <c r="J702"/>
  <c r="J703"/>
  <c r="J704"/>
  <c r="J705"/>
  <c r="J706"/>
  <c r="J707"/>
  <c r="J708"/>
  <c r="J630"/>
  <c r="J425"/>
  <c r="J426"/>
  <c r="J427"/>
  <c r="J428"/>
  <c r="J429"/>
  <c r="J430"/>
  <c r="J969"/>
  <c r="J970"/>
  <c r="J1121"/>
  <c r="J1122"/>
  <c r="J1123"/>
  <c r="J1124"/>
  <c r="J1199"/>
  <c r="J1200"/>
  <c r="J1201"/>
  <c r="J1202"/>
  <c r="J1292"/>
  <c r="J1293"/>
  <c r="J1294"/>
  <c r="J486"/>
  <c r="J487"/>
  <c r="J1401"/>
  <c r="J89"/>
  <c r="J90"/>
  <c r="J91"/>
  <c r="J92"/>
  <c r="J93"/>
  <c r="J94"/>
  <c r="J95"/>
  <c r="J96"/>
  <c r="J97"/>
  <c r="J333"/>
  <c r="J334"/>
  <c r="J335"/>
  <c r="J336"/>
  <c r="J337"/>
  <c r="J338"/>
  <c r="J339"/>
  <c r="J340"/>
  <c r="J341"/>
  <c r="J1065"/>
  <c r="J802"/>
  <c r="J804"/>
  <c r="J805"/>
  <c r="J806"/>
  <c r="J808"/>
  <c r="J810"/>
  <c r="J812"/>
  <c r="J814"/>
  <c r="J815"/>
  <c r="J816"/>
  <c r="J817"/>
  <c r="J818"/>
  <c r="J819"/>
  <c r="J1727"/>
  <c r="J1728"/>
  <c r="J1729"/>
  <c r="J1906"/>
  <c r="J1907"/>
  <c r="J1908"/>
  <c r="J820"/>
  <c r="J343"/>
  <c r="J1363"/>
  <c r="J845"/>
  <c r="J846"/>
  <c r="J847"/>
  <c r="J848"/>
  <c r="J99"/>
  <c r="J100"/>
  <c r="J101"/>
  <c r="J102"/>
  <c r="J103"/>
  <c r="J104"/>
  <c r="J105"/>
  <c r="J106"/>
  <c r="J107"/>
  <c r="J272"/>
  <c r="J273"/>
  <c r="J1230"/>
  <c r="J1231"/>
  <c r="J1232"/>
  <c r="J1233"/>
  <c r="J1234"/>
  <c r="J1860"/>
  <c r="J1861"/>
  <c r="J1862"/>
  <c r="J1863"/>
  <c r="J1864"/>
  <c r="J1865"/>
  <c r="J1866"/>
  <c r="J1867"/>
  <c r="J1868"/>
  <c r="J1869"/>
  <c r="J1870"/>
  <c r="J1871"/>
  <c r="J1296"/>
  <c r="J345"/>
  <c r="J346"/>
  <c r="J347"/>
  <c r="J348"/>
  <c r="J1910"/>
  <c r="J1911"/>
  <c r="J1662"/>
  <c r="J1663"/>
  <c r="J1664"/>
  <c r="J524"/>
  <c r="J525"/>
  <c r="J526"/>
  <c r="J527"/>
  <c r="J528"/>
  <c r="J529"/>
  <c r="J530"/>
  <c r="J531"/>
  <c r="J350"/>
  <c r="J351"/>
  <c r="J533"/>
  <c r="J534"/>
  <c r="J535"/>
  <c r="J1099"/>
  <c r="J1100"/>
  <c r="J1101"/>
  <c r="J1102"/>
  <c r="J432"/>
  <c r="J433"/>
  <c r="J353"/>
  <c r="J354"/>
  <c r="J355"/>
  <c r="J356"/>
  <c r="J357"/>
  <c r="J358"/>
  <c r="J359"/>
  <c r="J360"/>
  <c r="J361"/>
  <c r="J362"/>
  <c r="J363"/>
  <c r="J364"/>
  <c r="J365"/>
  <c r="J366"/>
  <c r="J1236"/>
  <c r="J1333"/>
  <c r="J1933"/>
  <c r="J1934"/>
  <c r="J1935"/>
  <c r="J710"/>
  <c r="J711"/>
  <c r="J712"/>
  <c r="J713"/>
  <c r="J714"/>
  <c r="J435"/>
  <c r="J1458"/>
  <c r="J1459"/>
  <c r="J1460"/>
  <c r="J1461"/>
  <c r="J1462"/>
  <c r="J1399"/>
  <c r="J1060"/>
  <c r="J972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537"/>
  <c r="J437"/>
  <c r="J438"/>
  <c r="J439"/>
  <c r="J440"/>
  <c r="J65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298"/>
  <c r="J1299"/>
  <c r="J1300"/>
  <c r="J205"/>
  <c r="J109"/>
  <c r="J110"/>
  <c r="J111"/>
  <c r="J112"/>
  <c r="J113"/>
  <c r="J1819"/>
  <c r="J1204"/>
  <c r="J1205"/>
  <c r="J1206"/>
  <c r="J1207"/>
  <c r="J1208"/>
  <c r="J1209"/>
  <c r="J1210"/>
  <c r="J275"/>
  <c r="J1467"/>
  <c r="J1468"/>
  <c r="J1469"/>
  <c r="J1470"/>
  <c r="J1472"/>
  <c r="J1473"/>
  <c r="J1474"/>
  <c r="J277"/>
  <c r="J278"/>
  <c r="J279"/>
  <c r="J1002"/>
  <c r="J1003"/>
  <c r="J368"/>
  <c r="J1212"/>
  <c r="J1213"/>
  <c r="J1411"/>
  <c r="J1731"/>
  <c r="J1732"/>
  <c r="J1733"/>
  <c r="J1734"/>
  <c r="J1735"/>
  <c r="J1736"/>
  <c r="J1737"/>
  <c r="J1738"/>
  <c r="J1739"/>
  <c r="J1740"/>
  <c r="J1741"/>
  <c r="J1821"/>
  <c r="J1822"/>
  <c r="J1823"/>
  <c r="J1302"/>
  <c r="J1303"/>
  <c r="J1304"/>
  <c r="J1305"/>
  <c r="J1666"/>
  <c r="J1940"/>
  <c r="J822"/>
  <c r="J1617"/>
  <c r="J1618"/>
  <c r="J1619"/>
  <c r="J1620"/>
  <c r="J1621"/>
  <c r="J1622"/>
  <c r="J1623"/>
  <c r="J1413"/>
  <c r="J1414"/>
  <c r="J1365"/>
  <c r="J1825"/>
  <c r="J1826"/>
  <c r="J1827"/>
  <c r="J1005"/>
  <c r="J1006"/>
  <c r="J1668"/>
  <c r="J1669"/>
  <c r="J1670"/>
  <c r="J1671"/>
  <c r="J1672"/>
  <c r="J1673"/>
  <c r="J1674"/>
  <c r="J1675"/>
  <c r="J1676"/>
  <c r="J1677"/>
  <c r="J1307"/>
  <c r="J1308"/>
  <c r="J1309"/>
  <c r="J1310"/>
  <c r="J281"/>
  <c r="J282"/>
  <c r="J283"/>
  <c r="J284"/>
  <c r="J285"/>
  <c r="J286"/>
  <c r="J287"/>
  <c r="J288"/>
  <c r="J289"/>
  <c r="J290"/>
  <c r="J291"/>
  <c r="J1679"/>
  <c r="J1680"/>
  <c r="J1682"/>
  <c r="J1683"/>
  <c r="J1829"/>
  <c r="J1830"/>
  <c r="J1831"/>
  <c r="J1008"/>
  <c r="J1009"/>
  <c r="J1010"/>
  <c r="J1011"/>
  <c r="J1012"/>
  <c r="J1013"/>
  <c r="J1014"/>
  <c r="J489"/>
  <c r="J490"/>
  <c r="J491"/>
  <c r="J492"/>
  <c r="J687"/>
  <c r="J688"/>
  <c r="J1685"/>
  <c r="J1686"/>
  <c r="J1687"/>
  <c r="J1688"/>
  <c r="J1689"/>
  <c r="J1690"/>
  <c r="J1691"/>
  <c r="J1692"/>
  <c r="J1693"/>
  <c r="J1694"/>
  <c r="J1695"/>
  <c r="J1833"/>
  <c r="J1834"/>
  <c r="J1493"/>
  <c r="J1494"/>
  <c r="J1495"/>
  <c r="J1496"/>
  <c r="J370"/>
  <c r="J371"/>
  <c r="J1476"/>
  <c r="J1351"/>
  <c r="J1498"/>
  <c r="J1499"/>
  <c r="J1500"/>
  <c r="J1501"/>
  <c r="J115"/>
  <c r="J116"/>
  <c r="J117"/>
  <c r="J118"/>
  <c r="J119"/>
  <c r="J120"/>
  <c r="J121"/>
  <c r="J122"/>
  <c r="J123"/>
  <c r="J124"/>
  <c r="J125"/>
  <c r="J1016"/>
  <c r="J1017"/>
  <c r="J1018"/>
  <c r="J207"/>
  <c r="J1238"/>
  <c r="J1239"/>
  <c r="J1930"/>
  <c r="J1931"/>
  <c r="J1215"/>
  <c r="J1216"/>
  <c r="J1836"/>
  <c r="J1837"/>
  <c r="J539"/>
  <c r="J540"/>
  <c r="J541"/>
  <c r="J1464"/>
  <c r="J1465"/>
  <c r="J632"/>
  <c r="J633"/>
  <c r="J634"/>
  <c r="J635"/>
  <c r="J636"/>
  <c r="J637"/>
  <c r="J823"/>
  <c r="J1071"/>
  <c r="J1072"/>
  <c r="J660"/>
  <c r="J661"/>
  <c r="J662"/>
  <c r="J663"/>
  <c r="J664"/>
  <c r="J665"/>
  <c r="J1839"/>
  <c r="J1840"/>
  <c r="J825"/>
  <c r="J1406"/>
  <c r="H1407"/>
  <c r="H1503"/>
  <c r="H860"/>
  <c r="H861"/>
  <c r="H862"/>
  <c r="H1353"/>
  <c r="H1354"/>
  <c r="H1355"/>
  <c r="H1356"/>
  <c r="H1357"/>
  <c r="H864"/>
  <c r="H865"/>
  <c r="H866"/>
  <c r="H867"/>
  <c r="H868"/>
  <c r="H1697"/>
  <c r="H1698"/>
  <c r="H1699"/>
  <c r="H1700"/>
  <c r="H1701"/>
  <c r="H1702"/>
  <c r="H1703"/>
  <c r="H1704"/>
  <c r="H1705"/>
  <c r="H1706"/>
  <c r="H717"/>
  <c r="H718"/>
  <c r="H720"/>
  <c r="H721"/>
  <c r="H723"/>
  <c r="H1478"/>
  <c r="H1479"/>
  <c r="H1480"/>
  <c r="H1481"/>
  <c r="H1482"/>
  <c r="H1483"/>
  <c r="H8"/>
  <c r="L565" s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137"/>
  <c r="H138"/>
  <c r="H373"/>
  <c r="H374"/>
  <c r="H375"/>
  <c r="H1421"/>
  <c r="H1422"/>
  <c r="H1423"/>
  <c r="H1424"/>
  <c r="H1425"/>
  <c r="H377"/>
  <c r="H378"/>
  <c r="H1248"/>
  <c r="H1249"/>
  <c r="H1250"/>
  <c r="H1251"/>
  <c r="H1252"/>
  <c r="H543"/>
  <c r="H544"/>
  <c r="H545"/>
  <c r="H546"/>
  <c r="H828"/>
  <c r="H829"/>
  <c r="H830"/>
  <c r="H831"/>
  <c r="H832"/>
  <c r="H833"/>
  <c r="H834"/>
  <c r="H835"/>
  <c r="H1505"/>
  <c r="H494"/>
  <c r="H495"/>
  <c r="H209"/>
  <c r="H442"/>
  <c r="H443"/>
  <c r="H444"/>
  <c r="H870"/>
  <c r="H871"/>
  <c r="H872"/>
  <c r="H873"/>
  <c r="H874"/>
  <c r="H875"/>
  <c r="H876"/>
  <c r="H1254"/>
  <c r="H1312"/>
  <c r="H1507"/>
  <c r="H1508"/>
  <c r="H140"/>
  <c r="H141"/>
  <c r="H142"/>
  <c r="H1743"/>
  <c r="H878"/>
  <c r="H879"/>
  <c r="H880"/>
  <c r="H881"/>
  <c r="H882"/>
  <c r="H883"/>
  <c r="H1314"/>
  <c r="H1876"/>
  <c r="H1877"/>
  <c r="H1849"/>
  <c r="H1850"/>
  <c r="H1851"/>
  <c r="H850"/>
  <c r="H851"/>
  <c r="H852"/>
  <c r="H497"/>
  <c r="H1104"/>
  <c r="H1915"/>
  <c r="H1916"/>
  <c r="H1917"/>
  <c r="H1918"/>
  <c r="H1919"/>
  <c r="H1920"/>
  <c r="H1921"/>
  <c r="H1922"/>
  <c r="H1127"/>
  <c r="H1128"/>
  <c r="H1129"/>
  <c r="H1130"/>
  <c r="H1131"/>
  <c r="H1924"/>
  <c r="H1925"/>
  <c r="H668"/>
  <c r="H380"/>
  <c r="H381"/>
  <c r="H382"/>
  <c r="H383"/>
  <c r="H1745"/>
  <c r="H1746"/>
  <c r="H1747"/>
  <c r="H1133"/>
  <c r="H624"/>
  <c r="H625"/>
  <c r="H626"/>
  <c r="H1427"/>
  <c r="H1428"/>
  <c r="H1429"/>
  <c r="H1112"/>
  <c r="H1431"/>
  <c r="H1432"/>
  <c r="H1433"/>
  <c r="H1434"/>
  <c r="H1435"/>
  <c r="H1436"/>
  <c r="H1437"/>
  <c r="H1438"/>
  <c r="H1439"/>
  <c r="H1440"/>
  <c r="H1441"/>
  <c r="H885"/>
  <c r="H724"/>
  <c r="H725"/>
  <c r="H1510"/>
  <c r="H1511"/>
  <c r="H1512"/>
  <c r="H1513"/>
  <c r="H1514"/>
  <c r="H1515"/>
  <c r="H385"/>
  <c r="H1517"/>
  <c r="H1518"/>
  <c r="H1519"/>
  <c r="H1625"/>
  <c r="H1626"/>
  <c r="H1627"/>
  <c r="H1628"/>
  <c r="H1629"/>
  <c r="H887"/>
  <c r="H888"/>
  <c r="H889"/>
  <c r="H890"/>
  <c r="H42"/>
  <c r="H43"/>
  <c r="H44"/>
  <c r="H45"/>
  <c r="H1927"/>
  <c r="H1928"/>
  <c r="H1443"/>
  <c r="H1444"/>
  <c r="H726"/>
  <c r="H727"/>
  <c r="H728"/>
  <c r="H730"/>
  <c r="H732"/>
  <c r="H734"/>
  <c r="H735"/>
  <c r="H736"/>
  <c r="H737"/>
  <c r="H738"/>
  <c r="H739"/>
  <c r="H740"/>
  <c r="H741"/>
  <c r="H742"/>
  <c r="H743"/>
  <c r="H745"/>
  <c r="H747"/>
  <c r="H567"/>
  <c r="H568"/>
  <c r="H569"/>
  <c r="H570"/>
  <c r="H571"/>
  <c r="H572"/>
  <c r="H573"/>
  <c r="H574"/>
  <c r="H575"/>
  <c r="H293"/>
  <c r="H294"/>
  <c r="H295"/>
  <c r="H296"/>
  <c r="H297"/>
  <c r="H298"/>
  <c r="H299"/>
  <c r="H300"/>
  <c r="H1035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597"/>
  <c r="H302"/>
  <c r="H303"/>
  <c r="H304"/>
  <c r="H305"/>
  <c r="H306"/>
  <c r="H307"/>
  <c r="H211"/>
  <c r="H212"/>
  <c r="H309"/>
  <c r="H310"/>
  <c r="H311"/>
  <c r="H312"/>
  <c r="H1770"/>
  <c r="H1771"/>
  <c r="H1772"/>
  <c r="H1521"/>
  <c r="H606"/>
  <c r="H607"/>
  <c r="H608"/>
  <c r="H609"/>
  <c r="H610"/>
  <c r="H1037"/>
  <c r="H1038"/>
  <c r="H1256"/>
  <c r="H1774"/>
  <c r="H1523"/>
  <c r="H387"/>
  <c r="H388"/>
  <c r="H389"/>
  <c r="H390"/>
  <c r="H391"/>
  <c r="H392"/>
  <c r="H393"/>
  <c r="H639"/>
  <c r="H640"/>
  <c r="H641"/>
  <c r="H642"/>
  <c r="H1335"/>
  <c r="H1336"/>
  <c r="H1337"/>
  <c r="H1075"/>
  <c r="H1076"/>
  <c r="H1077"/>
  <c r="H144"/>
  <c r="H145"/>
  <c r="H146"/>
  <c r="H147"/>
  <c r="H148"/>
  <c r="H149"/>
  <c r="H150"/>
  <c r="H151"/>
  <c r="H152"/>
  <c r="H1218"/>
  <c r="H1219"/>
  <c r="H1220"/>
  <c r="H1221"/>
  <c r="H1446"/>
  <c r="H1447"/>
  <c r="H1448"/>
  <c r="H1449"/>
  <c r="H1450"/>
  <c r="H47"/>
  <c r="H48"/>
  <c r="H49"/>
  <c r="H50"/>
  <c r="H51"/>
  <c r="H649"/>
  <c r="H892"/>
  <c r="H893"/>
  <c r="H894"/>
  <c r="H577"/>
  <c r="H749"/>
  <c r="H314"/>
  <c r="H315"/>
  <c r="H316"/>
  <c r="H317"/>
  <c r="H751"/>
  <c r="H753"/>
  <c r="H1135"/>
  <c r="H1136"/>
  <c r="H1137"/>
  <c r="H1138"/>
  <c r="H1139"/>
  <c r="H1140"/>
  <c r="H896"/>
  <c r="H897"/>
  <c r="H670"/>
  <c r="H671"/>
  <c r="H395"/>
  <c r="H396"/>
  <c r="H690"/>
  <c r="H691"/>
  <c r="H692"/>
  <c r="H1525"/>
  <c r="H1526"/>
  <c r="H1527"/>
  <c r="H1079"/>
  <c r="H1080"/>
  <c r="H1081"/>
  <c r="H53"/>
  <c r="H1040"/>
  <c r="H1041"/>
  <c r="H1042"/>
  <c r="H1043"/>
  <c r="H1044"/>
  <c r="H754"/>
  <c r="H755"/>
  <c r="H612"/>
  <c r="H613"/>
  <c r="H614"/>
  <c r="H579"/>
  <c r="H1853"/>
  <c r="H1854"/>
  <c r="H1855"/>
  <c r="H319"/>
  <c r="H1046"/>
  <c r="H1047"/>
  <c r="H1048"/>
  <c r="H1049"/>
  <c r="H1776"/>
  <c r="H1778"/>
  <c r="H899"/>
  <c r="H900"/>
  <c r="H901"/>
  <c r="H214"/>
  <c r="H215"/>
  <c r="H44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1879"/>
  <c r="H1880"/>
  <c r="H55"/>
  <c r="H1780"/>
  <c r="H1781"/>
  <c r="H581"/>
  <c r="H582"/>
  <c r="H756"/>
  <c r="H757"/>
  <c r="H759"/>
  <c r="H760"/>
  <c r="H761"/>
  <c r="H673"/>
  <c r="H674"/>
  <c r="H675"/>
  <c r="H676"/>
  <c r="H677"/>
  <c r="H678"/>
  <c r="H1529"/>
  <c r="H1530"/>
  <c r="H1531"/>
  <c r="H1532"/>
  <c r="H1533"/>
  <c r="H1534"/>
  <c r="H1535"/>
  <c r="H1536"/>
  <c r="H903"/>
  <c r="H904"/>
  <c r="H905"/>
  <c r="H237"/>
  <c r="H238"/>
  <c r="H239"/>
  <c r="H240"/>
  <c r="H499"/>
  <c r="H762"/>
  <c r="H763"/>
  <c r="H764"/>
  <c r="H765"/>
  <c r="H766"/>
  <c r="H767"/>
  <c r="H694"/>
  <c r="H695"/>
  <c r="H696"/>
  <c r="H1258"/>
  <c r="H1538"/>
  <c r="H1539"/>
  <c r="H1540"/>
  <c r="H1541"/>
  <c r="H1542"/>
  <c r="H1543"/>
  <c r="H1544"/>
  <c r="H1545"/>
  <c r="H1546"/>
  <c r="H1547"/>
  <c r="H1548"/>
  <c r="H1549"/>
  <c r="H1890"/>
  <c r="H1891"/>
  <c r="H1892"/>
  <c r="H1893"/>
  <c r="H1894"/>
  <c r="H1895"/>
  <c r="H1896"/>
  <c r="H1316"/>
  <c r="H1317"/>
  <c r="H1631"/>
  <c r="H1632"/>
  <c r="H1633"/>
  <c r="H1634"/>
  <c r="H501"/>
  <c r="H502"/>
  <c r="H503"/>
  <c r="H504"/>
  <c r="H505"/>
  <c r="H506"/>
  <c r="H507"/>
  <c r="H651"/>
  <c r="H768"/>
  <c r="H769"/>
  <c r="H770"/>
  <c r="H771"/>
  <c r="H772"/>
  <c r="H1369"/>
  <c r="H1370"/>
  <c r="H1371"/>
  <c r="H1372"/>
  <c r="H1373"/>
  <c r="H154"/>
  <c r="H1452"/>
  <c r="H1453"/>
  <c r="H907"/>
  <c r="H908"/>
  <c r="H1409"/>
  <c r="H548"/>
  <c r="H549"/>
  <c r="H550"/>
  <c r="H628"/>
  <c r="H1142"/>
  <c r="H1143"/>
  <c r="H773"/>
  <c r="H1051"/>
  <c r="H1052"/>
  <c r="H1053"/>
  <c r="H1054"/>
  <c r="H1055"/>
  <c r="H1056"/>
  <c r="H1083"/>
  <c r="H774"/>
  <c r="H1319"/>
  <c r="H1320"/>
  <c r="H1321"/>
  <c r="H1322"/>
  <c r="H57"/>
  <c r="H58"/>
  <c r="H552"/>
  <c r="H553"/>
  <c r="H60"/>
  <c r="H910"/>
  <c r="H398"/>
  <c r="H399"/>
  <c r="H400"/>
  <c r="H912"/>
  <c r="H1636"/>
  <c r="H1637"/>
  <c r="H1551"/>
  <c r="H1145"/>
  <c r="H1146"/>
  <c r="H1147"/>
  <c r="H1085"/>
  <c r="H1086"/>
  <c r="H1087"/>
  <c r="H1088"/>
  <c r="H1089"/>
  <c r="H584"/>
  <c r="H585"/>
  <c r="H586"/>
  <c r="H587"/>
  <c r="H588"/>
  <c r="H589"/>
  <c r="H590"/>
  <c r="H591"/>
  <c r="H592"/>
  <c r="H593"/>
  <c r="H594"/>
  <c r="H595"/>
  <c r="H1260"/>
  <c r="H555"/>
  <c r="H837"/>
  <c r="H62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23"/>
  <c r="H156"/>
  <c r="H1553"/>
  <c r="H1554"/>
  <c r="H1555"/>
  <c r="H1556"/>
  <c r="H158"/>
  <c r="H159"/>
  <c r="H160"/>
  <c r="H161"/>
  <c r="H162"/>
  <c r="H163"/>
  <c r="H164"/>
  <c r="H165"/>
  <c r="H1149"/>
  <c r="H1150"/>
  <c r="H402"/>
  <c r="H403"/>
  <c r="H404"/>
  <c r="H405"/>
  <c r="H406"/>
  <c r="H407"/>
  <c r="H408"/>
  <c r="H409"/>
  <c r="H410"/>
  <c r="H411"/>
  <c r="H1842"/>
  <c r="H1843"/>
  <c r="H1844"/>
  <c r="H914"/>
  <c r="H915"/>
  <c r="H242"/>
  <c r="H243"/>
  <c r="H1152"/>
  <c r="H1153"/>
  <c r="H1154"/>
  <c r="H1376"/>
  <c r="H127"/>
  <c r="H128"/>
  <c r="H129"/>
  <c r="H130"/>
  <c r="H131"/>
  <c r="H132"/>
  <c r="H133"/>
  <c r="H134"/>
  <c r="H135"/>
  <c r="H1156"/>
  <c r="H1157"/>
  <c r="H1158"/>
  <c r="H1708"/>
  <c r="H1709"/>
  <c r="H1710"/>
  <c r="H1711"/>
  <c r="H1712"/>
  <c r="H1713"/>
  <c r="H1714"/>
  <c r="H1715"/>
  <c r="H1716"/>
  <c r="H917"/>
  <c r="H918"/>
  <c r="H919"/>
  <c r="H1403"/>
  <c r="H1404"/>
  <c r="H509"/>
  <c r="H167"/>
  <c r="H921"/>
  <c r="H775"/>
  <c r="H1882"/>
  <c r="H1883"/>
  <c r="H1884"/>
  <c r="H1324"/>
  <c r="H321"/>
  <c r="H644"/>
  <c r="H645"/>
  <c r="H646"/>
  <c r="H647"/>
  <c r="H448"/>
  <c r="H449"/>
  <c r="H450"/>
  <c r="H413"/>
  <c r="H414"/>
  <c r="H1160"/>
  <c r="H1161"/>
  <c r="H1162"/>
  <c r="H1163"/>
  <c r="H777"/>
  <c r="H779"/>
  <c r="H781"/>
  <c r="H783"/>
  <c r="H784"/>
  <c r="H1783"/>
  <c r="H1784"/>
  <c r="H1785"/>
  <c r="H1786"/>
  <c r="H1787"/>
  <c r="H1378"/>
  <c r="H1379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680"/>
  <c r="H681"/>
  <c r="H786"/>
  <c r="H1639"/>
  <c r="H1640"/>
  <c r="H599"/>
  <c r="H600"/>
  <c r="H601"/>
  <c r="H602"/>
  <c r="H923"/>
  <c r="H653"/>
  <c r="H654"/>
  <c r="H511"/>
  <c r="H512"/>
  <c r="H513"/>
  <c r="H1067"/>
  <c r="H1068"/>
  <c r="H1069"/>
  <c r="H1165"/>
  <c r="H1166"/>
  <c r="H1167"/>
  <c r="H1168"/>
  <c r="H1169"/>
  <c r="H1170"/>
  <c r="H1171"/>
  <c r="H1172"/>
  <c r="H1173"/>
  <c r="H683"/>
  <c r="H684"/>
  <c r="H685"/>
  <c r="H1642"/>
  <c r="H1643"/>
  <c r="H515"/>
  <c r="H64"/>
  <c r="H65"/>
  <c r="H66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517"/>
  <c r="H787"/>
  <c r="H788"/>
  <c r="H789"/>
  <c r="H1091"/>
  <c r="H1092"/>
  <c r="H1093"/>
  <c r="H1094"/>
  <c r="H1095"/>
  <c r="H1096"/>
  <c r="H1097"/>
  <c r="H956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245"/>
  <c r="H246"/>
  <c r="H247"/>
  <c r="H248"/>
  <c r="H1576"/>
  <c r="H1577"/>
  <c r="H1578"/>
  <c r="H1579"/>
  <c r="H1580"/>
  <c r="H1381"/>
  <c r="H1382"/>
  <c r="H1383"/>
  <c r="H1384"/>
  <c r="H1385"/>
  <c r="H1386"/>
  <c r="H1387"/>
  <c r="H1388"/>
  <c r="H1175"/>
  <c r="H1176"/>
  <c r="H68"/>
  <c r="H69"/>
  <c r="H70"/>
  <c r="H71"/>
  <c r="H250"/>
  <c r="H251"/>
  <c r="H252"/>
  <c r="H253"/>
  <c r="H254"/>
  <c r="H255"/>
  <c r="H256"/>
  <c r="H257"/>
  <c r="H258"/>
  <c r="H259"/>
  <c r="H260"/>
  <c r="H1582"/>
  <c r="H1583"/>
  <c r="H1584"/>
  <c r="H1585"/>
  <c r="H1586"/>
  <c r="H1326"/>
  <c r="H1327"/>
  <c r="H1811"/>
  <c r="H1812"/>
  <c r="H1813"/>
  <c r="H1814"/>
  <c r="H1815"/>
  <c r="H1416"/>
  <c r="H1898"/>
  <c r="H1899"/>
  <c r="H1900"/>
  <c r="H169"/>
  <c r="H170"/>
  <c r="H1645"/>
  <c r="H1646"/>
  <c r="H172"/>
  <c r="H616"/>
  <c r="H617"/>
  <c r="H618"/>
  <c r="H619"/>
  <c r="H620"/>
  <c r="H1178"/>
  <c r="H1179"/>
  <c r="H1180"/>
  <c r="H1181"/>
  <c r="H1182"/>
  <c r="H1183"/>
  <c r="H1184"/>
  <c r="H1185"/>
  <c r="H854"/>
  <c r="H855"/>
  <c r="H856"/>
  <c r="H857"/>
  <c r="H1329"/>
  <c r="H1330"/>
  <c r="H1331"/>
  <c r="H1340"/>
  <c r="H1341"/>
  <c r="H1718"/>
  <c r="H1719"/>
  <c r="H1720"/>
  <c r="H1721"/>
  <c r="H1722"/>
  <c r="H1723"/>
  <c r="H1724"/>
  <c r="H1725"/>
  <c r="H1873"/>
  <c r="H1874"/>
  <c r="H1455"/>
  <c r="H1456"/>
  <c r="H1343"/>
  <c r="H1344"/>
  <c r="H1345"/>
  <c r="H174"/>
  <c r="H175"/>
  <c r="H176"/>
  <c r="H177"/>
  <c r="H178"/>
  <c r="H179"/>
  <c r="H180"/>
  <c r="H181"/>
  <c r="H73"/>
  <c r="H1062"/>
  <c r="H1063"/>
  <c r="H1359"/>
  <c r="H1360"/>
  <c r="H1361"/>
  <c r="H183"/>
  <c r="H184"/>
  <c r="H185"/>
  <c r="H186"/>
  <c r="H187"/>
  <c r="H188"/>
  <c r="H189"/>
  <c r="H190"/>
  <c r="H191"/>
  <c r="H1020"/>
  <c r="H1021"/>
  <c r="H1022"/>
  <c r="H1023"/>
  <c r="H1024"/>
  <c r="H1025"/>
  <c r="H1026"/>
  <c r="H1027"/>
  <c r="H1028"/>
  <c r="H1029"/>
  <c r="H1030"/>
  <c r="H1031"/>
  <c r="H1032"/>
  <c r="H1033"/>
  <c r="H958"/>
  <c r="H959"/>
  <c r="H960"/>
  <c r="H262"/>
  <c r="H263"/>
  <c r="H264"/>
  <c r="H1367"/>
  <c r="H1648"/>
  <c r="H1649"/>
  <c r="H1650"/>
  <c r="H1651"/>
  <c r="H1652"/>
  <c r="H1653"/>
  <c r="H1654"/>
  <c r="H1655"/>
  <c r="H1656"/>
  <c r="H1658"/>
  <c r="H1659"/>
  <c r="H1660"/>
  <c r="H1187"/>
  <c r="H452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1485"/>
  <c r="H1486"/>
  <c r="H1487"/>
  <c r="H1488"/>
  <c r="H1489"/>
  <c r="H1490"/>
  <c r="H1491"/>
  <c r="H1225"/>
  <c r="H1226"/>
  <c r="H1227"/>
  <c r="H1228"/>
  <c r="H1886"/>
  <c r="H1887"/>
  <c r="H962"/>
  <c r="H416"/>
  <c r="H417"/>
  <c r="H839"/>
  <c r="H840"/>
  <c r="H841"/>
  <c r="H842"/>
  <c r="H843"/>
  <c r="H656"/>
  <c r="H1189"/>
  <c r="H1190"/>
  <c r="H1114"/>
  <c r="H519"/>
  <c r="H520"/>
  <c r="H521"/>
  <c r="H522"/>
  <c r="H1937"/>
  <c r="H1938"/>
  <c r="H1192"/>
  <c r="H1106"/>
  <c r="H1107"/>
  <c r="H1108"/>
  <c r="H1109"/>
  <c r="H1110"/>
  <c r="H1913"/>
  <c r="H1058"/>
  <c r="H266"/>
  <c r="H1902"/>
  <c r="H75"/>
  <c r="H76"/>
  <c r="H77"/>
  <c r="H78"/>
  <c r="H79"/>
  <c r="H80"/>
  <c r="H81"/>
  <c r="H1241"/>
  <c r="H1242"/>
  <c r="H1243"/>
  <c r="H1244"/>
  <c r="H1245"/>
  <c r="H790"/>
  <c r="H792"/>
  <c r="H793"/>
  <c r="H794"/>
  <c r="H795"/>
  <c r="H796"/>
  <c r="H798"/>
  <c r="H1588"/>
  <c r="H1589"/>
  <c r="H1590"/>
  <c r="H1591"/>
  <c r="H1857"/>
  <c r="H1858"/>
  <c r="H1390"/>
  <c r="H1391"/>
  <c r="H1392"/>
  <c r="H1393"/>
  <c r="H1394"/>
  <c r="H1395"/>
  <c r="H1396"/>
  <c r="H1397"/>
  <c r="H419"/>
  <c r="H420"/>
  <c r="H421"/>
  <c r="H422"/>
  <c r="H423"/>
  <c r="H604"/>
  <c r="H193"/>
  <c r="H195"/>
  <c r="H196"/>
  <c r="H197"/>
  <c r="H198"/>
  <c r="H557"/>
  <c r="H558"/>
  <c r="H1593"/>
  <c r="H1594"/>
  <c r="H698"/>
  <c r="H699"/>
  <c r="H83"/>
  <c r="H84"/>
  <c r="H85"/>
  <c r="H1418"/>
  <c r="H1904"/>
  <c r="H268"/>
  <c r="H200"/>
  <c r="H201"/>
  <c r="H202"/>
  <c r="H203"/>
  <c r="H964"/>
  <c r="H965"/>
  <c r="H270"/>
  <c r="H1116"/>
  <c r="H1117"/>
  <c r="H1118"/>
  <c r="H1119"/>
  <c r="H87"/>
  <c r="H1347"/>
  <c r="H1348"/>
  <c r="H1349"/>
  <c r="H323"/>
  <c r="H324"/>
  <c r="H325"/>
  <c r="H326"/>
  <c r="H327"/>
  <c r="H328"/>
  <c r="H329"/>
  <c r="H330"/>
  <c r="H331"/>
  <c r="H622"/>
  <c r="H560"/>
  <c r="H561"/>
  <c r="H799"/>
  <c r="H800"/>
  <c r="H1817"/>
  <c r="H1194"/>
  <c r="H1195"/>
  <c r="H1196"/>
  <c r="H1197"/>
  <c r="H1846"/>
  <c r="H1847"/>
  <c r="H482"/>
  <c r="H483"/>
  <c r="H484"/>
  <c r="H967"/>
  <c r="H801"/>
  <c r="H1596"/>
  <c r="H1597"/>
  <c r="H701"/>
  <c r="H702"/>
  <c r="H703"/>
  <c r="H704"/>
  <c r="H705"/>
  <c r="H706"/>
  <c r="H707"/>
  <c r="H708"/>
  <c r="H630"/>
  <c r="H425"/>
  <c r="H426"/>
  <c r="H427"/>
  <c r="H428"/>
  <c r="H429"/>
  <c r="H430"/>
  <c r="H969"/>
  <c r="H970"/>
  <c r="H1121"/>
  <c r="H1122"/>
  <c r="H1123"/>
  <c r="H1124"/>
  <c r="H1199"/>
  <c r="H1200"/>
  <c r="H1201"/>
  <c r="H1202"/>
  <c r="H1292"/>
  <c r="H1293"/>
  <c r="H1294"/>
  <c r="H486"/>
  <c r="H487"/>
  <c r="H1401"/>
  <c r="H89"/>
  <c r="H90"/>
  <c r="H91"/>
  <c r="H92"/>
  <c r="H93"/>
  <c r="H94"/>
  <c r="H95"/>
  <c r="H96"/>
  <c r="H97"/>
  <c r="H333"/>
  <c r="H334"/>
  <c r="H335"/>
  <c r="H336"/>
  <c r="H337"/>
  <c r="H338"/>
  <c r="H339"/>
  <c r="H340"/>
  <c r="H341"/>
  <c r="H1065"/>
  <c r="H802"/>
  <c r="H804"/>
  <c r="H805"/>
  <c r="H806"/>
  <c r="H808"/>
  <c r="H810"/>
  <c r="H812"/>
  <c r="H814"/>
  <c r="H815"/>
  <c r="H816"/>
  <c r="H817"/>
  <c r="H818"/>
  <c r="H819"/>
  <c r="H1727"/>
  <c r="H1728"/>
  <c r="H1729"/>
  <c r="H1906"/>
  <c r="H1907"/>
  <c r="H1908"/>
  <c r="H820"/>
  <c r="H343"/>
  <c r="H1363"/>
  <c r="H845"/>
  <c r="H846"/>
  <c r="H847"/>
  <c r="H848"/>
  <c r="H99"/>
  <c r="H100"/>
  <c r="H101"/>
  <c r="H102"/>
  <c r="H103"/>
  <c r="H104"/>
  <c r="H105"/>
  <c r="H106"/>
  <c r="H107"/>
  <c r="H272"/>
  <c r="H273"/>
  <c r="H1230"/>
  <c r="H1231"/>
  <c r="H1232"/>
  <c r="H1233"/>
  <c r="H1234"/>
  <c r="H1860"/>
  <c r="H1861"/>
  <c r="H1862"/>
  <c r="H1863"/>
  <c r="H1864"/>
  <c r="H1865"/>
  <c r="H1866"/>
  <c r="H1867"/>
  <c r="H1868"/>
  <c r="H1869"/>
  <c r="H1870"/>
  <c r="H1871"/>
  <c r="H1296"/>
  <c r="H345"/>
  <c r="H346"/>
  <c r="H347"/>
  <c r="H348"/>
  <c r="H1910"/>
  <c r="H1911"/>
  <c r="H1662"/>
  <c r="H1663"/>
  <c r="H1664"/>
  <c r="H524"/>
  <c r="H525"/>
  <c r="H526"/>
  <c r="H527"/>
  <c r="H528"/>
  <c r="H529"/>
  <c r="H530"/>
  <c r="H531"/>
  <c r="H350"/>
  <c r="H351"/>
  <c r="H533"/>
  <c r="H534"/>
  <c r="H535"/>
  <c r="H1099"/>
  <c r="H1100"/>
  <c r="H1101"/>
  <c r="H1102"/>
  <c r="H432"/>
  <c r="H433"/>
  <c r="H353"/>
  <c r="H354"/>
  <c r="H355"/>
  <c r="H356"/>
  <c r="H357"/>
  <c r="H358"/>
  <c r="H359"/>
  <c r="H360"/>
  <c r="H361"/>
  <c r="H362"/>
  <c r="H363"/>
  <c r="H364"/>
  <c r="H365"/>
  <c r="H366"/>
  <c r="H1236"/>
  <c r="H1333"/>
  <c r="H1933"/>
  <c r="H1934"/>
  <c r="H1935"/>
  <c r="H710"/>
  <c r="H711"/>
  <c r="H712"/>
  <c r="H713"/>
  <c r="H714"/>
  <c r="H435"/>
  <c r="H1458"/>
  <c r="H1459"/>
  <c r="H1460"/>
  <c r="H1461"/>
  <c r="H1462"/>
  <c r="H1399"/>
  <c r="H1060"/>
  <c r="H972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537"/>
  <c r="H437"/>
  <c r="H438"/>
  <c r="H439"/>
  <c r="H440"/>
  <c r="H65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298"/>
  <c r="H1299"/>
  <c r="H1300"/>
  <c r="H205"/>
  <c r="H109"/>
  <c r="H110"/>
  <c r="H111"/>
  <c r="H112"/>
  <c r="H113"/>
  <c r="H1819"/>
  <c r="H1204"/>
  <c r="H1205"/>
  <c r="H1206"/>
  <c r="H1207"/>
  <c r="H1208"/>
  <c r="H1209"/>
  <c r="H1210"/>
  <c r="H275"/>
  <c r="H1467"/>
  <c r="H1468"/>
  <c r="H1469"/>
  <c r="H1470"/>
  <c r="H1472"/>
  <c r="H1473"/>
  <c r="H1474"/>
  <c r="H277"/>
  <c r="H278"/>
  <c r="H279"/>
  <c r="H1002"/>
  <c r="H1003"/>
  <c r="H368"/>
  <c r="H1212"/>
  <c r="H1213"/>
  <c r="H1411"/>
  <c r="H1731"/>
  <c r="H1732"/>
  <c r="H1733"/>
  <c r="H1734"/>
  <c r="H1735"/>
  <c r="H1736"/>
  <c r="H1737"/>
  <c r="H1738"/>
  <c r="H1739"/>
  <c r="H1740"/>
  <c r="H1741"/>
  <c r="H1821"/>
  <c r="H1822"/>
  <c r="H1823"/>
  <c r="H1302"/>
  <c r="H1303"/>
  <c r="H1304"/>
  <c r="H1305"/>
  <c r="H1666"/>
  <c r="H1940"/>
  <c r="H822"/>
  <c r="H1617"/>
  <c r="H1618"/>
  <c r="H1619"/>
  <c r="H1620"/>
  <c r="H1621"/>
  <c r="H1622"/>
  <c r="H1623"/>
  <c r="H1413"/>
  <c r="H1414"/>
  <c r="H1365"/>
  <c r="H1825"/>
  <c r="H1826"/>
  <c r="H1827"/>
  <c r="H1005"/>
  <c r="H1006"/>
  <c r="H1668"/>
  <c r="H1669"/>
  <c r="H1670"/>
  <c r="H1671"/>
  <c r="H1672"/>
  <c r="H1673"/>
  <c r="H1674"/>
  <c r="H1675"/>
  <c r="H1676"/>
  <c r="H1677"/>
  <c r="H1307"/>
  <c r="H1308"/>
  <c r="H1309"/>
  <c r="H1310"/>
  <c r="H281"/>
  <c r="H282"/>
  <c r="H283"/>
  <c r="H284"/>
  <c r="H285"/>
  <c r="H286"/>
  <c r="H287"/>
  <c r="H288"/>
  <c r="H289"/>
  <c r="H290"/>
  <c r="H291"/>
  <c r="H1679"/>
  <c r="H1680"/>
  <c r="H1682"/>
  <c r="H1683"/>
  <c r="H1829"/>
  <c r="H1830"/>
  <c r="H1831"/>
  <c r="H1008"/>
  <c r="H1009"/>
  <c r="H1010"/>
  <c r="H1011"/>
  <c r="H1012"/>
  <c r="H1013"/>
  <c r="H1014"/>
  <c r="H489"/>
  <c r="H490"/>
  <c r="H491"/>
  <c r="H492"/>
  <c r="H687"/>
  <c r="H688"/>
  <c r="H1685"/>
  <c r="H1686"/>
  <c r="H1687"/>
  <c r="H1688"/>
  <c r="H1689"/>
  <c r="H1690"/>
  <c r="H1691"/>
  <c r="H1692"/>
  <c r="H1693"/>
  <c r="H1694"/>
  <c r="H1695"/>
  <c r="H1833"/>
  <c r="H1834"/>
  <c r="H1493"/>
  <c r="H1494"/>
  <c r="H1495"/>
  <c r="H1496"/>
  <c r="H370"/>
  <c r="H371"/>
  <c r="H1476"/>
  <c r="H1351"/>
  <c r="H1498"/>
  <c r="H1499"/>
  <c r="H1500"/>
  <c r="H1501"/>
  <c r="H115"/>
  <c r="H116"/>
  <c r="H117"/>
  <c r="H118"/>
  <c r="H119"/>
  <c r="H120"/>
  <c r="H121"/>
  <c r="H122"/>
  <c r="H123"/>
  <c r="H124"/>
  <c r="H125"/>
  <c r="H1016"/>
  <c r="H1017"/>
  <c r="H1018"/>
  <c r="H207"/>
  <c r="H1238"/>
  <c r="H1239"/>
  <c r="H1930"/>
  <c r="H1931"/>
  <c r="H1215"/>
  <c r="H1216"/>
  <c r="H1836"/>
  <c r="H1837"/>
  <c r="H539"/>
  <c r="H540"/>
  <c r="H541"/>
  <c r="H1464"/>
  <c r="H1465"/>
  <c r="H632"/>
  <c r="H633"/>
  <c r="H634"/>
  <c r="H635"/>
  <c r="H636"/>
  <c r="H637"/>
  <c r="H823"/>
  <c r="H1071"/>
  <c r="H1072"/>
  <c r="H660"/>
  <c r="H661"/>
  <c r="H662"/>
  <c r="H663"/>
  <c r="H664"/>
  <c r="H665"/>
  <c r="H1839"/>
  <c r="H1840"/>
  <c r="H825"/>
  <c r="H1406"/>
  <c r="S478" i="14" l="1"/>
  <c r="Q478"/>
  <c r="O478"/>
  <c r="M478"/>
  <c r="L483"/>
  <c r="K486"/>
  <c r="K485"/>
  <c r="K484"/>
  <c r="M485"/>
  <c r="N483"/>
  <c r="N485"/>
  <c r="M486"/>
  <c r="K478"/>
  <c r="R478"/>
  <c r="R479" s="1"/>
  <c r="P478"/>
  <c r="P479" s="1"/>
  <c r="N478"/>
  <c r="N479" s="1"/>
  <c r="L478"/>
  <c r="L479" s="1"/>
  <c r="V478"/>
  <c r="V479" s="1"/>
  <c r="K483"/>
  <c r="K487" s="1"/>
  <c r="L486"/>
  <c r="P486" s="1"/>
  <c r="L485"/>
  <c r="P485" s="1"/>
  <c r="L484"/>
  <c r="M483"/>
  <c r="M484"/>
  <c r="N484"/>
  <c r="N487" s="1"/>
  <c r="T102" i="11"/>
  <c r="T103" s="1"/>
  <c r="L107"/>
  <c r="K110"/>
  <c r="K109"/>
  <c r="K108"/>
  <c r="M108"/>
  <c r="N110"/>
  <c r="N108"/>
  <c r="M109"/>
  <c r="M103"/>
  <c r="V102"/>
  <c r="K107"/>
  <c r="L110"/>
  <c r="L109"/>
  <c r="L108"/>
  <c r="M107"/>
  <c r="N107"/>
  <c r="N109"/>
  <c r="M111"/>
  <c r="N71" i="15"/>
  <c r="M71"/>
  <c r="K71"/>
  <c r="P67"/>
  <c r="P71" s="1"/>
  <c r="O67"/>
  <c r="O71" s="1"/>
  <c r="M487" i="14"/>
  <c r="P483"/>
  <c r="O483"/>
  <c r="P59" i="13"/>
  <c r="P63" s="1"/>
  <c r="O59"/>
  <c r="O63" s="1"/>
  <c r="K139" i="10"/>
  <c r="P135"/>
  <c r="P139" s="1"/>
  <c r="O135"/>
  <c r="O139" s="1"/>
  <c r="L233" i="8"/>
  <c r="K233"/>
  <c r="P229"/>
  <c r="P233" s="1"/>
  <c r="O229"/>
  <c r="O233" s="1"/>
  <c r="K129" i="6"/>
  <c r="P125"/>
  <c r="P129" s="1"/>
  <c r="O125"/>
  <c r="O129" s="1"/>
  <c r="K574" i="3"/>
  <c r="K572"/>
  <c r="L571"/>
  <c r="L573"/>
  <c r="T572"/>
  <c r="T574"/>
  <c r="K571"/>
  <c r="K573"/>
  <c r="L574"/>
  <c r="L572"/>
  <c r="T571"/>
  <c r="K63" i="15"/>
  <c r="V121" i="6"/>
  <c r="K479" i="14"/>
  <c r="K476"/>
  <c r="M476"/>
  <c r="M479" s="1"/>
  <c r="O476"/>
  <c r="O479" s="1"/>
  <c r="Q476"/>
  <c r="Q479" s="1"/>
  <c r="S476"/>
  <c r="S479" s="1"/>
  <c r="L52" i="13"/>
  <c r="N52"/>
  <c r="P52"/>
  <c r="R52"/>
  <c r="V52"/>
  <c r="V46" i="12"/>
  <c r="T46"/>
  <c r="K103" i="11"/>
  <c r="O100"/>
  <c r="Q100"/>
  <c r="S100"/>
  <c r="L100"/>
  <c r="N100"/>
  <c r="P100"/>
  <c r="R100"/>
  <c r="V100"/>
  <c r="V131" i="10"/>
  <c r="V128"/>
  <c r="K128"/>
  <c r="M128"/>
  <c r="O128"/>
  <c r="Q128"/>
  <c r="S128"/>
  <c r="V62" i="9"/>
  <c r="K59"/>
  <c r="M59"/>
  <c r="O59"/>
  <c r="Q59"/>
  <c r="S59"/>
  <c r="K222" i="8"/>
  <c r="M222"/>
  <c r="O222"/>
  <c r="Q222"/>
  <c r="S222"/>
  <c r="S121" i="6"/>
  <c r="L39" i="7"/>
  <c r="N39"/>
  <c r="P39"/>
  <c r="R39"/>
  <c r="V39"/>
  <c r="K39"/>
  <c r="M39"/>
  <c r="O39"/>
  <c r="Q39"/>
  <c r="S39"/>
  <c r="L121" i="6"/>
  <c r="N121"/>
  <c r="P121"/>
  <c r="R121"/>
  <c r="M121"/>
  <c r="O121"/>
  <c r="Q121"/>
  <c r="K121"/>
  <c r="K118"/>
  <c r="M118"/>
  <c r="O118"/>
  <c r="Q118"/>
  <c r="S118"/>
  <c r="K59" i="5"/>
  <c r="L56"/>
  <c r="N56"/>
  <c r="P56"/>
  <c r="R56"/>
  <c r="V56"/>
  <c r="L1943" i="1"/>
  <c r="L566"/>
  <c r="L108" i="4"/>
  <c r="N108"/>
  <c r="P108"/>
  <c r="R108"/>
  <c r="V108"/>
  <c r="K108"/>
  <c r="M108"/>
  <c r="O108"/>
  <c r="Q108"/>
  <c r="S108"/>
  <c r="S566" i="3"/>
  <c r="L564"/>
  <c r="N564"/>
  <c r="P564"/>
  <c r="R564"/>
  <c r="V564"/>
  <c r="L566"/>
  <c r="N566"/>
  <c r="P566"/>
  <c r="R566"/>
  <c r="V566"/>
  <c r="K564"/>
  <c r="M564"/>
  <c r="M567" s="1"/>
  <c r="O564"/>
  <c r="Q564"/>
  <c r="S564"/>
  <c r="K566"/>
  <c r="M566"/>
  <c r="O566"/>
  <c r="Q566"/>
  <c r="S565" i="1"/>
  <c r="S566" s="1"/>
  <c r="Q565"/>
  <c r="O565"/>
  <c r="O566" s="1"/>
  <c r="M565"/>
  <c r="V565"/>
  <c r="K565"/>
  <c r="R565"/>
  <c r="R566" s="1"/>
  <c r="P565"/>
  <c r="N565"/>
  <c r="N566" s="1"/>
  <c r="E4" i="2"/>
  <c r="D3"/>
  <c r="D6"/>
  <c r="D4"/>
  <c r="E7"/>
  <c r="E5"/>
  <c r="D7"/>
  <c r="D5"/>
  <c r="E3"/>
  <c r="E6"/>
  <c r="P487" i="14" l="1"/>
  <c r="P484"/>
  <c r="O484"/>
  <c r="O487" s="1"/>
  <c r="O486"/>
  <c r="O485"/>
  <c r="L487"/>
  <c r="S103" i="11"/>
  <c r="Q103"/>
  <c r="R103"/>
  <c r="O103"/>
  <c r="P103"/>
  <c r="N103"/>
  <c r="L103"/>
  <c r="V103"/>
  <c r="T575" i="3"/>
  <c r="K575"/>
  <c r="L575"/>
  <c r="S567"/>
  <c r="K566" i="1"/>
  <c r="K1943" s="1"/>
  <c r="N1943"/>
  <c r="R1943"/>
  <c r="O1943"/>
  <c r="S1943"/>
  <c r="Q566"/>
  <c r="Q1943" s="1"/>
  <c r="M566"/>
  <c r="M1943" s="1"/>
  <c r="V566"/>
  <c r="V1943" s="1"/>
  <c r="P566"/>
  <c r="P1943" s="1"/>
  <c r="O567" i="3"/>
  <c r="K567"/>
  <c r="V567"/>
  <c r="P567"/>
  <c r="L567"/>
  <c r="Q567"/>
  <c r="R567"/>
  <c r="N567"/>
  <c r="F7" i="2"/>
  <c r="F4"/>
  <c r="F5"/>
  <c r="F3"/>
  <c r="F6"/>
  <c r="K119" i="4"/>
  <c r="L119"/>
  <c r="O115"/>
  <c r="P115" l="1"/>
  <c r="P117"/>
  <c r="O117"/>
  <c r="M119"/>
  <c r="O116"/>
  <c r="O118"/>
  <c r="O119" s="1"/>
  <c r="P118" l="1"/>
  <c r="P116"/>
  <c r="P119" l="1"/>
  <c r="N119"/>
  <c r="K67" i="5"/>
  <c r="L67"/>
  <c r="O63"/>
  <c r="P63" l="1"/>
  <c r="O66"/>
  <c r="P66"/>
  <c r="O65"/>
  <c r="P65" s="1"/>
  <c r="M67"/>
  <c r="O64"/>
  <c r="O67" s="1"/>
  <c r="N67" l="1"/>
  <c r="P64"/>
  <c r="P67" s="1"/>
  <c r="K50" i="7"/>
  <c r="L50"/>
  <c r="O46"/>
  <c r="P46" l="1"/>
  <c r="M50"/>
  <c r="O47"/>
  <c r="O50" s="1"/>
  <c r="O48"/>
  <c r="P48"/>
  <c r="O49"/>
  <c r="P49" s="1"/>
  <c r="N50" l="1"/>
  <c r="P47"/>
  <c r="P50" s="1"/>
  <c r="K70" i="9"/>
  <c r="L70"/>
  <c r="O66"/>
  <c r="P66"/>
  <c r="M70"/>
  <c r="O68"/>
  <c r="P68"/>
  <c r="O69"/>
  <c r="P69" s="1"/>
  <c r="O67"/>
  <c r="O70" s="1"/>
  <c r="P67"/>
  <c r="P70" l="1"/>
  <c r="N70"/>
  <c r="P107" i="11"/>
  <c r="O107"/>
  <c r="P110"/>
  <c r="P109"/>
  <c r="K111"/>
  <c r="N111"/>
  <c r="L111"/>
  <c r="P108"/>
  <c r="O110"/>
  <c r="O108"/>
  <c r="O109"/>
  <c r="O50" i="12"/>
  <c r="P111" i="11" l="1"/>
  <c r="O111"/>
  <c r="P50" i="12"/>
  <c r="P53"/>
  <c r="P52"/>
  <c r="L54"/>
  <c r="K54"/>
  <c r="N54"/>
  <c r="O51"/>
  <c r="O54" s="1"/>
  <c r="M54"/>
  <c r="P51"/>
  <c r="P54" s="1"/>
  <c r="O52"/>
  <c r="O53"/>
</calcChain>
</file>

<file path=xl/sharedStrings.xml><?xml version="1.0" encoding="utf-8"?>
<sst xmlns="http://schemas.openxmlformats.org/spreadsheetml/2006/main" count="23300" uniqueCount="2016">
  <si>
    <t>二次医療圏コード【名簿】</t>
    <rPh sb="0" eb="2">
      <t>ニジ</t>
    </rPh>
    <rPh sb="2" eb="4">
      <t>イリョウ</t>
    </rPh>
    <rPh sb="4" eb="5">
      <t>ケン</t>
    </rPh>
    <phoneticPr fontId="4"/>
  </si>
  <si>
    <t>市町村コード【名簿】</t>
    <rPh sb="0" eb="3">
      <t>シチョウソン</t>
    </rPh>
    <phoneticPr fontId="4"/>
  </si>
  <si>
    <t>貴院名</t>
    <rPh sb="0" eb="2">
      <t>キイン</t>
    </rPh>
    <rPh sb="2" eb="3">
      <t>メイ</t>
    </rPh>
    <phoneticPr fontId="6"/>
  </si>
  <si>
    <t>病棟名</t>
    <rPh sb="0" eb="2">
      <t>ビョウトウ</t>
    </rPh>
    <rPh sb="2" eb="3">
      <t>メイ</t>
    </rPh>
    <phoneticPr fontId="6"/>
  </si>
  <si>
    <t>１．医療機能</t>
  </si>
  <si>
    <t>２．許可病床数・稼働病床数</t>
  </si>
  <si>
    <t>３．一般病床・療養病床で算定する入院基本料・特定入院料及び届出病床数</t>
    <rPh sb="27" eb="28">
      <t>オヨ</t>
    </rPh>
    <phoneticPr fontId="6"/>
  </si>
  <si>
    <t>① 2016（平成28）年７月１日時点の機能(1)</t>
  </si>
  <si>
    <t>② ６年が経過した日における病床の機能の予定(2)</t>
  </si>
  <si>
    <t>① 一般病床(5)</t>
  </si>
  <si>
    <t>② 療養病床(7)</t>
  </si>
  <si>
    <t>届出を行っている病床(11)</t>
    <rPh sb="1" eb="2">
      <t>オコナ</t>
    </rPh>
    <rPh sb="6" eb="8">
      <t>ビョウショウ</t>
    </rPh>
    <phoneticPr fontId="6"/>
  </si>
  <si>
    <t>うち、介護療養病床(9)</t>
    <rPh sb="3" eb="5">
      <t>カイゴ</t>
    </rPh>
    <rPh sb="5" eb="7">
      <t>リョウヨウ</t>
    </rPh>
    <phoneticPr fontId="6"/>
  </si>
  <si>
    <t>許可病床数</t>
  </si>
  <si>
    <t>稼働病床数</t>
  </si>
  <si>
    <t>非稼働病床数</t>
    <rPh sb="0" eb="1">
      <t>ヒ</t>
    </rPh>
    <rPh sb="3" eb="4">
      <t>ビョウ</t>
    </rPh>
    <phoneticPr fontId="6"/>
  </si>
  <si>
    <t>病床数</t>
    <rPh sb="0" eb="3">
      <t>ビョウショウスウ</t>
    </rPh>
    <phoneticPr fontId="6"/>
  </si>
  <si>
    <t>貴院名</t>
  </si>
  <si>
    <t>病棟名</t>
  </si>
  <si>
    <t>１．医療機能＿①2016（平成28）年７月１日時点の機能＿(1)</t>
  </si>
  <si>
    <t>１．医療機能＿②６年が経過した日における病床の機能の予定＿(2)</t>
  </si>
  <si>
    <t>２．―①一般病床＿許可病床数＿(5)</t>
  </si>
  <si>
    <t>２．―①一般病床＿稼働病床数＿(5)</t>
  </si>
  <si>
    <t>２．―①一般病床＿非稼働病床数＿(5)</t>
  </si>
  <si>
    <t>２．―②療養病床＿許可病床数＿(7)</t>
  </si>
  <si>
    <t>２．―②療養病床＿稼働病床数＿(7)</t>
  </si>
  <si>
    <t>２．―②療養病床＿非稼働病床数＿(7)</t>
  </si>
  <si>
    <t>２．―②療養病床＿介護療養病床＿許可病床数＿(9)</t>
  </si>
  <si>
    <t>２．―②療養病床＿介護療養病床＿稼働病床数＿(9)</t>
  </si>
  <si>
    <t>２．―②療養病床＿介護療養病床＿非稼働病床数＿(9)</t>
  </si>
  <si>
    <t>３．入院基本料・特定入院料及び届出病床数＿該当番号＿(11)</t>
  </si>
  <si>
    <t>３．入院基本料・特定入院料及び届出病床数＿病床数＿(11)</t>
  </si>
  <si>
    <t>40</t>
  </si>
  <si>
    <t>田川</t>
  </si>
  <si>
    <t>田川郡川崎町</t>
  </si>
  <si>
    <t/>
  </si>
  <si>
    <t>松本病院</t>
  </si>
  <si>
    <t>2階病棟</t>
  </si>
  <si>
    <t>2</t>
  </si>
  <si>
    <t>47</t>
  </si>
  <si>
    <t>44</t>
  </si>
  <si>
    <t>1</t>
  </si>
  <si>
    <t>24</t>
  </si>
  <si>
    <t>25</t>
  </si>
  <si>
    <t>3階病棟</t>
  </si>
  <si>
    <t>4</t>
  </si>
  <si>
    <t>7</t>
  </si>
  <si>
    <t>北九州</t>
  </si>
  <si>
    <t>北九州市小倉北区</t>
  </si>
  <si>
    <t>医療法人社団響会　前田病院</t>
  </si>
  <si>
    <t>1病棟</t>
  </si>
  <si>
    <t>15</t>
  </si>
  <si>
    <t>久留米</t>
  </si>
  <si>
    <t>久留米市</t>
  </si>
  <si>
    <t>医療法人三井会　神代病院</t>
  </si>
  <si>
    <t>46</t>
  </si>
  <si>
    <t>16</t>
  </si>
  <si>
    <t>回復期リハビリテーション病棟</t>
  </si>
  <si>
    <t>3</t>
  </si>
  <si>
    <t>41</t>
  </si>
  <si>
    <t>34</t>
  </si>
  <si>
    <t>3病棟</t>
  </si>
  <si>
    <t>6</t>
  </si>
  <si>
    <t>医療法人相生会　宮田病院</t>
  </si>
  <si>
    <t>直方・鞍手</t>
  </si>
  <si>
    <t>宮若市</t>
  </si>
  <si>
    <t>3階Ａ病棟</t>
  </si>
  <si>
    <t>4階病棟</t>
  </si>
  <si>
    <t>42</t>
  </si>
  <si>
    <t>26</t>
  </si>
  <si>
    <t>3階Ｂ病棟</t>
  </si>
  <si>
    <t>5階病棟</t>
  </si>
  <si>
    <t>久留米大学医療センター</t>
  </si>
  <si>
    <t>３階東入院棟</t>
  </si>
  <si>
    <t>３階西入院棟</t>
  </si>
  <si>
    <t>４階東入院棟</t>
  </si>
  <si>
    <t>43</t>
  </si>
  <si>
    <t>４階西入院棟</t>
  </si>
  <si>
    <t>22</t>
  </si>
  <si>
    <t>５階東入院棟</t>
  </si>
  <si>
    <t>13</t>
  </si>
  <si>
    <t>11</t>
  </si>
  <si>
    <t>北九州市八幡東区</t>
  </si>
  <si>
    <t>福岡県済生会八幡総合病院</t>
  </si>
  <si>
    <t>HCU</t>
  </si>
  <si>
    <t>21</t>
  </si>
  <si>
    <t>東3病棟</t>
  </si>
  <si>
    <t>9</t>
  </si>
  <si>
    <t>28</t>
  </si>
  <si>
    <t>東4病棟</t>
  </si>
  <si>
    <t>西4病棟</t>
  </si>
  <si>
    <t>西5病棟</t>
  </si>
  <si>
    <t>5</t>
  </si>
  <si>
    <t>東6病棟</t>
  </si>
  <si>
    <t>東7病棟</t>
  </si>
  <si>
    <t>東8病棟</t>
  </si>
  <si>
    <t>50</t>
  </si>
  <si>
    <t>西6病棟</t>
  </si>
  <si>
    <t>東2病棟</t>
  </si>
  <si>
    <t>39</t>
  </si>
  <si>
    <t>筑紫</t>
  </si>
  <si>
    <t>春日市</t>
  </si>
  <si>
    <t>自衛隊福岡病院</t>
    <phoneticPr fontId="4"/>
  </si>
  <si>
    <t>第３病棟東</t>
    <phoneticPr fontId="4"/>
  </si>
  <si>
    <t>2</t>
    <phoneticPr fontId="4"/>
  </si>
  <si>
    <t>44</t>
    <phoneticPr fontId="4"/>
  </si>
  <si>
    <t>16</t>
    <phoneticPr fontId="4"/>
  </si>
  <si>
    <t>9</t>
    <phoneticPr fontId="4"/>
  </si>
  <si>
    <t>第３病棟西</t>
    <phoneticPr fontId="4"/>
  </si>
  <si>
    <t>第５病棟</t>
    <phoneticPr fontId="4"/>
  </si>
  <si>
    <t>1</t>
    <phoneticPr fontId="4"/>
  </si>
  <si>
    <t>第６病棟</t>
    <phoneticPr fontId="4"/>
  </si>
  <si>
    <t>第２病棟</t>
    <phoneticPr fontId="4"/>
  </si>
  <si>
    <t>3</t>
    <phoneticPr fontId="4"/>
  </si>
  <si>
    <t>北九州市戸畑区</t>
  </si>
  <si>
    <t>戸畑けんわ病院</t>
  </si>
  <si>
    <t>２階病棟</t>
  </si>
  <si>
    <t>３階病棟</t>
  </si>
  <si>
    <t>４階病棟</t>
  </si>
  <si>
    <t>５階病棟</t>
  </si>
  <si>
    <t>６階病棟</t>
  </si>
  <si>
    <t>７階病棟</t>
  </si>
  <si>
    <t>九州大学病院</t>
  </si>
  <si>
    <t>福岡・糸島</t>
  </si>
  <si>
    <t>福岡市東区</t>
  </si>
  <si>
    <t>ＩＣＵ</t>
  </si>
  <si>
    <t>救命ICU</t>
  </si>
  <si>
    <t>CCU</t>
  </si>
  <si>
    <t>18</t>
  </si>
  <si>
    <t>ハイケア病棟</t>
  </si>
  <si>
    <t>20</t>
  </si>
  <si>
    <t>南棟５階－１</t>
  </si>
  <si>
    <t>32</t>
  </si>
  <si>
    <t>33</t>
  </si>
  <si>
    <t>MFICU（南棟５階－１）</t>
  </si>
  <si>
    <t>NICU（南棟５階－２）</t>
  </si>
  <si>
    <t>30</t>
  </si>
  <si>
    <t>GCU（南棟５階－２）</t>
  </si>
  <si>
    <t>南棟６階－１</t>
  </si>
  <si>
    <t>10</t>
  </si>
  <si>
    <t>南棟６階－２</t>
  </si>
  <si>
    <t>南棟７階－１</t>
  </si>
  <si>
    <t>29</t>
  </si>
  <si>
    <t>12</t>
  </si>
  <si>
    <t>南棟７階－２</t>
  </si>
  <si>
    <t>南棟８階－１</t>
  </si>
  <si>
    <t>35</t>
  </si>
  <si>
    <t>14</t>
  </si>
  <si>
    <t>南棟８階－２</t>
  </si>
  <si>
    <t>南棟９階－１</t>
  </si>
  <si>
    <t>36</t>
  </si>
  <si>
    <t>南棟９階－２</t>
  </si>
  <si>
    <t>17</t>
  </si>
  <si>
    <t>南棟10階－１</t>
  </si>
  <si>
    <t>南棟10階－２</t>
  </si>
  <si>
    <t>19</t>
  </si>
  <si>
    <t>南棟11階－１</t>
  </si>
  <si>
    <t>南棟11階－２</t>
  </si>
  <si>
    <t>北棟３階－１</t>
  </si>
  <si>
    <t>北棟３階－２</t>
  </si>
  <si>
    <t>23</t>
  </si>
  <si>
    <t>北棟６階－１</t>
  </si>
  <si>
    <t>北棟６階－２</t>
  </si>
  <si>
    <t>北棟７階－１</t>
  </si>
  <si>
    <t>北棟７階－２</t>
  </si>
  <si>
    <t>27</t>
  </si>
  <si>
    <t>北棟８階－１</t>
  </si>
  <si>
    <t>北棟８階－２</t>
  </si>
  <si>
    <t>北棟９階－１</t>
  </si>
  <si>
    <t>北棟９階－２</t>
  </si>
  <si>
    <t>31</t>
  </si>
  <si>
    <t>北棟10階－１</t>
  </si>
  <si>
    <t>北棟10階－２</t>
  </si>
  <si>
    <t>北棟11階－１</t>
  </si>
  <si>
    <t>北棟11階－２</t>
  </si>
  <si>
    <t>医療法人永野病院</t>
  </si>
  <si>
    <t>福岡市博多区</t>
  </si>
  <si>
    <t>A病棟</t>
  </si>
  <si>
    <t>B病棟</t>
  </si>
  <si>
    <t>福岡市西区</t>
  </si>
  <si>
    <t>今津赤十字病院</t>
    <phoneticPr fontId="4"/>
  </si>
  <si>
    <t>３病棟</t>
    <phoneticPr fontId="4"/>
  </si>
  <si>
    <t>4</t>
    <phoneticPr fontId="4"/>
  </si>
  <si>
    <t>41</t>
    <phoneticPr fontId="4"/>
  </si>
  <si>
    <t>５病棟</t>
    <phoneticPr fontId="4"/>
  </si>
  <si>
    <t>6</t>
    <phoneticPr fontId="4"/>
  </si>
  <si>
    <t>１病棟</t>
    <phoneticPr fontId="4"/>
  </si>
  <si>
    <t>15</t>
    <phoneticPr fontId="4"/>
  </si>
  <si>
    <t>北九州市門司区</t>
  </si>
  <si>
    <t>一般社団法人日本海員掖済会　門司掖済会病院</t>
  </si>
  <si>
    <t>東5病棟</t>
  </si>
  <si>
    <t>西病棟</t>
  </si>
  <si>
    <t>医療法人　南川整形外科病院</t>
  </si>
  <si>
    <t>一般病棟</t>
  </si>
  <si>
    <t>8</t>
  </si>
  <si>
    <t>療養病棟</t>
  </si>
  <si>
    <t>飯塚市立病院</t>
  </si>
  <si>
    <t>飯塚</t>
  </si>
  <si>
    <t>飯塚市</t>
  </si>
  <si>
    <t>6階病棟</t>
  </si>
  <si>
    <t>7階病棟</t>
  </si>
  <si>
    <t>8階病棟</t>
  </si>
  <si>
    <t>糸島市</t>
  </si>
  <si>
    <t>糸島医師会病院</t>
  </si>
  <si>
    <t>緩和病棟</t>
  </si>
  <si>
    <t>朝倉</t>
  </si>
  <si>
    <t>朝倉市</t>
  </si>
  <si>
    <t>朝倉医師会病院</t>
  </si>
  <si>
    <t>3階東病棟</t>
  </si>
  <si>
    <t>3階西病棟</t>
  </si>
  <si>
    <t>4階東病棟</t>
  </si>
  <si>
    <t>4階西病棟</t>
  </si>
  <si>
    <t>48</t>
  </si>
  <si>
    <t>5階東病棟</t>
  </si>
  <si>
    <t>5階西病棟(地域包括ケア病棟)</t>
  </si>
  <si>
    <t>緩和ケア病棟</t>
  </si>
  <si>
    <t>医療法人　はるか　　聖ヨハネ病院</t>
  </si>
  <si>
    <t>福岡市早良区</t>
  </si>
  <si>
    <t>福岡市医師会成人病センター</t>
  </si>
  <si>
    <t>福岡市中央区</t>
  </si>
  <si>
    <t>医療法人　康正会　けご病院</t>
  </si>
  <si>
    <t>長尾病院</t>
  </si>
  <si>
    <t>福岡市城南区</t>
  </si>
  <si>
    <t>社会医療法人　天神会　新古賀病院</t>
    <phoneticPr fontId="4"/>
  </si>
  <si>
    <t>ICU病棟</t>
    <phoneticPr fontId="4"/>
  </si>
  <si>
    <t>24</t>
    <phoneticPr fontId="4"/>
  </si>
  <si>
    <t>HCU病棟</t>
    <phoneticPr fontId="4"/>
  </si>
  <si>
    <t>26</t>
    <phoneticPr fontId="4"/>
  </si>
  <si>
    <t>21</t>
    <phoneticPr fontId="4"/>
  </si>
  <si>
    <t>本5階病棟</t>
    <phoneticPr fontId="4"/>
  </si>
  <si>
    <t>7</t>
    <phoneticPr fontId="4"/>
  </si>
  <si>
    <t>本6階病棟</t>
    <phoneticPr fontId="4"/>
  </si>
  <si>
    <t>東5階病棟</t>
    <phoneticPr fontId="4"/>
  </si>
  <si>
    <t>東6階病棟</t>
    <phoneticPr fontId="4"/>
  </si>
  <si>
    <t>東7階病棟</t>
    <phoneticPr fontId="4"/>
  </si>
  <si>
    <t>17</t>
    <phoneticPr fontId="4"/>
  </si>
  <si>
    <t>33</t>
    <phoneticPr fontId="4"/>
  </si>
  <si>
    <t>明治記念病院</t>
    <phoneticPr fontId="4"/>
  </si>
  <si>
    <t>一般病棟</t>
    <phoneticPr fontId="4"/>
  </si>
  <si>
    <t>有松病院</t>
  </si>
  <si>
    <t>嘉麻市</t>
  </si>
  <si>
    <t>小倉第一病院</t>
  </si>
  <si>
    <t>友田病院</t>
  </si>
  <si>
    <t>医療法人香林会　香月中央病院</t>
  </si>
  <si>
    <t>北九州市八幡西区</t>
  </si>
  <si>
    <t>社会医療法人　天神会　古賀病院２１</t>
  </si>
  <si>
    <t>52</t>
  </si>
  <si>
    <t>ハイケアユニット病棟</t>
  </si>
  <si>
    <t>医療法人　仁正会　鎌田病院</t>
  </si>
  <si>
    <t>地域包括ケア病棟</t>
  </si>
  <si>
    <t>遠賀郡遠賀町</t>
  </si>
  <si>
    <t>医療法人　健愛会　健愛記念病院</t>
  </si>
  <si>
    <t>2病棟</t>
  </si>
  <si>
    <t>45</t>
  </si>
  <si>
    <t>遠賀郡芦屋町</t>
  </si>
  <si>
    <t>芦屋中央病院</t>
  </si>
  <si>
    <t>4病棟</t>
  </si>
  <si>
    <t>朝倉郡筑前町</t>
  </si>
  <si>
    <t>医療法人　日新会　稲永病院</t>
  </si>
  <si>
    <t>２階西</t>
  </si>
  <si>
    <t>２階東</t>
  </si>
  <si>
    <t>３階北</t>
  </si>
  <si>
    <t>油山病院</t>
  </si>
  <si>
    <t>八女・筑後</t>
  </si>
  <si>
    <t>筑後市</t>
  </si>
  <si>
    <t>医療法人　清友会　植田病院</t>
  </si>
  <si>
    <t>内科病棟</t>
  </si>
  <si>
    <t>京築</t>
  </si>
  <si>
    <t>京都郡苅田町</t>
  </si>
  <si>
    <t>小波瀬病院</t>
  </si>
  <si>
    <t>特定集中治療室管理料1　2：1</t>
  </si>
  <si>
    <t>ハイケアユニット入院医療管理料　4：1</t>
  </si>
  <si>
    <t>一般病棟入院基本料　7：1　5西</t>
  </si>
  <si>
    <t>一般病棟入院基本料　7：1　5東</t>
  </si>
  <si>
    <t>一般病棟入院基本料　7：1　6西</t>
  </si>
  <si>
    <t>一般病棟入院基本料　7：1　6東</t>
  </si>
  <si>
    <t>地域包括ケア病棟入院料　10：1</t>
  </si>
  <si>
    <t>回復期リハビリテーション病棟入院料1　13：1</t>
  </si>
  <si>
    <t>有明</t>
  </si>
  <si>
    <t>大牟田市</t>
  </si>
  <si>
    <t>大牟田中央病院</t>
    <phoneticPr fontId="4"/>
  </si>
  <si>
    <t>1病棟（48床）一般病棟(休床）</t>
    <phoneticPr fontId="4"/>
  </si>
  <si>
    <t>2病棟（58床）一般病棟</t>
    <phoneticPr fontId="4"/>
  </si>
  <si>
    <t>3病棟（56床）一般病棟</t>
    <phoneticPr fontId="4"/>
  </si>
  <si>
    <t>5病棟（50床）療養病棟</t>
    <phoneticPr fontId="4"/>
  </si>
  <si>
    <t>6病棟（24床）一般病棟(休床）</t>
    <phoneticPr fontId="4"/>
  </si>
  <si>
    <t>社会医療法人　陽明会　御所病院</t>
  </si>
  <si>
    <t>1階病棟</t>
  </si>
  <si>
    <t>宗像</t>
  </si>
  <si>
    <t>宗像市</t>
  </si>
  <si>
    <t>宗像久能病院</t>
    <phoneticPr fontId="4"/>
  </si>
  <si>
    <t>療養病棟入院基本料</t>
    <phoneticPr fontId="4"/>
  </si>
  <si>
    <t>福岡リハビリテーション病院</t>
  </si>
  <si>
    <t>北２階病棟</t>
  </si>
  <si>
    <t>南２階病棟</t>
  </si>
  <si>
    <t>北３階病棟</t>
  </si>
  <si>
    <t>南３階病棟</t>
  </si>
  <si>
    <t>大平メディカルケア病院</t>
  </si>
  <si>
    <t>菅原病院</t>
  </si>
  <si>
    <t>慢性期機能病棟</t>
  </si>
  <si>
    <t>粕屋</t>
  </si>
  <si>
    <t>糟屋郡志免町</t>
  </si>
  <si>
    <t>社会保険　仲原病院</t>
  </si>
  <si>
    <t>１階病棟</t>
  </si>
  <si>
    <t>医療法人社団養寿園　春日病院</t>
  </si>
  <si>
    <t>馬場病院</t>
  </si>
  <si>
    <t>八女郡広川町</t>
  </si>
  <si>
    <t>一般病床</t>
  </si>
  <si>
    <t>社会医療法人財団　池友会　新小文字病院</t>
  </si>
  <si>
    <t>特定集中治療室</t>
  </si>
  <si>
    <t>２階ハイケアユニット</t>
  </si>
  <si>
    <t>４階ハイケアユニット</t>
  </si>
  <si>
    <t>５階ハイケアユニット</t>
  </si>
  <si>
    <t>６階ハイケアユニット</t>
  </si>
  <si>
    <t>８階ハイケアユニット</t>
  </si>
  <si>
    <t>４階一般病棟</t>
  </si>
  <si>
    <t>５階一般病棟</t>
  </si>
  <si>
    <t>38</t>
  </si>
  <si>
    <t>６階一般病棟</t>
  </si>
  <si>
    <t>７階一般病棟</t>
  </si>
  <si>
    <t>８階一般病棟</t>
  </si>
  <si>
    <t>医療法人蔦の会　たなか病院</t>
  </si>
  <si>
    <t>１F療養病棟</t>
  </si>
  <si>
    <t>筑紫野市</t>
  </si>
  <si>
    <t>医療法人　文杏堂　杉病院</t>
  </si>
  <si>
    <t>大手町リハビリテーション病院</t>
  </si>
  <si>
    <t>８階病棟</t>
  </si>
  <si>
    <t>９階病棟</t>
  </si>
  <si>
    <t>１０階病棟</t>
  </si>
  <si>
    <t>医療法人 輝松会 松尾内科病院</t>
  </si>
  <si>
    <t>二病棟（医療療養病棟）</t>
  </si>
  <si>
    <t>新栄会病院</t>
  </si>
  <si>
    <t>北九州市小倉南区</t>
  </si>
  <si>
    <t>北九州湯川病院</t>
  </si>
  <si>
    <t>２階西病棟</t>
  </si>
  <si>
    <t>２階東病棟</t>
  </si>
  <si>
    <t>社会医療法人雪の聖母会聖マリアヘルスケアセンター</t>
  </si>
  <si>
    <t>貝塚病院</t>
  </si>
  <si>
    <t>3F病棟</t>
  </si>
  <si>
    <t>4F病棟</t>
  </si>
  <si>
    <t>5F病棟</t>
  </si>
  <si>
    <t>6F病棟</t>
  </si>
  <si>
    <t>医療法人　白寿会　苅田病院</t>
  </si>
  <si>
    <t>医療法人社団響会　緑ヶ丘病院</t>
  </si>
  <si>
    <t>障害者施設等一般病棟</t>
  </si>
  <si>
    <t>医療法人徳洲会　福岡徳洲会病院</t>
  </si>
  <si>
    <t>ICU</t>
  </si>
  <si>
    <t>4階</t>
  </si>
  <si>
    <t>産婦人科病棟</t>
  </si>
  <si>
    <t>小児科病棟</t>
  </si>
  <si>
    <t>37</t>
  </si>
  <si>
    <t>NICU</t>
  </si>
  <si>
    <t>GCU</t>
  </si>
  <si>
    <t>6階北</t>
  </si>
  <si>
    <t>6階南</t>
  </si>
  <si>
    <t>7階北</t>
  </si>
  <si>
    <t>7階南</t>
  </si>
  <si>
    <t>8階北</t>
  </si>
  <si>
    <t>8階南</t>
  </si>
  <si>
    <t>9階北</t>
  </si>
  <si>
    <t>NCU</t>
  </si>
  <si>
    <t>9階南</t>
  </si>
  <si>
    <t>10階北</t>
  </si>
  <si>
    <t>10階南</t>
  </si>
  <si>
    <t>古賀市</t>
  </si>
  <si>
    <t>北九州古賀病院</t>
  </si>
  <si>
    <t>南4病棟</t>
  </si>
  <si>
    <t>東１病棟</t>
  </si>
  <si>
    <t>東３病棟</t>
  </si>
  <si>
    <t>南１病棟</t>
  </si>
  <si>
    <t>南2病棟</t>
  </si>
  <si>
    <t>南3病棟</t>
  </si>
  <si>
    <t>中央4病棟</t>
  </si>
  <si>
    <t>福岡市南区</t>
  </si>
  <si>
    <t>独立行政法人国立病院機構福岡病院</t>
    <phoneticPr fontId="4"/>
  </si>
  <si>
    <t>37</t>
    <phoneticPr fontId="4"/>
  </si>
  <si>
    <t>２病棟</t>
    <phoneticPr fontId="4"/>
  </si>
  <si>
    <t>４病棟</t>
    <phoneticPr fontId="4"/>
  </si>
  <si>
    <t>ＨＣＵ</t>
    <phoneticPr fontId="4"/>
  </si>
  <si>
    <t>14</t>
    <phoneticPr fontId="4"/>
  </si>
  <si>
    <t>６病棟</t>
    <phoneticPr fontId="4"/>
  </si>
  <si>
    <t>７病棟</t>
    <phoneticPr fontId="4"/>
  </si>
  <si>
    <t>医療法人海邦会　松崎記念病院</t>
  </si>
  <si>
    <t>小郡市</t>
  </si>
  <si>
    <t>なし</t>
  </si>
  <si>
    <t>独立行政法人地域医療機能推進機構　九州病院</t>
    <phoneticPr fontId="4"/>
  </si>
  <si>
    <t>ICU</t>
    <phoneticPr fontId="4"/>
  </si>
  <si>
    <t>4階南</t>
    <phoneticPr fontId="4"/>
  </si>
  <si>
    <t>4階北</t>
    <phoneticPr fontId="4"/>
  </si>
  <si>
    <t>36</t>
    <phoneticPr fontId="4"/>
  </si>
  <si>
    <t>ＮＩＣＵ</t>
    <phoneticPr fontId="4"/>
  </si>
  <si>
    <t>34</t>
    <phoneticPr fontId="4"/>
  </si>
  <si>
    <t>5階南</t>
    <phoneticPr fontId="4"/>
  </si>
  <si>
    <t>22</t>
    <phoneticPr fontId="4"/>
  </si>
  <si>
    <t>5階南ＨＣＵ</t>
    <phoneticPr fontId="4"/>
  </si>
  <si>
    <t>5</t>
    <phoneticPr fontId="4"/>
  </si>
  <si>
    <t>5階北</t>
    <phoneticPr fontId="4"/>
  </si>
  <si>
    <t>5階北ＨＣＵ</t>
    <phoneticPr fontId="4"/>
  </si>
  <si>
    <t>6階南</t>
    <phoneticPr fontId="4"/>
  </si>
  <si>
    <t>6階南ＨＣＵ</t>
    <phoneticPr fontId="4"/>
  </si>
  <si>
    <t>6階北</t>
    <phoneticPr fontId="4"/>
  </si>
  <si>
    <t>6階北ＨＣＵ</t>
    <phoneticPr fontId="4"/>
  </si>
  <si>
    <t>7階南</t>
    <phoneticPr fontId="4"/>
  </si>
  <si>
    <t>7階南ＨＣＵ</t>
    <phoneticPr fontId="4"/>
  </si>
  <si>
    <t>7階北</t>
    <phoneticPr fontId="4"/>
  </si>
  <si>
    <t>8階南</t>
    <phoneticPr fontId="4"/>
  </si>
  <si>
    <t>8階北</t>
    <phoneticPr fontId="4"/>
  </si>
  <si>
    <t>8階北ＨＣＵ</t>
    <phoneticPr fontId="4"/>
  </si>
  <si>
    <t>9階南</t>
    <phoneticPr fontId="4"/>
  </si>
  <si>
    <t>50</t>
    <phoneticPr fontId="4"/>
  </si>
  <si>
    <t>9階北</t>
    <phoneticPr fontId="4"/>
  </si>
  <si>
    <t>28</t>
    <phoneticPr fontId="4"/>
  </si>
  <si>
    <t>糟屋郡宇美町</t>
  </si>
  <si>
    <t>医療法人社団廣徳会岡部病院</t>
    <phoneticPr fontId="4"/>
  </si>
  <si>
    <t>療養病棟入院基本料１　３階</t>
    <phoneticPr fontId="4"/>
  </si>
  <si>
    <t>医療法人　恵光会　原病院</t>
  </si>
  <si>
    <t>特殊疾患病棟</t>
  </si>
  <si>
    <t>療養病棟１</t>
  </si>
  <si>
    <t>療養病棟２</t>
  </si>
  <si>
    <t>医療法人　溝口外科整形外科病院</t>
  </si>
  <si>
    <t>4Ｆ病棟</t>
  </si>
  <si>
    <t>夫婦石病院</t>
  </si>
  <si>
    <t>１病棟</t>
  </si>
  <si>
    <t>３病棟</t>
  </si>
  <si>
    <t>２病棟</t>
  </si>
  <si>
    <t>５病棟</t>
  </si>
  <si>
    <t>八幡西病院</t>
  </si>
  <si>
    <t>南ヶ丘病院</t>
  </si>
  <si>
    <t>一般財団法人西日本産業衛生会若杉病院</t>
  </si>
  <si>
    <t>糟屋郡篠栗町</t>
  </si>
  <si>
    <t>5病棟</t>
  </si>
  <si>
    <t>6病棟</t>
  </si>
  <si>
    <t>医療法人　協和病院</t>
  </si>
  <si>
    <t>療養病床</t>
  </si>
  <si>
    <t>三宅脳神経外科病院</t>
  </si>
  <si>
    <t>医療法人社団尚?会エンゼル病院</t>
    <phoneticPr fontId="4"/>
  </si>
  <si>
    <t>産婦人科病棟</t>
    <phoneticPr fontId="4"/>
  </si>
  <si>
    <t>公立大学法人　九州歯科大学附属病院</t>
  </si>
  <si>
    <t>病棟※一般病棟</t>
  </si>
  <si>
    <t>シーサイド病院</t>
  </si>
  <si>
    <t>第1病棟</t>
  </si>
  <si>
    <t>第2病棟</t>
  </si>
  <si>
    <t>第3病棟</t>
  </si>
  <si>
    <t>第5病棟</t>
  </si>
  <si>
    <t>第6病棟</t>
  </si>
  <si>
    <t>第7病棟</t>
  </si>
  <si>
    <t>第8病棟</t>
  </si>
  <si>
    <t>糟屋郡須恵町</t>
  </si>
  <si>
    <t>医療法人成雅会　泰平病院</t>
    <phoneticPr fontId="4"/>
  </si>
  <si>
    <t>１病棟（医療療養）</t>
    <phoneticPr fontId="4"/>
  </si>
  <si>
    <t>２病棟（介護療養）</t>
    <phoneticPr fontId="4"/>
  </si>
  <si>
    <t>３病棟（介護療養）</t>
    <phoneticPr fontId="4"/>
  </si>
  <si>
    <t>５病棟（障害者施設）</t>
    <phoneticPr fontId="4"/>
  </si>
  <si>
    <t>石田病院</t>
  </si>
  <si>
    <t>嘉穂郡桂川町</t>
  </si>
  <si>
    <t>一病棟</t>
  </si>
  <si>
    <t>三病棟</t>
  </si>
  <si>
    <t>二病棟</t>
  </si>
  <si>
    <t>八女市</t>
  </si>
  <si>
    <t>柳病院</t>
    <phoneticPr fontId="4"/>
  </si>
  <si>
    <t>3階病棟</t>
    <phoneticPr fontId="4"/>
  </si>
  <si>
    <t>4階病棟</t>
    <phoneticPr fontId="4"/>
  </si>
  <si>
    <t>5階病棟</t>
    <phoneticPr fontId="4"/>
  </si>
  <si>
    <t>46</t>
    <phoneticPr fontId="4"/>
  </si>
  <si>
    <t>医療法人相生会　金隈病院</t>
  </si>
  <si>
    <t>7病棟</t>
  </si>
  <si>
    <t>8病棟</t>
  </si>
  <si>
    <t>9病棟</t>
  </si>
  <si>
    <t>10病棟</t>
  </si>
  <si>
    <t>柳川市</t>
  </si>
  <si>
    <t>柳川リハビリテーション病院</t>
  </si>
  <si>
    <t>JR九州病院</t>
    <phoneticPr fontId="4"/>
  </si>
  <si>
    <t>東3病棟</t>
    <phoneticPr fontId="4"/>
  </si>
  <si>
    <t>東4病棟</t>
    <phoneticPr fontId="4"/>
  </si>
  <si>
    <t>東5病棟</t>
    <phoneticPr fontId="4"/>
  </si>
  <si>
    <t>西3病棟</t>
    <phoneticPr fontId="4"/>
  </si>
  <si>
    <t>西4病棟</t>
    <phoneticPr fontId="4"/>
  </si>
  <si>
    <t>医療法人原三信病院　香椎原病院</t>
  </si>
  <si>
    <t>3-1病棟</t>
  </si>
  <si>
    <t>3-2病棟</t>
  </si>
  <si>
    <t>3-3病棟</t>
  </si>
  <si>
    <t>糟屋郡新宮町</t>
  </si>
  <si>
    <t>福岡県立粕屋新光園</t>
  </si>
  <si>
    <t>入所棟</t>
  </si>
  <si>
    <t>安本病院</t>
  </si>
  <si>
    <t>産科・婦人科　愛和病院</t>
    <phoneticPr fontId="4"/>
  </si>
  <si>
    <t>産科病棟</t>
    <phoneticPr fontId="4"/>
  </si>
  <si>
    <t>石津病院</t>
  </si>
  <si>
    <t>病棟</t>
  </si>
  <si>
    <t>社会医療法人喜悦会　那珂川病院</t>
  </si>
  <si>
    <t>南病棟</t>
  </si>
  <si>
    <t>大野城市</t>
  </si>
  <si>
    <t>医療法人 社団 扶洋会 秦病院</t>
  </si>
  <si>
    <t>米の山病院</t>
  </si>
  <si>
    <t>3階南病棟1</t>
  </si>
  <si>
    <t>4階北病棟</t>
  </si>
  <si>
    <t>5階南病棟</t>
  </si>
  <si>
    <t>3階南病棟2（ＨＣＵ）</t>
  </si>
  <si>
    <t>5階北病棟</t>
  </si>
  <si>
    <t>4階南病棟</t>
  </si>
  <si>
    <t>くるめ病院</t>
  </si>
  <si>
    <t>摩利支病院</t>
  </si>
  <si>
    <t>医療法人社団朝菊会昭和病院</t>
  </si>
  <si>
    <t>医療法人静かな海の会　津屋崎中央病院</t>
  </si>
  <si>
    <t>福津市</t>
  </si>
  <si>
    <t>３階東病棟</t>
  </si>
  <si>
    <t>３階西病棟</t>
  </si>
  <si>
    <t>松井病院</t>
  </si>
  <si>
    <t>医療法人久美愛福岡　耳納高原病院</t>
  </si>
  <si>
    <t>1病棟（かえで）</t>
  </si>
  <si>
    <t>2病棟（ひまわり）</t>
  </si>
  <si>
    <t>3病棟（さくら）</t>
  </si>
  <si>
    <t>医療法人　永聖会　松田病院</t>
  </si>
  <si>
    <t>聖和記念病院</t>
  </si>
  <si>
    <t>2西病棟</t>
  </si>
  <si>
    <t>2南病棟</t>
  </si>
  <si>
    <t>2北病棟</t>
  </si>
  <si>
    <t>３南病棟</t>
  </si>
  <si>
    <t>3北病棟</t>
  </si>
  <si>
    <t>医療法人小西第一病院</t>
    <phoneticPr fontId="4"/>
  </si>
  <si>
    <t>一般病棟入院基本料15：1</t>
    <phoneticPr fontId="4"/>
  </si>
  <si>
    <t>地域包括ケア病棟入院料1</t>
    <phoneticPr fontId="4"/>
  </si>
  <si>
    <t>医療法人　泯江堂　三野原病院</t>
  </si>
  <si>
    <t>医療法人社団　愛和会　古賀中央病院</t>
  </si>
  <si>
    <t>遠賀郡水巻町</t>
  </si>
  <si>
    <t>水北第一病院</t>
    <phoneticPr fontId="4"/>
  </si>
  <si>
    <t>２階Ａ病棟</t>
    <phoneticPr fontId="4"/>
  </si>
  <si>
    <t>２階Ｂ病棟</t>
    <phoneticPr fontId="4"/>
  </si>
  <si>
    <t>３階病棟</t>
    <phoneticPr fontId="4"/>
  </si>
  <si>
    <t>医療法人社団相和会中村病院</t>
    <phoneticPr fontId="4"/>
  </si>
  <si>
    <t>内科病棟</t>
    <phoneticPr fontId="4"/>
  </si>
  <si>
    <t>丸山病院</t>
  </si>
  <si>
    <t>医療法人社団　黒崎整形外科病院</t>
  </si>
  <si>
    <t>急性期病棟０１</t>
  </si>
  <si>
    <t>浜崎病院</t>
  </si>
  <si>
    <t>花畑病院</t>
    <phoneticPr fontId="4"/>
  </si>
  <si>
    <t>療養病棟（医療型）</t>
    <phoneticPr fontId="4"/>
  </si>
  <si>
    <t>療養病棟（介護型）</t>
    <phoneticPr fontId="4"/>
  </si>
  <si>
    <t>医療法人 ｴｲｼﾞｲｱｲｴｲﾁ 秋本病院</t>
  </si>
  <si>
    <t>医療法人社団正樹会　佐田整形外科病院</t>
  </si>
  <si>
    <t>急性期機能病棟</t>
  </si>
  <si>
    <t>独立行政法人国立病院機構九州医療センター</t>
  </si>
  <si>
    <t>３階東病棟１</t>
  </si>
  <si>
    <t>３階東病棟２</t>
  </si>
  <si>
    <t>４階東病棟１</t>
  </si>
  <si>
    <t>４階東病棟２</t>
  </si>
  <si>
    <t>４階東病棟３</t>
  </si>
  <si>
    <t>５階東病棟１</t>
  </si>
  <si>
    <t>５階東病棟２</t>
  </si>
  <si>
    <t>５階西病棟１</t>
  </si>
  <si>
    <t>５階西病棟２</t>
  </si>
  <si>
    <t>６階東病棟</t>
  </si>
  <si>
    <t>６階西病棟</t>
  </si>
  <si>
    <t>７階東病棟</t>
  </si>
  <si>
    <t>７階西病棟</t>
  </si>
  <si>
    <t>８階東病棟</t>
  </si>
  <si>
    <t>８階西病棟</t>
  </si>
  <si>
    <t>９階東病棟</t>
  </si>
  <si>
    <t>９階西病棟</t>
  </si>
  <si>
    <t>１０階東病棟</t>
  </si>
  <si>
    <t>１０階西病棟</t>
  </si>
  <si>
    <t>医療法人隆信会　遠賀いそべ病院</t>
  </si>
  <si>
    <t>医療療養病棟</t>
  </si>
  <si>
    <t>介護療養病棟</t>
  </si>
  <si>
    <t>福岡山田病院</t>
    <phoneticPr fontId="4"/>
  </si>
  <si>
    <t>５階６階病棟</t>
    <phoneticPr fontId="4"/>
  </si>
  <si>
    <t>医療法人しょうわ会　正和中央病院</t>
  </si>
  <si>
    <t>福岡聖恵病院</t>
  </si>
  <si>
    <t>特定医療法人社団三光会　誠愛リハビリテーション病院</t>
  </si>
  <si>
    <t>宗像医師会病院</t>
  </si>
  <si>
    <t>第１病棟</t>
  </si>
  <si>
    <t>第２病棟</t>
  </si>
  <si>
    <t>第３病棟</t>
  </si>
  <si>
    <t>第５病棟</t>
  </si>
  <si>
    <t>第６病棟</t>
  </si>
  <si>
    <t>医療法人　錦会　小倉中井病院</t>
  </si>
  <si>
    <t>西3病棟</t>
  </si>
  <si>
    <t>医療法人　日新会　久留米記念病院</t>
  </si>
  <si>
    <t>医療法人福岡桜十字　桜十字福岡病院</t>
  </si>
  <si>
    <t>福岡歯科大学医科歯科総合病院</t>
    <phoneticPr fontId="4"/>
  </si>
  <si>
    <t>病棟１</t>
    <phoneticPr fontId="4"/>
  </si>
  <si>
    <t>43</t>
    <phoneticPr fontId="4"/>
  </si>
  <si>
    <t>太宰府市</t>
  </si>
  <si>
    <t>別府病院</t>
  </si>
  <si>
    <t>医療法人　つくし会病院</t>
    <phoneticPr fontId="4"/>
  </si>
  <si>
    <t>医療療養病床　東２病棟</t>
    <phoneticPr fontId="4"/>
  </si>
  <si>
    <t>医療療養病床　東３病棟</t>
    <phoneticPr fontId="4"/>
  </si>
  <si>
    <t>医療療養病床　西３病棟</t>
    <phoneticPr fontId="4"/>
  </si>
  <si>
    <t>介護療養病床　西１病棟</t>
    <phoneticPr fontId="4"/>
  </si>
  <si>
    <t>介護療養病床　西２病棟</t>
    <phoneticPr fontId="4"/>
  </si>
  <si>
    <t>東福間病院</t>
  </si>
  <si>
    <t>社会保険二瀬病院</t>
  </si>
  <si>
    <t>40001</t>
  </si>
  <si>
    <t>健和会大手町病院</t>
  </si>
  <si>
    <t>１１階病棟</t>
  </si>
  <si>
    <t>１２階病棟</t>
  </si>
  <si>
    <t>１３階病棟</t>
  </si>
  <si>
    <t>１５階病棟</t>
  </si>
  <si>
    <t>行橋市</t>
  </si>
  <si>
    <t>新行橋病院</t>
  </si>
  <si>
    <t>健康リハビリテーション内田病院</t>
    <phoneticPr fontId="4"/>
  </si>
  <si>
    <t>医療療養病棟</t>
    <phoneticPr fontId="4"/>
  </si>
  <si>
    <t>回復期リハビリテーション病棟</t>
    <phoneticPr fontId="4"/>
  </si>
  <si>
    <t>42</t>
    <phoneticPr fontId="4"/>
  </si>
  <si>
    <t>東和病院</t>
  </si>
  <si>
    <t>南２病棟</t>
  </si>
  <si>
    <t>４病棟</t>
  </si>
  <si>
    <t>医療法人社団　高邦会　福岡山王病院</t>
  </si>
  <si>
    <t>9階病棟</t>
  </si>
  <si>
    <t>10階病棟</t>
  </si>
  <si>
    <t>11階病棟</t>
  </si>
  <si>
    <t>医療法人豊資会　加野病院</t>
  </si>
  <si>
    <t>医療法人芙蓉会　筑紫南ヶ丘病院</t>
    <phoneticPr fontId="4"/>
  </si>
  <si>
    <t>2階病棟</t>
    <phoneticPr fontId="4"/>
  </si>
  <si>
    <t>3階東病棟</t>
    <phoneticPr fontId="4"/>
  </si>
  <si>
    <t>3階西病棟</t>
    <phoneticPr fontId="4"/>
  </si>
  <si>
    <t>鞍手郡鞍手町</t>
  </si>
  <si>
    <t>地方独立行政法人　くらて病院</t>
  </si>
  <si>
    <t>南3A病棟</t>
  </si>
  <si>
    <t>南3B病棟</t>
  </si>
  <si>
    <t>新3病棟</t>
  </si>
  <si>
    <t>博多心臓血管病院</t>
  </si>
  <si>
    <t>循環器内科病棟</t>
  </si>
  <si>
    <t>鳥巣病院</t>
    <phoneticPr fontId="4"/>
  </si>
  <si>
    <t>西2病棟</t>
    <phoneticPr fontId="4"/>
  </si>
  <si>
    <t>高良台リハビリテーション病院</t>
  </si>
  <si>
    <t>長主病院</t>
  </si>
  <si>
    <t>井上病院</t>
  </si>
  <si>
    <t>1-C病棟</t>
  </si>
  <si>
    <t>医療法人　上野外科胃腸科病院</t>
  </si>
  <si>
    <t>医療法人完光会今野病院</t>
  </si>
  <si>
    <t>医療法人正明会　諸岡整形外科病院</t>
  </si>
  <si>
    <t>筑紫郡那珂川町</t>
  </si>
  <si>
    <t>医療法人社団シマダ　嶋田病院</t>
    <phoneticPr fontId="4"/>
  </si>
  <si>
    <t>HCU</t>
    <phoneticPr fontId="4"/>
  </si>
  <si>
    <t>4階病棟（一般）</t>
    <phoneticPr fontId="4"/>
  </si>
  <si>
    <t>3階病棟（一般）</t>
    <phoneticPr fontId="4"/>
  </si>
  <si>
    <t>2階病棟（回復期リハビリテーション）</t>
    <phoneticPr fontId="4"/>
  </si>
  <si>
    <t>緩和ケア病棟</t>
    <phoneticPr fontId="4"/>
  </si>
  <si>
    <t>みどりの杜病院</t>
  </si>
  <si>
    <t>みどりの杜</t>
  </si>
  <si>
    <t>医療法人　春成会　樋口病院</t>
  </si>
  <si>
    <t>社会保険稲築病院</t>
  </si>
  <si>
    <t>地域包括ケア病棟（東２病棟）</t>
  </si>
  <si>
    <t>一般病棟（東３病棟）</t>
  </si>
  <si>
    <t>療養病棟（西２病棟）</t>
  </si>
  <si>
    <t>療養病棟（西３病棟）</t>
  </si>
  <si>
    <t>香椎丘リハビリテーション病院</t>
  </si>
  <si>
    <t>2階病棟　回復期リハビリテーション病棟</t>
  </si>
  <si>
    <t>3階病棟　回復期リハビリテーション病棟</t>
  </si>
  <si>
    <t>原田病院</t>
  </si>
  <si>
    <t>第一病棟</t>
  </si>
  <si>
    <t>第二病棟</t>
  </si>
  <si>
    <t>医療法人済世会　河野名島病院</t>
  </si>
  <si>
    <t>内科療養病棟</t>
  </si>
  <si>
    <t>医療法人日高整形外科病院</t>
  </si>
  <si>
    <t>早良病院</t>
    <phoneticPr fontId="4"/>
  </si>
  <si>
    <t>４階病棟一般病棟</t>
    <phoneticPr fontId="4"/>
  </si>
  <si>
    <t>２階病棟</t>
    <phoneticPr fontId="4"/>
  </si>
  <si>
    <t>松岡病院</t>
  </si>
  <si>
    <t>介護療養型医療施設</t>
  </si>
  <si>
    <t>北九州市立総合療育センター</t>
  </si>
  <si>
    <t>林田病院</t>
  </si>
  <si>
    <t>病棟１</t>
  </si>
  <si>
    <t>医療法人　恒生堂　永田整形外科病院</t>
  </si>
  <si>
    <t>一般病棟（3階）</t>
  </si>
  <si>
    <t>一般病棟（4階）</t>
  </si>
  <si>
    <t>一般病棟（5階）</t>
  </si>
  <si>
    <t>医療法人社団慶仁会　川﨑病院</t>
  </si>
  <si>
    <t>北3病棟</t>
  </si>
  <si>
    <t>北4病棟</t>
  </si>
  <si>
    <t>北5病棟</t>
  </si>
  <si>
    <t>福岡東医療センター</t>
  </si>
  <si>
    <t>５階東病棟</t>
  </si>
  <si>
    <t>救命救急センター</t>
  </si>
  <si>
    <t>４階東病棟</t>
  </si>
  <si>
    <t>４階西病棟</t>
  </si>
  <si>
    <t>５階西病棟</t>
  </si>
  <si>
    <t>いずみ東病棟</t>
  </si>
  <si>
    <t>いずみ西病棟</t>
  </si>
  <si>
    <t>医療法人　永和会　末永病院</t>
    <phoneticPr fontId="4"/>
  </si>
  <si>
    <t>療養病棟入院基本料1</t>
    <phoneticPr fontId="4"/>
  </si>
  <si>
    <t>医療法人福吉病院</t>
    <phoneticPr fontId="4"/>
  </si>
  <si>
    <t>療養病棟</t>
    <phoneticPr fontId="4"/>
  </si>
  <si>
    <t>医療法人　かつき会　香月病院</t>
    <phoneticPr fontId="4"/>
  </si>
  <si>
    <t>三善病院</t>
  </si>
  <si>
    <t>飯塚病院</t>
  </si>
  <si>
    <t>MFICU</t>
  </si>
  <si>
    <t>E6救急</t>
  </si>
  <si>
    <t>E5HCU</t>
  </si>
  <si>
    <t>E4救急</t>
  </si>
  <si>
    <t>ICU・CCU</t>
  </si>
  <si>
    <t>H2救急</t>
  </si>
  <si>
    <t>C4HCU</t>
  </si>
  <si>
    <t>W3HCU</t>
  </si>
  <si>
    <t>北8階</t>
  </si>
  <si>
    <t>北7階</t>
  </si>
  <si>
    <t>北6階</t>
  </si>
  <si>
    <t>北5階</t>
  </si>
  <si>
    <t>東8階</t>
  </si>
  <si>
    <t>東7階</t>
  </si>
  <si>
    <t>東6階</t>
  </si>
  <si>
    <t>東5階</t>
  </si>
  <si>
    <t>東4階</t>
  </si>
  <si>
    <t>ﾊｲｹｱ3階</t>
  </si>
  <si>
    <t>中央6階</t>
  </si>
  <si>
    <t>中央5階</t>
  </si>
  <si>
    <t>中央4階</t>
  </si>
  <si>
    <t>中央3階</t>
  </si>
  <si>
    <t>南3A</t>
  </si>
  <si>
    <t>南3B</t>
  </si>
  <si>
    <t>南2A</t>
  </si>
  <si>
    <t>西3階</t>
  </si>
  <si>
    <t>南1A</t>
  </si>
  <si>
    <t>柳川すぎ病院</t>
  </si>
  <si>
    <t>医療法人松井医仁会　大島眼科病院</t>
  </si>
  <si>
    <t>急性期機能病棟01</t>
  </si>
  <si>
    <t>北九州小倉病院</t>
  </si>
  <si>
    <t>ドック専用</t>
  </si>
  <si>
    <t>医療法人原三信病院</t>
    <phoneticPr fontId="4"/>
  </si>
  <si>
    <t>東館６階病棟</t>
    <phoneticPr fontId="4"/>
  </si>
  <si>
    <t>本館３階病棟</t>
    <phoneticPr fontId="4"/>
  </si>
  <si>
    <t>本館４階病棟</t>
    <phoneticPr fontId="4"/>
  </si>
  <si>
    <t>本館５階病棟</t>
    <phoneticPr fontId="4"/>
  </si>
  <si>
    <t>東館４階病棟</t>
    <phoneticPr fontId="4"/>
  </si>
  <si>
    <t>東館５階病棟</t>
    <phoneticPr fontId="4"/>
  </si>
  <si>
    <t>東館７階病棟</t>
    <phoneticPr fontId="4"/>
  </si>
  <si>
    <t>東館８階病棟</t>
    <phoneticPr fontId="4"/>
  </si>
  <si>
    <t>医療法人けんこう　兼行病院</t>
  </si>
  <si>
    <t>社会医療法人財団白十字会白十字病院</t>
  </si>
  <si>
    <t>３階南病棟</t>
  </si>
  <si>
    <t>３階北病棟</t>
  </si>
  <si>
    <t>４階南病棟</t>
  </si>
  <si>
    <t>４階北病棟</t>
  </si>
  <si>
    <t>中間市</t>
  </si>
  <si>
    <t>新中間病院</t>
  </si>
  <si>
    <t>一般病棟入院基本料１０：１</t>
  </si>
  <si>
    <t>地域包括ケア入院料２</t>
  </si>
  <si>
    <t>療養病棟入院基本料２</t>
  </si>
  <si>
    <t>富田病院</t>
  </si>
  <si>
    <t>医療法人社団広仁会　広瀬病院</t>
    <phoneticPr fontId="4"/>
  </si>
  <si>
    <t>曽我病院</t>
  </si>
  <si>
    <t>１階療養病棟</t>
  </si>
  <si>
    <t>３階療養病棟</t>
  </si>
  <si>
    <t>田川市</t>
  </si>
  <si>
    <t>一本松すずかけ病院</t>
    <phoneticPr fontId="4"/>
  </si>
  <si>
    <t>すずかけ５病棟</t>
    <phoneticPr fontId="4"/>
  </si>
  <si>
    <t>福岡市立こども病院</t>
  </si>
  <si>
    <t>PICU</t>
  </si>
  <si>
    <t>産科病棟</t>
  </si>
  <si>
    <t>みさき病院</t>
    <phoneticPr fontId="4"/>
  </si>
  <si>
    <t>西病棟</t>
    <phoneticPr fontId="4"/>
  </si>
  <si>
    <t>東病棟</t>
    <phoneticPr fontId="4"/>
  </si>
  <si>
    <t>南病棟</t>
    <phoneticPr fontId="4"/>
  </si>
  <si>
    <t>北九州八幡東病院</t>
    <phoneticPr fontId="4"/>
  </si>
  <si>
    <t>東５階病棟</t>
    <phoneticPr fontId="4"/>
  </si>
  <si>
    <t>西５階病棟</t>
    <phoneticPr fontId="4"/>
  </si>
  <si>
    <t>東６階病棟</t>
    <phoneticPr fontId="4"/>
  </si>
  <si>
    <t>東２階病棟</t>
    <phoneticPr fontId="4"/>
  </si>
  <si>
    <t>西２階病棟</t>
    <phoneticPr fontId="4"/>
  </si>
  <si>
    <t>東３階病棟</t>
    <phoneticPr fontId="4"/>
  </si>
  <si>
    <t>西３階病棟</t>
    <phoneticPr fontId="4"/>
  </si>
  <si>
    <t>東４階病棟</t>
    <phoneticPr fontId="4"/>
  </si>
  <si>
    <t>西４階病棟</t>
    <phoneticPr fontId="4"/>
  </si>
  <si>
    <t>久留米リハビリテーション病院</t>
    <phoneticPr fontId="4"/>
  </si>
  <si>
    <t>田川郡糸田町</t>
  </si>
  <si>
    <t>糸田町立緑ヶ丘病院</t>
    <phoneticPr fontId="4"/>
  </si>
  <si>
    <t>２Ｆ病棟</t>
    <phoneticPr fontId="4"/>
  </si>
  <si>
    <t>３Ｆ病棟</t>
    <phoneticPr fontId="4"/>
  </si>
  <si>
    <t>医療法人　原信会　原口病院循環器科内科</t>
  </si>
  <si>
    <t>一般社団法人　あきの会　療養介護事業所　虹の家</t>
  </si>
  <si>
    <t>一般</t>
  </si>
  <si>
    <t>久留米中央病院</t>
  </si>
  <si>
    <t>医療法人　社団　渡辺病院</t>
  </si>
  <si>
    <t>一般社団法人遠賀中間医師会　遠賀中間医師会おんが病院</t>
  </si>
  <si>
    <t>HCU病棟</t>
  </si>
  <si>
    <t>医療法人　遊心会　大塚病院</t>
  </si>
  <si>
    <t>西岡病院</t>
  </si>
  <si>
    <t>医療法人社団正信会　水戸病院</t>
    <phoneticPr fontId="4"/>
  </si>
  <si>
    <t>1病棟</t>
    <phoneticPr fontId="4"/>
  </si>
  <si>
    <t>2病棟</t>
    <phoneticPr fontId="4"/>
  </si>
  <si>
    <t>3病棟</t>
    <phoneticPr fontId="4"/>
  </si>
  <si>
    <t>4病棟</t>
    <phoneticPr fontId="4"/>
  </si>
  <si>
    <t>医療法人　弘医会　福岡鳥飼病院</t>
  </si>
  <si>
    <t>医療法人　豊栄会　福岡豊栄会病院</t>
  </si>
  <si>
    <t>療養病棟 (医療型)</t>
  </si>
  <si>
    <t>医療法人静光園　白川病院</t>
  </si>
  <si>
    <t>２Ｆ病棟</t>
  </si>
  <si>
    <t>３Ｆ病棟</t>
  </si>
  <si>
    <t>４Ｆ病棟</t>
  </si>
  <si>
    <t>社会福祉法人恩賜財団済生会支部 福岡県済生会二日市病院</t>
  </si>
  <si>
    <t>丘ノ規病院</t>
    <phoneticPr fontId="4"/>
  </si>
  <si>
    <t>Ⅰ－Ｂ病棟</t>
    <phoneticPr fontId="4"/>
  </si>
  <si>
    <t>Ⅱ－Ａ病棟</t>
    <phoneticPr fontId="4"/>
  </si>
  <si>
    <t>Ⅱ－Ｂ病棟</t>
    <phoneticPr fontId="4"/>
  </si>
  <si>
    <t>Ⅲ－Ａ病棟</t>
    <phoneticPr fontId="4"/>
  </si>
  <si>
    <t>Ⅲ－Ｂ病棟</t>
    <phoneticPr fontId="4"/>
  </si>
  <si>
    <t>社会福祉法人　柏芳会　田川新生病院</t>
  </si>
  <si>
    <t>北九州市立医療センター</t>
  </si>
  <si>
    <t>集中治療室</t>
  </si>
  <si>
    <t>4階北病棟-1（小児2）</t>
  </si>
  <si>
    <t>4階北病棟-2（7対1）</t>
  </si>
  <si>
    <t>6階南病棟</t>
  </si>
  <si>
    <t>6階北病棟</t>
  </si>
  <si>
    <t>7階南病棟</t>
  </si>
  <si>
    <t>7階北病棟</t>
  </si>
  <si>
    <t>8階南病棟-1（MFICU）</t>
  </si>
  <si>
    <t>8階南病棟-2（7対1）</t>
  </si>
  <si>
    <t>8階北病棟-1（NICU）</t>
  </si>
  <si>
    <t>別館3階病棟</t>
  </si>
  <si>
    <t>別館4階病棟</t>
  </si>
  <si>
    <t>別館5階病棟</t>
  </si>
  <si>
    <t>8階北病棟-2（GCU)</t>
  </si>
  <si>
    <t>森都病院</t>
    <phoneticPr fontId="4"/>
  </si>
  <si>
    <t>医療法人松風会　二日市共立病院</t>
    <phoneticPr fontId="4"/>
  </si>
  <si>
    <t>小倉セントラル病院</t>
  </si>
  <si>
    <t>医療法人みなみ粕屋南病院</t>
    <phoneticPr fontId="4"/>
  </si>
  <si>
    <t>5病棟</t>
    <phoneticPr fontId="4"/>
  </si>
  <si>
    <t>医療法人　十連病院</t>
  </si>
  <si>
    <t>重症心身障害児施設久山療育園重症児者医療療育センター</t>
  </si>
  <si>
    <t>糟屋郡久山町</t>
  </si>
  <si>
    <t>めぐみ棟</t>
  </si>
  <si>
    <t>ひかり棟</t>
  </si>
  <si>
    <t>福西会南病院</t>
  </si>
  <si>
    <t>三井郡大刀洗町</t>
  </si>
  <si>
    <t>医療福祉センター　聖ヨゼフ園</t>
  </si>
  <si>
    <t>独立行政法人国立病院機構大牟田病院</t>
  </si>
  <si>
    <t>1病棟-2</t>
  </si>
  <si>
    <t>11病棟</t>
  </si>
  <si>
    <t>13病棟</t>
  </si>
  <si>
    <t>12病棟</t>
  </si>
  <si>
    <t>医療法人光洋会</t>
  </si>
  <si>
    <t>医療療養型病棟</t>
  </si>
  <si>
    <t>介護療養型病棟</t>
  </si>
  <si>
    <t>医療法人あさひ松本病院</t>
  </si>
  <si>
    <t>療養病棟入院基本料Ⅰ</t>
  </si>
  <si>
    <t>特殊疾患病棟入院料Ⅰ</t>
  </si>
  <si>
    <t>医療法人社団福光会　福田眼科病院</t>
    <phoneticPr fontId="4"/>
  </si>
  <si>
    <t>福田眼科病院　病棟</t>
    <phoneticPr fontId="4"/>
  </si>
  <si>
    <t>東福岡和仁会病院</t>
  </si>
  <si>
    <t>社会医療法人雪の聖母会聖マリア病院</t>
    <phoneticPr fontId="4"/>
  </si>
  <si>
    <t>B3(NICU)</t>
    <phoneticPr fontId="4"/>
  </si>
  <si>
    <t>B6(GCU②)</t>
    <phoneticPr fontId="4"/>
  </si>
  <si>
    <t>T1(PCC)</t>
    <phoneticPr fontId="4"/>
  </si>
  <si>
    <t>T5(ICU)</t>
    <phoneticPr fontId="4"/>
  </si>
  <si>
    <t>T6(HCU)</t>
    <phoneticPr fontId="4"/>
  </si>
  <si>
    <t>U3(小児ICU)</t>
    <phoneticPr fontId="4"/>
  </si>
  <si>
    <t>U4(MFICU)</t>
    <phoneticPr fontId="4"/>
  </si>
  <si>
    <t>32</t>
    <phoneticPr fontId="4"/>
  </si>
  <si>
    <t>U5(EICU・CCU)</t>
    <phoneticPr fontId="4"/>
  </si>
  <si>
    <t>U6(EHCU・SCU)</t>
    <phoneticPr fontId="4"/>
  </si>
  <si>
    <t>A4(外来棟4階)</t>
    <phoneticPr fontId="4"/>
  </si>
  <si>
    <t>A5(外来棟5階)</t>
    <phoneticPr fontId="4"/>
  </si>
  <si>
    <t>A6(外来棟6階)</t>
    <phoneticPr fontId="4"/>
  </si>
  <si>
    <t>S0(タワー10階病棟)</t>
    <phoneticPr fontId="4"/>
  </si>
  <si>
    <t>S1(タワー11階病棟)</t>
    <phoneticPr fontId="4"/>
  </si>
  <si>
    <t>S2(タワー12階病棟)</t>
    <phoneticPr fontId="4"/>
  </si>
  <si>
    <t>S3(タワー13階病棟)</t>
    <phoneticPr fontId="4"/>
  </si>
  <si>
    <t>S4(タワー14階病棟)</t>
    <phoneticPr fontId="4"/>
  </si>
  <si>
    <t>S5(タワー15階病棟)</t>
    <phoneticPr fontId="4"/>
  </si>
  <si>
    <t>S6(タワー16階病棟)</t>
    <phoneticPr fontId="4"/>
  </si>
  <si>
    <t>S7(タワー17階病棟)</t>
    <phoneticPr fontId="4"/>
  </si>
  <si>
    <t>T3(タワー3階病棟)</t>
    <phoneticPr fontId="4"/>
  </si>
  <si>
    <t>T4(タワー4階病棟)</t>
    <phoneticPr fontId="4"/>
  </si>
  <si>
    <t>T7(タワー7階病棟)</t>
    <phoneticPr fontId="4"/>
  </si>
  <si>
    <t>T8(タワー8階病棟)</t>
    <phoneticPr fontId="4"/>
  </si>
  <si>
    <t>T9(タワー9階病棟)</t>
    <phoneticPr fontId="4"/>
  </si>
  <si>
    <t>Ｈ4(聖母4階病棟)</t>
    <phoneticPr fontId="4"/>
  </si>
  <si>
    <t>Ｈ3(聖母3階病棟)</t>
    <phoneticPr fontId="4"/>
  </si>
  <si>
    <t>Ｈ5(聖母5階病棟)</t>
    <phoneticPr fontId="4"/>
  </si>
  <si>
    <t>Ｈ7(聖母7階病棟)</t>
    <phoneticPr fontId="4"/>
  </si>
  <si>
    <t>H6(聖母6階病棟)</t>
    <phoneticPr fontId="4"/>
  </si>
  <si>
    <t>医療法人正誠会　倉重病院病院</t>
  </si>
  <si>
    <t>医療法人文佑会　原病院</t>
  </si>
  <si>
    <t>2階回復期リハビリテーション病棟</t>
  </si>
  <si>
    <t>3階療養病棟</t>
  </si>
  <si>
    <t>4階一般病棟</t>
  </si>
  <si>
    <t>公立八女総合病院</t>
  </si>
  <si>
    <t>救急センター</t>
  </si>
  <si>
    <t>医療法人　吉村病院</t>
  </si>
  <si>
    <t>産業医科大学病院</t>
    <phoneticPr fontId="4"/>
  </si>
  <si>
    <t>３Ａ病棟</t>
    <phoneticPr fontId="4"/>
  </si>
  <si>
    <t>３Ｂ病棟</t>
    <phoneticPr fontId="4"/>
  </si>
  <si>
    <t>３Ｎ病棟</t>
    <phoneticPr fontId="4"/>
  </si>
  <si>
    <t>３Ｇ病棟</t>
    <phoneticPr fontId="4"/>
  </si>
  <si>
    <t>１０Ａ病棟</t>
    <phoneticPr fontId="4"/>
  </si>
  <si>
    <t>１０Ｂ病棟</t>
    <phoneticPr fontId="4"/>
  </si>
  <si>
    <t>９Ａ病棟</t>
    <phoneticPr fontId="4"/>
  </si>
  <si>
    <t>８Ａ病棟</t>
    <phoneticPr fontId="4"/>
  </si>
  <si>
    <t>８Ｂ病棟</t>
    <phoneticPr fontId="4"/>
  </si>
  <si>
    <t>７Ａ病棟</t>
    <phoneticPr fontId="4"/>
  </si>
  <si>
    <t>７Ｂ病棟</t>
    <phoneticPr fontId="4"/>
  </si>
  <si>
    <t>６Ｂ病棟</t>
    <phoneticPr fontId="4"/>
  </si>
  <si>
    <t>５Ａ病棟</t>
    <phoneticPr fontId="4"/>
  </si>
  <si>
    <t>５Ｂ病棟</t>
    <phoneticPr fontId="4"/>
  </si>
  <si>
    <t>４Ａ病棟</t>
    <phoneticPr fontId="4"/>
  </si>
  <si>
    <t>４Ｂ病棟</t>
    <phoneticPr fontId="4"/>
  </si>
  <si>
    <t>４Ｗ病棟</t>
    <phoneticPr fontId="4"/>
  </si>
  <si>
    <t>３Ｗ病棟</t>
    <phoneticPr fontId="4"/>
  </si>
  <si>
    <t>２Ｗ病棟</t>
    <phoneticPr fontId="4"/>
  </si>
  <si>
    <t>６Ａ病棟</t>
    <phoneticPr fontId="4"/>
  </si>
  <si>
    <t>９Ｂ病棟</t>
    <phoneticPr fontId="4"/>
  </si>
  <si>
    <t>福岡逓信病院</t>
  </si>
  <si>
    <t>北九州中央病院</t>
  </si>
  <si>
    <t>田川市立病院</t>
    <phoneticPr fontId="4"/>
  </si>
  <si>
    <t>2階東病棟</t>
    <phoneticPr fontId="4"/>
  </si>
  <si>
    <t>4階東病棟</t>
    <phoneticPr fontId="4"/>
  </si>
  <si>
    <t>4階西病棟</t>
    <phoneticPr fontId="4"/>
  </si>
  <si>
    <t>5階東病棟</t>
    <phoneticPr fontId="4"/>
  </si>
  <si>
    <t>5階西病棟</t>
    <phoneticPr fontId="4"/>
  </si>
  <si>
    <t>6階東病棟</t>
    <phoneticPr fontId="4"/>
  </si>
  <si>
    <t>6階西病棟</t>
    <phoneticPr fontId="4"/>
  </si>
  <si>
    <t>社会保険大牟田吉野病院</t>
  </si>
  <si>
    <t>国家公務員共済組合連合会　千早病院</t>
  </si>
  <si>
    <t>福岡県済生会福岡総合病院</t>
  </si>
  <si>
    <t>6階救命救急センター</t>
  </si>
  <si>
    <t>7階救命救急センター</t>
  </si>
  <si>
    <t>SCU</t>
  </si>
  <si>
    <t>12階病棟</t>
  </si>
  <si>
    <t>13階病棟</t>
  </si>
  <si>
    <t>小倉リハビリテーション病院</t>
    <phoneticPr fontId="4"/>
  </si>
  <si>
    <t>6階病棟</t>
    <phoneticPr fontId="4"/>
  </si>
  <si>
    <t>7階病棟</t>
    <phoneticPr fontId="4"/>
  </si>
  <si>
    <t>医療法人ユーアイ　西野病院</t>
    <phoneticPr fontId="4"/>
  </si>
  <si>
    <t>中央病棟</t>
    <phoneticPr fontId="4"/>
  </si>
  <si>
    <t>東筑病院</t>
  </si>
  <si>
    <t>３A病棟</t>
  </si>
  <si>
    <t>２A病棟</t>
  </si>
  <si>
    <t>３C病棟</t>
  </si>
  <si>
    <t>２B病棟</t>
  </si>
  <si>
    <t>３B病棟</t>
  </si>
  <si>
    <t>田川郡福智町</t>
  </si>
  <si>
    <t>医療法人恵和会　田川慈恵病院</t>
    <phoneticPr fontId="4"/>
  </si>
  <si>
    <t>北２階病棟</t>
    <phoneticPr fontId="4"/>
  </si>
  <si>
    <t>特定医療法人起生会　大原病院</t>
  </si>
  <si>
    <t>４階　療養病棟</t>
  </si>
  <si>
    <t>２階　回復期リハビリテーション病棟</t>
  </si>
  <si>
    <t>３階　地域包括ケア病棟</t>
  </si>
  <si>
    <t>医療法人　古森病院</t>
  </si>
  <si>
    <t>医療病棟</t>
  </si>
  <si>
    <t>介護病棟</t>
  </si>
  <si>
    <t>小倉南メディカルケア病院</t>
  </si>
  <si>
    <t>成田整形外科病院</t>
  </si>
  <si>
    <t>入院</t>
  </si>
  <si>
    <t>医療法人井上会篠栗病院</t>
  </si>
  <si>
    <t>大牟田市立病院</t>
  </si>
  <si>
    <t>救急病棟</t>
  </si>
  <si>
    <t>東６病棟</t>
  </si>
  <si>
    <t>太刀洗病院</t>
    <phoneticPr fontId="4"/>
  </si>
  <si>
    <t>新病棟</t>
    <phoneticPr fontId="4"/>
  </si>
  <si>
    <t>新館3階病棟</t>
    <phoneticPr fontId="4"/>
  </si>
  <si>
    <t>本館3階病棟</t>
    <phoneticPr fontId="4"/>
  </si>
  <si>
    <t>本館4階病棟</t>
    <phoneticPr fontId="4"/>
  </si>
  <si>
    <t>嘉麻赤十字病院</t>
  </si>
  <si>
    <t>特殊疾患病棟入院料1</t>
  </si>
  <si>
    <t>一般病棟入院基本料</t>
  </si>
  <si>
    <t>地域包括ケア病棟入院料1</t>
  </si>
  <si>
    <t>直方市</t>
  </si>
  <si>
    <t>医療法人一寿会西尾病院</t>
  </si>
  <si>
    <t>北九州市立八幡病院</t>
  </si>
  <si>
    <t>東３階病棟</t>
  </si>
  <si>
    <t>東６階病棟</t>
  </si>
  <si>
    <t>東４階病棟</t>
  </si>
  <si>
    <t>東５階病棟</t>
  </si>
  <si>
    <t>西３階病棟</t>
  </si>
  <si>
    <t>西４階病棟</t>
  </si>
  <si>
    <t>西５階病棟</t>
  </si>
  <si>
    <t>西６階病棟</t>
  </si>
  <si>
    <t>遠賀郡岡垣町</t>
  </si>
  <si>
    <t>遠賀中間医師会おかがき病院</t>
    <phoneticPr fontId="4"/>
  </si>
  <si>
    <t>北病棟</t>
    <phoneticPr fontId="4"/>
  </si>
  <si>
    <t>北九州市立門司病院</t>
  </si>
  <si>
    <t>3西　回復期リハビリテーション病棟</t>
  </si>
  <si>
    <t>4西　一般病棟</t>
  </si>
  <si>
    <t>独立行政法人地域医療機能推進機構　福岡ゆたか中央病院</t>
  </si>
  <si>
    <t>地方独立行政法人福岡市立病院機構福岡市民病院</t>
  </si>
  <si>
    <t>感染症病棟</t>
  </si>
  <si>
    <t>医療法人福満会　ふくみつ病院</t>
  </si>
  <si>
    <t>うきは市</t>
  </si>
  <si>
    <t>医療法人　原鶴温泉病院</t>
  </si>
  <si>
    <t>医療法人笠松会有吉病院</t>
  </si>
  <si>
    <t>介護療養病棟1</t>
  </si>
  <si>
    <t>介護療養病棟2</t>
  </si>
  <si>
    <t>千鳥橋病院</t>
    <phoneticPr fontId="4"/>
  </si>
  <si>
    <t>西5病棟</t>
    <phoneticPr fontId="4"/>
  </si>
  <si>
    <t>ＩＣＵ</t>
    <phoneticPr fontId="4"/>
  </si>
  <si>
    <t>東6病棟</t>
    <phoneticPr fontId="4"/>
  </si>
  <si>
    <t>大川市</t>
  </si>
  <si>
    <t>医療法人社団高邦会　高木病院</t>
    <phoneticPr fontId="4"/>
  </si>
  <si>
    <t>D5病棟</t>
    <phoneticPr fontId="4"/>
  </si>
  <si>
    <t>D6病棟</t>
    <phoneticPr fontId="4"/>
  </si>
  <si>
    <t>D7病棟</t>
    <phoneticPr fontId="4"/>
  </si>
  <si>
    <t>D8病棟</t>
    <phoneticPr fontId="4"/>
  </si>
  <si>
    <t>B5病棟</t>
    <phoneticPr fontId="4"/>
  </si>
  <si>
    <t>B6病棟</t>
    <phoneticPr fontId="4"/>
  </si>
  <si>
    <t>B9病棟</t>
    <phoneticPr fontId="4"/>
  </si>
  <si>
    <t>B10病棟</t>
    <phoneticPr fontId="4"/>
  </si>
  <si>
    <t>A7病棟</t>
    <phoneticPr fontId="4"/>
  </si>
  <si>
    <t>A8病棟</t>
    <phoneticPr fontId="4"/>
  </si>
  <si>
    <t>B7病棟</t>
    <phoneticPr fontId="4"/>
  </si>
  <si>
    <t>B8病棟</t>
    <phoneticPr fontId="4"/>
  </si>
  <si>
    <t>ゆうかり医療療育センター</t>
  </si>
  <si>
    <t>なかよし寮</t>
  </si>
  <si>
    <t>おひさま寮</t>
  </si>
  <si>
    <t>ともだち寮</t>
  </si>
  <si>
    <t>医療法人財団博愛会　博愛会病院</t>
  </si>
  <si>
    <t>小竹町立病院</t>
  </si>
  <si>
    <t>鞍手郡小竹町</t>
  </si>
  <si>
    <t>独立行政法人国立病院機構　小倉医療センター</t>
  </si>
  <si>
    <t>３階病棟新生児医療センター（NICU）</t>
  </si>
  <si>
    <t>３階病棟新生児医療センター（GCU）</t>
  </si>
  <si>
    <t>４階病棟（HCU）</t>
  </si>
  <si>
    <t>３階病棟こども医療センター</t>
  </si>
  <si>
    <t>医療法人錦会　上曽根病院</t>
  </si>
  <si>
    <t>２・３病棟</t>
  </si>
  <si>
    <t>医療法人　冨松記念会　三池病院</t>
  </si>
  <si>
    <t>一般病床（23床）</t>
  </si>
  <si>
    <t>医療法人和浩会　安藤病院</t>
    <phoneticPr fontId="4"/>
  </si>
  <si>
    <t>福岡大学病院</t>
  </si>
  <si>
    <t>脳神経センター①（一般）</t>
  </si>
  <si>
    <t>脳神経センター②（ＳＣＵ）</t>
  </si>
  <si>
    <t>５階北病棟</t>
  </si>
  <si>
    <t>５階南病棟</t>
  </si>
  <si>
    <t>６階北病棟</t>
  </si>
  <si>
    <t>６階南病棟</t>
  </si>
  <si>
    <t>救命救急センター①（Ａユニット）</t>
  </si>
  <si>
    <t>救命救急センター②（Ｂユニット）</t>
  </si>
  <si>
    <t>総合周産期母子医療センター（新生児部門）①（ＧＣＵ）</t>
  </si>
  <si>
    <t>総合周産期母子医療センター（新生児部門）①（ＮＩＣＵ）</t>
  </si>
  <si>
    <t>小児医療センター</t>
  </si>
  <si>
    <t>ハートセンター①（一般）</t>
  </si>
  <si>
    <t>ハートセンター①（ＣＣＵ）</t>
  </si>
  <si>
    <t>消化器センター</t>
  </si>
  <si>
    <t>総合周産期母子医療センター（産科部門）①（一般）</t>
  </si>
  <si>
    <t>総合周産期母子医療センター（産科部門）①（ＭＦＩＣＵ）</t>
  </si>
  <si>
    <t>手術部（ＩＣＵ）</t>
  </si>
  <si>
    <t>戸畑共立病院</t>
  </si>
  <si>
    <t>ＨＣＵ病棟</t>
  </si>
  <si>
    <t>ＩＣＵ病棟</t>
  </si>
  <si>
    <t>一般財団法人　医療・介護・教育研究財団　柳川病院</t>
  </si>
  <si>
    <t>C病棟</t>
  </si>
  <si>
    <t>医療法人　羅寿久会　浅木病院</t>
  </si>
  <si>
    <t>医療法人社団堀川会堀川病院</t>
    <phoneticPr fontId="4"/>
  </si>
  <si>
    <t>Ａ２病棟</t>
    <phoneticPr fontId="4"/>
  </si>
  <si>
    <t>医療法人三裕会　拾六町病院</t>
    <phoneticPr fontId="4"/>
  </si>
  <si>
    <t>２病棟　（療養病床１）</t>
    <phoneticPr fontId="4"/>
  </si>
  <si>
    <t>１病棟　（療養病床２）</t>
    <phoneticPr fontId="4"/>
  </si>
  <si>
    <t>医療法人社団俊聖会　甘木中央病院</t>
    <phoneticPr fontId="4"/>
  </si>
  <si>
    <t>一般病棟①北２階</t>
    <phoneticPr fontId="4"/>
  </si>
  <si>
    <t>一般病棟②北４階</t>
    <phoneticPr fontId="4"/>
  </si>
  <si>
    <t>地域包括ケア病棟　北３階</t>
    <phoneticPr fontId="4"/>
  </si>
  <si>
    <t>療養病棟　南２階</t>
    <phoneticPr fontId="4"/>
  </si>
  <si>
    <t>回復期リハビリテーション病棟　南３階</t>
    <phoneticPr fontId="4"/>
  </si>
  <si>
    <t>医療法人社団三誠会　ひまわり病院</t>
  </si>
  <si>
    <t>糟屋郡粕屋町</t>
  </si>
  <si>
    <t>一般病棟　13対1</t>
  </si>
  <si>
    <t>杉循環器科内科病院</t>
  </si>
  <si>
    <t>医療法人秦久会　横田病院</t>
    <phoneticPr fontId="4"/>
  </si>
  <si>
    <t>一般病棟１</t>
    <phoneticPr fontId="4"/>
  </si>
  <si>
    <t>医療法人福西会　福西会病院</t>
  </si>
  <si>
    <t>医療法人けやき会　東病院</t>
  </si>
  <si>
    <t>築上郡吉富町</t>
  </si>
  <si>
    <t>日の出町すぎ病院</t>
  </si>
  <si>
    <t>筑後市立病院</t>
    <phoneticPr fontId="4"/>
  </si>
  <si>
    <t>東3階病棟</t>
    <phoneticPr fontId="4"/>
  </si>
  <si>
    <t>東4階病棟</t>
    <phoneticPr fontId="4"/>
  </si>
  <si>
    <t>西3階病棟</t>
    <phoneticPr fontId="4"/>
  </si>
  <si>
    <t>西4階病棟</t>
    <phoneticPr fontId="4"/>
  </si>
  <si>
    <t>豊前市</t>
  </si>
  <si>
    <t>医療法人社団豊和会豊前病院</t>
  </si>
  <si>
    <t>療養病棟入院基本料2</t>
  </si>
  <si>
    <t>本間病院</t>
  </si>
  <si>
    <t>堤病院</t>
  </si>
  <si>
    <t>医療法人社団翠会　行橋記念病院</t>
  </si>
  <si>
    <t>北棟４階病棟</t>
  </si>
  <si>
    <t>医療法人輝栄会　福岡輝栄会病院</t>
  </si>
  <si>
    <t>南3階病棟</t>
  </si>
  <si>
    <t>南4階病棟</t>
  </si>
  <si>
    <t>北4階病棟</t>
  </si>
  <si>
    <t>南北5階病棟</t>
  </si>
  <si>
    <t>南6・7階病棟</t>
  </si>
  <si>
    <t>南2階病棟</t>
  </si>
  <si>
    <t>北2・3階病棟</t>
  </si>
  <si>
    <t>みやま市</t>
  </si>
  <si>
    <t>ヨコクラ病院</t>
  </si>
  <si>
    <t>東４病棟</t>
  </si>
  <si>
    <t>西３病棟</t>
  </si>
  <si>
    <t>東５病棟</t>
  </si>
  <si>
    <t>西４病棟</t>
  </si>
  <si>
    <t>水城病院</t>
  </si>
  <si>
    <t>６病棟</t>
  </si>
  <si>
    <t>三萩野病院</t>
  </si>
  <si>
    <t>東3階病棟</t>
  </si>
  <si>
    <t>医療法人正周会　水巻共立病院</t>
  </si>
  <si>
    <t>社会保険田川病院</t>
  </si>
  <si>
    <t>西1病棟</t>
  </si>
  <si>
    <t>北病棟</t>
  </si>
  <si>
    <t>西2病棟</t>
  </si>
  <si>
    <t>医療法人財団華林会　村上華林堂病院</t>
  </si>
  <si>
    <t>２階南病棟</t>
  </si>
  <si>
    <t>２階北病棟</t>
  </si>
  <si>
    <t>医療法人　済世会　河野粕屋病院</t>
    <phoneticPr fontId="4"/>
  </si>
  <si>
    <t>医療法人博腎会　博腎会病院</t>
    <phoneticPr fontId="4"/>
  </si>
  <si>
    <t>さく病院</t>
  </si>
  <si>
    <t>3南病棟</t>
  </si>
  <si>
    <t>3東病棟</t>
  </si>
  <si>
    <t>医療法人恵真会　渡辺整形外科病院</t>
  </si>
  <si>
    <t>7対1入院基本料</t>
  </si>
  <si>
    <t>回復期リハビリテーション病棟2</t>
  </si>
  <si>
    <t>霧ヶ丘つだ病院</t>
    <phoneticPr fontId="4"/>
  </si>
  <si>
    <t>一病棟</t>
    <phoneticPr fontId="4"/>
  </si>
  <si>
    <t>二病棟</t>
    <phoneticPr fontId="4"/>
  </si>
  <si>
    <t>宮城病院</t>
    <phoneticPr fontId="4"/>
  </si>
  <si>
    <t>八木病院</t>
  </si>
  <si>
    <t>方城療育園</t>
    <phoneticPr fontId="4"/>
  </si>
  <si>
    <t>特殊疾患病棟</t>
    <phoneticPr fontId="4"/>
  </si>
  <si>
    <t>49</t>
    <phoneticPr fontId="4"/>
  </si>
  <si>
    <t>医療法人財団つばさ　行橋厚生病院</t>
  </si>
  <si>
    <t>A-1</t>
  </si>
  <si>
    <t>井槌病院</t>
  </si>
  <si>
    <t>産科</t>
  </si>
  <si>
    <t>社会医療法人社団至誠会　木村病院</t>
  </si>
  <si>
    <t>回復期病棟</t>
  </si>
  <si>
    <t>医療法人　禅思会　久留米南病院</t>
  </si>
  <si>
    <t>平尾山病院</t>
  </si>
  <si>
    <t>医療法人　広川病院</t>
  </si>
  <si>
    <t>雁の巣病院</t>
    <phoneticPr fontId="4"/>
  </si>
  <si>
    <t>A3病棟</t>
    <phoneticPr fontId="4"/>
  </si>
  <si>
    <t>社会保険直方病院</t>
  </si>
  <si>
    <t>独立行政法人国立病院機構九州がんセンター</t>
  </si>
  <si>
    <t>ＨＣＵ</t>
  </si>
  <si>
    <t>河野病院</t>
    <phoneticPr fontId="4"/>
  </si>
  <si>
    <t>４階５病棟</t>
    <phoneticPr fontId="4"/>
  </si>
  <si>
    <t>小富士病院</t>
  </si>
  <si>
    <t>医療法人　恵山会　丸山病院</t>
  </si>
  <si>
    <t>医療法人財団はまゆう会　新王子病院</t>
  </si>
  <si>
    <t>社会福祉法人恩賜財団済生会支部福岡県済生会大牟田病院</t>
    <phoneticPr fontId="4"/>
  </si>
  <si>
    <t>中間市立病院</t>
    <phoneticPr fontId="4"/>
  </si>
  <si>
    <t>一般病棟（２Ｆ）</t>
    <phoneticPr fontId="4"/>
  </si>
  <si>
    <t>地域包括ケア病棟（３Ｆ）</t>
    <phoneticPr fontId="4"/>
  </si>
  <si>
    <t>医療法人敬天会　武田病院</t>
  </si>
  <si>
    <t>博愛病院</t>
  </si>
  <si>
    <t>高山病院</t>
  </si>
  <si>
    <t>小倉到津病院</t>
  </si>
  <si>
    <t>宗像水光会総合病院</t>
  </si>
  <si>
    <t>３F（心臓血管センター）</t>
  </si>
  <si>
    <t>４S</t>
  </si>
  <si>
    <t>４N</t>
  </si>
  <si>
    <t>５S</t>
  </si>
  <si>
    <t>５N</t>
  </si>
  <si>
    <t>６S</t>
  </si>
  <si>
    <t>６N（回復期リハビリテーション病棟）</t>
  </si>
  <si>
    <t>医療法人社団日晴会久恒病院</t>
  </si>
  <si>
    <t>2階病棟　一般病棟１０対１入院基本料</t>
  </si>
  <si>
    <t>医療法人西福岡病院</t>
  </si>
  <si>
    <t>医療法人　楠病院</t>
  </si>
  <si>
    <t>姫野病院</t>
  </si>
  <si>
    <t>Ｔ3病棟</t>
  </si>
  <si>
    <t>Ｔ4病棟</t>
  </si>
  <si>
    <t>Ｔ5病棟</t>
  </si>
  <si>
    <t>Ｔ6病棟</t>
  </si>
  <si>
    <t>南大牟田病院</t>
    <phoneticPr fontId="4"/>
  </si>
  <si>
    <t>医療法人博愛会　頴田病院</t>
  </si>
  <si>
    <t>松永病院</t>
  </si>
  <si>
    <t>田川郡添田町</t>
  </si>
  <si>
    <t>医療法人　新光園　英彦山病院</t>
  </si>
  <si>
    <t>社会医療法人財団　池友会　福岡和白病院</t>
    <phoneticPr fontId="4"/>
  </si>
  <si>
    <t>4Ａ病棟</t>
    <phoneticPr fontId="4"/>
  </si>
  <si>
    <t>4Ｂ病棟（回復期）</t>
    <phoneticPr fontId="4"/>
  </si>
  <si>
    <t>8階病棟</t>
    <phoneticPr fontId="4"/>
  </si>
  <si>
    <t>9階病棟</t>
    <phoneticPr fontId="4"/>
  </si>
  <si>
    <t>公立学校共済組合九州中央病院</t>
    <phoneticPr fontId="4"/>
  </si>
  <si>
    <t>ハイケアユニット</t>
    <phoneticPr fontId="4"/>
  </si>
  <si>
    <t>特定集中治療室</t>
    <phoneticPr fontId="4"/>
  </si>
  <si>
    <t>８病棟</t>
    <phoneticPr fontId="4"/>
  </si>
  <si>
    <t>筑後川温泉病院</t>
  </si>
  <si>
    <t>福岡大学筑紫病院</t>
  </si>
  <si>
    <t>集中ケアセンター（ICU)</t>
  </si>
  <si>
    <t>集中ケアセンター（HCU)</t>
  </si>
  <si>
    <t>7階東病棟（１）</t>
  </si>
  <si>
    <t>7階東病棟（２）</t>
  </si>
  <si>
    <t>7階西病棟</t>
  </si>
  <si>
    <t>8階東病棟</t>
  </si>
  <si>
    <t>8階西病棟</t>
  </si>
  <si>
    <t>9階東病棟</t>
  </si>
  <si>
    <t>9階西病棟</t>
  </si>
  <si>
    <t>社会医療法人喜悦会　ちくし那珂川病院</t>
  </si>
  <si>
    <t>ちくし那珂川病院</t>
  </si>
  <si>
    <t>医療法人ふらて会　西野病院</t>
  </si>
  <si>
    <t>行橋中央病院</t>
  </si>
  <si>
    <t>2東</t>
  </si>
  <si>
    <t>2西</t>
  </si>
  <si>
    <t>3西</t>
  </si>
  <si>
    <t>医療法人徳洲会　二日市徳洲会病院</t>
  </si>
  <si>
    <t>福岡信和病院</t>
  </si>
  <si>
    <t>鞍手共立病院</t>
    <phoneticPr fontId="4"/>
  </si>
  <si>
    <t>南２病棟</t>
    <phoneticPr fontId="4"/>
  </si>
  <si>
    <t>医療法人社団　医王会朝倉健生病院</t>
  </si>
  <si>
    <t>3階北病棟</t>
  </si>
  <si>
    <t>医療法人　相生会　福岡みらい病院</t>
  </si>
  <si>
    <t>2A病棟</t>
  </si>
  <si>
    <t>2B病棟</t>
  </si>
  <si>
    <t>5西病棟</t>
  </si>
  <si>
    <t>5東病棟</t>
  </si>
  <si>
    <t>4西病棟</t>
  </si>
  <si>
    <t>6西病棟</t>
  </si>
  <si>
    <t>6東病棟</t>
  </si>
  <si>
    <t>49</t>
  </si>
  <si>
    <t>4東病棟</t>
  </si>
  <si>
    <t>3西病棟</t>
  </si>
  <si>
    <t>及川病院</t>
  </si>
  <si>
    <t>乳腺一般病棟</t>
  </si>
  <si>
    <t>長田病院</t>
  </si>
  <si>
    <t>福岡新水巻病院</t>
  </si>
  <si>
    <t>４階HCU病棟</t>
  </si>
  <si>
    <t>５階HCU病棟</t>
  </si>
  <si>
    <t>６階HCU病棟</t>
  </si>
  <si>
    <t>７階HCU病棟</t>
  </si>
  <si>
    <t>医療法人　洗心会児嶋病院</t>
    <phoneticPr fontId="4"/>
  </si>
  <si>
    <t>福岡整形外科病院</t>
  </si>
  <si>
    <t>東3F病棟</t>
  </si>
  <si>
    <t>2F病棟</t>
  </si>
  <si>
    <t>新田原聖母病院</t>
  </si>
  <si>
    <t>ヨハネ(2F)</t>
  </si>
  <si>
    <t>テレジア(3F)</t>
  </si>
  <si>
    <t>北九州安部山公園病院</t>
  </si>
  <si>
    <t>福岡記念病院</t>
    <phoneticPr fontId="4"/>
  </si>
  <si>
    <t>4階</t>
    <phoneticPr fontId="4"/>
  </si>
  <si>
    <t>5階</t>
    <phoneticPr fontId="4"/>
  </si>
  <si>
    <t>6階</t>
    <phoneticPr fontId="4"/>
  </si>
  <si>
    <t>南2階</t>
    <phoneticPr fontId="4"/>
  </si>
  <si>
    <t>南4・5階</t>
    <phoneticPr fontId="4"/>
  </si>
  <si>
    <t>ICU・CCU</t>
    <phoneticPr fontId="4"/>
  </si>
  <si>
    <t>HCU（6床）</t>
    <phoneticPr fontId="4"/>
  </si>
  <si>
    <t>27</t>
    <phoneticPr fontId="4"/>
  </si>
  <si>
    <t>HCU（12床）</t>
    <phoneticPr fontId="4"/>
  </si>
  <si>
    <t>医療法人　寺沢病院</t>
  </si>
  <si>
    <t>医療法人社団　誠和会　牟田病院</t>
    <phoneticPr fontId="4"/>
  </si>
  <si>
    <t>八女リハビリ病院</t>
  </si>
  <si>
    <t>東階病棟</t>
  </si>
  <si>
    <t>医療法人聖峰会　聖峰会マリン病院</t>
  </si>
  <si>
    <t>福岡赤十字病院</t>
  </si>
  <si>
    <t>ICU/CCU</t>
  </si>
  <si>
    <t>救急病床</t>
  </si>
  <si>
    <t>東入院棟５階</t>
  </si>
  <si>
    <t>東入院棟６階</t>
  </si>
  <si>
    <t>東入院棟７階</t>
  </si>
  <si>
    <t>西入院棟５階</t>
  </si>
  <si>
    <t>西入院棟６階</t>
  </si>
  <si>
    <t>西入院棟７階</t>
  </si>
  <si>
    <t>西入院棟８階</t>
  </si>
  <si>
    <t>北入院棟３階</t>
  </si>
  <si>
    <t>北入院棟４階</t>
  </si>
  <si>
    <t>北入院棟５階</t>
  </si>
  <si>
    <t>北入院棟６階</t>
  </si>
  <si>
    <t>医療法人　金子病院</t>
  </si>
  <si>
    <t>医療法人社団筑山会　松岡病院</t>
    <phoneticPr fontId="4"/>
  </si>
  <si>
    <t>北２病棟</t>
    <phoneticPr fontId="4"/>
  </si>
  <si>
    <t>京都病院</t>
  </si>
  <si>
    <t>京都郡みやこ町</t>
  </si>
  <si>
    <t>慢性期機能病棟01</t>
  </si>
  <si>
    <t>慢性期機能病棟02</t>
  </si>
  <si>
    <t>慢性期機能病棟03</t>
  </si>
  <si>
    <t>北九州津屋崎病院</t>
  </si>
  <si>
    <t>７病棟</t>
  </si>
  <si>
    <t>茂木病院</t>
  </si>
  <si>
    <t>独立行政法人　労働者健康安全機構　九州労災病院　門司メディカルセンター</t>
  </si>
  <si>
    <t>西６病棟</t>
  </si>
  <si>
    <t>医療法人鷹ノ羽会　村上外科病院</t>
    <phoneticPr fontId="4"/>
  </si>
  <si>
    <t>入院</t>
    <phoneticPr fontId="4"/>
  </si>
  <si>
    <t>医療法人オアシス　福岡志恩病院</t>
  </si>
  <si>
    <t>弥永協立病院</t>
  </si>
  <si>
    <t>久留米大学病院</t>
  </si>
  <si>
    <t>外科5階病棟</t>
  </si>
  <si>
    <t>サージカルICU</t>
  </si>
  <si>
    <t>外科8階病棟</t>
  </si>
  <si>
    <t>東棟5階病棟</t>
  </si>
  <si>
    <t>東棟6階病棟</t>
  </si>
  <si>
    <t>東棟8階病棟</t>
  </si>
  <si>
    <t>東棟9階病棟</t>
  </si>
  <si>
    <t>東棟10階病棟</t>
  </si>
  <si>
    <t>東棟11階病棟</t>
  </si>
  <si>
    <t>東棟12階病棟</t>
  </si>
  <si>
    <t>東棟13階病棟</t>
  </si>
  <si>
    <t>東棟14階病棟</t>
  </si>
  <si>
    <t>高度救急救命センター（1）</t>
  </si>
  <si>
    <t>西棟5階病棟（産科）</t>
  </si>
  <si>
    <t>西棟6階病棟（GCU)</t>
  </si>
  <si>
    <t>西棟7階病棟</t>
  </si>
  <si>
    <t>西棟8階病棟</t>
  </si>
  <si>
    <t>西棟9階病棟</t>
  </si>
  <si>
    <t>西棟10階病棟</t>
  </si>
  <si>
    <t>西棟11階病棟</t>
  </si>
  <si>
    <t>西棟12階病棟</t>
  </si>
  <si>
    <t>西棟13階病棟</t>
  </si>
  <si>
    <t>西棟6階病棟（NICU)</t>
  </si>
  <si>
    <t>サージカルICU（HCU)</t>
  </si>
  <si>
    <t>高度救急救命センター（2）</t>
  </si>
  <si>
    <t>西棟5階病棟（MFICU)</t>
  </si>
  <si>
    <t>西棟14階病棟</t>
  </si>
  <si>
    <t>吉村病院</t>
  </si>
  <si>
    <t>福岡和仁会病院</t>
  </si>
  <si>
    <t>２西病棟</t>
  </si>
  <si>
    <t>２東病棟</t>
  </si>
  <si>
    <t>３西病棟</t>
  </si>
  <si>
    <t>３東病棟</t>
  </si>
  <si>
    <t>片井整形外科・内科病院</t>
  </si>
  <si>
    <t>13対1一般病棟</t>
  </si>
  <si>
    <t>小倉記念病院</t>
    <phoneticPr fontId="4"/>
  </si>
  <si>
    <t>CCU</t>
    <phoneticPr fontId="4"/>
  </si>
  <si>
    <t>SCU</t>
    <phoneticPr fontId="4"/>
  </si>
  <si>
    <t>心臓血管病棟5階</t>
    <phoneticPr fontId="4"/>
  </si>
  <si>
    <t>セミCCU</t>
    <phoneticPr fontId="4"/>
  </si>
  <si>
    <t>心臓血管病棟6階</t>
    <phoneticPr fontId="4"/>
  </si>
  <si>
    <t>心臓血管病棟7階</t>
    <phoneticPr fontId="4"/>
  </si>
  <si>
    <t>心臓血管病棟8階</t>
    <phoneticPr fontId="4"/>
  </si>
  <si>
    <t>心臓血管病棟9階</t>
    <phoneticPr fontId="4"/>
  </si>
  <si>
    <t>総合病棟5階</t>
    <phoneticPr fontId="4"/>
  </si>
  <si>
    <t>総合病棟6階</t>
    <phoneticPr fontId="4"/>
  </si>
  <si>
    <t>総合病棟7階</t>
    <phoneticPr fontId="4"/>
  </si>
  <si>
    <t>総合病棟8階</t>
    <phoneticPr fontId="4"/>
  </si>
  <si>
    <t>総合病棟9階</t>
    <phoneticPr fontId="4"/>
  </si>
  <si>
    <t>総合病棟10階</t>
    <phoneticPr fontId="4"/>
  </si>
  <si>
    <t>総合病棟11階</t>
    <phoneticPr fontId="4"/>
  </si>
  <si>
    <t>独立行政法人労働者健康安全機構総合せき損センター</t>
  </si>
  <si>
    <t>林眼科病院</t>
  </si>
  <si>
    <t>たたらリハビリテーション病院</t>
  </si>
  <si>
    <t>３階病棟回復期リハビリテーション病棟</t>
  </si>
  <si>
    <t>４階医療療養病棟</t>
  </si>
  <si>
    <t>５階障害者施設等病棟</t>
  </si>
  <si>
    <t>６階医療療養病棟</t>
  </si>
  <si>
    <t>７階緩和ケア病棟</t>
  </si>
  <si>
    <t>療養介護事業所　ひなた家</t>
  </si>
  <si>
    <t>社会保険　大牟田天領病院</t>
  </si>
  <si>
    <t>福岡城南病院</t>
  </si>
  <si>
    <t>北九州市若松区</t>
  </si>
  <si>
    <t>医療法人　寿芳会　芳野病院</t>
  </si>
  <si>
    <t>3A病棟</t>
  </si>
  <si>
    <t>3B病棟</t>
  </si>
  <si>
    <t>産業医科大学若松病院</t>
  </si>
  <si>
    <t>3W病棟</t>
  </si>
  <si>
    <t>4W病棟</t>
  </si>
  <si>
    <t>4E病棟</t>
  </si>
  <si>
    <t>医療法人佐田厚生会 佐田病院</t>
  </si>
  <si>
    <t>医療法人社団聖風園半井病院</t>
  </si>
  <si>
    <t>医療法人正弘会　南折立病院</t>
    <phoneticPr fontId="4"/>
  </si>
  <si>
    <t>地域包括ケア病棟</t>
    <phoneticPr fontId="4"/>
  </si>
  <si>
    <t>医療法人　幸親会　有明病院</t>
  </si>
  <si>
    <t>医療法人古川病院</t>
    <phoneticPr fontId="4"/>
  </si>
  <si>
    <t>製鉄記念八幡病院</t>
  </si>
  <si>
    <t>14病棟</t>
  </si>
  <si>
    <t>16病棟</t>
  </si>
  <si>
    <t>18病棟</t>
  </si>
  <si>
    <t>22病棟</t>
  </si>
  <si>
    <t>23病棟</t>
  </si>
  <si>
    <t>15病棟</t>
  </si>
  <si>
    <t>17病棟</t>
  </si>
  <si>
    <t>医療法人社団誠心会　萩原中央病院</t>
  </si>
  <si>
    <t>２・３階病棟</t>
  </si>
  <si>
    <t>別館病棟</t>
  </si>
  <si>
    <t>医療法人　社団　親和会　共立病院</t>
  </si>
  <si>
    <t>東２病棟</t>
  </si>
  <si>
    <t>西２病棟</t>
  </si>
  <si>
    <t>慈恵曽根病院</t>
  </si>
  <si>
    <t>宮部病院</t>
  </si>
  <si>
    <t>築上郡築上町</t>
  </si>
  <si>
    <t>医療法人　同仁会　乙金病院</t>
    <phoneticPr fontId="4"/>
  </si>
  <si>
    <t>国家公務員共済組合連合会　新小倉病院</t>
  </si>
  <si>
    <t>北１階病棟</t>
  </si>
  <si>
    <t>北2階病棟</t>
  </si>
  <si>
    <t>北3階病棟</t>
  </si>
  <si>
    <t>南１階病棟</t>
  </si>
  <si>
    <t>地方独立行政法人川崎町立病院</t>
  </si>
  <si>
    <t>医療法人　安倍病院</t>
  </si>
  <si>
    <t>新生会病院</t>
  </si>
  <si>
    <t>医療法人松風海　内藤病院</t>
  </si>
  <si>
    <t>独立行政法人労働者健康安全機構九州労災病院</t>
  </si>
  <si>
    <t>福岡県済生会飯塚嘉穂病院</t>
  </si>
  <si>
    <t>国家公務員共済組合連合会浜の町病院</t>
  </si>
  <si>
    <t>4D</t>
  </si>
  <si>
    <t>7AB</t>
  </si>
  <si>
    <t>8AB</t>
  </si>
  <si>
    <t>8CD</t>
  </si>
  <si>
    <t>9AB</t>
  </si>
  <si>
    <t>6AB</t>
  </si>
  <si>
    <t>6CD</t>
  </si>
  <si>
    <t>7CD</t>
  </si>
  <si>
    <t>9CD</t>
  </si>
  <si>
    <t>沼本町病院</t>
  </si>
  <si>
    <t>社会福祉法人　杏和会　やまびこ学園</t>
    <phoneticPr fontId="4"/>
  </si>
  <si>
    <t>八幡慈恵病院</t>
  </si>
  <si>
    <t>2病棟本館</t>
  </si>
  <si>
    <t>2病棟新館</t>
  </si>
  <si>
    <t>医療法人　聖峰会　田主丸中央病院</t>
  </si>
  <si>
    <t>北1階病棟</t>
  </si>
  <si>
    <t>中2階病棟</t>
  </si>
  <si>
    <t>南3階（地域包括ケア病棟）</t>
  </si>
  <si>
    <t>中3階病棟</t>
  </si>
  <si>
    <t>南3階（療養病棟）</t>
  </si>
  <si>
    <t>医療法人社団　江頭会　さくら病院</t>
  </si>
  <si>
    <t>1内科</t>
  </si>
  <si>
    <t>2内科</t>
  </si>
  <si>
    <t>さくらユニット</t>
  </si>
  <si>
    <t>3内科</t>
  </si>
  <si>
    <t>医療法人庄正会　蜂須賀病院</t>
    <phoneticPr fontId="4"/>
  </si>
  <si>
    <t>北九州総合病院</t>
  </si>
  <si>
    <t>４階中央東</t>
  </si>
  <si>
    <t>４階西</t>
  </si>
  <si>
    <t>５階中央西</t>
  </si>
  <si>
    <t>５階東</t>
  </si>
  <si>
    <t>６階中央東</t>
  </si>
  <si>
    <t>６階西</t>
  </si>
  <si>
    <t>７階中央東</t>
  </si>
  <si>
    <t>７階西</t>
  </si>
  <si>
    <t>救急</t>
  </si>
  <si>
    <t>医療法人　健美会　佐々木病院</t>
  </si>
  <si>
    <t>医療法人医和基会牧山中央病院</t>
  </si>
  <si>
    <t>医療法人　重喜会　白浜病院</t>
  </si>
  <si>
    <t>青葉台病院</t>
    <phoneticPr fontId="4"/>
  </si>
  <si>
    <t>単一病棟</t>
    <phoneticPr fontId="4"/>
  </si>
  <si>
    <t>医療法人　福翠会　高山病院</t>
  </si>
  <si>
    <t>社会医療法人　共愛会　戸畑リハビリテーション病院</t>
  </si>
  <si>
    <t>原土井病院</t>
  </si>
  <si>
    <t>A1</t>
  </si>
  <si>
    <t>C5</t>
  </si>
  <si>
    <t>C4</t>
  </si>
  <si>
    <t>PU</t>
  </si>
  <si>
    <t>R4</t>
  </si>
  <si>
    <t>R5</t>
  </si>
  <si>
    <t>A2</t>
  </si>
  <si>
    <t>A4</t>
  </si>
  <si>
    <t>A5</t>
  </si>
  <si>
    <t>R3</t>
  </si>
  <si>
    <t>A3</t>
  </si>
  <si>
    <t>独立行政法人地域医療機能推進機構　久留米総合病院</t>
  </si>
  <si>
    <t>医療法人　小野病院</t>
    <phoneticPr fontId="4"/>
  </si>
  <si>
    <t>柳川療育センター</t>
  </si>
  <si>
    <t>入所棟2階</t>
  </si>
  <si>
    <t>入所棟3階</t>
  </si>
  <si>
    <t>健和会京町病院</t>
  </si>
  <si>
    <t>医療法人悠久会　大牟田共立病院</t>
    <phoneticPr fontId="4"/>
  </si>
  <si>
    <t>48</t>
    <phoneticPr fontId="4"/>
  </si>
  <si>
    <t>正和なみき病院</t>
  </si>
  <si>
    <t>医療法人楽天堂　廣橋病院</t>
  </si>
  <si>
    <t>門司田野浦病院</t>
  </si>
  <si>
    <t>社会医療法人　栄光会　栄光病院</t>
  </si>
  <si>
    <t>４Ａ</t>
  </si>
  <si>
    <t>２Ｃ</t>
  </si>
  <si>
    <t>３Ａ</t>
  </si>
  <si>
    <t>３Ｂ</t>
  </si>
  <si>
    <t>５Ａ</t>
  </si>
  <si>
    <t>４Ｂ</t>
  </si>
  <si>
    <t>医療法人十全会　おおりん病院</t>
    <phoneticPr fontId="4"/>
  </si>
  <si>
    <t>みずま高邦会病院</t>
  </si>
  <si>
    <t>三潴郡大木町</t>
  </si>
  <si>
    <t>福岡青洲会病院</t>
    <phoneticPr fontId="4"/>
  </si>
  <si>
    <t>ＩCU</t>
    <phoneticPr fontId="4"/>
  </si>
  <si>
    <t>２階西病棟</t>
    <phoneticPr fontId="4"/>
  </si>
  <si>
    <t>２階東病棟</t>
    <phoneticPr fontId="4"/>
  </si>
  <si>
    <t>３階西病棟</t>
    <phoneticPr fontId="4"/>
  </si>
  <si>
    <t>３階東病棟</t>
    <phoneticPr fontId="4"/>
  </si>
  <si>
    <t>４階病棟</t>
    <phoneticPr fontId="4"/>
  </si>
  <si>
    <t>医療法人　浜田病院</t>
    <phoneticPr fontId="4"/>
  </si>
  <si>
    <t>届出の内容</t>
    <rPh sb="0" eb="2">
      <t>トドケデ</t>
    </rPh>
    <rPh sb="3" eb="5">
      <t>ナイヨウ</t>
    </rPh>
    <phoneticPr fontId="4"/>
  </si>
  <si>
    <t>病床の機能区分</t>
    <rPh sb="0" eb="2">
      <t>ビョウショウ</t>
    </rPh>
    <rPh sb="3" eb="5">
      <t>キノウ</t>
    </rPh>
    <rPh sb="5" eb="7">
      <t>クブン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</si>
  <si>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</si>
  <si>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</si>
  <si>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</si>
  <si>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</si>
  <si>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休棟等</t>
    <rPh sb="0" eb="1">
      <t>キュウ</t>
    </rPh>
    <rPh sb="1" eb="2">
      <t>トウ</t>
    </rPh>
    <rPh sb="2" eb="3">
      <t>トウ</t>
    </rPh>
    <phoneticPr fontId="4"/>
  </si>
  <si>
    <t>入院基本料の届出</t>
    <rPh sb="0" eb="2">
      <t>ニュウイン</t>
    </rPh>
    <rPh sb="2" eb="5">
      <t>キホンリョウ</t>
    </rPh>
    <rPh sb="6" eb="8">
      <t>トドケデ</t>
    </rPh>
    <phoneticPr fontId="4"/>
  </si>
  <si>
    <t>51</t>
  </si>
  <si>
    <t>一般病棟7対1入院基本料</t>
    <rPh sb="0" eb="2">
      <t>イッパン</t>
    </rPh>
    <rPh sb="2" eb="4">
      <t>ビョウトウ</t>
    </rPh>
    <rPh sb="5" eb="6">
      <t>タイ</t>
    </rPh>
    <rPh sb="7" eb="9">
      <t>ニュウイン</t>
    </rPh>
    <rPh sb="9" eb="12">
      <t>キホンリョウ</t>
    </rPh>
    <phoneticPr fontId="4"/>
  </si>
  <si>
    <t>一般病棟10対1入院基本料</t>
    <rPh sb="0" eb="2">
      <t>イッパン</t>
    </rPh>
    <rPh sb="2" eb="4">
      <t>ビョウトウ</t>
    </rPh>
    <rPh sb="6" eb="7">
      <t>タイ</t>
    </rPh>
    <rPh sb="8" eb="10">
      <t>ニュウイン</t>
    </rPh>
    <rPh sb="10" eb="13">
      <t>キホンリョウ</t>
    </rPh>
    <phoneticPr fontId="4"/>
  </si>
  <si>
    <t>一般病棟13対1入院基本料</t>
    <rPh sb="0" eb="2">
      <t>イッパン</t>
    </rPh>
    <rPh sb="2" eb="4">
      <t>ビョウトウ</t>
    </rPh>
    <rPh sb="6" eb="7">
      <t>タイ</t>
    </rPh>
    <rPh sb="8" eb="10">
      <t>ニュウイン</t>
    </rPh>
    <rPh sb="10" eb="13">
      <t>キホンリョウ</t>
    </rPh>
    <phoneticPr fontId="4"/>
  </si>
  <si>
    <t>一般病棟15対1入院基本料</t>
    <rPh sb="0" eb="2">
      <t>イッパン</t>
    </rPh>
    <rPh sb="2" eb="4">
      <t>ビョウトウ</t>
    </rPh>
    <rPh sb="6" eb="7">
      <t>タイ</t>
    </rPh>
    <rPh sb="8" eb="10">
      <t>ニュウイン</t>
    </rPh>
    <rPh sb="10" eb="13">
      <t>キホンリョウ</t>
    </rPh>
    <phoneticPr fontId="4"/>
  </si>
  <si>
    <t>一般病棟特別入院基本料</t>
    <rPh sb="0" eb="2">
      <t>イッパン</t>
    </rPh>
    <rPh sb="2" eb="4">
      <t>ビョウトウ</t>
    </rPh>
    <rPh sb="4" eb="6">
      <t>トクベツ</t>
    </rPh>
    <rPh sb="6" eb="8">
      <t>ニュウイン</t>
    </rPh>
    <rPh sb="8" eb="11">
      <t>キホンリョウ</t>
    </rPh>
    <phoneticPr fontId="4"/>
  </si>
  <si>
    <t>療養病棟入院基本料1</t>
    <rPh sb="0" eb="2">
      <t>リョウヨウ</t>
    </rPh>
    <rPh sb="2" eb="4">
      <t>ビョウトウ</t>
    </rPh>
    <rPh sb="4" eb="6">
      <t>ニュウイン</t>
    </rPh>
    <rPh sb="6" eb="9">
      <t>キホンリョウ</t>
    </rPh>
    <phoneticPr fontId="4"/>
  </si>
  <si>
    <t>療養病棟入院基本料2</t>
    <rPh sb="0" eb="2">
      <t>リョウヨウ</t>
    </rPh>
    <rPh sb="2" eb="4">
      <t>ビョウトウ</t>
    </rPh>
    <rPh sb="4" eb="6">
      <t>ニュウイン</t>
    </rPh>
    <rPh sb="6" eb="9">
      <t>キホンリョウ</t>
    </rPh>
    <phoneticPr fontId="4"/>
  </si>
  <si>
    <t>療養病棟特別入院基本料</t>
    <rPh sb="0" eb="2">
      <t>リョウヨウ</t>
    </rPh>
    <rPh sb="2" eb="4">
      <t>ビョウトウ</t>
    </rPh>
    <rPh sb="4" eb="6">
      <t>トクベツ</t>
    </rPh>
    <rPh sb="6" eb="8">
      <t>ニュウイン</t>
    </rPh>
    <rPh sb="8" eb="11">
      <t>キホンリョウ</t>
    </rPh>
    <phoneticPr fontId="4"/>
  </si>
  <si>
    <t>特定機能病院一般病棟7対1入院基本料</t>
    <rPh sb="0" eb="2">
      <t>トクテイ</t>
    </rPh>
    <rPh sb="2" eb="4">
      <t>キノウ</t>
    </rPh>
    <rPh sb="4" eb="6">
      <t>ビョウイン</t>
    </rPh>
    <rPh sb="6" eb="8">
      <t>イッパン</t>
    </rPh>
    <rPh sb="8" eb="10">
      <t>ビョウトウ</t>
    </rPh>
    <rPh sb="11" eb="12">
      <t>タイ</t>
    </rPh>
    <rPh sb="13" eb="15">
      <t>ニュウイン</t>
    </rPh>
    <rPh sb="15" eb="18">
      <t>キホンリョウ</t>
    </rPh>
    <phoneticPr fontId="4"/>
  </si>
  <si>
    <t>特定機能病院一般病棟10対1入院基本料</t>
    <rPh sb="0" eb="2">
      <t>トクテイ</t>
    </rPh>
    <rPh sb="2" eb="4">
      <t>キノウ</t>
    </rPh>
    <rPh sb="4" eb="6">
      <t>ビョウイン</t>
    </rPh>
    <rPh sb="6" eb="8">
      <t>イッパン</t>
    </rPh>
    <rPh sb="8" eb="10">
      <t>ビョウトウ</t>
    </rPh>
    <rPh sb="12" eb="13">
      <t>タイ</t>
    </rPh>
    <rPh sb="14" eb="16">
      <t>ニュウイン</t>
    </rPh>
    <rPh sb="16" eb="19">
      <t>キホンリョウ</t>
    </rPh>
    <phoneticPr fontId="4"/>
  </si>
  <si>
    <t>専門病院7対1入院基本料</t>
    <rPh sb="0" eb="2">
      <t>センモン</t>
    </rPh>
    <rPh sb="2" eb="4">
      <t>ビョウイン</t>
    </rPh>
    <rPh sb="5" eb="6">
      <t>タイ</t>
    </rPh>
    <rPh sb="7" eb="9">
      <t>ニュウイン</t>
    </rPh>
    <rPh sb="9" eb="12">
      <t>キホンリョウ</t>
    </rPh>
    <phoneticPr fontId="4"/>
  </si>
  <si>
    <t>専門病院10対1入院基本料</t>
    <rPh sb="0" eb="2">
      <t>センモン</t>
    </rPh>
    <rPh sb="2" eb="4">
      <t>ビョウイン</t>
    </rPh>
    <rPh sb="6" eb="7">
      <t>タイ</t>
    </rPh>
    <rPh sb="8" eb="10">
      <t>ニュウイン</t>
    </rPh>
    <rPh sb="10" eb="13">
      <t>キホンリョウ</t>
    </rPh>
    <phoneticPr fontId="4"/>
  </si>
  <si>
    <t>専門病院13対1入院基本料</t>
    <rPh sb="0" eb="2">
      <t>センモン</t>
    </rPh>
    <rPh sb="2" eb="4">
      <t>ビョウイン</t>
    </rPh>
    <rPh sb="6" eb="7">
      <t>タイ</t>
    </rPh>
    <rPh sb="8" eb="10">
      <t>ニュウイン</t>
    </rPh>
    <rPh sb="10" eb="13">
      <t>キホンリョウ</t>
    </rPh>
    <phoneticPr fontId="4"/>
  </si>
  <si>
    <t>障害者施設等7対1入院基本料</t>
    <rPh sb="0" eb="3">
      <t>ショウガイシャ</t>
    </rPh>
    <rPh sb="3" eb="5">
      <t>シセツ</t>
    </rPh>
    <rPh sb="5" eb="6">
      <t>トウ</t>
    </rPh>
    <rPh sb="7" eb="8">
      <t>タイ</t>
    </rPh>
    <rPh sb="9" eb="11">
      <t>ニュウイン</t>
    </rPh>
    <rPh sb="11" eb="14">
      <t>キホンリョウ</t>
    </rPh>
    <phoneticPr fontId="4"/>
  </si>
  <si>
    <t>障害者施設等10対1入院基本料</t>
    <rPh sb="0" eb="3">
      <t>ショウガイシャ</t>
    </rPh>
    <rPh sb="3" eb="5">
      <t>シセツ</t>
    </rPh>
    <rPh sb="5" eb="6">
      <t>トウ</t>
    </rPh>
    <rPh sb="8" eb="9">
      <t>タイ</t>
    </rPh>
    <rPh sb="10" eb="12">
      <t>ニュウイン</t>
    </rPh>
    <rPh sb="12" eb="15">
      <t>キホンリョウ</t>
    </rPh>
    <phoneticPr fontId="4"/>
  </si>
  <si>
    <t>障害者施設等13対1入院基本料</t>
    <rPh sb="0" eb="3">
      <t>ショウガイシャ</t>
    </rPh>
    <rPh sb="3" eb="5">
      <t>シセツ</t>
    </rPh>
    <rPh sb="5" eb="6">
      <t>トウ</t>
    </rPh>
    <rPh sb="8" eb="9">
      <t>タイ</t>
    </rPh>
    <rPh sb="10" eb="12">
      <t>ニュウイン</t>
    </rPh>
    <rPh sb="12" eb="15">
      <t>キホンリョウ</t>
    </rPh>
    <phoneticPr fontId="4"/>
  </si>
  <si>
    <t>障害者施設等15対1入院基本料</t>
    <rPh sb="0" eb="3">
      <t>ショウガイシャ</t>
    </rPh>
    <rPh sb="3" eb="5">
      <t>シセツ</t>
    </rPh>
    <rPh sb="5" eb="6">
      <t>トウ</t>
    </rPh>
    <rPh sb="8" eb="9">
      <t>タイ</t>
    </rPh>
    <rPh sb="10" eb="12">
      <t>ニュウイン</t>
    </rPh>
    <rPh sb="12" eb="15">
      <t>キホンリョウ</t>
    </rPh>
    <phoneticPr fontId="4"/>
  </si>
  <si>
    <t>救命救急入院料1</t>
    <rPh sb="0" eb="2">
      <t>キュウメイ</t>
    </rPh>
    <rPh sb="2" eb="4">
      <t>キュウキュウ</t>
    </rPh>
    <rPh sb="4" eb="7">
      <t>ニュウインリョウ</t>
    </rPh>
    <phoneticPr fontId="4"/>
  </si>
  <si>
    <t>救命救急入院料2</t>
    <rPh sb="0" eb="2">
      <t>キュウメイ</t>
    </rPh>
    <rPh sb="2" eb="4">
      <t>キュウキュウ</t>
    </rPh>
    <rPh sb="4" eb="7">
      <t>ニュウインリョウ</t>
    </rPh>
    <phoneticPr fontId="4"/>
  </si>
  <si>
    <t>救命救急入院料3</t>
    <rPh sb="0" eb="2">
      <t>キュウメイ</t>
    </rPh>
    <rPh sb="2" eb="4">
      <t>キュウキュウ</t>
    </rPh>
    <rPh sb="4" eb="7">
      <t>ニュウインリョウ</t>
    </rPh>
    <phoneticPr fontId="4"/>
  </si>
  <si>
    <t>救命救急入院料4</t>
    <rPh sb="0" eb="2">
      <t>キュウメイ</t>
    </rPh>
    <rPh sb="2" eb="4">
      <t>キュウキュウ</t>
    </rPh>
    <rPh sb="4" eb="7">
      <t>ニュウインリョウ</t>
    </rPh>
    <phoneticPr fontId="4"/>
  </si>
  <si>
    <t>特定集中治療室管理料1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4"/>
  </si>
  <si>
    <t>特定集中治療室管理料2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4"/>
  </si>
  <si>
    <t>特定集中治療室管理料3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4"/>
  </si>
  <si>
    <t>特定集中治療室管理料4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4"/>
  </si>
  <si>
    <t>ﾊｲｹｱﾕﾆｯﾄ入院医療管理料1</t>
    <rPh sb="8" eb="10">
      <t>ニュウイン</t>
    </rPh>
    <rPh sb="10" eb="12">
      <t>イリョウ</t>
    </rPh>
    <rPh sb="12" eb="14">
      <t>カンリ</t>
    </rPh>
    <rPh sb="14" eb="15">
      <t>リョウ</t>
    </rPh>
    <phoneticPr fontId="4"/>
  </si>
  <si>
    <t>ﾊｲｹｱﾕﾆｯﾄ入院医療管理料2</t>
    <rPh sb="8" eb="10">
      <t>ニュウイン</t>
    </rPh>
    <rPh sb="10" eb="12">
      <t>イリョウ</t>
    </rPh>
    <rPh sb="12" eb="14">
      <t>カンリ</t>
    </rPh>
    <rPh sb="14" eb="15">
      <t>リョウ</t>
    </rPh>
    <phoneticPr fontId="4"/>
  </si>
  <si>
    <t>脳卒中ｹｱﾕﾆｯﾄ入院医療管理料</t>
    <rPh sb="0" eb="3">
      <t>ノウソッチュウ</t>
    </rPh>
    <rPh sb="9" eb="11">
      <t>ニュウイン</t>
    </rPh>
    <rPh sb="11" eb="13">
      <t>イリョウ</t>
    </rPh>
    <rPh sb="13" eb="15">
      <t>カンリ</t>
    </rPh>
    <rPh sb="15" eb="16">
      <t>リョウ</t>
    </rPh>
    <phoneticPr fontId="4"/>
  </si>
  <si>
    <t>小児特定集中治療室管理料</t>
    <rPh sb="0" eb="2">
      <t>ショウニ</t>
    </rPh>
    <rPh sb="2" eb="4">
      <t>トクテイ</t>
    </rPh>
    <rPh sb="4" eb="6">
      <t>シュウチュウ</t>
    </rPh>
    <rPh sb="6" eb="8">
      <t>チリョウ</t>
    </rPh>
    <rPh sb="8" eb="9">
      <t>シツ</t>
    </rPh>
    <rPh sb="9" eb="11">
      <t>カンリ</t>
    </rPh>
    <rPh sb="11" eb="12">
      <t>リョウ</t>
    </rPh>
    <phoneticPr fontId="4"/>
  </si>
  <si>
    <t>新生児特定集中治療室管理料1</t>
    <rPh sb="0" eb="3">
      <t>シンセイジ</t>
    </rPh>
    <rPh sb="3" eb="5">
      <t>トクテイ</t>
    </rPh>
    <rPh sb="5" eb="7">
      <t>シュウチュウ</t>
    </rPh>
    <rPh sb="7" eb="10">
      <t>チリョウシツ</t>
    </rPh>
    <rPh sb="10" eb="12">
      <t>カンリ</t>
    </rPh>
    <rPh sb="12" eb="13">
      <t>リョウ</t>
    </rPh>
    <phoneticPr fontId="4"/>
  </si>
  <si>
    <t>新生児特定集中治療室管理料2</t>
    <rPh sb="0" eb="3">
      <t>シンセイジ</t>
    </rPh>
    <rPh sb="3" eb="5">
      <t>トクテイ</t>
    </rPh>
    <rPh sb="5" eb="7">
      <t>シュウチュウ</t>
    </rPh>
    <rPh sb="7" eb="10">
      <t>チリョウシツ</t>
    </rPh>
    <rPh sb="10" eb="12">
      <t>カンリ</t>
    </rPh>
    <rPh sb="12" eb="13">
      <t>リョウ</t>
    </rPh>
    <phoneticPr fontId="4"/>
  </si>
  <si>
    <t>総合周産期特定集中治療室管理料（母体・胎児）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2">
      <t>チリョウシツ</t>
    </rPh>
    <rPh sb="12" eb="14">
      <t>カンリ</t>
    </rPh>
    <rPh sb="14" eb="15">
      <t>リョウ</t>
    </rPh>
    <rPh sb="16" eb="18">
      <t>ボタイ</t>
    </rPh>
    <rPh sb="19" eb="21">
      <t>タイジ</t>
    </rPh>
    <phoneticPr fontId="4"/>
  </si>
  <si>
    <t>総合周産期特定集中治療室管理料（新生児）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2">
      <t>チリョウシツ</t>
    </rPh>
    <rPh sb="12" eb="14">
      <t>カンリ</t>
    </rPh>
    <rPh sb="14" eb="15">
      <t>リョウ</t>
    </rPh>
    <rPh sb="16" eb="19">
      <t>シンセイジ</t>
    </rPh>
    <phoneticPr fontId="4"/>
  </si>
  <si>
    <t>新生児治療回復室入院医療管理料</t>
    <rPh sb="0" eb="3">
      <t>シンセイジ</t>
    </rPh>
    <rPh sb="3" eb="5">
      <t>チリョウ</t>
    </rPh>
    <rPh sb="5" eb="7">
      <t>カイフク</t>
    </rPh>
    <rPh sb="7" eb="8">
      <t>シツ</t>
    </rPh>
    <rPh sb="8" eb="10">
      <t>ニュウイン</t>
    </rPh>
    <rPh sb="10" eb="12">
      <t>イリョウ</t>
    </rPh>
    <rPh sb="12" eb="14">
      <t>カンリ</t>
    </rPh>
    <rPh sb="14" eb="15">
      <t>リョウ</t>
    </rPh>
    <phoneticPr fontId="4"/>
  </si>
  <si>
    <t>特殊疾患入院医療管理料</t>
    <rPh sb="0" eb="2">
      <t>トクシュ</t>
    </rPh>
    <rPh sb="2" eb="4">
      <t>シッカン</t>
    </rPh>
    <rPh sb="4" eb="6">
      <t>ニュウイン</t>
    </rPh>
    <rPh sb="6" eb="8">
      <t>イリョウ</t>
    </rPh>
    <rPh sb="8" eb="10">
      <t>カンリ</t>
    </rPh>
    <rPh sb="10" eb="11">
      <t>リョウ</t>
    </rPh>
    <phoneticPr fontId="4"/>
  </si>
  <si>
    <t>小児入院医療管理料1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</si>
  <si>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小児入院医療管理料2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</si>
  <si>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小児入院医療管理料3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</si>
  <si>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小児入院医療管理料4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</si>
  <si>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小児入院医療管理料5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4"/>
  </si>
  <si>
    <t>回復期リハビリテーション病棟入院料1</t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4"/>
  </si>
  <si>
    <t>回復期リハビリテーション病棟入院料2</t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4"/>
  </si>
  <si>
    <t>回復期リハビリテーション病棟入院料3</t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4"/>
  </si>
  <si>
    <t>地域包括ケア病棟入院料1</t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4"/>
  </si>
  <si>
    <t>地域包括ケア病棟入院料2</t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4"/>
  </si>
  <si>
    <t>地域包括ケア入院医療管理料1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4"/>
  </si>
  <si>
    <t>地域包括ケア入院医療管理料2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4"/>
  </si>
  <si>
    <t>特殊疾患病棟入院料1</t>
    <rPh sb="0" eb="2">
      <t>トクシュ</t>
    </rPh>
    <rPh sb="2" eb="4">
      <t>シッカン</t>
    </rPh>
    <rPh sb="4" eb="6">
      <t>ビョウトウ</t>
    </rPh>
    <rPh sb="6" eb="9">
      <t>ニュウインリョウ</t>
    </rPh>
    <phoneticPr fontId="4"/>
  </si>
  <si>
    <t>特殊疾患病棟入院料2</t>
    <rPh sb="0" eb="2">
      <t>トクシュ</t>
    </rPh>
    <rPh sb="2" eb="4">
      <t>シッカン</t>
    </rPh>
    <rPh sb="4" eb="6">
      <t>ビョウトウ</t>
    </rPh>
    <rPh sb="6" eb="9">
      <t>ニュウインリョウ</t>
    </rPh>
    <phoneticPr fontId="4"/>
  </si>
  <si>
    <t>緩和ケア病棟入院料</t>
    <rPh sb="0" eb="2">
      <t>カンワ</t>
    </rPh>
    <rPh sb="4" eb="6">
      <t>ビョウトウ</t>
    </rPh>
    <rPh sb="6" eb="9">
      <t>ニュウインリョウ</t>
    </rPh>
    <phoneticPr fontId="4"/>
  </si>
  <si>
    <t>特定一般病棟入院料1</t>
    <rPh sb="0" eb="2">
      <t>トクテイ</t>
    </rPh>
    <rPh sb="2" eb="4">
      <t>イッパン</t>
    </rPh>
    <rPh sb="4" eb="6">
      <t>ビョウトウ</t>
    </rPh>
    <rPh sb="6" eb="9">
      <t>ニュウインリョウ</t>
    </rPh>
    <phoneticPr fontId="4"/>
  </si>
  <si>
    <t>特定一般病棟入院料2</t>
    <rPh sb="0" eb="2">
      <t>トクテイ</t>
    </rPh>
    <rPh sb="2" eb="4">
      <t>イッパン</t>
    </rPh>
    <rPh sb="4" eb="6">
      <t>ビョウトウ</t>
    </rPh>
    <rPh sb="6" eb="9">
      <t>ニュウインリョウ</t>
    </rPh>
    <phoneticPr fontId="4"/>
  </si>
  <si>
    <t>二次医療圏名</t>
    <phoneticPr fontId="4"/>
  </si>
  <si>
    <t>市区町村名称</t>
    <phoneticPr fontId="4"/>
  </si>
  <si>
    <t>資料２－２④</t>
    <rPh sb="0" eb="2">
      <t>シリョウ</t>
    </rPh>
    <phoneticPr fontId="4"/>
  </si>
  <si>
    <t>平成28年度病床機能報告（病院＿病棟票）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phoneticPr fontId="4"/>
  </si>
  <si>
    <t>総計</t>
  </si>
  <si>
    <t>九州大学病院 集計</t>
  </si>
  <si>
    <t>貝塚病院 集計</t>
  </si>
  <si>
    <t>医療法人原三信病院　香椎原病院 集計</t>
  </si>
  <si>
    <t>医療法人　永聖会　松田病院 集計</t>
  </si>
  <si>
    <t>福岡山田病院 集計</t>
  </si>
  <si>
    <t>香椎丘リハビリテーション病院 集計</t>
  </si>
  <si>
    <t>医療法人済世会　河野名島病院 集計</t>
  </si>
  <si>
    <t>三善病院 集計</t>
  </si>
  <si>
    <t>東福岡和仁会病院 集計</t>
  </si>
  <si>
    <t>国家公務員共済組合連合会　千早病院 集計</t>
  </si>
  <si>
    <t>医療法人福満会　ふくみつ病院 集計</t>
  </si>
  <si>
    <t>医療法人輝栄会　福岡輝栄会病院 集計</t>
  </si>
  <si>
    <t>八木病院 集計</t>
  </si>
  <si>
    <t>雁の巣病院 集計</t>
  </si>
  <si>
    <t>社会医療法人財団　池友会　福岡和白病院 集計</t>
  </si>
  <si>
    <t>医療法人　相生会　福岡みらい病院 集計</t>
  </si>
  <si>
    <t>たたらリハビリテーション病院 集計</t>
  </si>
  <si>
    <t>原土井病院 集計</t>
  </si>
  <si>
    <t>福岡市立こども病院 集計</t>
  </si>
  <si>
    <t>医療法人永野病院 集計</t>
  </si>
  <si>
    <t>友田病院 集計</t>
  </si>
  <si>
    <t>医療法人相生会　金隈病院 集計</t>
  </si>
  <si>
    <t>博多心臓血管病院 集計</t>
  </si>
  <si>
    <t>医療法人松井医仁会　大島眼科病院 集計</t>
  </si>
  <si>
    <t>医療法人原三信病院 集計</t>
  </si>
  <si>
    <t>一般社団法人　あきの会　療養介護事業所　虹の家 集計</t>
  </si>
  <si>
    <t>医療法人　古森病院 集計</t>
  </si>
  <si>
    <t>成田整形外科病院 集計</t>
  </si>
  <si>
    <t>地方独立行政法人福岡市立病院機構福岡市民病院 集計</t>
  </si>
  <si>
    <t>千鳥橋病院 集計</t>
  </si>
  <si>
    <t>医療法人博腎会　博腎会病院 集計</t>
  </si>
  <si>
    <t>さく病院 集計</t>
  </si>
  <si>
    <t>社会医療法人社団至誠会　木村病院 集計</t>
  </si>
  <si>
    <t>林眼科病院 集計</t>
  </si>
  <si>
    <t>医療法人　小野病院 集計</t>
  </si>
  <si>
    <t>医療法人　康正会　けご病院 集計</t>
  </si>
  <si>
    <t>医療法人　溝口外科整形外科病院 集計</t>
  </si>
  <si>
    <t>医療法人 ｴｲｼﾞｲｱｲｴｲﾁ 秋本病院 集計</t>
  </si>
  <si>
    <t>独立行政法人国立病院機構九州医療センター 集計</t>
  </si>
  <si>
    <t>医療法人福岡桜十字　桜十字福岡病院 集計</t>
  </si>
  <si>
    <t>医療法人社団広仁会　広瀬病院 集計</t>
  </si>
  <si>
    <t>福岡逓信病院 集計</t>
  </si>
  <si>
    <t>福岡県済生会福岡総合病院 集計</t>
  </si>
  <si>
    <t>医療法人財団博愛会　博愛会病院 集計</t>
  </si>
  <si>
    <t>堤病院 集計</t>
  </si>
  <si>
    <t>井槌病院 集計</t>
  </si>
  <si>
    <t>平尾山病院 集計</t>
  </si>
  <si>
    <t>及川病院 集計</t>
  </si>
  <si>
    <t>福岡城南病院 集計</t>
  </si>
  <si>
    <t>医療法人佐田厚生会 佐田病院 集計</t>
  </si>
  <si>
    <t>国家公務員共済組合連合会浜の町病院 集計</t>
  </si>
  <si>
    <t>独立行政法人国立病院機構福岡病院 集計</t>
  </si>
  <si>
    <t>医療法人　恵光会　原病院 集計</t>
  </si>
  <si>
    <t>夫婦石病院 集計</t>
  </si>
  <si>
    <t>社会医療法人喜悦会　那珂川病院 集計</t>
  </si>
  <si>
    <t>医療法人社団相和会中村病院 集計</t>
  </si>
  <si>
    <t>西岡病院 集計</t>
  </si>
  <si>
    <t>独立行政法人国立病院機構九州がんセンター 集計</t>
  </si>
  <si>
    <t>公立学校共済組合九州中央病院 集計</t>
  </si>
  <si>
    <t>福岡信和病院 集計</t>
  </si>
  <si>
    <t>福岡整形外科病院 集計</t>
  </si>
  <si>
    <t>医療法人　寺沢病院 集計</t>
  </si>
  <si>
    <t>福岡赤十字病院 集計</t>
  </si>
  <si>
    <t>医療法人正弘会　南折立病院 集計</t>
  </si>
  <si>
    <t>医療法人　重喜会　白浜病院 集計</t>
  </si>
  <si>
    <t>今津赤十字病院 集計</t>
  </si>
  <si>
    <t>医療法人　南川整形外科病院 集計</t>
  </si>
  <si>
    <t>福岡リハビリテーション病院 集計</t>
  </si>
  <si>
    <t>医療法人 輝松会 松尾内科病院 集計</t>
  </si>
  <si>
    <t>シーサイド病院 集計</t>
  </si>
  <si>
    <t>医療法人社団朝菊会昭和病院 集計</t>
  </si>
  <si>
    <t>早良病院 集計</t>
  </si>
  <si>
    <t>社会医療法人財団白十字会白十字病院 集計</t>
  </si>
  <si>
    <t>医療法人　豊栄会　福岡豊栄会病院 集計</t>
  </si>
  <si>
    <t>医療法人三裕会　拾六町病院 集計</t>
  </si>
  <si>
    <t>医療法人財団華林会　村上華林堂病院 集計</t>
  </si>
  <si>
    <t>医療法人西福岡病院 集計</t>
  </si>
  <si>
    <t>医療法人聖峰会　聖峰会マリン病院 集計</t>
  </si>
  <si>
    <t>茂木病院 集計</t>
  </si>
  <si>
    <t>福岡和仁会病院 集計</t>
  </si>
  <si>
    <t>長尾病院 集計</t>
  </si>
  <si>
    <t>医療法人社団正樹会　佐田整形外科病院 集計</t>
  </si>
  <si>
    <t>医療法人　弘医会　福岡鳥飼病院 集計</t>
  </si>
  <si>
    <t>医療法人和浩会　安藤病院 集計</t>
  </si>
  <si>
    <t>福岡大学病院 集計</t>
  </si>
  <si>
    <t>医療法人敬天会　武田病院 集計</t>
  </si>
  <si>
    <t>松永病院 集計</t>
  </si>
  <si>
    <t>医療法人社団　江頭会　さくら病院 集計</t>
  </si>
  <si>
    <t>福岡市医師会成人病センター 集計</t>
  </si>
  <si>
    <t>油山病院 集計</t>
  </si>
  <si>
    <t>福岡歯科大学医科歯科総合病院 集計</t>
  </si>
  <si>
    <t>医療法人社団　高邦会　福岡山王病院 集計</t>
  </si>
  <si>
    <t>医療法人　原信会　原口病院循環器科内科 集計</t>
  </si>
  <si>
    <t>福西会南病院 集計</t>
  </si>
  <si>
    <t>医療法人社団福光会　福田眼科病院 集計</t>
  </si>
  <si>
    <t>医療法人正誠会　倉重病院病院 集計</t>
  </si>
  <si>
    <t>医療法人福西会　福西会病院 集計</t>
  </si>
  <si>
    <t>福岡記念病院 集計</t>
  </si>
  <si>
    <t>医療法人社団　誠和会　牟田病院 集計</t>
  </si>
  <si>
    <t>吉村病院 集計</t>
  </si>
  <si>
    <t>医療法人楽天堂　廣橋病院 集計</t>
  </si>
  <si>
    <t>糸島医師会病院 集計</t>
  </si>
  <si>
    <t>井上病院 集計</t>
  </si>
  <si>
    <t>原田病院 集計</t>
  </si>
  <si>
    <t>医療法人福吉病院 集計</t>
  </si>
  <si>
    <t>医療法人恵真会　渡辺整形外科病院 集計</t>
  </si>
  <si>
    <t>小富士病院 集計</t>
  </si>
  <si>
    <t>北九州古賀病院 集計</t>
  </si>
  <si>
    <t>産科・婦人科　愛和病院 集計</t>
  </si>
  <si>
    <t>医療法人社団　愛和会　古賀中央病院 集計</t>
  </si>
  <si>
    <t>福岡聖恵病院 集計</t>
  </si>
  <si>
    <t>福岡東医療センター 集計</t>
  </si>
  <si>
    <t>医療法人社団廣徳会岡部病院 集計</t>
  </si>
  <si>
    <t>医療法人みなみ粕屋南病院 集計</t>
  </si>
  <si>
    <t>医療法人　済世会　河野粕屋病院 集計</t>
  </si>
  <si>
    <t>一般財団法人西日本産業衛生会若杉病院 集計</t>
  </si>
  <si>
    <t>医療法人　泯江堂　三野原病院 集計</t>
  </si>
  <si>
    <t>医療法人井上会篠栗病院 集計</t>
  </si>
  <si>
    <t>河野病院 集計</t>
  </si>
  <si>
    <t>社会保険　仲原病院 集計</t>
  </si>
  <si>
    <t>医療法人　上野外科胃腸科病院 集計</t>
  </si>
  <si>
    <t>医療法人社団日晴会久恒病院 集計</t>
  </si>
  <si>
    <t>社会医療法人　栄光会　栄光病院 集計</t>
  </si>
  <si>
    <t>医療法人成雅会　泰平病院 集計</t>
  </si>
  <si>
    <t>医療法人社団正信会　水戸病院 集計</t>
  </si>
  <si>
    <t>福岡県立粕屋新光園 集計</t>
  </si>
  <si>
    <t>医療法人豊資会　加野病院 集計</t>
  </si>
  <si>
    <t>重症心身障害児施設久山療育園重症児者医療療育センター 集計</t>
  </si>
  <si>
    <t>医療法人社団三誠会　ひまわり病院 集計</t>
  </si>
  <si>
    <t>片井整形外科・内科病院 集計</t>
  </si>
  <si>
    <t>福岡青洲会病院 集計</t>
  </si>
  <si>
    <t>宗像久能病院 集計</t>
  </si>
  <si>
    <t>摩利支病院 集計</t>
  </si>
  <si>
    <t>宗像医師会病院 集計</t>
  </si>
  <si>
    <t>森都病院 集計</t>
  </si>
  <si>
    <t>医療法人光洋会 集計</t>
  </si>
  <si>
    <t>医療法人庄正会　蜂須賀病院 集計</t>
  </si>
  <si>
    <t>医療法人静かな海の会　津屋崎中央病院 集計</t>
  </si>
  <si>
    <t>東福間病院 集計</t>
  </si>
  <si>
    <t>宮城病院 集計</t>
  </si>
  <si>
    <t>宗像水光会総合病院 集計</t>
  </si>
  <si>
    <t>北九州津屋崎病院 集計</t>
  </si>
  <si>
    <t>医療法人　文杏堂　杉病院 集計</t>
  </si>
  <si>
    <t>医療法人小西第一病院 集計</t>
  </si>
  <si>
    <t>社会福祉法人恩賜財団済生会支部 福岡県済生会二日市病院 集計</t>
  </si>
  <si>
    <t>医療法人松風会　二日市共立病院 集計</t>
  </si>
  <si>
    <t>高山病院 集計</t>
  </si>
  <si>
    <t>福岡大学筑紫病院 集計</t>
  </si>
  <si>
    <t>社会医療法人喜悦会　ちくし那珂川病院 集計</t>
  </si>
  <si>
    <t>ちくし那珂川病院 集計</t>
  </si>
  <si>
    <t>医療法人徳洲会　二日市徳洲会病院 集計</t>
  </si>
  <si>
    <t>自衛隊福岡病院 集計</t>
  </si>
  <si>
    <t>医療法人徳洲会　福岡徳洲会病院 集計</t>
  </si>
  <si>
    <t>石津病院 集計</t>
  </si>
  <si>
    <t>医療法人　春成会　樋口病院 集計</t>
  </si>
  <si>
    <t>医療法人　社団　渡辺病院 集計</t>
  </si>
  <si>
    <t>医療法人 社団 扶洋会 秦病院 集計</t>
  </si>
  <si>
    <t>特定医療法人社団三光会　誠愛リハビリテーション病院 集計</t>
  </si>
  <si>
    <t>医療法人　つくし会病院 集計</t>
  </si>
  <si>
    <t>医療法人芙蓉会　筑紫南ヶ丘病院 集計</t>
  </si>
  <si>
    <t>医療法人文佑会　原病院 集計</t>
  </si>
  <si>
    <t>医療法人　同仁会　乙金病院 集計</t>
  </si>
  <si>
    <t>医療法人十全会　おおりん病院 集計</t>
  </si>
  <si>
    <t>別府病院 集計</t>
  </si>
  <si>
    <t>水城病院 集計</t>
  </si>
  <si>
    <t>医療法人　恵山会　丸山病院 集計</t>
  </si>
  <si>
    <t>医療法人正明会　諸岡整形外科病院 集計</t>
  </si>
  <si>
    <t>朝倉医師会病院 集計</t>
  </si>
  <si>
    <t>医療法人　かつき会　香月病院 集計</t>
  </si>
  <si>
    <t>医療法人社団俊聖会　甘木中央病院 集計</t>
  </si>
  <si>
    <t>医療法人社団　医王会朝倉健生病院 集計</t>
  </si>
  <si>
    <t>医療法人　日新会　稲永病院 集計</t>
  </si>
  <si>
    <t>太刀洗病院 集計</t>
  </si>
  <si>
    <t>医療法人三井会　神代病院 集計</t>
  </si>
  <si>
    <t>久留米大学医療センター 集計</t>
  </si>
  <si>
    <t>社会医療法人　天神会　新古賀病院 集計</t>
  </si>
  <si>
    <t>社会医療法人　天神会　古賀病院２１ 集計</t>
  </si>
  <si>
    <t>医療法人蔦の会　たなか病院 集計</t>
  </si>
  <si>
    <t>社会医療法人雪の聖母会聖マリアヘルスケアセンター 集計</t>
  </si>
  <si>
    <t>安本病院 集計</t>
  </si>
  <si>
    <t>くるめ病院 集計</t>
  </si>
  <si>
    <t>花畑病院 集計</t>
  </si>
  <si>
    <t>医療法人　日新会　久留米記念病院 集計</t>
  </si>
  <si>
    <t>高良台リハビリテーション病院 集計</t>
  </si>
  <si>
    <t>医療法人日高整形外科病院 集計</t>
  </si>
  <si>
    <t>松岡病院 集計</t>
  </si>
  <si>
    <t>富田病院 集計</t>
  </si>
  <si>
    <t>久留米リハビリテーション病院 集計</t>
  </si>
  <si>
    <t>久留米中央病院 集計</t>
  </si>
  <si>
    <t>医療法人　十連病院 集計</t>
  </si>
  <si>
    <t>社会医療法人雪の聖母会聖マリア病院 集計</t>
  </si>
  <si>
    <t>医療法人　吉村病院 集計</t>
  </si>
  <si>
    <t>ゆうかり医療療育センター 集計</t>
  </si>
  <si>
    <t>医療法人社団堀川会堀川病院 集計</t>
  </si>
  <si>
    <t>医療法人　禅思会　久留米南病院 集計</t>
  </si>
  <si>
    <t>博愛病院 集計</t>
  </si>
  <si>
    <t>医療法人　楠病院 集計</t>
  </si>
  <si>
    <t>弥永協立病院 集計</t>
  </si>
  <si>
    <t>久留米大学病院 集計</t>
  </si>
  <si>
    <t>医療法人社団聖風園半井病院 集計</t>
  </si>
  <si>
    <t>医療法人松風海　内藤病院 集計</t>
  </si>
  <si>
    <t>医療法人　聖峰会　田主丸中央病院 集計</t>
  </si>
  <si>
    <t>独立行政法人地域医療機能推進機構　久留米総合病院 集計</t>
  </si>
  <si>
    <t>医療法人社団高邦会　高木病院 集計</t>
  </si>
  <si>
    <t>医療法人海邦会　松崎記念病院 集計</t>
  </si>
  <si>
    <t>医療法人　協和病院 集計</t>
  </si>
  <si>
    <t>聖和記念病院 集計</t>
  </si>
  <si>
    <t>丸山病院 集計</t>
  </si>
  <si>
    <t>医療法人社団シマダ　嶋田病院 集計</t>
  </si>
  <si>
    <t>本間病院 集計</t>
  </si>
  <si>
    <t>医療法人オアシス　福岡志恩病院 集計</t>
  </si>
  <si>
    <t>医療法人　原鶴温泉病院 集計</t>
  </si>
  <si>
    <t>筑後川温泉病院 集計</t>
  </si>
  <si>
    <t>医療福祉センター　聖ヨゼフ園 集計</t>
  </si>
  <si>
    <t>みずま高邦会病院 集計</t>
  </si>
  <si>
    <t>柳病院 集計</t>
  </si>
  <si>
    <t>医療法人久美愛福岡　耳納高原病院 集計</t>
  </si>
  <si>
    <t>みどりの杜病院 集計</t>
  </si>
  <si>
    <t>医療法人社団慶仁会　川﨑病院 集計</t>
  </si>
  <si>
    <t>公立八女総合病院 集計</t>
  </si>
  <si>
    <t>八女リハビリ病院 集計</t>
  </si>
  <si>
    <t>医療法人　清友会　植田病院 集計</t>
  </si>
  <si>
    <t>筑後市立病院 集計</t>
  </si>
  <si>
    <t>馬場病院 集計</t>
  </si>
  <si>
    <t>医療法人秦久会　横田病院 集計</t>
  </si>
  <si>
    <t>医療法人　広川病院 集計</t>
  </si>
  <si>
    <t>姫野病院 集計</t>
  </si>
  <si>
    <t>大牟田中央病院 集計</t>
  </si>
  <si>
    <t>菅原病院 集計</t>
  </si>
  <si>
    <t>米の山病院 集計</t>
  </si>
  <si>
    <t>医療法人完光会今野病院 集計</t>
  </si>
  <si>
    <t>医療法人　恒生堂　永田整形外科病院 集計</t>
  </si>
  <si>
    <t>医療法人けんこう　兼行病院 集計</t>
  </si>
  <si>
    <t>曽我病院 集計</t>
  </si>
  <si>
    <t>みさき病院 集計</t>
  </si>
  <si>
    <t>医療法人静光園　白川病院 集計</t>
  </si>
  <si>
    <t>独立行政法人国立病院機構大牟田病院 集計</t>
  </si>
  <si>
    <t>社会保険大牟田吉野病院 集計</t>
  </si>
  <si>
    <t>大牟田市立病院 集計</t>
  </si>
  <si>
    <t>医療法人　冨松記念会　三池病院 集計</t>
  </si>
  <si>
    <t>杉循環器科内科病院 集計</t>
  </si>
  <si>
    <t>日の出町すぎ病院 集計</t>
  </si>
  <si>
    <t>社会福祉法人恩賜財団済生会支部福岡県済生会大牟田病院 集計</t>
  </si>
  <si>
    <t>南大牟田病院 集計</t>
  </si>
  <si>
    <t>社会保険　大牟田天領病院 集計</t>
  </si>
  <si>
    <t>医療法人　幸親会　有明病院 集計</t>
  </si>
  <si>
    <t>医療法人悠久会　大牟田共立病院 集計</t>
  </si>
  <si>
    <t>柳川リハビリテーション病院 集計</t>
  </si>
  <si>
    <t>柳川すぎ病院 集計</t>
  </si>
  <si>
    <t>一般財団法人　医療・介護・教育研究財団　柳川病院 集計</t>
  </si>
  <si>
    <t>長田病院 集計</t>
  </si>
  <si>
    <t>医療法人　金子病院 集計</t>
  </si>
  <si>
    <t>柳川療育センター 集計</t>
  </si>
  <si>
    <t>ヨコクラ病院 集計</t>
  </si>
  <si>
    <t>飯塚市立病院 集計</t>
  </si>
  <si>
    <t>明治記念病院 集計</t>
  </si>
  <si>
    <t>三宅脳神経外科病院 集計</t>
  </si>
  <si>
    <t>社会保険二瀬病院 集計</t>
  </si>
  <si>
    <t>医療法人　永和会　末永病院 集計</t>
  </si>
  <si>
    <t>飯塚病院 集計</t>
  </si>
  <si>
    <t>医療法人博愛会　頴田病院 集計</t>
  </si>
  <si>
    <t>医療法人　洗心会児嶋病院 集計</t>
  </si>
  <si>
    <t>独立行政法人労働者健康安全機構総合せき損センター 集計</t>
  </si>
  <si>
    <t>医療法人　社団　親和会　共立病院 集計</t>
  </si>
  <si>
    <t>福岡県済生会飯塚嘉穂病院 集計</t>
  </si>
  <si>
    <t>有松病院 集計</t>
  </si>
  <si>
    <t>医療法人　仁正会　鎌田病院 集計</t>
  </si>
  <si>
    <t>健康リハビリテーション内田病院 集計</t>
  </si>
  <si>
    <t>社会保険稲築病院 集計</t>
  </si>
  <si>
    <t>医療法人　遊心会　大塚病院 集計</t>
  </si>
  <si>
    <t>医療法人ユーアイ　西野病院 集計</t>
  </si>
  <si>
    <t>嘉麻赤十字病院 集計</t>
  </si>
  <si>
    <t>医療法人社団筑山会　松岡病院 集計</t>
  </si>
  <si>
    <t>石田病院 集計</t>
  </si>
  <si>
    <t>医療法人一寿会西尾病院 集計</t>
  </si>
  <si>
    <t>独立行政法人地域医療機能推進機構　福岡ゆたか中央病院 集計</t>
  </si>
  <si>
    <t>社会保険直方病院 集計</t>
  </si>
  <si>
    <t>医療法人　福翠会　高山病院 集計</t>
  </si>
  <si>
    <t>医療法人相生会　宮田病院 集計</t>
  </si>
  <si>
    <t>医療法人笠松会有吉病院 集計</t>
  </si>
  <si>
    <t>鞍手共立病院 集計</t>
  </si>
  <si>
    <t>医療法人　安倍病院 集計</t>
  </si>
  <si>
    <t>小竹町立病院 集計</t>
  </si>
  <si>
    <t>地方独立行政法人　くらて病院 集計</t>
  </si>
  <si>
    <t>一本松すずかけ病院 集計</t>
  </si>
  <si>
    <t>社会福祉法人　柏芳会　田川新生病院 集計</t>
  </si>
  <si>
    <t>田川市立病院 集計</t>
  </si>
  <si>
    <t>社会保険田川病院 集計</t>
  </si>
  <si>
    <t>医療法人鷹ノ羽会　村上外科病院 集計</t>
  </si>
  <si>
    <t>医療法人　新光園　英彦山病院 集計</t>
  </si>
  <si>
    <t>糸田町立緑ヶ丘病院 集計</t>
  </si>
  <si>
    <t>松本病院 集計</t>
  </si>
  <si>
    <t>長主病院 集計</t>
  </si>
  <si>
    <t>医療法人古川病院 集計</t>
  </si>
  <si>
    <t>地方独立行政法人川崎町立病院 集計</t>
  </si>
  <si>
    <t>医療法人恵和会　田川慈恵病院 集計</t>
  </si>
  <si>
    <t>方城療育園 集計</t>
  </si>
  <si>
    <t>一般社団法人日本海員掖済会　門司掖済会病院 集計</t>
  </si>
  <si>
    <t>医療法人社団養寿園　春日病院 集計</t>
  </si>
  <si>
    <t>社会医療法人財団　池友会　新小文字病院 集計</t>
  </si>
  <si>
    <t>医療法人社団響会　緑ヶ丘病院 集計</t>
  </si>
  <si>
    <t>JR九州病院 集計</t>
  </si>
  <si>
    <t>鳥巣病院 集計</t>
  </si>
  <si>
    <t>北九州市立門司病院 集計</t>
  </si>
  <si>
    <t>独立行政法人　労働者健康安全機構　九州労災病院　門司メディカルセンター 集計</t>
  </si>
  <si>
    <t>門司田野浦病院 集計</t>
  </si>
  <si>
    <t>医療法人　寿芳会　芳野病院 集計</t>
  </si>
  <si>
    <t>産業医科大学若松病院 集計</t>
  </si>
  <si>
    <t>青葉台病院 集計</t>
  </si>
  <si>
    <t>戸畑けんわ病院 集計</t>
  </si>
  <si>
    <t>戸畑共立病院 集計</t>
  </si>
  <si>
    <t>医療法人医和基会牧山中央病院 集計</t>
  </si>
  <si>
    <t>社会医療法人　共愛会　戸畑リハビリテーション病院 集計</t>
  </si>
  <si>
    <t>医療法人社団響会　前田病院 集計</t>
  </si>
  <si>
    <t>医療法人　はるか　　聖ヨハネ病院 集計</t>
  </si>
  <si>
    <t>小倉第一病院 集計</t>
  </si>
  <si>
    <t>大手町リハビリテーション病院 集計</t>
  </si>
  <si>
    <t>新栄会病院 集計</t>
  </si>
  <si>
    <t>南ヶ丘病院 集計</t>
  </si>
  <si>
    <t>公立大学法人　九州歯科大学附属病院 集計</t>
  </si>
  <si>
    <t>松井病院 集計</t>
  </si>
  <si>
    <t>医療法人　錦会　小倉中井病院 集計</t>
  </si>
  <si>
    <t>健和会大手町病院 集計</t>
  </si>
  <si>
    <t>林田病院 集計</t>
  </si>
  <si>
    <t>北九州小倉病院 集計</t>
  </si>
  <si>
    <t>北九州市立医療センター 集計</t>
  </si>
  <si>
    <t>北九州中央病院 集計</t>
  </si>
  <si>
    <t>小倉リハビリテーション病院 集計</t>
  </si>
  <si>
    <t>三萩野病院 集計</t>
  </si>
  <si>
    <t>霧ヶ丘つだ病院 集計</t>
  </si>
  <si>
    <t>小倉到津病院 集計</t>
  </si>
  <si>
    <t>小倉記念病院 集計</t>
  </si>
  <si>
    <t>国家公務員共済組合連合会　新小倉病院 集計</t>
  </si>
  <si>
    <t>北九州湯川病院 集計</t>
  </si>
  <si>
    <t>東和病院 集計</t>
  </si>
  <si>
    <t>北九州市立総合療育センター 集計</t>
  </si>
  <si>
    <t>小倉セントラル病院 集計</t>
  </si>
  <si>
    <t>医療法人あさひ松本病院 集計</t>
  </si>
  <si>
    <t>小倉南メディカルケア病院 集計</t>
  </si>
  <si>
    <t>独立行政法人国立病院機構　小倉医療センター 集計</t>
  </si>
  <si>
    <t>医療法人錦会　上曽根病院 集計</t>
  </si>
  <si>
    <t>北九州安部山公園病院 集計</t>
  </si>
  <si>
    <t>慈恵曽根病院 集計</t>
  </si>
  <si>
    <t>独立行政法人労働者健康安全機構九州労災病院 集計</t>
  </si>
  <si>
    <t>沼本町病院 集計</t>
  </si>
  <si>
    <t>社会福祉法人　杏和会　やまびこ学園 集計</t>
  </si>
  <si>
    <t>北九州総合病院 集計</t>
  </si>
  <si>
    <t>福岡県済生会八幡総合病院 集計</t>
  </si>
  <si>
    <t>北九州八幡東病院 集計</t>
  </si>
  <si>
    <t>北九州市立八幡病院 集計</t>
  </si>
  <si>
    <t>医療法人ふらて会　西野病院 集計</t>
  </si>
  <si>
    <t>製鉄記念八幡病院 集計</t>
  </si>
  <si>
    <t>医療法人香林会　香月中央病院 集計</t>
  </si>
  <si>
    <t>大平メディカルケア病院 集計</t>
  </si>
  <si>
    <t>独立行政法人地域医療機能推進機構　九州病院 集計</t>
  </si>
  <si>
    <t>八幡西病院 集計</t>
  </si>
  <si>
    <t>医療法人社団尚?会エンゼル病院 集計</t>
  </si>
  <si>
    <t>医療法人社団　黒崎整形外科病院 集計</t>
  </si>
  <si>
    <t>浜崎病院 集計</t>
  </si>
  <si>
    <t>医療法人しょうわ会　正和中央病院 集計</t>
  </si>
  <si>
    <t>丘ノ規病院 集計</t>
  </si>
  <si>
    <t>産業医科大学病院 集計</t>
  </si>
  <si>
    <t>東筑病院 集計</t>
  </si>
  <si>
    <t>医療法人財団はまゆう会　新王子病院 集計</t>
  </si>
  <si>
    <t>療養介護事業所　ひなた家 集計</t>
  </si>
  <si>
    <t>医療法人社団誠心会　萩原中央病院 集計</t>
  </si>
  <si>
    <t>新生会病院 集計</t>
  </si>
  <si>
    <t>八幡慈恵病院 集計</t>
  </si>
  <si>
    <t>医療法人　健美会　佐々木病院 集計</t>
  </si>
  <si>
    <t>正和なみき病院 集計</t>
  </si>
  <si>
    <t>医療法人　浜田病院 集計</t>
  </si>
  <si>
    <t>新中間病院 集計</t>
  </si>
  <si>
    <t>中間市立病院 集計</t>
  </si>
  <si>
    <t>芦屋中央病院 集計</t>
  </si>
  <si>
    <t>水北第一病院 集計</t>
  </si>
  <si>
    <t>医療法人正周会　水巻共立病院 集計</t>
  </si>
  <si>
    <t>福岡新水巻病院 集計</t>
  </si>
  <si>
    <t>遠賀中間医師会おかがき病院 集計</t>
  </si>
  <si>
    <t>医療法人　健愛会　健愛記念病院 集計</t>
  </si>
  <si>
    <t>医療法人隆信会　遠賀いそべ病院 集計</t>
  </si>
  <si>
    <t>一般社団法人遠賀中間医師会　遠賀中間医師会おんが病院 集計</t>
  </si>
  <si>
    <t>医療法人　羅寿久会　浅木病院 集計</t>
  </si>
  <si>
    <t>新行橋病院 集計</t>
  </si>
  <si>
    <t>特定医療法人起生会　大原病院 集計</t>
  </si>
  <si>
    <t>医療法人社団翠会　行橋記念病院 集計</t>
  </si>
  <si>
    <t>医療法人財団つばさ　行橋厚生病院 集計</t>
  </si>
  <si>
    <t>行橋中央病院 集計</t>
  </si>
  <si>
    <t>新田原聖母病院 集計</t>
  </si>
  <si>
    <t>医療法人社団豊和会豊前病院 集計</t>
  </si>
  <si>
    <t>小波瀬病院 集計</t>
  </si>
  <si>
    <t>社会医療法人　陽明会　御所病院 集計</t>
  </si>
  <si>
    <t>医療法人　白寿会　苅田病院 集計</t>
  </si>
  <si>
    <t>健和会京町病院 集計</t>
  </si>
  <si>
    <t>京都病院 集計</t>
  </si>
  <si>
    <t>医療法人けやき会　東病院 集計</t>
  </si>
  <si>
    <t>宮部病院 集計</t>
  </si>
  <si>
    <t>粕屋 集計</t>
  </si>
  <si>
    <t>宗像 集計</t>
  </si>
  <si>
    <t>筑紫 集計</t>
  </si>
  <si>
    <t>朝倉 集計</t>
  </si>
  <si>
    <t>久留米 集計</t>
  </si>
  <si>
    <t>八女・筑後 集計</t>
  </si>
  <si>
    <t>有明 集計</t>
  </si>
  <si>
    <t>飯塚 集計</t>
  </si>
  <si>
    <t>直方・鞍手 集計</t>
  </si>
  <si>
    <t>田川 集計</t>
  </si>
  <si>
    <t>北九州 集計</t>
  </si>
  <si>
    <t>京築 集計</t>
  </si>
  <si>
    <t>福岡・糸島 集計(A)</t>
    <phoneticPr fontId="4"/>
  </si>
  <si>
    <t>うち記載不備による集計対象外（着色部分）(B)</t>
    <rPh sb="2" eb="4">
      <t>キサイ</t>
    </rPh>
    <rPh sb="4" eb="6">
      <t>フビ</t>
    </rPh>
    <rPh sb="9" eb="11">
      <t>シュウケイ</t>
    </rPh>
    <rPh sb="11" eb="13">
      <t>タイショウ</t>
    </rPh>
    <rPh sb="13" eb="14">
      <t>ガイ</t>
    </rPh>
    <rPh sb="15" eb="17">
      <t>チャクショク</t>
    </rPh>
    <rPh sb="17" eb="19">
      <t>ブブン</t>
    </rPh>
    <phoneticPr fontId="4"/>
  </si>
  <si>
    <t>うち休棟等(C)</t>
    <rPh sb="2" eb="3">
      <t>キュウ</t>
    </rPh>
    <rPh sb="3" eb="4">
      <t>トウ</t>
    </rPh>
    <rPh sb="4" eb="5">
      <t>トウ</t>
    </rPh>
    <phoneticPr fontId="4"/>
  </si>
  <si>
    <t>(A)-(B)-(C)</t>
    <phoneticPr fontId="4"/>
  </si>
  <si>
    <t>H28.7.1現在</t>
    <rPh sb="7" eb="9">
      <t>ゲンザイ</t>
    </rPh>
    <phoneticPr fontId="4"/>
  </si>
  <si>
    <t>合計</t>
    <rPh sb="0" eb="2">
      <t>ゴウケイ</t>
    </rPh>
    <phoneticPr fontId="4"/>
  </si>
  <si>
    <t>許可</t>
    <rPh sb="0" eb="2">
      <t>キョカ</t>
    </rPh>
    <phoneticPr fontId="4"/>
  </si>
  <si>
    <t>稼働</t>
    <rPh sb="0" eb="2">
      <t>カドウ</t>
    </rPh>
    <phoneticPr fontId="4"/>
  </si>
  <si>
    <t>非稼働</t>
    <rPh sb="0" eb="1">
      <t>ヒ</t>
    </rPh>
    <rPh sb="1" eb="3">
      <t>カドウ</t>
    </rPh>
    <phoneticPr fontId="4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</si>
  <si>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</si>
  <si>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</si>
  <si>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(A)-(B)-(C)</t>
    <phoneticPr fontId="4"/>
  </si>
  <si>
    <t>京築 集計(A)</t>
    <phoneticPr fontId="4"/>
  </si>
  <si>
    <t>北九州 集計(A)</t>
    <phoneticPr fontId="4"/>
  </si>
  <si>
    <t>田川 集計(A)</t>
    <phoneticPr fontId="4"/>
  </si>
  <si>
    <t>直方・鞍手 集計(A)</t>
    <phoneticPr fontId="4"/>
  </si>
  <si>
    <t>飯塚 集計(A)</t>
    <phoneticPr fontId="4"/>
  </si>
  <si>
    <t>有明 集計(A)</t>
    <phoneticPr fontId="4"/>
  </si>
  <si>
    <t>八女・筑後 集計(A)</t>
    <phoneticPr fontId="4"/>
  </si>
  <si>
    <t>久留米 集計(A)</t>
    <phoneticPr fontId="4"/>
  </si>
  <si>
    <t>朝倉 集計(A)</t>
    <phoneticPr fontId="4"/>
  </si>
  <si>
    <t>筑紫 集計(A)</t>
    <phoneticPr fontId="4"/>
  </si>
  <si>
    <t>宗像 集計(A)</t>
    <phoneticPr fontId="4"/>
  </si>
  <si>
    <t>粕屋 集計(A)</t>
    <phoneticPr fontId="4"/>
  </si>
  <si>
    <t>６階病棟</t>
    <phoneticPr fontId="4"/>
  </si>
  <si>
    <t>5</t>
    <phoneticPr fontId="4"/>
  </si>
  <si>
    <t>資料５－４</t>
    <rPh sb="0" eb="2">
      <t>シリョウ</t>
    </rPh>
    <phoneticPr fontId="4"/>
  </si>
  <si>
    <t>救急告示</t>
    <rPh sb="0" eb="2">
      <t>キュウキュウ</t>
    </rPh>
    <rPh sb="2" eb="4">
      <t>コクジ</t>
    </rPh>
    <phoneticPr fontId="4"/>
  </si>
  <si>
    <t>特定機能</t>
    <rPh sb="0" eb="2">
      <t>トクテイ</t>
    </rPh>
    <rPh sb="2" eb="4">
      <t>キノウ</t>
    </rPh>
    <phoneticPr fontId="4"/>
  </si>
  <si>
    <t>救命救急</t>
    <rPh sb="0" eb="2">
      <t>キュウメイ</t>
    </rPh>
    <rPh sb="2" eb="4">
      <t>キュウキュウ</t>
    </rPh>
    <phoneticPr fontId="4"/>
  </si>
  <si>
    <t>小児救命</t>
    <rPh sb="0" eb="2">
      <t>ショウニ</t>
    </rPh>
    <rPh sb="2" eb="4">
      <t>キュウメイ</t>
    </rPh>
    <phoneticPr fontId="4"/>
  </si>
  <si>
    <t>災害拠点</t>
    <rPh sb="0" eb="2">
      <t>サイガイ</t>
    </rPh>
    <rPh sb="2" eb="4">
      <t>キョテン</t>
    </rPh>
    <phoneticPr fontId="4"/>
  </si>
  <si>
    <t>総合周産期</t>
    <rPh sb="0" eb="2">
      <t>ソウゴウ</t>
    </rPh>
    <rPh sb="2" eb="5">
      <t>シュウサンキ</t>
    </rPh>
    <phoneticPr fontId="4"/>
  </si>
  <si>
    <t>がん県拠点</t>
    <rPh sb="2" eb="3">
      <t>ケン</t>
    </rPh>
    <rPh sb="3" eb="5">
      <t>キョテン</t>
    </rPh>
    <phoneticPr fontId="4"/>
  </si>
  <si>
    <t>臨床研修</t>
    <rPh sb="0" eb="2">
      <t>リンショウ</t>
    </rPh>
    <rPh sb="2" eb="4">
      <t>ケンシュウ</t>
    </rPh>
    <phoneticPr fontId="4"/>
  </si>
  <si>
    <t>認知症疾患</t>
    <rPh sb="0" eb="3">
      <t>ニンチショウ</t>
    </rPh>
    <rPh sb="3" eb="5">
      <t>シッカン</t>
    </rPh>
    <phoneticPr fontId="4"/>
  </si>
  <si>
    <t>病院の指定状況</t>
    <phoneticPr fontId="4"/>
  </si>
  <si>
    <t>地域医療支援</t>
    <rPh sb="0" eb="2">
      <t>チイキ</t>
    </rPh>
    <rPh sb="2" eb="4">
      <t>イリョウ</t>
    </rPh>
    <rPh sb="4" eb="6">
      <t>シエン</t>
    </rPh>
    <phoneticPr fontId="4"/>
  </si>
  <si>
    <t>へき地拠点</t>
    <rPh sb="2" eb="3">
      <t>チ</t>
    </rPh>
    <rPh sb="3" eb="5">
      <t>キョテン</t>
    </rPh>
    <phoneticPr fontId="4"/>
  </si>
  <si>
    <t>地域周産期</t>
    <rPh sb="0" eb="2">
      <t>チイキ</t>
    </rPh>
    <rPh sb="2" eb="5">
      <t>シュウサンキ</t>
    </rPh>
    <phoneticPr fontId="4"/>
  </si>
  <si>
    <t>高度周産期</t>
    <rPh sb="0" eb="2">
      <t>コウド</t>
    </rPh>
    <rPh sb="2" eb="5">
      <t>シュウサンキ</t>
    </rPh>
    <phoneticPr fontId="4"/>
  </si>
  <si>
    <t>がん地域拠点</t>
    <rPh sb="2" eb="4">
      <t>チイキ</t>
    </rPh>
    <rPh sb="4" eb="6">
      <t>キョテン</t>
    </rPh>
    <phoneticPr fontId="4"/>
  </si>
  <si>
    <t>がん県指定</t>
    <rPh sb="2" eb="3">
      <t>ケン</t>
    </rPh>
    <rPh sb="3" eb="5">
      <t>シテイ</t>
    </rPh>
    <phoneticPr fontId="4"/>
  </si>
  <si>
    <t>救命救急（地域）</t>
    <rPh sb="0" eb="2">
      <t>キュウメイ</t>
    </rPh>
    <rPh sb="2" eb="4">
      <t>キュウキュウ</t>
    </rPh>
    <rPh sb="5" eb="7">
      <t>チイキ</t>
    </rPh>
    <phoneticPr fontId="4"/>
  </si>
  <si>
    <t>第一種感染症</t>
    <rPh sb="0" eb="1">
      <t>ダイ</t>
    </rPh>
    <rPh sb="1" eb="3">
      <t>イッシュ</t>
    </rPh>
    <rPh sb="3" eb="6">
      <t>カンセンショウ</t>
    </rPh>
    <phoneticPr fontId="4"/>
  </si>
  <si>
    <t>第二種感染症</t>
    <rPh sb="0" eb="1">
      <t>ダイ</t>
    </rPh>
    <rPh sb="1" eb="3">
      <t>ニシュ</t>
    </rPh>
    <rPh sb="3" eb="6">
      <t>カンセンショウ</t>
    </rPh>
    <phoneticPr fontId="4"/>
  </si>
  <si>
    <t>地域医療支援</t>
    <rPh sb="0" eb="2">
      <t>チイキ</t>
    </rPh>
    <rPh sb="2" eb="4">
      <t>イリョウ</t>
    </rPh>
    <rPh sb="4" eb="6">
      <t>シエン</t>
    </rPh>
    <phoneticPr fontId="4"/>
  </si>
  <si>
    <t>救急告示</t>
    <rPh sb="0" eb="2">
      <t>キュウキュウ</t>
    </rPh>
    <rPh sb="2" eb="4">
      <t>コクジ</t>
    </rPh>
    <phoneticPr fontId="4"/>
  </si>
  <si>
    <t>災害拠点</t>
    <rPh sb="0" eb="2">
      <t>サイガイ</t>
    </rPh>
    <rPh sb="2" eb="4">
      <t>キョテン</t>
    </rPh>
    <phoneticPr fontId="4"/>
  </si>
  <si>
    <t>地域周産期</t>
    <rPh sb="0" eb="2">
      <t>チイキ</t>
    </rPh>
    <rPh sb="2" eb="5">
      <t>シュウサンキ</t>
    </rPh>
    <phoneticPr fontId="4"/>
  </si>
  <si>
    <t>地域がん診療</t>
    <rPh sb="0" eb="2">
      <t>チイキ</t>
    </rPh>
    <rPh sb="4" eb="6">
      <t>シンリョウ</t>
    </rPh>
    <phoneticPr fontId="4"/>
  </si>
  <si>
    <t>第二種感染症</t>
    <rPh sb="0" eb="1">
      <t>ダイ</t>
    </rPh>
    <rPh sb="1" eb="3">
      <t>ニシュ</t>
    </rPh>
    <rPh sb="3" eb="6">
      <t>カンセンショウ</t>
    </rPh>
    <phoneticPr fontId="4"/>
  </si>
  <si>
    <t>へき地拠点</t>
    <rPh sb="2" eb="3">
      <t>チ</t>
    </rPh>
    <rPh sb="3" eb="5">
      <t>キョテン</t>
    </rPh>
    <phoneticPr fontId="4"/>
  </si>
  <si>
    <t>特定機能</t>
    <rPh sb="0" eb="2">
      <t>トクテイ</t>
    </rPh>
    <rPh sb="2" eb="4">
      <t>キノウ</t>
    </rPh>
    <phoneticPr fontId="4"/>
  </si>
  <si>
    <t>救命救急(高度)</t>
    <rPh sb="0" eb="2">
      <t>キュウメイ</t>
    </rPh>
    <rPh sb="2" eb="4">
      <t>キュウキュウ</t>
    </rPh>
    <rPh sb="5" eb="7">
      <t>コウド</t>
    </rPh>
    <phoneticPr fontId="4"/>
  </si>
  <si>
    <t>救命救急</t>
    <rPh sb="0" eb="2">
      <t>キュウメイ</t>
    </rPh>
    <rPh sb="2" eb="4">
      <t>キュウキュウ</t>
    </rPh>
    <phoneticPr fontId="4"/>
  </si>
  <si>
    <t>総合周産期</t>
    <rPh sb="0" eb="2">
      <t>ソウゴウ</t>
    </rPh>
    <rPh sb="2" eb="5">
      <t>シュウサンキ</t>
    </rPh>
    <phoneticPr fontId="4"/>
  </si>
  <si>
    <t>がん地域拠点</t>
    <rPh sb="2" eb="4">
      <t>チイキ</t>
    </rPh>
    <rPh sb="4" eb="6">
      <t>キョテン</t>
    </rPh>
    <phoneticPr fontId="4"/>
  </si>
  <si>
    <t>地域医療支援</t>
    <rPh sb="0" eb="2">
      <t>チイキ</t>
    </rPh>
    <rPh sb="2" eb="4">
      <t>イリョウ</t>
    </rPh>
    <rPh sb="4" eb="6">
      <t>シエン</t>
    </rPh>
    <phoneticPr fontId="4"/>
  </si>
  <si>
    <t>救急告示</t>
    <rPh sb="0" eb="2">
      <t>キュウキュウ</t>
    </rPh>
    <rPh sb="2" eb="4">
      <t>コクジ</t>
    </rPh>
    <phoneticPr fontId="4"/>
  </si>
  <si>
    <t>救命救急</t>
    <rPh sb="0" eb="2">
      <t>キュウメイ</t>
    </rPh>
    <rPh sb="2" eb="4">
      <t>キュウキュウ</t>
    </rPh>
    <phoneticPr fontId="4"/>
  </si>
  <si>
    <t>災害拠点</t>
    <rPh sb="0" eb="2">
      <t>サイガイ</t>
    </rPh>
    <rPh sb="2" eb="4">
      <t>キョテン</t>
    </rPh>
    <phoneticPr fontId="4"/>
  </si>
  <si>
    <t>へき地拠点</t>
    <rPh sb="2" eb="3">
      <t>チ</t>
    </rPh>
    <rPh sb="3" eb="5">
      <t>キョテン</t>
    </rPh>
    <phoneticPr fontId="4"/>
  </si>
  <si>
    <t>総合周産期</t>
    <rPh sb="0" eb="2">
      <t>ソウゴウ</t>
    </rPh>
    <rPh sb="2" eb="5">
      <t>シュウサンキ</t>
    </rPh>
    <phoneticPr fontId="4"/>
  </si>
  <si>
    <t>がん地域拠点</t>
    <rPh sb="2" eb="4">
      <t>チイキ</t>
    </rPh>
    <rPh sb="4" eb="6">
      <t>キョテン</t>
    </rPh>
    <phoneticPr fontId="4"/>
  </si>
  <si>
    <t>第二種感染</t>
    <rPh sb="0" eb="1">
      <t>ダイ</t>
    </rPh>
    <rPh sb="1" eb="3">
      <t>ニシュ</t>
    </rPh>
    <rPh sb="3" eb="5">
      <t>カンセン</t>
    </rPh>
    <phoneticPr fontId="4"/>
  </si>
  <si>
    <t>特定機能</t>
    <rPh sb="0" eb="2">
      <t>トクテイ</t>
    </rPh>
    <rPh sb="2" eb="4">
      <t>キノウ</t>
    </rPh>
    <phoneticPr fontId="4"/>
  </si>
  <si>
    <t>地域周産期</t>
    <rPh sb="0" eb="2">
      <t>チイキ</t>
    </rPh>
    <rPh sb="2" eb="5">
      <t>シュウサンキ</t>
    </rPh>
    <phoneticPr fontId="4"/>
  </si>
  <si>
    <t>高度周産期</t>
    <rPh sb="0" eb="2">
      <t>コウド</t>
    </rPh>
    <rPh sb="2" eb="5">
      <t>シュウサンキ</t>
    </rPh>
    <phoneticPr fontId="4"/>
  </si>
  <si>
    <t>がん県指定</t>
    <rPh sb="2" eb="3">
      <t>ケン</t>
    </rPh>
    <rPh sb="3" eb="5">
      <t>シテイ</t>
    </rPh>
    <phoneticPr fontId="4"/>
  </si>
  <si>
    <t>第二種感染症</t>
    <rPh sb="0" eb="1">
      <t>ダイ</t>
    </rPh>
    <rPh sb="1" eb="3">
      <t>ニシュ</t>
    </rPh>
    <rPh sb="3" eb="6">
      <t>カンセンショウ</t>
    </rPh>
    <phoneticPr fontId="4"/>
  </si>
  <si>
    <t>医師臨床研修</t>
    <rPh sb="0" eb="2">
      <t>イシ</t>
    </rPh>
    <rPh sb="2" eb="4">
      <t>リンショウ</t>
    </rPh>
    <rPh sb="4" eb="6">
      <t>ケンシュウ</t>
    </rPh>
    <phoneticPr fontId="4"/>
  </si>
  <si>
    <t>医師臨床研修</t>
    <rPh sb="0" eb="2">
      <t>イシ</t>
    </rPh>
    <rPh sb="2" eb="4">
      <t>リンショウ</t>
    </rPh>
    <rPh sb="4" eb="6">
      <t>ケンシュウ</t>
    </rPh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</si>
  <si>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</si>
  <si>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認知症医療</t>
    <rPh sb="0" eb="3">
      <t>ニンチショウ</t>
    </rPh>
    <rPh sb="3" eb="5">
      <t>イリョウ</t>
    </rPh>
    <phoneticPr fontId="4"/>
  </si>
  <si>
    <t>認知症医療</t>
    <rPh sb="0" eb="3">
      <t>ニンチショウ</t>
    </rPh>
    <rPh sb="3" eb="5">
      <t>イリョウ</t>
    </rPh>
    <phoneticPr fontId="4"/>
  </si>
  <si>
    <t>医療法人光洋会赤間病院</t>
    <rPh sb="7" eb="9">
      <t>アカマ</t>
    </rPh>
    <rPh sb="9" eb="11">
      <t>ビョウイン</t>
    </rPh>
    <phoneticPr fontId="4"/>
  </si>
  <si>
    <t>医療法人光洋会赤間病院 集計</t>
    <rPh sb="7" eb="9">
      <t>アカマ</t>
    </rPh>
    <rPh sb="9" eb="11">
      <t>ビョウイン</t>
    </rPh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</si>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</sst>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39" borderId="17" xfId="1" applyFont="1" applyFill="1" applyBorder="1" applyAlignment="1" applyProtection="1">
      <alignment horizontal="center" vertical="center"/>
      <protection locked="0"/>
    </xf>
    <xf numFmtId="0" fontId="5" fillId="39" borderId="15" xfId="1" applyFont="1" applyFill="1" applyBorder="1" applyAlignment="1" applyProtection="1">
      <alignment horizontal="center" vertical="center"/>
      <protection locked="0"/>
    </xf>
    <xf numFmtId="0" fontId="5" fillId="39" borderId="23" xfId="1" applyFont="1" applyFill="1" applyBorder="1" applyAlignment="1" applyProtection="1">
      <alignment horizontal="center" vertical="center"/>
      <protection locked="0"/>
    </xf>
    <xf numFmtId="0" fontId="5" fillId="37" borderId="20" xfId="1" applyFont="1" applyFill="1" applyBorder="1" applyAlignment="1" applyProtection="1">
      <alignment horizontal="center" vertical="center" wrapText="1"/>
      <protection locked="0"/>
    </xf>
    <xf numFmtId="0" fontId="5" fillId="37" borderId="12" xfId="1" applyFont="1" applyFill="1" applyBorder="1" applyAlignment="1" applyProtection="1">
      <alignment horizontal="center" vertical="center" wrapText="1"/>
      <protection locked="0"/>
    </xf>
    <xf numFmtId="0" fontId="5" fillId="40" borderId="12" xfId="1" applyFont="1" applyFill="1" applyBorder="1" applyAlignment="1" applyProtection="1">
      <alignment horizontal="center" vertical="center" wrapText="1"/>
      <protection locked="0"/>
    </xf>
    <xf numFmtId="0" fontId="8" fillId="42" borderId="14" xfId="1" applyFont="1" applyFill="1" applyBorder="1" applyAlignment="1" applyProtection="1">
      <alignment horizontal="center" vertical="center" wrapText="1"/>
      <protection locked="0"/>
    </xf>
    <xf numFmtId="49" fontId="9" fillId="4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42" borderId="14" xfId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>
      <alignment vertical="center"/>
    </xf>
    <xf numFmtId="49" fontId="5" fillId="0" borderId="11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5" fillId="0" borderId="11" xfId="0" applyNumberFormat="1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quotePrefix="1" applyBorder="1">
      <alignment vertical="center"/>
    </xf>
    <xf numFmtId="0" fontId="0" fillId="0" borderId="11" xfId="0" quotePrefix="1" applyFill="1" applyBorder="1">
      <alignment vertical="center"/>
    </xf>
    <xf numFmtId="49" fontId="32" fillId="0" borderId="23" xfId="0" applyNumberFormat="1" applyFont="1" applyBorder="1" applyAlignment="1">
      <alignment vertical="center"/>
    </xf>
    <xf numFmtId="49" fontId="5" fillId="43" borderId="11" xfId="0" applyNumberFormat="1" applyFont="1" applyFill="1" applyBorder="1">
      <alignment vertical="center"/>
    </xf>
    <xf numFmtId="0" fontId="5" fillId="43" borderId="11" xfId="0" applyNumberFormat="1" applyFont="1" applyFill="1" applyBorder="1">
      <alignment vertical="center"/>
    </xf>
    <xf numFmtId="176" fontId="5" fillId="43" borderId="11" xfId="0" applyNumberFormat="1" applyFont="1" applyFill="1" applyBorder="1">
      <alignment vertical="center"/>
    </xf>
    <xf numFmtId="0" fontId="35" fillId="0" borderId="11" xfId="0" applyNumberFormat="1" applyFont="1" applyFill="1" applyBorder="1">
      <alignment vertical="center"/>
    </xf>
    <xf numFmtId="49" fontId="35" fillId="0" borderId="11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49" fontId="35" fillId="0" borderId="0" xfId="0" applyNumberFormat="1" applyFont="1" applyFill="1" applyBorder="1">
      <alignment vertical="center"/>
    </xf>
    <xf numFmtId="49" fontId="35" fillId="43" borderId="11" xfId="0" applyNumberFormat="1" applyFont="1" applyFill="1" applyBorder="1">
      <alignment vertical="center"/>
    </xf>
    <xf numFmtId="49" fontId="36" fillId="0" borderId="0" xfId="0" applyNumberFormat="1" applyFont="1">
      <alignment vertical="center"/>
    </xf>
    <xf numFmtId="38" fontId="7" fillId="0" borderId="0" xfId="215" applyFont="1">
      <alignment vertical="center"/>
    </xf>
    <xf numFmtId="38" fontId="32" fillId="0" borderId="23" xfId="215" applyFont="1" applyBorder="1" applyAlignment="1">
      <alignment vertical="center"/>
    </xf>
    <xf numFmtId="38" fontId="5" fillId="39" borderId="17" xfId="215" applyFont="1" applyFill="1" applyBorder="1" applyAlignment="1" applyProtection="1">
      <alignment horizontal="center" vertical="center"/>
      <protection locked="0"/>
    </xf>
    <xf numFmtId="38" fontId="5" fillId="39" borderId="15" xfId="215" applyFont="1" applyFill="1" applyBorder="1" applyAlignment="1" applyProtection="1">
      <alignment horizontal="center" vertical="center"/>
      <protection locked="0"/>
    </xf>
    <xf numFmtId="38" fontId="5" fillId="39" borderId="23" xfId="215" applyFont="1" applyFill="1" applyBorder="1" applyAlignment="1" applyProtection="1">
      <alignment horizontal="center" vertical="center"/>
      <protection locked="0"/>
    </xf>
    <xf numFmtId="38" fontId="5" fillId="37" borderId="20" xfId="215" applyFont="1" applyFill="1" applyBorder="1" applyAlignment="1" applyProtection="1">
      <alignment horizontal="center" vertical="center" wrapText="1"/>
      <protection locked="0"/>
    </xf>
    <xf numFmtId="38" fontId="5" fillId="37" borderId="12" xfId="215" applyFont="1" applyFill="1" applyBorder="1" applyAlignment="1" applyProtection="1">
      <alignment horizontal="center" vertical="center" wrapText="1"/>
      <protection locked="0"/>
    </xf>
    <xf numFmtId="38" fontId="5" fillId="40" borderId="12" xfId="215" applyFont="1" applyFill="1" applyBorder="1" applyAlignment="1" applyProtection="1">
      <alignment horizontal="center" vertical="center" wrapText="1"/>
      <protection locked="0"/>
    </xf>
    <xf numFmtId="38" fontId="8" fillId="42" borderId="14" xfId="215" applyFont="1" applyFill="1" applyBorder="1" applyAlignment="1" applyProtection="1">
      <alignment horizontal="center" vertical="center" wrapText="1"/>
      <protection locked="0"/>
    </xf>
    <xf numFmtId="38" fontId="9" fillId="42" borderId="14" xfId="215" applyFont="1" applyFill="1" applyBorder="1" applyAlignment="1" applyProtection="1">
      <alignment horizontal="center" vertical="center" wrapText="1"/>
      <protection locked="0"/>
    </xf>
    <xf numFmtId="38" fontId="5" fillId="0" borderId="11" xfId="215" applyFont="1" applyFill="1" applyBorder="1">
      <alignment vertical="center"/>
    </xf>
    <xf numFmtId="38" fontId="35" fillId="0" borderId="11" xfId="215" applyFont="1" applyFill="1" applyBorder="1">
      <alignment vertical="center"/>
    </xf>
    <xf numFmtId="38" fontId="5" fillId="43" borderId="11" xfId="215" applyFont="1" applyFill="1" applyBorder="1">
      <alignment vertical="center"/>
    </xf>
    <xf numFmtId="38" fontId="35" fillId="43" borderId="11" xfId="215" applyFont="1" applyFill="1" applyBorder="1">
      <alignment vertical="center"/>
    </xf>
    <xf numFmtId="38" fontId="36" fillId="0" borderId="0" xfId="215" applyFont="1">
      <alignment vertical="center"/>
    </xf>
    <xf numFmtId="38" fontId="5" fillId="0" borderId="0" xfId="215" applyFont="1" applyFill="1" applyBorder="1">
      <alignment vertical="center"/>
    </xf>
    <xf numFmtId="38" fontId="5" fillId="0" borderId="12" xfId="215" applyFont="1" applyFill="1" applyBorder="1">
      <alignment vertical="center"/>
    </xf>
    <xf numFmtId="38" fontId="35" fillId="0" borderId="12" xfId="215" applyFont="1" applyFill="1" applyBorder="1">
      <alignment vertical="center"/>
    </xf>
    <xf numFmtId="38" fontId="5" fillId="0" borderId="28" xfId="215" applyFont="1" applyFill="1" applyBorder="1">
      <alignment vertical="center"/>
    </xf>
    <xf numFmtId="38" fontId="7" fillId="0" borderId="11" xfId="215" applyFont="1" applyBorder="1" applyAlignment="1">
      <alignment horizontal="center" vertical="center"/>
    </xf>
    <xf numFmtId="38" fontId="7" fillId="0" borderId="11" xfId="215" applyFont="1" applyBorder="1" applyAlignment="1">
      <alignment vertical="center"/>
    </xf>
    <xf numFmtId="38" fontId="7" fillId="0" borderId="15" xfId="215" applyFont="1" applyBorder="1" applyAlignment="1">
      <alignment horizontal="center" vertical="center"/>
    </xf>
    <xf numFmtId="38" fontId="7" fillId="0" borderId="15" xfId="215" applyFont="1" applyBorder="1" applyAlignment="1">
      <alignment vertical="center"/>
    </xf>
    <xf numFmtId="38" fontId="7" fillId="0" borderId="15" xfId="215" applyFont="1" applyBorder="1">
      <alignment vertical="center"/>
    </xf>
    <xf numFmtId="38" fontId="7" fillId="0" borderId="0" xfId="215" applyFont="1" applyBorder="1" applyAlignment="1">
      <alignment horizontal="center" vertical="center"/>
    </xf>
    <xf numFmtId="38" fontId="7" fillId="0" borderId="0" xfId="215" applyFont="1" applyBorder="1" applyAlignment="1">
      <alignment vertical="center"/>
    </xf>
    <xf numFmtId="38" fontId="5" fillId="39" borderId="17" xfId="215" applyFont="1" applyFill="1" applyBorder="1" applyAlignment="1" applyProtection="1">
      <alignment horizontal="center" vertical="center"/>
      <protection locked="0"/>
    </xf>
    <xf numFmtId="38" fontId="5" fillId="39" borderId="23" xfId="215" applyFont="1" applyFill="1" applyBorder="1" applyAlignment="1" applyProtection="1">
      <alignment horizontal="center" vertical="center"/>
      <protection locked="0"/>
    </xf>
    <xf numFmtId="38" fontId="7" fillId="0" borderId="11" xfId="215" applyFont="1" applyBorder="1" applyAlignment="1">
      <alignment horizontal="center" vertical="center"/>
    </xf>
    <xf numFmtId="38" fontId="5" fillId="0" borderId="11" xfId="215" quotePrefix="1" applyFont="1" applyFill="1" applyBorder="1" applyAlignment="1">
      <alignment horizontal="left" vertical="center"/>
    </xf>
    <xf numFmtId="38" fontId="7" fillId="42" borderId="11" xfId="215" applyFont="1" applyFill="1" applyBorder="1">
      <alignment vertical="center"/>
    </xf>
    <xf numFmtId="38" fontId="7" fillId="44" borderId="12" xfId="215" applyFont="1" applyFill="1" applyBorder="1" applyAlignment="1">
      <alignment vertical="center" wrapText="1"/>
    </xf>
    <xf numFmtId="38" fontId="7" fillId="44" borderId="20" xfId="215" applyFont="1" applyFill="1" applyBorder="1" applyAlignment="1">
      <alignment vertical="center" wrapText="1"/>
    </xf>
    <xf numFmtId="38" fontId="7" fillId="44" borderId="32" xfId="215" applyFont="1" applyFill="1" applyBorder="1" applyAlignment="1">
      <alignment vertical="center" wrapText="1"/>
    </xf>
    <xf numFmtId="38" fontId="7" fillId="0" borderId="12" xfId="215" applyFont="1" applyBorder="1" applyAlignment="1">
      <alignment vertical="center" shrinkToFit="1"/>
    </xf>
    <xf numFmtId="38" fontId="7" fillId="0" borderId="20" xfId="215" applyFont="1" applyBorder="1" applyAlignment="1">
      <alignment vertical="center" shrinkToFit="1"/>
    </xf>
    <xf numFmtId="38" fontId="7" fillId="0" borderId="32" xfId="215" applyFont="1" applyBorder="1" applyAlignment="1">
      <alignment vertical="center" shrinkToFit="1"/>
    </xf>
    <xf numFmtId="38" fontId="5" fillId="0" borderId="13" xfId="215" applyFont="1" applyFill="1" applyBorder="1">
      <alignment vertical="center"/>
    </xf>
    <xf numFmtId="38" fontId="5" fillId="0" borderId="16" xfId="215" applyFont="1" applyFill="1" applyBorder="1">
      <alignment vertical="center"/>
    </xf>
    <xf numFmtId="38" fontId="5" fillId="0" borderId="29" xfId="215" applyFont="1" applyFill="1" applyBorder="1">
      <alignment vertical="center"/>
    </xf>
    <xf numFmtId="38" fontId="7" fillId="42" borderId="12" xfId="215" applyFont="1" applyFill="1" applyBorder="1">
      <alignment vertical="center"/>
    </xf>
    <xf numFmtId="38" fontId="7" fillId="0" borderId="0" xfId="215" applyFont="1" applyBorder="1" applyAlignment="1">
      <alignment vertical="center" shrinkToFit="1"/>
    </xf>
    <xf numFmtId="38" fontId="7" fillId="0" borderId="0" xfId="215" applyFont="1" applyBorder="1">
      <alignment vertical="center"/>
    </xf>
    <xf numFmtId="38" fontId="7" fillId="42" borderId="11" xfId="215" applyFont="1" applyFill="1" applyBorder="1" applyAlignment="1">
      <alignment vertical="center" shrinkToFit="1"/>
    </xf>
    <xf numFmtId="38" fontId="7" fillId="0" borderId="0" xfId="215" applyFont="1" applyAlignment="1">
      <alignment vertical="center" shrinkToFit="1"/>
    </xf>
    <xf numFmtId="49" fontId="35" fillId="0" borderId="13" xfId="0" applyNumberFormat="1" applyFont="1" applyFill="1" applyBorder="1" applyAlignment="1">
      <alignment horizontal="right" vertical="center"/>
    </xf>
    <xf numFmtId="49" fontId="35" fillId="0" borderId="14" xfId="0" applyNumberFormat="1" applyFont="1" applyFill="1" applyBorder="1" applyAlignment="1">
      <alignment horizontal="right" vertical="center"/>
    </xf>
    <xf numFmtId="49" fontId="35" fillId="0" borderId="15" xfId="0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right" vertical="center"/>
    </xf>
    <xf numFmtId="49" fontId="5" fillId="0" borderId="15" xfId="0" applyNumberFormat="1" applyFont="1" applyFill="1" applyBorder="1" applyAlignment="1">
      <alignment horizontal="right" vertical="center"/>
    </xf>
    <xf numFmtId="49" fontId="5" fillId="34" borderId="12" xfId="1" applyNumberFormat="1" applyFont="1" applyFill="1" applyBorder="1" applyAlignment="1" applyProtection="1">
      <alignment horizontal="center" vertical="center" wrapText="1"/>
      <protection locked="0"/>
    </xf>
    <xf numFmtId="49" fontId="5" fillId="34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33" borderId="10" xfId="1" applyFont="1" applyFill="1" applyBorder="1" applyAlignment="1" applyProtection="1">
      <alignment horizontal="center" vertical="center" wrapText="1"/>
      <protection locked="0"/>
    </xf>
    <xf numFmtId="0" fontId="3" fillId="33" borderId="19" xfId="1" applyFont="1" applyFill="1" applyBorder="1" applyAlignment="1" applyProtection="1">
      <alignment horizontal="center" vertical="center" wrapText="1"/>
      <protection locked="0"/>
    </xf>
    <xf numFmtId="49" fontId="31" fillId="0" borderId="23" xfId="0" applyNumberFormat="1" applyFont="1" applyBorder="1" applyAlignment="1">
      <alignment horizontal="left" vertical="center"/>
    </xf>
    <xf numFmtId="49" fontId="34" fillId="0" borderId="26" xfId="0" applyNumberFormat="1" applyFont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/>
    </xf>
    <xf numFmtId="0" fontId="5" fillId="35" borderId="11" xfId="1" applyFont="1" applyFill="1" applyBorder="1" applyAlignment="1" applyProtection="1">
      <alignment horizontal="center" vertical="center"/>
      <protection locked="0"/>
    </xf>
    <xf numFmtId="0" fontId="5" fillId="36" borderId="13" xfId="1" applyFont="1" applyFill="1" applyBorder="1" applyAlignment="1" applyProtection="1">
      <alignment horizontal="center" vertical="center" wrapText="1"/>
      <protection locked="0"/>
    </xf>
    <xf numFmtId="0" fontId="5" fillId="36" borderId="11" xfId="1" applyFont="1" applyFill="1" applyBorder="1" applyAlignment="1" applyProtection="1">
      <alignment horizontal="center" vertical="center" wrapText="1"/>
      <protection locked="0"/>
    </xf>
    <xf numFmtId="0" fontId="5" fillId="38" borderId="16" xfId="1" applyFont="1" applyFill="1" applyBorder="1" applyAlignment="1" applyProtection="1">
      <alignment horizontal="center" vertical="center" wrapText="1"/>
      <protection locked="0"/>
    </xf>
    <xf numFmtId="0" fontId="5" fillId="38" borderId="17" xfId="1" applyFont="1" applyFill="1" applyBorder="1" applyAlignment="1" applyProtection="1">
      <alignment horizontal="center" vertical="center" wrapText="1"/>
      <protection locked="0"/>
    </xf>
    <xf numFmtId="0" fontId="5" fillId="38" borderId="18" xfId="1" quotePrefix="1" applyFont="1" applyFill="1" applyBorder="1" applyAlignment="1" applyProtection="1">
      <alignment horizontal="center" vertical="center" wrapText="1"/>
      <protection locked="0"/>
    </xf>
    <xf numFmtId="0" fontId="5" fillId="38" borderId="22" xfId="1" quotePrefix="1" applyFont="1" applyFill="1" applyBorder="1" applyAlignment="1" applyProtection="1">
      <alignment horizontal="center" vertical="center" wrapText="1"/>
      <protection locked="0"/>
    </xf>
    <xf numFmtId="0" fontId="5" fillId="38" borderId="23" xfId="1" quotePrefix="1" applyFont="1" applyFill="1" applyBorder="1" applyAlignment="1" applyProtection="1">
      <alignment horizontal="center" vertical="center" wrapText="1"/>
      <protection locked="0"/>
    </xf>
    <xf numFmtId="0" fontId="5" fillId="38" borderId="25" xfId="1" quotePrefix="1" applyFont="1" applyFill="1" applyBorder="1" applyAlignment="1" applyProtection="1">
      <alignment horizontal="center" vertical="center" wrapText="1"/>
      <protection locked="0"/>
    </xf>
    <xf numFmtId="0" fontId="5" fillId="35" borderId="13" xfId="1" applyFont="1" applyFill="1" applyBorder="1" applyAlignment="1" applyProtection="1">
      <alignment horizontal="center" vertical="center"/>
      <protection locked="0"/>
    </xf>
    <xf numFmtId="0" fontId="5" fillId="35" borderId="14" xfId="1" applyFont="1" applyFill="1" applyBorder="1" applyAlignment="1" applyProtection="1">
      <alignment horizontal="center" vertical="center"/>
      <protection locked="0"/>
    </xf>
    <xf numFmtId="0" fontId="5" fillId="35" borderId="15" xfId="1" applyFont="1" applyFill="1" applyBorder="1" applyAlignment="1" applyProtection="1">
      <alignment horizontal="center" vertical="center"/>
      <protection locked="0"/>
    </xf>
    <xf numFmtId="0" fontId="5" fillId="37" borderId="16" xfId="1" applyFont="1" applyFill="1" applyBorder="1" applyAlignment="1" applyProtection="1">
      <alignment horizontal="center" vertical="center" wrapText="1"/>
      <protection locked="0"/>
    </xf>
    <xf numFmtId="0" fontId="5" fillId="37" borderId="18" xfId="1" applyFont="1" applyFill="1" applyBorder="1" applyAlignment="1" applyProtection="1">
      <alignment horizontal="center" vertical="center" wrapText="1"/>
      <protection locked="0"/>
    </xf>
    <xf numFmtId="0" fontId="5" fillId="37" borderId="21" xfId="1" applyFont="1" applyFill="1" applyBorder="1" applyAlignment="1" applyProtection="1">
      <alignment horizontal="center" vertical="center" wrapText="1"/>
      <protection locked="0"/>
    </xf>
    <xf numFmtId="0" fontId="5" fillId="37" borderId="24" xfId="1" applyFont="1" applyFill="1" applyBorder="1" applyAlignment="1" applyProtection="1">
      <alignment horizontal="center" vertical="center" wrapText="1"/>
      <protection locked="0"/>
    </xf>
    <xf numFmtId="0" fontId="5" fillId="37" borderId="22" xfId="1" applyFont="1" applyFill="1" applyBorder="1" applyAlignment="1" applyProtection="1">
      <alignment horizontal="center" vertical="center" wrapText="1"/>
      <protection locked="0"/>
    </xf>
    <xf numFmtId="0" fontId="5" fillId="37" borderId="25" xfId="1" applyFont="1" applyFill="1" applyBorder="1" applyAlignment="1" applyProtection="1">
      <alignment horizontal="center" vertical="center" wrapText="1"/>
      <protection locked="0"/>
    </xf>
    <xf numFmtId="0" fontId="5" fillId="40" borderId="13" xfId="1" applyFont="1" applyFill="1" applyBorder="1" applyAlignment="1" applyProtection="1">
      <alignment horizontal="center" vertical="center" wrapText="1"/>
      <protection locked="0"/>
    </xf>
    <xf numFmtId="0" fontId="5" fillId="40" borderId="15" xfId="1" applyFont="1" applyFill="1" applyBorder="1" applyAlignment="1" applyProtection="1">
      <alignment horizontal="center" vertical="center" wrapText="1"/>
      <protection locked="0"/>
    </xf>
    <xf numFmtId="0" fontId="5" fillId="39" borderId="16" xfId="1" applyFont="1" applyFill="1" applyBorder="1" applyAlignment="1" applyProtection="1">
      <alignment horizontal="center" vertical="center"/>
      <protection locked="0"/>
    </xf>
    <xf numFmtId="0" fontId="5" fillId="39" borderId="17" xfId="1" applyFont="1" applyFill="1" applyBorder="1" applyAlignment="1" applyProtection="1">
      <alignment horizontal="center" vertical="center"/>
      <protection locked="0"/>
    </xf>
    <xf numFmtId="0" fontId="5" fillId="39" borderId="22" xfId="1" applyFont="1" applyFill="1" applyBorder="1" applyAlignment="1" applyProtection="1">
      <alignment horizontal="center" vertical="center"/>
      <protection locked="0"/>
    </xf>
    <xf numFmtId="0" fontId="5" fillId="39" borderId="23" xfId="1" applyFont="1" applyFill="1" applyBorder="1" applyAlignment="1" applyProtection="1">
      <alignment horizontal="center" vertical="center"/>
      <protection locked="0"/>
    </xf>
    <xf numFmtId="0" fontId="5" fillId="41" borderId="11" xfId="1" applyFont="1" applyFill="1" applyBorder="1" applyAlignment="1" applyProtection="1">
      <alignment horizontal="center" vertical="center" wrapText="1"/>
      <protection locked="0"/>
    </xf>
    <xf numFmtId="38" fontId="5" fillId="41" borderId="11" xfId="215" applyFont="1" applyFill="1" applyBorder="1" applyAlignment="1" applyProtection="1">
      <alignment horizontal="center" vertical="center" wrapText="1"/>
      <protection locked="0"/>
    </xf>
    <xf numFmtId="38" fontId="5" fillId="40" borderId="13" xfId="215" applyFont="1" applyFill="1" applyBorder="1" applyAlignment="1" applyProtection="1">
      <alignment horizontal="center" vertical="center" wrapText="1"/>
      <protection locked="0"/>
    </xf>
    <xf numFmtId="38" fontId="5" fillId="40" borderId="15" xfId="215" applyFont="1" applyFill="1" applyBorder="1" applyAlignment="1" applyProtection="1">
      <alignment horizontal="center" vertical="center" wrapText="1"/>
      <protection locked="0"/>
    </xf>
    <xf numFmtId="38" fontId="7" fillId="0" borderId="11" xfId="215" applyFont="1" applyBorder="1" applyAlignment="1">
      <alignment horizontal="center" vertical="center"/>
    </xf>
    <xf numFmtId="38" fontId="7" fillId="0" borderId="13" xfId="215" applyFont="1" applyBorder="1" applyAlignment="1">
      <alignment horizontal="center" vertical="center"/>
    </xf>
    <xf numFmtId="38" fontId="35" fillId="0" borderId="29" xfId="215" applyFont="1" applyFill="1" applyBorder="1" applyAlignment="1">
      <alignment horizontal="right" vertical="center"/>
    </xf>
    <xf numFmtId="38" fontId="35" fillId="0" borderId="30" xfId="215" applyFont="1" applyFill="1" applyBorder="1" applyAlignment="1">
      <alignment horizontal="right" vertical="center"/>
    </xf>
    <xf numFmtId="38" fontId="35" fillId="0" borderId="31" xfId="215" applyFont="1" applyFill="1" applyBorder="1" applyAlignment="1">
      <alignment horizontal="right" vertical="center"/>
    </xf>
    <xf numFmtId="38" fontId="5" fillId="0" borderId="13" xfId="215" applyFont="1" applyFill="1" applyBorder="1" applyAlignment="1">
      <alignment horizontal="right" vertical="center"/>
    </xf>
    <xf numFmtId="38" fontId="5" fillId="0" borderId="14" xfId="215" applyFont="1" applyFill="1" applyBorder="1" applyAlignment="1">
      <alignment horizontal="right" vertical="center"/>
    </xf>
    <xf numFmtId="38" fontId="5" fillId="0" borderId="15" xfId="215" applyFont="1" applyFill="1" applyBorder="1" applyAlignment="1">
      <alignment horizontal="right" vertical="center"/>
    </xf>
    <xf numFmtId="38" fontId="35" fillId="0" borderId="13" xfId="215" applyFont="1" applyFill="1" applyBorder="1" applyAlignment="1">
      <alignment horizontal="right" vertical="center"/>
    </xf>
    <xf numFmtId="38" fontId="35" fillId="0" borderId="14" xfId="215" applyFont="1" applyFill="1" applyBorder="1" applyAlignment="1">
      <alignment horizontal="right" vertical="center"/>
    </xf>
    <xf numFmtId="38" fontId="35" fillId="0" borderId="15" xfId="215" applyFont="1" applyFill="1" applyBorder="1" applyAlignment="1">
      <alignment horizontal="right" vertical="center"/>
    </xf>
    <xf numFmtId="38" fontId="7" fillId="0" borderId="15" xfId="215" applyFont="1" applyBorder="1" applyAlignment="1">
      <alignment horizontal="center" vertical="center"/>
    </xf>
    <xf numFmtId="38" fontId="34" fillId="0" borderId="26" xfId="215" applyFont="1" applyBorder="1" applyAlignment="1">
      <alignment horizontal="center" vertical="center"/>
    </xf>
    <xf numFmtId="38" fontId="33" fillId="0" borderId="27" xfId="215" applyFont="1" applyBorder="1" applyAlignment="1">
      <alignment horizontal="center" vertical="center"/>
    </xf>
    <xf numFmtId="38" fontId="31" fillId="0" borderId="23" xfId="215" applyFont="1" applyBorder="1" applyAlignment="1">
      <alignment horizontal="left" vertical="center"/>
    </xf>
    <xf numFmtId="38" fontId="3" fillId="33" borderId="10" xfId="215" applyFont="1" applyFill="1" applyBorder="1" applyAlignment="1" applyProtection="1">
      <alignment horizontal="center" vertical="center" wrapText="1"/>
      <protection locked="0"/>
    </xf>
    <xf numFmtId="38" fontId="3" fillId="33" borderId="19" xfId="215" applyFont="1" applyFill="1" applyBorder="1" applyAlignment="1" applyProtection="1">
      <alignment horizontal="center" vertical="center" wrapText="1"/>
      <protection locked="0"/>
    </xf>
    <xf numFmtId="38" fontId="5" fillId="34" borderId="12" xfId="215" applyFont="1" applyFill="1" applyBorder="1" applyAlignment="1" applyProtection="1">
      <alignment horizontal="center" vertical="center" wrapText="1"/>
      <protection locked="0"/>
    </xf>
    <xf numFmtId="38" fontId="5" fillId="34" borderId="20" xfId="215" applyFont="1" applyFill="1" applyBorder="1" applyAlignment="1" applyProtection="1">
      <alignment horizontal="center" vertical="center" wrapText="1"/>
      <protection locked="0"/>
    </xf>
    <xf numFmtId="38" fontId="5" fillId="35" borderId="13" xfId="215" applyFont="1" applyFill="1" applyBorder="1" applyAlignment="1" applyProtection="1">
      <alignment horizontal="center" vertical="center"/>
      <protection locked="0"/>
    </xf>
    <xf numFmtId="38" fontId="5" fillId="35" borderId="14" xfId="215" applyFont="1" applyFill="1" applyBorder="1" applyAlignment="1" applyProtection="1">
      <alignment horizontal="center" vertical="center"/>
      <protection locked="0"/>
    </xf>
    <xf numFmtId="38" fontId="5" fillId="35" borderId="15" xfId="215" applyFont="1" applyFill="1" applyBorder="1" applyAlignment="1" applyProtection="1">
      <alignment horizontal="center" vertical="center"/>
      <protection locked="0"/>
    </xf>
    <xf numFmtId="38" fontId="5" fillId="35" borderId="11" xfId="215" applyFont="1" applyFill="1" applyBorder="1" applyAlignment="1" applyProtection="1">
      <alignment horizontal="center" vertical="center"/>
      <protection locked="0"/>
    </xf>
    <xf numFmtId="38" fontId="5" fillId="36" borderId="13" xfId="215" applyFont="1" applyFill="1" applyBorder="1" applyAlignment="1" applyProtection="1">
      <alignment horizontal="center" vertical="center" wrapText="1"/>
      <protection locked="0"/>
    </xf>
    <xf numFmtId="38" fontId="5" fillId="36" borderId="11" xfId="215" applyFont="1" applyFill="1" applyBorder="1" applyAlignment="1" applyProtection="1">
      <alignment horizontal="center" vertical="center" wrapText="1"/>
      <protection locked="0"/>
    </xf>
    <xf numFmtId="38" fontId="5" fillId="37" borderId="16" xfId="215" applyFont="1" applyFill="1" applyBorder="1" applyAlignment="1" applyProtection="1">
      <alignment horizontal="center" vertical="center" wrapText="1"/>
      <protection locked="0"/>
    </xf>
    <xf numFmtId="38" fontId="5" fillId="37" borderId="18" xfId="215" applyFont="1" applyFill="1" applyBorder="1" applyAlignment="1" applyProtection="1">
      <alignment horizontal="center" vertical="center" wrapText="1"/>
      <protection locked="0"/>
    </xf>
    <xf numFmtId="38" fontId="5" fillId="37" borderId="21" xfId="215" applyFont="1" applyFill="1" applyBorder="1" applyAlignment="1" applyProtection="1">
      <alignment horizontal="center" vertical="center" wrapText="1"/>
      <protection locked="0"/>
    </xf>
    <xf numFmtId="38" fontId="5" fillId="37" borderId="24" xfId="215" applyFont="1" applyFill="1" applyBorder="1" applyAlignment="1" applyProtection="1">
      <alignment horizontal="center" vertical="center" wrapText="1"/>
      <protection locked="0"/>
    </xf>
    <xf numFmtId="38" fontId="5" fillId="37" borderId="22" xfId="215" applyFont="1" applyFill="1" applyBorder="1" applyAlignment="1" applyProtection="1">
      <alignment horizontal="center" vertical="center" wrapText="1"/>
      <protection locked="0"/>
    </xf>
    <xf numFmtId="38" fontId="5" fillId="37" borderId="25" xfId="215" applyFont="1" applyFill="1" applyBorder="1" applyAlignment="1" applyProtection="1">
      <alignment horizontal="center" vertical="center" wrapText="1"/>
      <protection locked="0"/>
    </xf>
    <xf numFmtId="38" fontId="5" fillId="39" borderId="16" xfId="215" applyFont="1" applyFill="1" applyBorder="1" applyAlignment="1" applyProtection="1">
      <alignment horizontal="center" vertical="center"/>
      <protection locked="0"/>
    </xf>
    <xf numFmtId="38" fontId="5" fillId="39" borderId="17" xfId="215" applyFont="1" applyFill="1" applyBorder="1" applyAlignment="1" applyProtection="1">
      <alignment horizontal="center" vertical="center"/>
      <protection locked="0"/>
    </xf>
    <xf numFmtId="38" fontId="5" fillId="39" borderId="22" xfId="215" applyFont="1" applyFill="1" applyBorder="1" applyAlignment="1" applyProtection="1">
      <alignment horizontal="center" vertical="center"/>
      <protection locked="0"/>
    </xf>
    <xf numFmtId="38" fontId="5" fillId="39" borderId="23" xfId="215" applyFont="1" applyFill="1" applyBorder="1" applyAlignment="1" applyProtection="1">
      <alignment horizontal="center" vertical="center"/>
      <protection locked="0"/>
    </xf>
    <xf numFmtId="38" fontId="5" fillId="38" borderId="16" xfId="215" applyFont="1" applyFill="1" applyBorder="1" applyAlignment="1" applyProtection="1">
      <alignment horizontal="center" vertical="center" wrapText="1"/>
      <protection locked="0"/>
    </xf>
    <xf numFmtId="38" fontId="5" fillId="38" borderId="17" xfId="215" applyFont="1" applyFill="1" applyBorder="1" applyAlignment="1" applyProtection="1">
      <alignment horizontal="center" vertical="center" wrapText="1"/>
      <protection locked="0"/>
    </xf>
    <xf numFmtId="38" fontId="5" fillId="38" borderId="18" xfId="215" quotePrefix="1" applyFont="1" applyFill="1" applyBorder="1" applyAlignment="1" applyProtection="1">
      <alignment horizontal="center" vertical="center" wrapText="1"/>
      <protection locked="0"/>
    </xf>
    <xf numFmtId="38" fontId="5" fillId="38" borderId="22" xfId="215" quotePrefix="1" applyFont="1" applyFill="1" applyBorder="1" applyAlignment="1" applyProtection="1">
      <alignment horizontal="center" vertical="center" wrapText="1"/>
      <protection locked="0"/>
    </xf>
    <xf numFmtId="38" fontId="5" fillId="38" borderId="23" xfId="215" quotePrefix="1" applyFont="1" applyFill="1" applyBorder="1" applyAlignment="1" applyProtection="1">
      <alignment horizontal="center" vertical="center" wrapText="1"/>
      <protection locked="0"/>
    </xf>
    <xf numFmtId="38" fontId="5" fillId="38" borderId="25" xfId="215" quotePrefix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16"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3" xfId="7"/>
    <cellStyle name="20% - アクセント 2 4" xfId="8"/>
    <cellStyle name="20% - アクセント 2 5" xfId="9"/>
    <cellStyle name="20% - アクセント 3 2" xfId="10"/>
    <cellStyle name="20% - アクセント 3 3" xfId="11"/>
    <cellStyle name="20% - アクセント 3 4" xfId="12"/>
    <cellStyle name="20% - アクセント 3 5" xfId="13"/>
    <cellStyle name="20% - アクセント 4 2" xfId="14"/>
    <cellStyle name="20% - アクセント 4 3" xfId="15"/>
    <cellStyle name="20% - アクセント 4 4" xfId="16"/>
    <cellStyle name="20% - アクセント 4 5" xfId="17"/>
    <cellStyle name="20% - アクセント 5 2" xfId="18"/>
    <cellStyle name="20% - アクセント 5 3" xfId="19"/>
    <cellStyle name="20% - アクセント 5 4" xfId="20"/>
    <cellStyle name="20% - アクセント 5 5" xfId="21"/>
    <cellStyle name="20% - アクセント 6 2" xfId="22"/>
    <cellStyle name="20% - アクセント 6 3" xfId="23"/>
    <cellStyle name="20% - アクセント 6 4" xfId="24"/>
    <cellStyle name="20% - アクセント 6 5" xfId="25"/>
    <cellStyle name="40% - アクセント 1 2" xfId="26"/>
    <cellStyle name="40% - アクセント 1 3" xfId="27"/>
    <cellStyle name="40% - アクセント 1 4" xfId="28"/>
    <cellStyle name="40% - アクセント 1 5" xfId="29"/>
    <cellStyle name="40% - アクセント 2 2" xfId="30"/>
    <cellStyle name="40% - アクセント 2 3" xfId="31"/>
    <cellStyle name="40% - アクセント 2 4" xfId="32"/>
    <cellStyle name="40% - アクセント 2 5" xfId="33"/>
    <cellStyle name="40% - アクセント 3 2" xfId="34"/>
    <cellStyle name="40% - アクセント 3 3" xfId="35"/>
    <cellStyle name="40% - アクセント 3 4" xfId="36"/>
    <cellStyle name="40% - アクセント 3 5" xfId="37"/>
    <cellStyle name="40% - アクセント 4 2" xfId="38"/>
    <cellStyle name="40% - アクセント 4 3" xfId="39"/>
    <cellStyle name="40% - アクセント 4 4" xfId="40"/>
    <cellStyle name="40% - アクセント 4 5" xfId="41"/>
    <cellStyle name="40% - アクセント 5 2" xfId="42"/>
    <cellStyle name="40% - アクセント 5 3" xfId="43"/>
    <cellStyle name="40% - アクセント 5 4" xfId="44"/>
    <cellStyle name="40% - アクセント 5 5" xfId="45"/>
    <cellStyle name="40% - アクセント 6 2" xfId="46"/>
    <cellStyle name="40% - アクセント 6 3" xfId="47"/>
    <cellStyle name="40% - アクセント 6 4" xfId="48"/>
    <cellStyle name="40% - アクセント 6 5" xfId="49"/>
    <cellStyle name="60% - アクセント 1 2" xfId="50"/>
    <cellStyle name="60% - アクセント 1 3" xfId="51"/>
    <cellStyle name="60% - アクセント 1 4" xfId="52"/>
    <cellStyle name="60% - アクセント 1 5" xfId="53"/>
    <cellStyle name="60% - アクセント 2 2" xfId="54"/>
    <cellStyle name="60% - アクセント 2 3" xfId="55"/>
    <cellStyle name="60% - アクセント 2 4" xfId="56"/>
    <cellStyle name="60% - アクセント 2 5" xfId="57"/>
    <cellStyle name="60% - アクセント 3 2" xfId="58"/>
    <cellStyle name="60% - アクセント 3 3" xfId="59"/>
    <cellStyle name="60% - アクセント 3 4" xfId="60"/>
    <cellStyle name="60% - アクセント 3 5" xfId="61"/>
    <cellStyle name="60% - アクセント 4 2" xfId="62"/>
    <cellStyle name="60% - アクセント 4 3" xfId="63"/>
    <cellStyle name="60% - アクセント 4 4" xfId="64"/>
    <cellStyle name="60% - アクセント 4 5" xfId="65"/>
    <cellStyle name="60% - アクセント 5 2" xfId="66"/>
    <cellStyle name="60% - アクセント 5 3" xfId="67"/>
    <cellStyle name="60% - アクセント 5 4" xfId="68"/>
    <cellStyle name="60% - アクセント 5 5" xfId="69"/>
    <cellStyle name="60% - アクセント 6 2" xfId="70"/>
    <cellStyle name="60% - アクセント 6 3" xfId="71"/>
    <cellStyle name="60% - アクセント 6 4" xfId="72"/>
    <cellStyle name="60% - アクセント 6 5" xfId="73"/>
    <cellStyle name="アクセント 1 2" xfId="74"/>
    <cellStyle name="アクセント 1 3" xfId="75"/>
    <cellStyle name="アクセント 1 4" xfId="76"/>
    <cellStyle name="アクセント 1 5" xfId="77"/>
    <cellStyle name="アクセント 2 2" xfId="78"/>
    <cellStyle name="アクセント 2 3" xfId="79"/>
    <cellStyle name="アクセント 2 4" xfId="80"/>
    <cellStyle name="アクセント 2 5" xfId="81"/>
    <cellStyle name="アクセント 3 2" xfId="82"/>
    <cellStyle name="アクセント 3 3" xfId="83"/>
    <cellStyle name="アクセント 3 4" xfId="84"/>
    <cellStyle name="アクセント 3 5" xfId="85"/>
    <cellStyle name="アクセント 4 2" xfId="86"/>
    <cellStyle name="アクセント 4 3" xfId="87"/>
    <cellStyle name="アクセント 4 4" xfId="88"/>
    <cellStyle name="アクセント 4 5" xfId="89"/>
    <cellStyle name="アクセント 5 2" xfId="90"/>
    <cellStyle name="アクセント 5 3" xfId="91"/>
    <cellStyle name="アクセント 5 4" xfId="92"/>
    <cellStyle name="アクセント 5 5" xfId="93"/>
    <cellStyle name="アクセント 6 2" xfId="94"/>
    <cellStyle name="アクセント 6 3" xfId="95"/>
    <cellStyle name="アクセント 6 4" xfId="96"/>
    <cellStyle name="アクセント 6 5" xfId="97"/>
    <cellStyle name="タイトル 2" xfId="98"/>
    <cellStyle name="タイトル 3" xfId="99"/>
    <cellStyle name="タイトル 4" xfId="100"/>
    <cellStyle name="タイトル 5" xfId="101"/>
    <cellStyle name="チェック セル 2" xfId="102"/>
    <cellStyle name="チェック セル 3" xfId="103"/>
    <cellStyle name="チェック セル 4" xfId="104"/>
    <cellStyle name="チェック セル 5" xfId="105"/>
    <cellStyle name="どちらでもない 2" xfId="106"/>
    <cellStyle name="どちらでもない 3" xfId="107"/>
    <cellStyle name="どちらでもない 4" xfId="108"/>
    <cellStyle name="どちらでもない 5" xfId="109"/>
    <cellStyle name="ハイパーリンク 2" xfId="110"/>
    <cellStyle name="ハイパーリンク 3" xfId="111"/>
    <cellStyle name="メモ 2" xfId="112"/>
    <cellStyle name="メモ 3" xfId="113"/>
    <cellStyle name="メモ 4" xfId="114"/>
    <cellStyle name="メモ 5" xfId="115"/>
    <cellStyle name="リンク セル 2" xfId="116"/>
    <cellStyle name="リンク セル 3" xfId="117"/>
    <cellStyle name="リンク セル 4" xfId="118"/>
    <cellStyle name="リンク セル 5" xfId="119"/>
    <cellStyle name="悪い 2" xfId="120"/>
    <cellStyle name="悪い 3" xfId="121"/>
    <cellStyle name="悪い 4" xfId="122"/>
    <cellStyle name="悪い 5" xfId="123"/>
    <cellStyle name="計算 2" xfId="124"/>
    <cellStyle name="計算 3" xfId="125"/>
    <cellStyle name="計算 4" xfId="126"/>
    <cellStyle name="計算 5" xfId="127"/>
    <cellStyle name="警告文 2" xfId="128"/>
    <cellStyle name="警告文 3" xfId="129"/>
    <cellStyle name="警告文 4" xfId="130"/>
    <cellStyle name="警告文 5" xfId="131"/>
    <cellStyle name="桁区切り" xfId="215" builtinId="6"/>
    <cellStyle name="桁区切り 2" xfId="132"/>
    <cellStyle name="見出し 1 2" xfId="133"/>
    <cellStyle name="見出し 1 3" xfId="134"/>
    <cellStyle name="見出し 1 4" xfId="135"/>
    <cellStyle name="見出し 1 5" xfId="136"/>
    <cellStyle name="見出し 2 2" xfId="137"/>
    <cellStyle name="見出し 2 3" xfId="138"/>
    <cellStyle name="見出し 2 4" xfId="139"/>
    <cellStyle name="見出し 2 5" xfId="140"/>
    <cellStyle name="見出し 3 2" xfId="141"/>
    <cellStyle name="見出し 3 3" xfId="142"/>
    <cellStyle name="見出し 3 4" xfId="143"/>
    <cellStyle name="見出し 3 5" xfId="144"/>
    <cellStyle name="見出し 4 2" xfId="145"/>
    <cellStyle name="見出し 4 3" xfId="146"/>
    <cellStyle name="見出し 4 4" xfId="147"/>
    <cellStyle name="見出し 4 5" xfId="148"/>
    <cellStyle name="集計 2" xfId="149"/>
    <cellStyle name="集計 3" xfId="150"/>
    <cellStyle name="集計 4" xfId="151"/>
    <cellStyle name="集計 5" xfId="152"/>
    <cellStyle name="出力 2" xfId="153"/>
    <cellStyle name="出力 3" xfId="154"/>
    <cellStyle name="出力 4" xfId="155"/>
    <cellStyle name="出力 5" xfId="156"/>
    <cellStyle name="説明文 2" xfId="157"/>
    <cellStyle name="説明文 3" xfId="158"/>
    <cellStyle name="説明文 4" xfId="159"/>
    <cellStyle name="説明文 5" xfId="160"/>
    <cellStyle name="入力 2" xfId="161"/>
    <cellStyle name="入力 3" xfId="162"/>
    <cellStyle name="入力 4" xfId="163"/>
    <cellStyle name="入力 5" xfId="164"/>
    <cellStyle name="標準" xfId="0" builtinId="0"/>
    <cellStyle name="標準 10" xfId="165"/>
    <cellStyle name="標準 10 2" xfId="166"/>
    <cellStyle name="標準 11" xfId="167"/>
    <cellStyle name="標準 11 2" xfId="168"/>
    <cellStyle name="標準 12" xfId="169"/>
    <cellStyle name="標準 13" xfId="170"/>
    <cellStyle name="標準 14" xfId="171"/>
    <cellStyle name="標準 15" xfId="172"/>
    <cellStyle name="標準 16" xfId="173"/>
    <cellStyle name="標準 17" xfId="174"/>
    <cellStyle name="標準 2" xfId="175"/>
    <cellStyle name="標準 2 2" xfId="176"/>
    <cellStyle name="標準 2 2 2" xfId="177"/>
    <cellStyle name="標準 2 2 2 2" xfId="178"/>
    <cellStyle name="標準 2 2 3" xfId="179"/>
    <cellStyle name="標準 2 2 4" xfId="180"/>
    <cellStyle name="標準 2 2 5" xfId="181"/>
    <cellStyle name="標準 2 2 6" xfId="182"/>
    <cellStyle name="標準 2 2 7" xfId="183"/>
    <cellStyle name="標準 2 3" xfId="184"/>
    <cellStyle name="標準 2 3 2" xfId="185"/>
    <cellStyle name="標準 2 3 2 2" xfId="186"/>
    <cellStyle name="標準 2 3 3" xfId="187"/>
    <cellStyle name="標準 2 3 4" xfId="188"/>
    <cellStyle name="標準 2 3 5" xfId="189"/>
    <cellStyle name="標準 2 3 6" xfId="190"/>
    <cellStyle name="標準 2 3 7" xfId="191"/>
    <cellStyle name="標準 2 4" xfId="192"/>
    <cellStyle name="標準 3" xfId="1"/>
    <cellStyle name="標準 4" xfId="193"/>
    <cellStyle name="標準 4 2" xfId="194"/>
    <cellStyle name="標準 4 3" xfId="195"/>
    <cellStyle name="標準 5" xfId="196"/>
    <cellStyle name="標準 5 2" xfId="197"/>
    <cellStyle name="標準 5 3" xfId="198"/>
    <cellStyle name="標準 5 4" xfId="199"/>
    <cellStyle name="標準 6" xfId="200"/>
    <cellStyle name="標準 6 2" xfId="201"/>
    <cellStyle name="標準 6 2 2" xfId="202"/>
    <cellStyle name="標準 6 3" xfId="203"/>
    <cellStyle name="標準 7" xfId="204"/>
    <cellStyle name="標準 7 2" xfId="205"/>
    <cellStyle name="標準 7 2 2" xfId="206"/>
    <cellStyle name="標準 7 3" xfId="207"/>
    <cellStyle name="標準 8" xfId="208"/>
    <cellStyle name="標準 9" xfId="209"/>
    <cellStyle name="標準 9 2" xfId="210"/>
    <cellStyle name="良い 2" xfId="211"/>
    <cellStyle name="良い 3" xfId="212"/>
    <cellStyle name="良い 4" xfId="213"/>
    <cellStyle name="良い 5" xfId="214"/>
  </cellStyles>
  <dxfs count="1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V2356"/>
  <sheetViews>
    <sheetView view="pageBreakPreview" topLeftCell="B37" zoomScaleNormal="100" zoomScaleSheetLayoutView="100" workbookViewId="0">
      <selection activeCell="D12" sqref="D12"/>
    </sheetView>
  </sheetViews>
  <sheetFormatPr defaultColWidth="9" defaultRowHeight="10.8" outlineLevelRow="4"/>
  <cols>
    <col min="1" max="1" width="7.109375" style="11" hidden="1" customWidth="1"/>
    <col min="2" max="2" width="9" style="11" customWidth="1"/>
    <col min="3" max="3" width="9.21875" style="11" hidden="1" customWidth="1"/>
    <col min="4" max="4" width="10.44140625" style="11" customWidth="1"/>
    <col min="5" max="5" width="43.77734375" style="11" customWidth="1"/>
    <col min="6" max="6" width="18.6640625" style="11" customWidth="1"/>
    <col min="7" max="7" width="3" style="11" hidden="1" customWidth="1"/>
    <col min="8" max="8" width="9" style="11" customWidth="1"/>
    <col min="9" max="9" width="3" style="11" hidden="1" customWidth="1"/>
    <col min="10" max="10" width="9" style="11" customWidth="1"/>
    <col min="11" max="19" width="7.109375" style="11" customWidth="1"/>
    <col min="20" max="20" width="4.6640625" style="11" hidden="1" customWidth="1"/>
    <col min="21" max="21" width="36.109375" style="11" bestFit="1" customWidth="1"/>
    <col min="22" max="22" width="7.109375" style="11" customWidth="1"/>
    <col min="23" max="16384" width="9" style="1"/>
  </cols>
  <sheetData>
    <row r="1" spans="1:22" ht="19.8" thickBot="1">
      <c r="U1" s="86" t="s">
        <v>1526</v>
      </c>
      <c r="V1" s="87"/>
    </row>
    <row r="2" spans="1:22" ht="16.2">
      <c r="A2" s="85" t="s">
        <v>1527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18"/>
      <c r="V2" s="18"/>
    </row>
    <row r="3" spans="1:22" ht="22.5" customHeight="1">
      <c r="A3" s="83" t="s">
        <v>0</v>
      </c>
      <c r="B3" s="83" t="s">
        <v>1524</v>
      </c>
      <c r="C3" s="83" t="s">
        <v>1</v>
      </c>
      <c r="D3" s="83" t="s">
        <v>1525</v>
      </c>
      <c r="E3" s="81" t="s">
        <v>2</v>
      </c>
      <c r="F3" s="81" t="s">
        <v>3</v>
      </c>
      <c r="G3" s="97" t="s">
        <v>4</v>
      </c>
      <c r="H3" s="98"/>
      <c r="I3" s="98"/>
      <c r="J3" s="99"/>
      <c r="K3" s="88" t="s">
        <v>5</v>
      </c>
      <c r="L3" s="88"/>
      <c r="M3" s="88"/>
      <c r="N3" s="88"/>
      <c r="O3" s="88"/>
      <c r="P3" s="88"/>
      <c r="Q3" s="88"/>
      <c r="R3" s="88"/>
      <c r="S3" s="88"/>
      <c r="T3" s="89" t="s">
        <v>6</v>
      </c>
      <c r="U3" s="90"/>
      <c r="V3" s="90"/>
    </row>
    <row r="4" spans="1:22" ht="22.5" customHeight="1">
      <c r="A4" s="84"/>
      <c r="B4" s="84"/>
      <c r="C4" s="84"/>
      <c r="D4" s="84"/>
      <c r="E4" s="82"/>
      <c r="F4" s="82"/>
      <c r="G4" s="100" t="s">
        <v>7</v>
      </c>
      <c r="H4" s="101"/>
      <c r="I4" s="100" t="s">
        <v>8</v>
      </c>
      <c r="J4" s="101"/>
      <c r="K4" s="108" t="s">
        <v>9</v>
      </c>
      <c r="L4" s="109"/>
      <c r="M4" s="2"/>
      <c r="N4" s="108" t="s">
        <v>10</v>
      </c>
      <c r="O4" s="109"/>
      <c r="P4" s="2"/>
      <c r="Q4" s="2"/>
      <c r="R4" s="2"/>
      <c r="S4" s="3"/>
      <c r="T4" s="91" t="s">
        <v>11</v>
      </c>
      <c r="U4" s="92"/>
      <c r="V4" s="93"/>
    </row>
    <row r="5" spans="1:22" ht="22.5" customHeight="1">
      <c r="A5" s="84"/>
      <c r="B5" s="84"/>
      <c r="C5" s="84"/>
      <c r="D5" s="84"/>
      <c r="E5" s="82"/>
      <c r="F5" s="82"/>
      <c r="G5" s="102"/>
      <c r="H5" s="103"/>
      <c r="I5" s="102"/>
      <c r="J5" s="103"/>
      <c r="K5" s="110"/>
      <c r="L5" s="111"/>
      <c r="M5" s="4"/>
      <c r="N5" s="110"/>
      <c r="O5" s="111"/>
      <c r="P5" s="4"/>
      <c r="Q5" s="112" t="s">
        <v>12</v>
      </c>
      <c r="R5" s="112"/>
      <c r="S5" s="112"/>
      <c r="T5" s="94"/>
      <c r="U5" s="95"/>
      <c r="V5" s="96"/>
    </row>
    <row r="6" spans="1:22" ht="21.6">
      <c r="A6" s="84"/>
      <c r="B6" s="84"/>
      <c r="C6" s="84"/>
      <c r="D6" s="84"/>
      <c r="E6" s="82"/>
      <c r="F6" s="82"/>
      <c r="G6" s="104"/>
      <c r="H6" s="105"/>
      <c r="I6" s="104"/>
      <c r="J6" s="105"/>
      <c r="K6" s="5" t="s">
        <v>13</v>
      </c>
      <c r="L6" s="5" t="s">
        <v>14</v>
      </c>
      <c r="M6" s="5" t="s">
        <v>15</v>
      </c>
      <c r="N6" s="6" t="s">
        <v>13</v>
      </c>
      <c r="O6" s="6" t="s">
        <v>14</v>
      </c>
      <c r="P6" s="5" t="s">
        <v>15</v>
      </c>
      <c r="Q6" s="5" t="s">
        <v>13</v>
      </c>
      <c r="R6" s="5" t="s">
        <v>14</v>
      </c>
      <c r="S6" s="5" t="s">
        <v>15</v>
      </c>
      <c r="T6" s="106" t="s">
        <v>1463</v>
      </c>
      <c r="U6" s="107"/>
      <c r="V6" s="7" t="s">
        <v>16</v>
      </c>
    </row>
    <row r="7" spans="1:22" ht="15" customHeight="1">
      <c r="A7" s="8"/>
      <c r="B7" s="8"/>
      <c r="C7" s="8"/>
      <c r="D7" s="8"/>
      <c r="E7" s="9" t="s">
        <v>17</v>
      </c>
      <c r="F7" s="9" t="s">
        <v>18</v>
      </c>
      <c r="G7" s="10" t="s">
        <v>19</v>
      </c>
      <c r="H7" s="10"/>
      <c r="I7" s="10" t="s">
        <v>20</v>
      </c>
      <c r="J7" s="10"/>
      <c r="K7" s="10" t="s">
        <v>21</v>
      </c>
      <c r="L7" s="10" t="s">
        <v>22</v>
      </c>
      <c r="M7" s="10" t="s">
        <v>23</v>
      </c>
      <c r="N7" s="10" t="s">
        <v>24</v>
      </c>
      <c r="O7" s="10" t="s">
        <v>25</v>
      </c>
      <c r="P7" s="10" t="s">
        <v>26</v>
      </c>
      <c r="Q7" s="10" t="s">
        <v>27</v>
      </c>
      <c r="R7" s="10" t="s">
        <v>28</v>
      </c>
      <c r="S7" s="10" t="s">
        <v>29</v>
      </c>
      <c r="T7" s="10" t="s">
        <v>30</v>
      </c>
      <c r="U7" s="10"/>
      <c r="V7" s="10" t="s">
        <v>31</v>
      </c>
    </row>
    <row r="8" spans="1:22" outlineLevel="4">
      <c r="A8" s="12">
        <v>4001</v>
      </c>
      <c r="B8" s="12" t="s">
        <v>123</v>
      </c>
      <c r="C8" s="12">
        <v>40131</v>
      </c>
      <c r="D8" s="12" t="s">
        <v>124</v>
      </c>
      <c r="E8" s="12" t="s">
        <v>122</v>
      </c>
      <c r="F8" s="12" t="s">
        <v>126</v>
      </c>
      <c r="G8" s="12" t="s">
        <v>41</v>
      </c>
      <c r="H8" s="14" t="str">
        <f>IF(G8="","",VLOOKUP(G8,Sheet1!$B$3:$C$7,2,0))</f>
        <v>高度急性期</v>
      </c>
      <c r="I8" s="12" t="s">
        <v>41</v>
      </c>
      <c r="J8" s="14" t="str">
        <f>IF(I8="","",VLOOKUP(I8,Sheet1!$B$3:$C$7,2,0))</f>
        <v>高度急性期</v>
      </c>
      <c r="K8" s="13">
        <v>10</v>
      </c>
      <c r="L8" s="13">
        <v>10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2" t="s">
        <v>85</v>
      </c>
      <c r="U8" s="14" t="str">
        <f>IF(T8="","",VLOOKUP(T8,Sheet1!$B$10:$C$61,2,0))</f>
        <v>救命救急入院料4</v>
      </c>
      <c r="V8" s="13">
        <v>10</v>
      </c>
    </row>
    <row r="9" spans="1:22" outlineLevel="4">
      <c r="A9" s="12">
        <v>4001</v>
      </c>
      <c r="B9" s="12" t="s">
        <v>123</v>
      </c>
      <c r="C9" s="12">
        <v>40131</v>
      </c>
      <c r="D9" s="12" t="s">
        <v>124</v>
      </c>
      <c r="E9" s="12" t="s">
        <v>122</v>
      </c>
      <c r="F9" s="12" t="s">
        <v>127</v>
      </c>
      <c r="G9" s="12" t="s">
        <v>41</v>
      </c>
      <c r="H9" s="14" t="str">
        <f>IF(G9="","",VLOOKUP(G9,Sheet1!$B$3:$C$7,2,0))</f>
        <v>高度急性期</v>
      </c>
      <c r="I9" s="12" t="s">
        <v>41</v>
      </c>
      <c r="J9" s="14" t="str">
        <f>IF(I9="","",VLOOKUP(I9,Sheet1!$B$3:$C$7,2,0))</f>
        <v>高度急性期</v>
      </c>
      <c r="K9" s="13">
        <v>10</v>
      </c>
      <c r="L9" s="13">
        <v>10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2" t="s">
        <v>128</v>
      </c>
      <c r="U9" s="14" t="str">
        <f>IF(T9="","",VLOOKUP(T9,Sheet1!$B$10:$C$61,2,0))</f>
        <v>救命救急入院料1</v>
      </c>
      <c r="V9" s="13">
        <v>10</v>
      </c>
    </row>
    <row r="10" spans="1:22" outlineLevel="4">
      <c r="A10" s="12">
        <v>4001</v>
      </c>
      <c r="B10" s="12" t="s">
        <v>123</v>
      </c>
      <c r="C10" s="12">
        <v>40131</v>
      </c>
      <c r="D10" s="12" t="s">
        <v>124</v>
      </c>
      <c r="E10" s="12" t="s">
        <v>122</v>
      </c>
      <c r="F10" s="12" t="s">
        <v>129</v>
      </c>
      <c r="G10" s="12" t="s">
        <v>41</v>
      </c>
      <c r="H10" s="14" t="str">
        <f>IF(G10="","",VLOOKUP(G10,Sheet1!$B$3:$C$7,2,0))</f>
        <v>高度急性期</v>
      </c>
      <c r="I10" s="12" t="s">
        <v>41</v>
      </c>
      <c r="J10" s="14" t="str">
        <f>IF(I10="","",VLOOKUP(I10,Sheet1!$B$3:$C$7,2,0))</f>
        <v>高度急性期</v>
      </c>
      <c r="K10" s="13">
        <v>12</v>
      </c>
      <c r="L10" s="13">
        <v>12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2" t="s">
        <v>130</v>
      </c>
      <c r="U10" s="14" t="str">
        <f>IF(T10="","",VLOOKUP(T10,Sheet1!$B$10:$C$61,2,0))</f>
        <v>救命救急入院料3</v>
      </c>
      <c r="V10" s="13">
        <v>12</v>
      </c>
    </row>
    <row r="11" spans="1:22" outlineLevel="4">
      <c r="A11" s="12">
        <v>4001</v>
      </c>
      <c r="B11" s="12" t="s">
        <v>123</v>
      </c>
      <c r="C11" s="12">
        <v>40131</v>
      </c>
      <c r="D11" s="12" t="s">
        <v>124</v>
      </c>
      <c r="E11" s="12" t="s">
        <v>122</v>
      </c>
      <c r="F11" s="12" t="s">
        <v>131</v>
      </c>
      <c r="G11" s="12" t="s">
        <v>41</v>
      </c>
      <c r="H11" s="14" t="str">
        <f>IF(G11="","",VLOOKUP(G11,Sheet1!$B$3:$C$7,2,0))</f>
        <v>高度急性期</v>
      </c>
      <c r="I11" s="12" t="s">
        <v>41</v>
      </c>
      <c r="J11" s="14" t="str">
        <f>IF(I11="","",VLOOKUP(I11,Sheet1!$B$3:$C$7,2,0))</f>
        <v>高度急性期</v>
      </c>
      <c r="K11" s="13">
        <v>22</v>
      </c>
      <c r="L11" s="13">
        <v>22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2" t="s">
        <v>87</v>
      </c>
      <c r="U11" s="14" t="str">
        <f>IF(T11="","",VLOOKUP(T11,Sheet1!$B$10:$C$61,2,0))</f>
        <v>特定機能病院一般病棟7対1入院基本料</v>
      </c>
      <c r="V11" s="13">
        <v>22</v>
      </c>
    </row>
    <row r="12" spans="1:22" outlineLevel="4">
      <c r="A12" s="12">
        <v>4001</v>
      </c>
      <c r="B12" s="12" t="s">
        <v>123</v>
      </c>
      <c r="C12" s="12">
        <v>40131</v>
      </c>
      <c r="D12" s="12" t="s">
        <v>124</v>
      </c>
      <c r="E12" s="12" t="s">
        <v>122</v>
      </c>
      <c r="F12" s="12" t="s">
        <v>134</v>
      </c>
      <c r="G12" s="12" t="s">
        <v>41</v>
      </c>
      <c r="H12" s="14" t="str">
        <f>IF(G12="","",VLOOKUP(G12,Sheet1!$B$3:$C$7,2,0))</f>
        <v>高度急性期</v>
      </c>
      <c r="I12" s="12" t="s">
        <v>41</v>
      </c>
      <c r="J12" s="14" t="str">
        <f>IF(I12="","",VLOOKUP(I12,Sheet1!$B$3:$C$7,2,0))</f>
        <v>高度急性期</v>
      </c>
      <c r="K12" s="13">
        <v>6</v>
      </c>
      <c r="L12" s="13">
        <v>6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2" t="s">
        <v>132</v>
      </c>
      <c r="U12" s="14" t="str">
        <f>IF(T12="","",VLOOKUP(T12,Sheet1!$B$10:$C$61,2,0))</f>
        <v>総合周産期特定集中治療室管理料（母体・胎児）</v>
      </c>
      <c r="V12" s="13">
        <v>6</v>
      </c>
    </row>
    <row r="13" spans="1:22" outlineLevel="4">
      <c r="A13" s="12">
        <v>4001</v>
      </c>
      <c r="B13" s="12" t="s">
        <v>123</v>
      </c>
      <c r="C13" s="12">
        <v>40131</v>
      </c>
      <c r="D13" s="12" t="s">
        <v>124</v>
      </c>
      <c r="E13" s="12" t="s">
        <v>122</v>
      </c>
      <c r="F13" s="12" t="s">
        <v>135</v>
      </c>
      <c r="G13" s="12" t="s">
        <v>41</v>
      </c>
      <c r="H13" s="14" t="str">
        <f>IF(G13="","",VLOOKUP(G13,Sheet1!$B$3:$C$7,2,0))</f>
        <v>高度急性期</v>
      </c>
      <c r="I13" s="12" t="s">
        <v>41</v>
      </c>
      <c r="J13" s="14" t="str">
        <f>IF(I13="","",VLOOKUP(I13,Sheet1!$B$3:$C$7,2,0))</f>
        <v>高度急性期</v>
      </c>
      <c r="K13" s="13">
        <v>18</v>
      </c>
      <c r="L13" s="13">
        <v>18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2" t="s">
        <v>133</v>
      </c>
      <c r="U13" s="14" t="str">
        <f>IF(T13="","",VLOOKUP(T13,Sheet1!$B$10:$C$61,2,0))</f>
        <v>総合周産期特定集中治療室管理料（新生児）</v>
      </c>
      <c r="V13" s="13">
        <v>18</v>
      </c>
    </row>
    <row r="14" spans="1:22" outlineLevel="4">
      <c r="A14" s="12">
        <v>4001</v>
      </c>
      <c r="B14" s="12" t="s">
        <v>123</v>
      </c>
      <c r="C14" s="12">
        <v>40131</v>
      </c>
      <c r="D14" s="12" t="s">
        <v>124</v>
      </c>
      <c r="E14" s="12" t="s">
        <v>122</v>
      </c>
      <c r="F14" s="12" t="s">
        <v>137</v>
      </c>
      <c r="G14" s="12" t="s">
        <v>41</v>
      </c>
      <c r="H14" s="14" t="str">
        <f>IF(G14="","",VLOOKUP(G14,Sheet1!$B$3:$C$7,2,0))</f>
        <v>高度急性期</v>
      </c>
      <c r="I14" s="12" t="s">
        <v>41</v>
      </c>
      <c r="J14" s="14" t="str">
        <f>IF(I14="","",VLOOKUP(I14,Sheet1!$B$3:$C$7,2,0))</f>
        <v>高度急性期</v>
      </c>
      <c r="K14" s="13">
        <v>13</v>
      </c>
      <c r="L14" s="13">
        <v>13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2" t="s">
        <v>60</v>
      </c>
      <c r="U14" s="14" t="str">
        <f>IF(T14="","",VLOOKUP(T14,Sheet1!$B$10:$C$61,2,0))</f>
        <v>新生児治療回復室入院医療管理料</v>
      </c>
      <c r="V14" s="13">
        <v>13</v>
      </c>
    </row>
    <row r="15" spans="1:22" outlineLevel="4">
      <c r="A15" s="12">
        <v>4001</v>
      </c>
      <c r="B15" s="12" t="s">
        <v>123</v>
      </c>
      <c r="C15" s="12">
        <v>40131</v>
      </c>
      <c r="D15" s="12" t="s">
        <v>124</v>
      </c>
      <c r="E15" s="12" t="s">
        <v>122</v>
      </c>
      <c r="F15" s="12" t="s">
        <v>138</v>
      </c>
      <c r="G15" s="12" t="s">
        <v>41</v>
      </c>
      <c r="H15" s="14" t="str">
        <f>IF(G15="","",VLOOKUP(G15,Sheet1!$B$3:$C$7,2,0))</f>
        <v>高度急性期</v>
      </c>
      <c r="I15" s="12" t="s">
        <v>41</v>
      </c>
      <c r="J15" s="14" t="str">
        <f>IF(I15="","",VLOOKUP(I15,Sheet1!$B$3:$C$7,2,0))</f>
        <v>高度急性期</v>
      </c>
      <c r="K15" s="13">
        <v>45</v>
      </c>
      <c r="L15" s="13">
        <v>45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2" t="s">
        <v>87</v>
      </c>
      <c r="U15" s="14" t="str">
        <f>IF(T15="","",VLOOKUP(T15,Sheet1!$B$10:$C$61,2,0))</f>
        <v>特定機能病院一般病棟7対1入院基本料</v>
      </c>
      <c r="V15" s="13">
        <v>45</v>
      </c>
    </row>
    <row r="16" spans="1:22" outlineLevel="4">
      <c r="A16" s="12">
        <v>4001</v>
      </c>
      <c r="B16" s="12" t="s">
        <v>123</v>
      </c>
      <c r="C16" s="12">
        <v>40131</v>
      </c>
      <c r="D16" s="12" t="s">
        <v>124</v>
      </c>
      <c r="E16" s="12" t="s">
        <v>122</v>
      </c>
      <c r="F16" s="12" t="s">
        <v>140</v>
      </c>
      <c r="G16" s="12" t="s">
        <v>41</v>
      </c>
      <c r="H16" s="14" t="str">
        <f>IF(G16="","",VLOOKUP(G16,Sheet1!$B$3:$C$7,2,0))</f>
        <v>高度急性期</v>
      </c>
      <c r="I16" s="12" t="s">
        <v>41</v>
      </c>
      <c r="J16" s="14" t="str">
        <f>IF(I16="","",VLOOKUP(I16,Sheet1!$B$3:$C$7,2,0))</f>
        <v>高度急性期</v>
      </c>
      <c r="K16" s="13">
        <v>45</v>
      </c>
      <c r="L16" s="13">
        <v>45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2" t="s">
        <v>87</v>
      </c>
      <c r="U16" s="14" t="str">
        <f>IF(T16="","",VLOOKUP(T16,Sheet1!$B$10:$C$61,2,0))</f>
        <v>特定機能病院一般病棟7対1入院基本料</v>
      </c>
      <c r="V16" s="13">
        <v>45</v>
      </c>
    </row>
    <row r="17" spans="1:22" outlineLevel="4">
      <c r="A17" s="12">
        <v>4001</v>
      </c>
      <c r="B17" s="12" t="s">
        <v>123</v>
      </c>
      <c r="C17" s="12">
        <v>40131</v>
      </c>
      <c r="D17" s="12" t="s">
        <v>124</v>
      </c>
      <c r="E17" s="12" t="s">
        <v>122</v>
      </c>
      <c r="F17" s="12" t="s">
        <v>141</v>
      </c>
      <c r="G17" s="12" t="s">
        <v>41</v>
      </c>
      <c r="H17" s="14" t="str">
        <f>IF(G17="","",VLOOKUP(G17,Sheet1!$B$3:$C$7,2,0))</f>
        <v>高度急性期</v>
      </c>
      <c r="I17" s="12" t="s">
        <v>41</v>
      </c>
      <c r="J17" s="14" t="str">
        <f>IF(I17="","",VLOOKUP(I17,Sheet1!$B$3:$C$7,2,0))</f>
        <v>高度急性期</v>
      </c>
      <c r="K17" s="13">
        <v>51</v>
      </c>
      <c r="L17" s="13">
        <v>51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2" t="s">
        <v>87</v>
      </c>
      <c r="U17" s="14" t="str">
        <f>IF(T17="","",VLOOKUP(T17,Sheet1!$B$10:$C$61,2,0))</f>
        <v>特定機能病院一般病棟7対1入院基本料</v>
      </c>
      <c r="V17" s="13">
        <v>51</v>
      </c>
    </row>
    <row r="18" spans="1:22" outlineLevel="4">
      <c r="A18" s="12">
        <v>4001</v>
      </c>
      <c r="B18" s="12" t="s">
        <v>123</v>
      </c>
      <c r="C18" s="12">
        <v>40131</v>
      </c>
      <c r="D18" s="12" t="s">
        <v>124</v>
      </c>
      <c r="E18" s="12" t="s">
        <v>122</v>
      </c>
      <c r="F18" s="12" t="s">
        <v>144</v>
      </c>
      <c r="G18" s="12" t="s">
        <v>41</v>
      </c>
      <c r="H18" s="14" t="str">
        <f>IF(G18="","",VLOOKUP(G18,Sheet1!$B$3:$C$7,2,0))</f>
        <v>高度急性期</v>
      </c>
      <c r="I18" s="12" t="s">
        <v>41</v>
      </c>
      <c r="J18" s="14" t="str">
        <f>IF(I18="","",VLOOKUP(I18,Sheet1!$B$3:$C$7,2,0))</f>
        <v>高度急性期</v>
      </c>
      <c r="K18" s="13">
        <v>39</v>
      </c>
      <c r="L18" s="13">
        <v>39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2" t="s">
        <v>87</v>
      </c>
      <c r="U18" s="14" t="str">
        <f>IF(T18="","",VLOOKUP(T18,Sheet1!$B$10:$C$61,2,0))</f>
        <v>特定機能病院一般病棟7対1入院基本料</v>
      </c>
      <c r="V18" s="13">
        <v>39</v>
      </c>
    </row>
    <row r="19" spans="1:22" outlineLevel="4">
      <c r="A19" s="12">
        <v>4001</v>
      </c>
      <c r="B19" s="12" t="s">
        <v>123</v>
      </c>
      <c r="C19" s="12">
        <v>40131</v>
      </c>
      <c r="D19" s="12" t="s">
        <v>124</v>
      </c>
      <c r="E19" s="12" t="s">
        <v>122</v>
      </c>
      <c r="F19" s="12" t="s">
        <v>145</v>
      </c>
      <c r="G19" s="12" t="s">
        <v>41</v>
      </c>
      <c r="H19" s="14" t="str">
        <f>IF(G19="","",VLOOKUP(G19,Sheet1!$B$3:$C$7,2,0))</f>
        <v>高度急性期</v>
      </c>
      <c r="I19" s="12" t="s">
        <v>41</v>
      </c>
      <c r="J19" s="14" t="str">
        <f>IF(I19="","",VLOOKUP(I19,Sheet1!$B$3:$C$7,2,0))</f>
        <v>高度急性期</v>
      </c>
      <c r="K19" s="13">
        <v>50</v>
      </c>
      <c r="L19" s="13">
        <v>50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2" t="s">
        <v>87</v>
      </c>
      <c r="U19" s="14" t="str">
        <f>IF(T19="","",VLOOKUP(T19,Sheet1!$B$10:$C$61,2,0))</f>
        <v>特定機能病院一般病棟7対1入院基本料</v>
      </c>
      <c r="V19" s="13">
        <v>50</v>
      </c>
    </row>
    <row r="20" spans="1:22" outlineLevel="4">
      <c r="A20" s="12">
        <v>4001</v>
      </c>
      <c r="B20" s="12" t="s">
        <v>123</v>
      </c>
      <c r="C20" s="12">
        <v>40131</v>
      </c>
      <c r="D20" s="12" t="s">
        <v>124</v>
      </c>
      <c r="E20" s="12" t="s">
        <v>122</v>
      </c>
      <c r="F20" s="12" t="s">
        <v>148</v>
      </c>
      <c r="G20" s="12" t="s">
        <v>41</v>
      </c>
      <c r="H20" s="14" t="str">
        <f>IF(G20="","",VLOOKUP(G20,Sheet1!$B$3:$C$7,2,0))</f>
        <v>高度急性期</v>
      </c>
      <c r="I20" s="12" t="s">
        <v>41</v>
      </c>
      <c r="J20" s="14" t="str">
        <f>IF(I20="","",VLOOKUP(I20,Sheet1!$B$3:$C$7,2,0))</f>
        <v>高度急性期</v>
      </c>
      <c r="K20" s="13">
        <v>44</v>
      </c>
      <c r="L20" s="13">
        <v>44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2" t="s">
        <v>87</v>
      </c>
      <c r="U20" s="14" t="str">
        <f>IF(T20="","",VLOOKUP(T20,Sheet1!$B$10:$C$61,2,0))</f>
        <v>特定機能病院一般病棟7対1入院基本料</v>
      </c>
      <c r="V20" s="13">
        <v>44</v>
      </c>
    </row>
    <row r="21" spans="1:22" outlineLevel="4">
      <c r="A21" s="12">
        <v>4001</v>
      </c>
      <c r="B21" s="12" t="s">
        <v>123</v>
      </c>
      <c r="C21" s="12">
        <v>40131</v>
      </c>
      <c r="D21" s="12" t="s">
        <v>124</v>
      </c>
      <c r="E21" s="12" t="s">
        <v>122</v>
      </c>
      <c r="F21" s="12" t="s">
        <v>149</v>
      </c>
      <c r="G21" s="12" t="s">
        <v>41</v>
      </c>
      <c r="H21" s="14" t="str">
        <f>IF(G21="","",VLOOKUP(G21,Sheet1!$B$3:$C$7,2,0))</f>
        <v>高度急性期</v>
      </c>
      <c r="I21" s="12" t="s">
        <v>41</v>
      </c>
      <c r="J21" s="14" t="str">
        <f>IF(I21="","",VLOOKUP(I21,Sheet1!$B$3:$C$7,2,0))</f>
        <v>高度急性期</v>
      </c>
      <c r="K21" s="13">
        <v>48</v>
      </c>
      <c r="L21" s="13">
        <v>48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2" t="s">
        <v>87</v>
      </c>
      <c r="U21" s="14" t="str">
        <f>IF(T21="","",VLOOKUP(T21,Sheet1!$B$10:$C$61,2,0))</f>
        <v>特定機能病院一般病棟7対1入院基本料</v>
      </c>
      <c r="V21" s="13">
        <v>48</v>
      </c>
    </row>
    <row r="22" spans="1:22" outlineLevel="4">
      <c r="A22" s="12">
        <v>4001</v>
      </c>
      <c r="B22" s="12" t="s">
        <v>123</v>
      </c>
      <c r="C22" s="12">
        <v>40131</v>
      </c>
      <c r="D22" s="12" t="s">
        <v>124</v>
      </c>
      <c r="E22" s="12" t="s">
        <v>122</v>
      </c>
      <c r="F22" s="12" t="s">
        <v>151</v>
      </c>
      <c r="G22" s="12" t="s">
        <v>41</v>
      </c>
      <c r="H22" s="14" t="str">
        <f>IF(G22="","",VLOOKUP(G22,Sheet1!$B$3:$C$7,2,0))</f>
        <v>高度急性期</v>
      </c>
      <c r="I22" s="12" t="s">
        <v>41</v>
      </c>
      <c r="J22" s="14" t="str">
        <f>IF(I22="","",VLOOKUP(I22,Sheet1!$B$3:$C$7,2,0))</f>
        <v>高度急性期</v>
      </c>
      <c r="K22" s="13">
        <v>43</v>
      </c>
      <c r="L22" s="13">
        <v>43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2" t="s">
        <v>87</v>
      </c>
      <c r="U22" s="14" t="str">
        <f>IF(T22="","",VLOOKUP(T22,Sheet1!$B$10:$C$61,2,0))</f>
        <v>特定機能病院一般病棟7対1入院基本料</v>
      </c>
      <c r="V22" s="13">
        <v>43</v>
      </c>
    </row>
    <row r="23" spans="1:22" outlineLevel="4">
      <c r="A23" s="12">
        <v>4001</v>
      </c>
      <c r="B23" s="12" t="s">
        <v>123</v>
      </c>
      <c r="C23" s="12">
        <v>40131</v>
      </c>
      <c r="D23" s="12" t="s">
        <v>124</v>
      </c>
      <c r="E23" s="12" t="s">
        <v>122</v>
      </c>
      <c r="F23" s="12" t="s">
        <v>153</v>
      </c>
      <c r="G23" s="12" t="s">
        <v>41</v>
      </c>
      <c r="H23" s="14" t="str">
        <f>IF(G23="","",VLOOKUP(G23,Sheet1!$B$3:$C$7,2,0))</f>
        <v>高度急性期</v>
      </c>
      <c r="I23" s="12" t="s">
        <v>41</v>
      </c>
      <c r="J23" s="14" t="str">
        <f>IF(I23="","",VLOOKUP(I23,Sheet1!$B$3:$C$7,2,0))</f>
        <v>高度急性期</v>
      </c>
      <c r="K23" s="13">
        <v>45</v>
      </c>
      <c r="L23" s="13">
        <v>45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2" t="s">
        <v>87</v>
      </c>
      <c r="U23" s="14" t="str">
        <f>IF(T23="","",VLOOKUP(T23,Sheet1!$B$10:$C$61,2,0))</f>
        <v>特定機能病院一般病棟7対1入院基本料</v>
      </c>
      <c r="V23" s="13">
        <v>45</v>
      </c>
    </row>
    <row r="24" spans="1:22" outlineLevel="4">
      <c r="A24" s="12">
        <v>4001</v>
      </c>
      <c r="B24" s="12" t="s">
        <v>123</v>
      </c>
      <c r="C24" s="12">
        <v>40131</v>
      </c>
      <c r="D24" s="12" t="s">
        <v>124</v>
      </c>
      <c r="E24" s="12" t="s">
        <v>122</v>
      </c>
      <c r="F24" s="12" t="s">
        <v>154</v>
      </c>
      <c r="G24" s="12" t="s">
        <v>41</v>
      </c>
      <c r="H24" s="14" t="str">
        <f>IF(G24="","",VLOOKUP(G24,Sheet1!$B$3:$C$7,2,0))</f>
        <v>高度急性期</v>
      </c>
      <c r="I24" s="12" t="s">
        <v>41</v>
      </c>
      <c r="J24" s="14" t="str">
        <f>IF(I24="","",VLOOKUP(I24,Sheet1!$B$3:$C$7,2,0))</f>
        <v>高度急性期</v>
      </c>
      <c r="K24" s="13">
        <v>48</v>
      </c>
      <c r="L24" s="13">
        <v>48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2" t="s">
        <v>87</v>
      </c>
      <c r="U24" s="14" t="str">
        <f>IF(T24="","",VLOOKUP(T24,Sheet1!$B$10:$C$61,2,0))</f>
        <v>特定機能病院一般病棟7対1入院基本料</v>
      </c>
      <c r="V24" s="13">
        <v>48</v>
      </c>
    </row>
    <row r="25" spans="1:22" outlineLevel="4">
      <c r="A25" s="12">
        <v>4001</v>
      </c>
      <c r="B25" s="12" t="s">
        <v>123</v>
      </c>
      <c r="C25" s="12">
        <v>40131</v>
      </c>
      <c r="D25" s="12" t="s">
        <v>124</v>
      </c>
      <c r="E25" s="12" t="s">
        <v>122</v>
      </c>
      <c r="F25" s="12" t="s">
        <v>156</v>
      </c>
      <c r="G25" s="12" t="s">
        <v>41</v>
      </c>
      <c r="H25" s="14" t="str">
        <f>IF(G25="","",VLOOKUP(G25,Sheet1!$B$3:$C$7,2,0))</f>
        <v>高度急性期</v>
      </c>
      <c r="I25" s="12" t="s">
        <v>41</v>
      </c>
      <c r="J25" s="14" t="str">
        <f>IF(I25="","",VLOOKUP(I25,Sheet1!$B$3:$C$7,2,0))</f>
        <v>高度急性期</v>
      </c>
      <c r="K25" s="13">
        <v>34</v>
      </c>
      <c r="L25" s="13">
        <v>34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2" t="s">
        <v>87</v>
      </c>
      <c r="U25" s="14" t="str">
        <f>IF(T25="","",VLOOKUP(T25,Sheet1!$B$10:$C$61,2,0))</f>
        <v>特定機能病院一般病棟7対1入院基本料</v>
      </c>
      <c r="V25" s="13">
        <v>34</v>
      </c>
    </row>
    <row r="26" spans="1:22" outlineLevel="4">
      <c r="A26" s="12">
        <v>4001</v>
      </c>
      <c r="B26" s="12" t="s">
        <v>123</v>
      </c>
      <c r="C26" s="12">
        <v>40131</v>
      </c>
      <c r="D26" s="12" t="s">
        <v>124</v>
      </c>
      <c r="E26" s="12" t="s">
        <v>122</v>
      </c>
      <c r="F26" s="12" t="s">
        <v>157</v>
      </c>
      <c r="G26" s="12" t="s">
        <v>41</v>
      </c>
      <c r="H26" s="14" t="str">
        <f>IF(G26="","",VLOOKUP(G26,Sheet1!$B$3:$C$7,2,0))</f>
        <v>高度急性期</v>
      </c>
      <c r="I26" s="12" t="s">
        <v>41</v>
      </c>
      <c r="J26" s="14" t="str">
        <f>IF(I26="","",VLOOKUP(I26,Sheet1!$B$3:$C$7,2,0))</f>
        <v>高度急性期</v>
      </c>
      <c r="K26" s="13">
        <v>38</v>
      </c>
      <c r="L26" s="13">
        <v>38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2" t="s">
        <v>87</v>
      </c>
      <c r="U26" s="14" t="str">
        <f>IF(T26="","",VLOOKUP(T26,Sheet1!$B$10:$C$61,2,0))</f>
        <v>特定機能病院一般病棟7対1入院基本料</v>
      </c>
      <c r="V26" s="13">
        <v>38</v>
      </c>
    </row>
    <row r="27" spans="1:22" outlineLevel="4">
      <c r="A27" s="12">
        <v>4001</v>
      </c>
      <c r="B27" s="12" t="s">
        <v>123</v>
      </c>
      <c r="C27" s="12">
        <v>40131</v>
      </c>
      <c r="D27" s="12" t="s">
        <v>124</v>
      </c>
      <c r="E27" s="12" t="s">
        <v>122</v>
      </c>
      <c r="F27" s="12" t="s">
        <v>158</v>
      </c>
      <c r="G27" s="12" t="s">
        <v>41</v>
      </c>
      <c r="H27" s="14" t="str">
        <f>IF(G27="","",VLOOKUP(G27,Sheet1!$B$3:$C$7,2,0))</f>
        <v>高度急性期</v>
      </c>
      <c r="I27" s="12" t="s">
        <v>41</v>
      </c>
      <c r="J27" s="14" t="str">
        <f>IF(I27="","",VLOOKUP(I27,Sheet1!$B$3:$C$7,2,0))</f>
        <v>高度急性期</v>
      </c>
      <c r="K27" s="13">
        <v>33</v>
      </c>
      <c r="L27" s="13">
        <v>33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2" t="s">
        <v>87</v>
      </c>
      <c r="U27" s="14" t="str">
        <f>IF(T27="","",VLOOKUP(T27,Sheet1!$B$10:$C$61,2,0))</f>
        <v>特定機能病院一般病棟7対1入院基本料</v>
      </c>
      <c r="V27" s="13">
        <v>33</v>
      </c>
    </row>
    <row r="28" spans="1:22" outlineLevel="4">
      <c r="A28" s="12">
        <v>4001</v>
      </c>
      <c r="B28" s="12" t="s">
        <v>123</v>
      </c>
      <c r="C28" s="12">
        <v>40131</v>
      </c>
      <c r="D28" s="12" t="s">
        <v>124</v>
      </c>
      <c r="E28" s="12" t="s">
        <v>122</v>
      </c>
      <c r="F28" s="12" t="s">
        <v>159</v>
      </c>
      <c r="G28" s="12" t="s">
        <v>41</v>
      </c>
      <c r="H28" s="14" t="str">
        <f>IF(G28="","",VLOOKUP(G28,Sheet1!$B$3:$C$7,2,0))</f>
        <v>高度急性期</v>
      </c>
      <c r="I28" s="12" t="s">
        <v>41</v>
      </c>
      <c r="J28" s="14" t="str">
        <f>IF(I28="","",VLOOKUP(I28,Sheet1!$B$3:$C$7,2,0))</f>
        <v>高度急性期</v>
      </c>
      <c r="K28" s="13">
        <v>28</v>
      </c>
      <c r="L28" s="13">
        <v>28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2" t="s">
        <v>87</v>
      </c>
      <c r="U28" s="14" t="str">
        <f>IF(T28="","",VLOOKUP(T28,Sheet1!$B$10:$C$61,2,0))</f>
        <v>特定機能病院一般病棟7対1入院基本料</v>
      </c>
      <c r="V28" s="13">
        <v>28</v>
      </c>
    </row>
    <row r="29" spans="1:22" outlineLevel="4">
      <c r="A29" s="12">
        <v>4001</v>
      </c>
      <c r="B29" s="12" t="s">
        <v>123</v>
      </c>
      <c r="C29" s="12">
        <v>40131</v>
      </c>
      <c r="D29" s="12" t="s">
        <v>124</v>
      </c>
      <c r="E29" s="12" t="s">
        <v>122</v>
      </c>
      <c r="F29" s="12" t="s">
        <v>161</v>
      </c>
      <c r="G29" s="12" t="s">
        <v>41</v>
      </c>
      <c r="H29" s="14" t="str">
        <f>IF(G29="","",VLOOKUP(G29,Sheet1!$B$3:$C$7,2,0))</f>
        <v>高度急性期</v>
      </c>
      <c r="I29" s="12" t="s">
        <v>41</v>
      </c>
      <c r="J29" s="14" t="str">
        <f>IF(I29="","",VLOOKUP(I29,Sheet1!$B$3:$C$7,2,0))</f>
        <v>高度急性期</v>
      </c>
      <c r="K29" s="13">
        <v>42</v>
      </c>
      <c r="L29" s="13">
        <v>42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2" t="s">
        <v>150</v>
      </c>
      <c r="U29" s="14" t="str">
        <f>IF(T29="","",VLOOKUP(T29,Sheet1!$B$10:$C$61,2,0))</f>
        <v>小児入院医療管理料1</v>
      </c>
      <c r="V29" s="13">
        <v>42</v>
      </c>
    </row>
    <row r="30" spans="1:22" outlineLevel="4">
      <c r="A30" s="12">
        <v>4001</v>
      </c>
      <c r="B30" s="12" t="s">
        <v>123</v>
      </c>
      <c r="C30" s="12">
        <v>40131</v>
      </c>
      <c r="D30" s="12" t="s">
        <v>124</v>
      </c>
      <c r="E30" s="12" t="s">
        <v>122</v>
      </c>
      <c r="F30" s="12" t="s">
        <v>162</v>
      </c>
      <c r="G30" s="12" t="s">
        <v>41</v>
      </c>
      <c r="H30" s="14" t="str">
        <f>IF(G30="","",VLOOKUP(G30,Sheet1!$B$3:$C$7,2,0))</f>
        <v>高度急性期</v>
      </c>
      <c r="I30" s="12" t="s">
        <v>41</v>
      </c>
      <c r="J30" s="14" t="str">
        <f>IF(I30="","",VLOOKUP(I30,Sheet1!$B$3:$C$7,2,0))</f>
        <v>高度急性期</v>
      </c>
      <c r="K30" s="13">
        <v>33</v>
      </c>
      <c r="L30" s="13">
        <v>33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2" t="s">
        <v>150</v>
      </c>
      <c r="U30" s="14" t="str">
        <f>IF(T30="","",VLOOKUP(T30,Sheet1!$B$10:$C$61,2,0))</f>
        <v>小児入院医療管理料1</v>
      </c>
      <c r="V30" s="13">
        <v>33</v>
      </c>
    </row>
    <row r="31" spans="1:22" outlineLevel="4">
      <c r="A31" s="12">
        <v>4001</v>
      </c>
      <c r="B31" s="12" t="s">
        <v>123</v>
      </c>
      <c r="C31" s="12">
        <v>40131</v>
      </c>
      <c r="D31" s="12" t="s">
        <v>124</v>
      </c>
      <c r="E31" s="12" t="s">
        <v>122</v>
      </c>
      <c r="F31" s="12" t="s">
        <v>163</v>
      </c>
      <c r="G31" s="12" t="s">
        <v>41</v>
      </c>
      <c r="H31" s="14" t="str">
        <f>IF(G31="","",VLOOKUP(G31,Sheet1!$B$3:$C$7,2,0))</f>
        <v>高度急性期</v>
      </c>
      <c r="I31" s="12" t="s">
        <v>41</v>
      </c>
      <c r="J31" s="14" t="str">
        <f>IF(I31="","",VLOOKUP(I31,Sheet1!$B$3:$C$7,2,0))</f>
        <v>高度急性期</v>
      </c>
      <c r="K31" s="13">
        <v>40</v>
      </c>
      <c r="L31" s="13">
        <v>40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2" t="s">
        <v>87</v>
      </c>
      <c r="U31" s="14" t="str">
        <f>IF(T31="","",VLOOKUP(T31,Sheet1!$B$10:$C$61,2,0))</f>
        <v>特定機能病院一般病棟7対1入院基本料</v>
      </c>
      <c r="V31" s="13">
        <v>40</v>
      </c>
    </row>
    <row r="32" spans="1:22" outlineLevel="4">
      <c r="A32" s="12">
        <v>4001</v>
      </c>
      <c r="B32" s="12" t="s">
        <v>123</v>
      </c>
      <c r="C32" s="12">
        <v>40131</v>
      </c>
      <c r="D32" s="12" t="s">
        <v>124</v>
      </c>
      <c r="E32" s="12" t="s">
        <v>122</v>
      </c>
      <c r="F32" s="12" t="s">
        <v>164</v>
      </c>
      <c r="G32" s="12" t="s">
        <v>41</v>
      </c>
      <c r="H32" s="14" t="str">
        <f>IF(G32="","",VLOOKUP(G32,Sheet1!$B$3:$C$7,2,0))</f>
        <v>高度急性期</v>
      </c>
      <c r="I32" s="12" t="s">
        <v>41</v>
      </c>
      <c r="J32" s="14" t="str">
        <f>IF(I32="","",VLOOKUP(I32,Sheet1!$B$3:$C$7,2,0))</f>
        <v>高度急性期</v>
      </c>
      <c r="K32" s="13">
        <v>38</v>
      </c>
      <c r="L32" s="13">
        <v>38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2" t="s">
        <v>87</v>
      </c>
      <c r="U32" s="14" t="str">
        <f>IF(T32="","",VLOOKUP(T32,Sheet1!$B$10:$C$61,2,0))</f>
        <v>特定機能病院一般病棟7対1入院基本料</v>
      </c>
      <c r="V32" s="13">
        <v>38</v>
      </c>
    </row>
    <row r="33" spans="1:22" outlineLevel="4">
      <c r="A33" s="12">
        <v>4001</v>
      </c>
      <c r="B33" s="12" t="s">
        <v>123</v>
      </c>
      <c r="C33" s="12">
        <v>40131</v>
      </c>
      <c r="D33" s="12" t="s">
        <v>124</v>
      </c>
      <c r="E33" s="12" t="s">
        <v>122</v>
      </c>
      <c r="F33" s="12" t="s">
        <v>166</v>
      </c>
      <c r="G33" s="12" t="s">
        <v>41</v>
      </c>
      <c r="H33" s="14" t="str">
        <f>IF(G33="","",VLOOKUP(G33,Sheet1!$B$3:$C$7,2,0))</f>
        <v>高度急性期</v>
      </c>
      <c r="I33" s="12" t="s">
        <v>41</v>
      </c>
      <c r="J33" s="14" t="str">
        <f>IF(I33="","",VLOOKUP(I33,Sheet1!$B$3:$C$7,2,0))</f>
        <v>高度急性期</v>
      </c>
      <c r="K33" s="13">
        <v>44</v>
      </c>
      <c r="L33" s="13">
        <v>44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2" t="s">
        <v>87</v>
      </c>
      <c r="U33" s="14" t="str">
        <f>IF(T33="","",VLOOKUP(T33,Sheet1!$B$10:$C$61,2,0))</f>
        <v>特定機能病院一般病棟7対1入院基本料</v>
      </c>
      <c r="V33" s="13">
        <v>44</v>
      </c>
    </row>
    <row r="34" spans="1:22" outlineLevel="4">
      <c r="A34" s="12">
        <v>4001</v>
      </c>
      <c r="B34" s="12" t="s">
        <v>123</v>
      </c>
      <c r="C34" s="12">
        <v>40131</v>
      </c>
      <c r="D34" s="12" t="s">
        <v>124</v>
      </c>
      <c r="E34" s="12" t="s">
        <v>122</v>
      </c>
      <c r="F34" s="12" t="s">
        <v>167</v>
      </c>
      <c r="G34" s="12" t="s">
        <v>41</v>
      </c>
      <c r="H34" s="14" t="str">
        <f>IF(G34="","",VLOOKUP(G34,Sheet1!$B$3:$C$7,2,0))</f>
        <v>高度急性期</v>
      </c>
      <c r="I34" s="12" t="s">
        <v>41</v>
      </c>
      <c r="J34" s="14" t="str">
        <f>IF(I34="","",VLOOKUP(I34,Sheet1!$B$3:$C$7,2,0))</f>
        <v>高度急性期</v>
      </c>
      <c r="K34" s="13">
        <v>44</v>
      </c>
      <c r="L34" s="13">
        <v>44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2" t="s">
        <v>87</v>
      </c>
      <c r="U34" s="14" t="str">
        <f>IF(T34="","",VLOOKUP(T34,Sheet1!$B$10:$C$61,2,0))</f>
        <v>特定機能病院一般病棟7対1入院基本料</v>
      </c>
      <c r="V34" s="13">
        <v>44</v>
      </c>
    </row>
    <row r="35" spans="1:22" outlineLevel="4">
      <c r="A35" s="12">
        <v>4001</v>
      </c>
      <c r="B35" s="12" t="s">
        <v>123</v>
      </c>
      <c r="C35" s="12">
        <v>40131</v>
      </c>
      <c r="D35" s="12" t="s">
        <v>124</v>
      </c>
      <c r="E35" s="12" t="s">
        <v>122</v>
      </c>
      <c r="F35" s="12" t="s">
        <v>168</v>
      </c>
      <c r="G35" s="12" t="s">
        <v>41</v>
      </c>
      <c r="H35" s="14" t="str">
        <f>IF(G35="","",VLOOKUP(G35,Sheet1!$B$3:$C$7,2,0))</f>
        <v>高度急性期</v>
      </c>
      <c r="I35" s="12" t="s">
        <v>41</v>
      </c>
      <c r="J35" s="14" t="str">
        <f>IF(I35="","",VLOOKUP(I35,Sheet1!$B$3:$C$7,2,0))</f>
        <v>高度急性期</v>
      </c>
      <c r="K35" s="13">
        <v>40</v>
      </c>
      <c r="L35" s="13">
        <v>40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2" t="s">
        <v>87</v>
      </c>
      <c r="U35" s="14" t="str">
        <f>IF(T35="","",VLOOKUP(T35,Sheet1!$B$10:$C$61,2,0))</f>
        <v>特定機能病院一般病棟7対1入院基本料</v>
      </c>
      <c r="V35" s="13">
        <v>40</v>
      </c>
    </row>
    <row r="36" spans="1:22" outlineLevel="4">
      <c r="A36" s="12">
        <v>4001</v>
      </c>
      <c r="B36" s="12" t="s">
        <v>123</v>
      </c>
      <c r="C36" s="12">
        <v>40131</v>
      </c>
      <c r="D36" s="12" t="s">
        <v>124</v>
      </c>
      <c r="E36" s="12" t="s">
        <v>122</v>
      </c>
      <c r="F36" s="12" t="s">
        <v>169</v>
      </c>
      <c r="G36" s="12" t="s">
        <v>41</v>
      </c>
      <c r="H36" s="14" t="str">
        <f>IF(G36="","",VLOOKUP(G36,Sheet1!$B$3:$C$7,2,0))</f>
        <v>高度急性期</v>
      </c>
      <c r="I36" s="12" t="s">
        <v>41</v>
      </c>
      <c r="J36" s="14" t="str">
        <f>IF(I36="","",VLOOKUP(I36,Sheet1!$B$3:$C$7,2,0))</f>
        <v>高度急性期</v>
      </c>
      <c r="K36" s="13">
        <v>46</v>
      </c>
      <c r="L36" s="13">
        <v>46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2" t="s">
        <v>87</v>
      </c>
      <c r="U36" s="14" t="str">
        <f>IF(T36="","",VLOOKUP(T36,Sheet1!$B$10:$C$61,2,0))</f>
        <v>特定機能病院一般病棟7対1入院基本料</v>
      </c>
      <c r="V36" s="13">
        <v>46</v>
      </c>
    </row>
    <row r="37" spans="1:22" outlineLevel="4">
      <c r="A37" s="12">
        <v>4001</v>
      </c>
      <c r="B37" s="12" t="s">
        <v>123</v>
      </c>
      <c r="C37" s="12">
        <v>40131</v>
      </c>
      <c r="D37" s="12" t="s">
        <v>124</v>
      </c>
      <c r="E37" s="12" t="s">
        <v>122</v>
      </c>
      <c r="F37" s="12" t="s">
        <v>171</v>
      </c>
      <c r="G37" s="12" t="s">
        <v>41</v>
      </c>
      <c r="H37" s="14" t="str">
        <f>IF(G37="","",VLOOKUP(G37,Sheet1!$B$3:$C$7,2,0))</f>
        <v>高度急性期</v>
      </c>
      <c r="I37" s="12" t="s">
        <v>41</v>
      </c>
      <c r="J37" s="14" t="str">
        <f>IF(I37="","",VLOOKUP(I37,Sheet1!$B$3:$C$7,2,0))</f>
        <v>高度急性期</v>
      </c>
      <c r="K37" s="13">
        <v>47</v>
      </c>
      <c r="L37" s="13">
        <v>47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2" t="s">
        <v>87</v>
      </c>
      <c r="U37" s="14" t="str">
        <f>IF(T37="","",VLOOKUP(T37,Sheet1!$B$10:$C$61,2,0))</f>
        <v>特定機能病院一般病棟7対1入院基本料</v>
      </c>
      <c r="V37" s="13">
        <v>47</v>
      </c>
    </row>
    <row r="38" spans="1:22" outlineLevel="4">
      <c r="A38" s="12">
        <v>4001</v>
      </c>
      <c r="B38" s="12" t="s">
        <v>123</v>
      </c>
      <c r="C38" s="12">
        <v>40131</v>
      </c>
      <c r="D38" s="12" t="s">
        <v>124</v>
      </c>
      <c r="E38" s="12" t="s">
        <v>122</v>
      </c>
      <c r="F38" s="12" t="s">
        <v>172</v>
      </c>
      <c r="G38" s="12" t="s">
        <v>41</v>
      </c>
      <c r="H38" s="14" t="str">
        <f>IF(G38="","",VLOOKUP(G38,Sheet1!$B$3:$C$7,2,0))</f>
        <v>高度急性期</v>
      </c>
      <c r="I38" s="12" t="s">
        <v>41</v>
      </c>
      <c r="J38" s="14" t="str">
        <f>IF(I38="","",VLOOKUP(I38,Sheet1!$B$3:$C$7,2,0))</f>
        <v>高度急性期</v>
      </c>
      <c r="K38" s="13">
        <v>43</v>
      </c>
      <c r="L38" s="13">
        <v>43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2" t="s">
        <v>87</v>
      </c>
      <c r="U38" s="14" t="str">
        <f>IF(T38="","",VLOOKUP(T38,Sheet1!$B$10:$C$61,2,0))</f>
        <v>特定機能病院一般病棟7対1入院基本料</v>
      </c>
      <c r="V38" s="13">
        <v>43</v>
      </c>
    </row>
    <row r="39" spans="1:22" outlineLevel="4">
      <c r="A39" s="12">
        <v>4001</v>
      </c>
      <c r="B39" s="12" t="s">
        <v>123</v>
      </c>
      <c r="C39" s="12">
        <v>40131</v>
      </c>
      <c r="D39" s="12" t="s">
        <v>124</v>
      </c>
      <c r="E39" s="12" t="s">
        <v>122</v>
      </c>
      <c r="F39" s="12" t="s">
        <v>173</v>
      </c>
      <c r="G39" s="12" t="s">
        <v>41</v>
      </c>
      <c r="H39" s="14" t="str">
        <f>IF(G39="","",VLOOKUP(G39,Sheet1!$B$3:$C$7,2,0))</f>
        <v>高度急性期</v>
      </c>
      <c r="I39" s="12" t="s">
        <v>41</v>
      </c>
      <c r="J39" s="14" t="str">
        <f>IF(I39="","",VLOOKUP(I39,Sheet1!$B$3:$C$7,2,0))</f>
        <v>高度急性期</v>
      </c>
      <c r="K39" s="13">
        <v>42</v>
      </c>
      <c r="L39" s="13">
        <v>42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2" t="s">
        <v>87</v>
      </c>
      <c r="U39" s="14" t="str">
        <f>IF(T39="","",VLOOKUP(T39,Sheet1!$B$10:$C$61,2,0))</f>
        <v>特定機能病院一般病棟7対1入院基本料</v>
      </c>
      <c r="V39" s="13">
        <v>42</v>
      </c>
    </row>
    <row r="40" spans="1:22" outlineLevel="4">
      <c r="A40" s="12">
        <v>4001</v>
      </c>
      <c r="B40" s="12" t="s">
        <v>123</v>
      </c>
      <c r="C40" s="12">
        <v>40131</v>
      </c>
      <c r="D40" s="12" t="s">
        <v>124</v>
      </c>
      <c r="E40" s="12" t="s">
        <v>122</v>
      </c>
      <c r="F40" s="12" t="s">
        <v>174</v>
      </c>
      <c r="G40" s="12" t="s">
        <v>41</v>
      </c>
      <c r="H40" s="14" t="str">
        <f>IF(G40="","",VLOOKUP(G40,Sheet1!$B$3:$C$7,2,0))</f>
        <v>高度急性期</v>
      </c>
      <c r="I40" s="12" t="s">
        <v>41</v>
      </c>
      <c r="J40" s="14" t="str">
        <f>IF(I40="","",VLOOKUP(I40,Sheet1!$B$3:$C$7,2,0))</f>
        <v>高度急性期</v>
      </c>
      <c r="K40" s="13">
        <v>31</v>
      </c>
      <c r="L40" s="13">
        <v>31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2" t="s">
        <v>87</v>
      </c>
      <c r="U40" s="14" t="str">
        <f>IF(T40="","",VLOOKUP(T40,Sheet1!$B$10:$C$61,2,0))</f>
        <v>特定機能病院一般病棟7対1入院基本料</v>
      </c>
      <c r="V40" s="13">
        <v>31</v>
      </c>
    </row>
    <row r="41" spans="1:22" outlineLevel="3">
      <c r="A41" s="12"/>
      <c r="B41" s="12"/>
      <c r="C41" s="12"/>
      <c r="D41" s="12"/>
      <c r="E41" s="22" t="s">
        <v>1529</v>
      </c>
      <c r="F41" s="12"/>
      <c r="G41" s="12"/>
      <c r="H41" s="14"/>
      <c r="I41" s="12"/>
      <c r="J41" s="14"/>
      <c r="K41" s="13">
        <f t="shared" ref="K41:S41" si="0">SUBTOTAL(9,K8:K40)</f>
        <v>1172</v>
      </c>
      <c r="L41" s="13">
        <f t="shared" si="0"/>
        <v>1172</v>
      </c>
      <c r="M41" s="13">
        <f t="shared" si="0"/>
        <v>0</v>
      </c>
      <c r="N41" s="13">
        <f t="shared" si="0"/>
        <v>0</v>
      </c>
      <c r="O41" s="13">
        <f t="shared" si="0"/>
        <v>0</v>
      </c>
      <c r="P41" s="13">
        <f t="shared" si="0"/>
        <v>0</v>
      </c>
      <c r="Q41" s="13">
        <f t="shared" si="0"/>
        <v>0</v>
      </c>
      <c r="R41" s="13">
        <f t="shared" si="0"/>
        <v>0</v>
      </c>
      <c r="S41" s="13">
        <f t="shared" si="0"/>
        <v>0</v>
      </c>
      <c r="T41" s="12"/>
      <c r="U41" s="14"/>
      <c r="V41" s="13">
        <f>SUBTOTAL(9,V8:V40)</f>
        <v>1172</v>
      </c>
    </row>
    <row r="42" spans="1:22" outlineLevel="4">
      <c r="A42" s="12">
        <v>4001</v>
      </c>
      <c r="B42" s="12" t="s">
        <v>123</v>
      </c>
      <c r="C42" s="12">
        <v>40131</v>
      </c>
      <c r="D42" s="12" t="s">
        <v>124</v>
      </c>
      <c r="E42" s="12" t="s">
        <v>337</v>
      </c>
      <c r="F42" s="12" t="s">
        <v>338</v>
      </c>
      <c r="G42" s="12" t="s">
        <v>38</v>
      </c>
      <c r="H42" s="14" t="str">
        <f>IF(G42="","",VLOOKUP(G42,Sheet1!$B$3:$C$7,2,0))</f>
        <v>急性期</v>
      </c>
      <c r="I42" s="12" t="s">
        <v>38</v>
      </c>
      <c r="J42" s="14" t="str">
        <f>IF(I42="","",VLOOKUP(I42,Sheet1!$B$3:$C$7,2,0))</f>
        <v>急性期</v>
      </c>
      <c r="K42" s="13">
        <v>53</v>
      </c>
      <c r="L42" s="13">
        <v>53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2" t="s">
        <v>38</v>
      </c>
      <c r="U42" s="14" t="str">
        <f>IF(T42="","",VLOOKUP(T42,Sheet1!$B$10:$C$61,2,0))</f>
        <v>一般病棟10対1入院基本料</v>
      </c>
      <c r="V42" s="13">
        <v>53</v>
      </c>
    </row>
    <row r="43" spans="1:22" outlineLevel="4">
      <c r="A43" s="12">
        <v>4001</v>
      </c>
      <c r="B43" s="12" t="s">
        <v>123</v>
      </c>
      <c r="C43" s="12">
        <v>40131</v>
      </c>
      <c r="D43" s="12" t="s">
        <v>124</v>
      </c>
      <c r="E43" s="12" t="s">
        <v>337</v>
      </c>
      <c r="F43" s="12" t="s">
        <v>339</v>
      </c>
      <c r="G43" s="12" t="s">
        <v>45</v>
      </c>
      <c r="H43" s="14" t="str">
        <f>IF(G43="","",VLOOKUP(G43,Sheet1!$B$3:$C$7,2,0))</f>
        <v>慢性期</v>
      </c>
      <c r="I43" s="12" t="s">
        <v>45</v>
      </c>
      <c r="J43" s="14" t="str">
        <f>IF(I43="","",VLOOKUP(I43,Sheet1!$B$3:$C$7,2,0))</f>
        <v>慢性期</v>
      </c>
      <c r="K43" s="13">
        <v>56</v>
      </c>
      <c r="L43" s="13">
        <v>56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2" t="s">
        <v>51</v>
      </c>
      <c r="U43" s="14" t="str">
        <f>IF(T43="","",VLOOKUP(T43,Sheet1!$B$10:$C$61,2,0))</f>
        <v>障害者施設等10対1入院基本料</v>
      </c>
      <c r="V43" s="13">
        <v>56</v>
      </c>
    </row>
    <row r="44" spans="1:22" outlineLevel="4">
      <c r="A44" s="12">
        <v>4001</v>
      </c>
      <c r="B44" s="12" t="s">
        <v>123</v>
      </c>
      <c r="C44" s="12">
        <v>40131</v>
      </c>
      <c r="D44" s="12" t="s">
        <v>124</v>
      </c>
      <c r="E44" s="12" t="s">
        <v>337</v>
      </c>
      <c r="F44" s="12" t="s">
        <v>340</v>
      </c>
      <c r="G44" s="12" t="s">
        <v>38</v>
      </c>
      <c r="H44" s="14" t="str">
        <f>IF(G44="","",VLOOKUP(G44,Sheet1!$B$3:$C$7,2,0))</f>
        <v>急性期</v>
      </c>
      <c r="I44" s="12" t="s">
        <v>38</v>
      </c>
      <c r="J44" s="14" t="str">
        <f>IF(I44="","",VLOOKUP(I44,Sheet1!$B$3:$C$7,2,0))</f>
        <v>急性期</v>
      </c>
      <c r="K44" s="13">
        <v>56</v>
      </c>
      <c r="L44" s="13">
        <v>56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2" t="s">
        <v>38</v>
      </c>
      <c r="U44" s="14" t="str">
        <f>IF(T44="","",VLOOKUP(T44,Sheet1!$B$10:$C$61,2,0))</f>
        <v>一般病棟10対1入院基本料</v>
      </c>
      <c r="V44" s="13">
        <v>56</v>
      </c>
    </row>
    <row r="45" spans="1:22" outlineLevel="4">
      <c r="A45" s="12">
        <v>4001</v>
      </c>
      <c r="B45" s="12" t="s">
        <v>123</v>
      </c>
      <c r="C45" s="12">
        <v>40131</v>
      </c>
      <c r="D45" s="12" t="s">
        <v>124</v>
      </c>
      <c r="E45" s="12" t="s">
        <v>337</v>
      </c>
      <c r="F45" s="12" t="s">
        <v>341</v>
      </c>
      <c r="G45" s="12" t="s">
        <v>58</v>
      </c>
      <c r="H45" s="14" t="str">
        <f>IF(G45="","",VLOOKUP(G45,Sheet1!$B$3:$C$7,2,0))</f>
        <v>回復期</v>
      </c>
      <c r="I45" s="12" t="s">
        <v>58</v>
      </c>
      <c r="J45" s="14" t="str">
        <f>IF(I45="","",VLOOKUP(I45,Sheet1!$B$3:$C$7,2,0))</f>
        <v>回復期</v>
      </c>
      <c r="K45" s="13">
        <v>34</v>
      </c>
      <c r="L45" s="13">
        <v>34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2" t="s">
        <v>40</v>
      </c>
      <c r="U45" s="14" t="str">
        <f>IF(T45="","",VLOOKUP(T45,Sheet1!$B$10:$C$61,2,0))</f>
        <v>地域包括ケア病棟入院料1</v>
      </c>
      <c r="V45" s="13">
        <v>34</v>
      </c>
    </row>
    <row r="46" spans="1:22" outlineLevel="3">
      <c r="A46" s="12"/>
      <c r="B46" s="12"/>
      <c r="C46" s="12"/>
      <c r="D46" s="12"/>
      <c r="E46" s="23" t="s">
        <v>1530</v>
      </c>
      <c r="F46" s="12"/>
      <c r="G46" s="12"/>
      <c r="H46" s="14"/>
      <c r="I46" s="12"/>
      <c r="J46" s="14"/>
      <c r="K46" s="13">
        <f t="shared" ref="K46:S46" si="1">SUBTOTAL(9,K42:K45)</f>
        <v>199</v>
      </c>
      <c r="L46" s="13">
        <f t="shared" si="1"/>
        <v>199</v>
      </c>
      <c r="M46" s="13">
        <f t="shared" si="1"/>
        <v>0</v>
      </c>
      <c r="N46" s="13">
        <f t="shared" si="1"/>
        <v>0</v>
      </c>
      <c r="O46" s="13">
        <f t="shared" si="1"/>
        <v>0</v>
      </c>
      <c r="P46" s="13">
        <f t="shared" si="1"/>
        <v>0</v>
      </c>
      <c r="Q46" s="13">
        <f t="shared" si="1"/>
        <v>0</v>
      </c>
      <c r="R46" s="13">
        <f t="shared" si="1"/>
        <v>0</v>
      </c>
      <c r="S46" s="13">
        <f t="shared" si="1"/>
        <v>0</v>
      </c>
      <c r="T46" s="12"/>
      <c r="U46" s="14"/>
      <c r="V46" s="13">
        <f>SUBTOTAL(9,V42:V45)</f>
        <v>199</v>
      </c>
    </row>
    <row r="47" spans="1:22" outlineLevel="4">
      <c r="A47" s="12">
        <v>4001</v>
      </c>
      <c r="B47" s="12" t="s">
        <v>123</v>
      </c>
      <c r="C47" s="12">
        <v>40131</v>
      </c>
      <c r="D47" s="12" t="s">
        <v>124</v>
      </c>
      <c r="E47" s="12" t="s">
        <v>477</v>
      </c>
      <c r="F47" s="12" t="s">
        <v>252</v>
      </c>
      <c r="G47" s="12" t="s">
        <v>45</v>
      </c>
      <c r="H47" s="14" t="str">
        <f>IF(G47="","",VLOOKUP(G47,Sheet1!$B$3:$C$7,2,0))</f>
        <v>慢性期</v>
      </c>
      <c r="I47" s="12" t="s">
        <v>45</v>
      </c>
      <c r="J47" s="14" t="str">
        <f>IF(I47="","",VLOOKUP(I47,Sheet1!$B$3:$C$7,2,0))</f>
        <v>慢性期</v>
      </c>
      <c r="K47" s="13">
        <v>0</v>
      </c>
      <c r="L47" s="13">
        <v>0</v>
      </c>
      <c r="M47" s="13">
        <v>0</v>
      </c>
      <c r="N47" s="13">
        <v>58</v>
      </c>
      <c r="O47" s="13">
        <v>58</v>
      </c>
      <c r="P47" s="13">
        <v>0</v>
      </c>
      <c r="Q47" s="13">
        <v>0</v>
      </c>
      <c r="R47" s="13">
        <v>0</v>
      </c>
      <c r="S47" s="13">
        <v>0</v>
      </c>
      <c r="T47" s="12" t="s">
        <v>62</v>
      </c>
      <c r="U47" s="14" t="str">
        <f>IF(T47="","",VLOOKUP(T47,Sheet1!$B$10:$C$61,2,0))</f>
        <v>療養病棟入院基本料1</v>
      </c>
      <c r="V47" s="13">
        <v>58</v>
      </c>
    </row>
    <row r="48" spans="1:22" outlineLevel="4">
      <c r="A48" s="12">
        <v>4001</v>
      </c>
      <c r="B48" s="12" t="s">
        <v>123</v>
      </c>
      <c r="C48" s="12">
        <v>40131</v>
      </c>
      <c r="D48" s="12" t="s">
        <v>124</v>
      </c>
      <c r="E48" s="12" t="s">
        <v>477</v>
      </c>
      <c r="F48" s="12" t="s">
        <v>478</v>
      </c>
      <c r="G48" s="12" t="s">
        <v>45</v>
      </c>
      <c r="H48" s="14" t="str">
        <f>IF(G48="","",VLOOKUP(G48,Sheet1!$B$3:$C$7,2,0))</f>
        <v>慢性期</v>
      </c>
      <c r="I48" s="12" t="s">
        <v>45</v>
      </c>
      <c r="J48" s="14" t="str">
        <f>IF(I48="","",VLOOKUP(I48,Sheet1!$B$3:$C$7,2,0))</f>
        <v>慢性期</v>
      </c>
      <c r="K48" s="13">
        <v>0</v>
      </c>
      <c r="L48" s="13">
        <v>0</v>
      </c>
      <c r="M48" s="13">
        <v>0</v>
      </c>
      <c r="N48" s="13">
        <v>46</v>
      </c>
      <c r="O48" s="13">
        <v>46</v>
      </c>
      <c r="P48" s="13">
        <v>0</v>
      </c>
      <c r="Q48" s="13">
        <v>0</v>
      </c>
      <c r="R48" s="13">
        <v>0</v>
      </c>
      <c r="S48" s="13">
        <v>0</v>
      </c>
      <c r="T48" s="12" t="s">
        <v>62</v>
      </c>
      <c r="U48" s="14" t="str">
        <f>IF(T48="","",VLOOKUP(T48,Sheet1!$B$10:$C$61,2,0))</f>
        <v>療養病棟入院基本料1</v>
      </c>
      <c r="V48" s="13">
        <v>46</v>
      </c>
    </row>
    <row r="49" spans="1:22" outlineLevel="4">
      <c r="A49" s="12">
        <v>4001</v>
      </c>
      <c r="B49" s="12" t="s">
        <v>123</v>
      </c>
      <c r="C49" s="12">
        <v>40131</v>
      </c>
      <c r="D49" s="12" t="s">
        <v>124</v>
      </c>
      <c r="E49" s="12" t="s">
        <v>477</v>
      </c>
      <c r="F49" s="12" t="s">
        <v>479</v>
      </c>
      <c r="G49" s="12" t="s">
        <v>45</v>
      </c>
      <c r="H49" s="14" t="str">
        <f>IF(G49="","",VLOOKUP(G49,Sheet1!$B$3:$C$7,2,0))</f>
        <v>慢性期</v>
      </c>
      <c r="I49" s="12" t="s">
        <v>45</v>
      </c>
      <c r="J49" s="14" t="str">
        <f>IF(I49="","",VLOOKUP(I49,Sheet1!$B$3:$C$7,2,0))</f>
        <v>慢性期</v>
      </c>
      <c r="K49" s="13">
        <v>0</v>
      </c>
      <c r="L49" s="13">
        <v>0</v>
      </c>
      <c r="M49" s="13">
        <v>0</v>
      </c>
      <c r="N49" s="13">
        <v>45</v>
      </c>
      <c r="O49" s="13">
        <v>45</v>
      </c>
      <c r="P49" s="13">
        <v>0</v>
      </c>
      <c r="Q49" s="13">
        <v>0</v>
      </c>
      <c r="R49" s="13">
        <v>0</v>
      </c>
      <c r="S49" s="13">
        <v>0</v>
      </c>
      <c r="T49" s="12" t="s">
        <v>62</v>
      </c>
      <c r="U49" s="14" t="str">
        <f>IF(T49="","",VLOOKUP(T49,Sheet1!$B$10:$C$61,2,0))</f>
        <v>療養病棟入院基本料1</v>
      </c>
      <c r="V49" s="13">
        <v>45</v>
      </c>
    </row>
    <row r="50" spans="1:22" outlineLevel="4">
      <c r="A50" s="12">
        <v>4001</v>
      </c>
      <c r="B50" s="12" t="s">
        <v>123</v>
      </c>
      <c r="C50" s="12">
        <v>40131</v>
      </c>
      <c r="D50" s="12" t="s">
        <v>124</v>
      </c>
      <c r="E50" s="12" t="s">
        <v>477</v>
      </c>
      <c r="F50" s="12" t="s">
        <v>480</v>
      </c>
      <c r="G50" s="12" t="s">
        <v>58</v>
      </c>
      <c r="H50" s="14" t="str">
        <f>IF(G50="","",VLOOKUP(G50,Sheet1!$B$3:$C$7,2,0))</f>
        <v>回復期</v>
      </c>
      <c r="I50" s="12" t="s">
        <v>58</v>
      </c>
      <c r="J50" s="14" t="str">
        <f>IF(I50="","",VLOOKUP(I50,Sheet1!$B$3:$C$7,2,0))</f>
        <v>回復期</v>
      </c>
      <c r="K50" s="13">
        <v>0</v>
      </c>
      <c r="L50" s="13">
        <v>0</v>
      </c>
      <c r="M50" s="13">
        <v>0</v>
      </c>
      <c r="N50" s="13">
        <v>45</v>
      </c>
      <c r="O50" s="13">
        <v>45</v>
      </c>
      <c r="P50" s="13">
        <v>0</v>
      </c>
      <c r="Q50" s="13">
        <v>0</v>
      </c>
      <c r="R50" s="13">
        <v>0</v>
      </c>
      <c r="S50" s="13">
        <v>0</v>
      </c>
      <c r="T50" s="12" t="s">
        <v>59</v>
      </c>
      <c r="U50" s="14" t="str">
        <f>IF(T50="","",VLOOKUP(T50,Sheet1!$B$10:$C$61,2,0))</f>
        <v>回復期リハビリテーション病棟入院料1</v>
      </c>
      <c r="V50" s="13">
        <v>45</v>
      </c>
    </row>
    <row r="51" spans="1:22" outlineLevel="4">
      <c r="A51" s="12">
        <v>4001</v>
      </c>
      <c r="B51" s="12" t="s">
        <v>123</v>
      </c>
      <c r="C51" s="12">
        <v>40131</v>
      </c>
      <c r="D51" s="12" t="s">
        <v>124</v>
      </c>
      <c r="E51" s="12" t="s">
        <v>477</v>
      </c>
      <c r="F51" s="12" t="s">
        <v>256</v>
      </c>
      <c r="G51" s="12" t="s">
        <v>45</v>
      </c>
      <c r="H51" s="14" t="str">
        <f>IF(G51="","",VLOOKUP(G51,Sheet1!$B$3:$C$7,2,0))</f>
        <v>慢性期</v>
      </c>
      <c r="I51" s="12" t="s">
        <v>45</v>
      </c>
      <c r="J51" s="14" t="str">
        <f>IF(I51="","",VLOOKUP(I51,Sheet1!$B$3:$C$7,2,0))</f>
        <v>慢性期</v>
      </c>
      <c r="K51" s="13">
        <v>0</v>
      </c>
      <c r="L51" s="13">
        <v>0</v>
      </c>
      <c r="M51" s="13">
        <v>0</v>
      </c>
      <c r="N51" s="13">
        <v>56</v>
      </c>
      <c r="O51" s="13">
        <v>56</v>
      </c>
      <c r="P51" s="13">
        <v>0</v>
      </c>
      <c r="Q51" s="13">
        <v>0</v>
      </c>
      <c r="R51" s="13">
        <v>0</v>
      </c>
      <c r="S51" s="13">
        <v>0</v>
      </c>
      <c r="T51" s="12" t="s">
        <v>62</v>
      </c>
      <c r="U51" s="14" t="str">
        <f>IF(T51="","",VLOOKUP(T51,Sheet1!$B$10:$C$61,2,0))</f>
        <v>療養病棟入院基本料1</v>
      </c>
      <c r="V51" s="13">
        <v>56</v>
      </c>
    </row>
    <row r="52" spans="1:22" outlineLevel="3">
      <c r="A52" s="12"/>
      <c r="B52" s="12"/>
      <c r="C52" s="12"/>
      <c r="D52" s="12"/>
      <c r="E52" s="23" t="s">
        <v>1531</v>
      </c>
      <c r="F52" s="12"/>
      <c r="G52" s="12"/>
      <c r="H52" s="14"/>
      <c r="I52" s="12"/>
      <c r="J52" s="14"/>
      <c r="K52" s="13">
        <f t="shared" ref="K52:S52" si="2">SUBTOTAL(9,K47:K51)</f>
        <v>0</v>
      </c>
      <c r="L52" s="13">
        <f t="shared" si="2"/>
        <v>0</v>
      </c>
      <c r="M52" s="13">
        <f t="shared" si="2"/>
        <v>0</v>
      </c>
      <c r="N52" s="13">
        <f t="shared" si="2"/>
        <v>250</v>
      </c>
      <c r="O52" s="13">
        <f t="shared" si="2"/>
        <v>250</v>
      </c>
      <c r="P52" s="13">
        <f t="shared" si="2"/>
        <v>0</v>
      </c>
      <c r="Q52" s="13">
        <f t="shared" si="2"/>
        <v>0</v>
      </c>
      <c r="R52" s="13">
        <f t="shared" si="2"/>
        <v>0</v>
      </c>
      <c r="S52" s="13">
        <f t="shared" si="2"/>
        <v>0</v>
      </c>
      <c r="T52" s="12"/>
      <c r="U52" s="14"/>
      <c r="V52" s="13">
        <f>SUBTOTAL(9,V47:V51)</f>
        <v>250</v>
      </c>
    </row>
    <row r="53" spans="1:22" outlineLevel="4">
      <c r="A53" s="12">
        <v>4001</v>
      </c>
      <c r="B53" s="12" t="s">
        <v>123</v>
      </c>
      <c r="C53" s="12">
        <v>40131</v>
      </c>
      <c r="D53" s="12" t="s">
        <v>124</v>
      </c>
      <c r="E53" s="12" t="s">
        <v>512</v>
      </c>
      <c r="F53" s="12" t="s">
        <v>488</v>
      </c>
      <c r="G53" s="12" t="s">
        <v>38</v>
      </c>
      <c r="H53" s="14" t="str">
        <f>IF(G53="","",VLOOKUP(G53,Sheet1!$B$3:$C$7,2,0))</f>
        <v>急性期</v>
      </c>
      <c r="I53" s="12" t="s">
        <v>38</v>
      </c>
      <c r="J53" s="14" t="str">
        <f>IF(I53="","",VLOOKUP(I53,Sheet1!$B$3:$C$7,2,0))</f>
        <v>急性期</v>
      </c>
      <c r="K53" s="13">
        <v>30</v>
      </c>
      <c r="L53" s="13">
        <v>30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2" t="s">
        <v>38</v>
      </c>
      <c r="U53" s="14" t="str">
        <f>IF(T53="","",VLOOKUP(T53,Sheet1!$B$10:$C$61,2,0))</f>
        <v>一般病棟10対1入院基本料</v>
      </c>
      <c r="V53" s="13">
        <v>30</v>
      </c>
    </row>
    <row r="54" spans="1:22" outlineLevel="3">
      <c r="A54" s="12"/>
      <c r="B54" s="12"/>
      <c r="C54" s="12"/>
      <c r="D54" s="12"/>
      <c r="E54" s="23" t="s">
        <v>1532</v>
      </c>
      <c r="F54" s="12"/>
      <c r="G54" s="12"/>
      <c r="H54" s="14"/>
      <c r="I54" s="12"/>
      <c r="J54" s="14"/>
      <c r="K54" s="13">
        <f t="shared" ref="K54:S54" si="3">SUBTOTAL(9,K53:K53)</f>
        <v>30</v>
      </c>
      <c r="L54" s="13">
        <f t="shared" si="3"/>
        <v>30</v>
      </c>
      <c r="M54" s="13">
        <f t="shared" si="3"/>
        <v>0</v>
      </c>
      <c r="N54" s="13">
        <f t="shared" si="3"/>
        <v>0</v>
      </c>
      <c r="O54" s="13">
        <f t="shared" si="3"/>
        <v>0</v>
      </c>
      <c r="P54" s="13">
        <f t="shared" si="3"/>
        <v>0</v>
      </c>
      <c r="Q54" s="13">
        <f t="shared" si="3"/>
        <v>0</v>
      </c>
      <c r="R54" s="13">
        <f t="shared" si="3"/>
        <v>0</v>
      </c>
      <c r="S54" s="13">
        <f t="shared" si="3"/>
        <v>0</v>
      </c>
      <c r="T54" s="12"/>
      <c r="U54" s="14"/>
      <c r="V54" s="13">
        <f>SUBTOTAL(9,V53:V53)</f>
        <v>30</v>
      </c>
    </row>
    <row r="55" spans="1:22" outlineLevel="4">
      <c r="A55" s="12">
        <v>4001</v>
      </c>
      <c r="B55" s="12" t="s">
        <v>123</v>
      </c>
      <c r="C55" s="12">
        <v>40131</v>
      </c>
      <c r="D55" s="12" t="s">
        <v>124</v>
      </c>
      <c r="E55" s="12" t="s">
        <v>564</v>
      </c>
      <c r="F55" s="12" t="s">
        <v>565</v>
      </c>
      <c r="G55" s="12" t="s">
        <v>104</v>
      </c>
      <c r="H55" s="14" t="str">
        <f>IF(G55="","",VLOOKUP(G55,Sheet1!$B$3:$C$7,2,0))</f>
        <v>急性期</v>
      </c>
      <c r="I55" s="12" t="s">
        <v>104</v>
      </c>
      <c r="J55" s="14" t="str">
        <f>IF(I55="","",VLOOKUP(I55,Sheet1!$B$3:$C$7,2,0))</f>
        <v>急性期</v>
      </c>
      <c r="K55" s="13">
        <v>41</v>
      </c>
      <c r="L55" s="13">
        <v>31</v>
      </c>
      <c r="M55" s="13">
        <v>10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2" t="s">
        <v>395</v>
      </c>
      <c r="U55" s="14" t="str">
        <f>IF(T55="","",VLOOKUP(T55,Sheet1!$B$10:$C$61,2,0))</f>
        <v>一般病棟特別入院基本料</v>
      </c>
      <c r="V55" s="13">
        <v>41</v>
      </c>
    </row>
    <row r="56" spans="1:22" outlineLevel="3">
      <c r="A56" s="12"/>
      <c r="B56" s="12"/>
      <c r="C56" s="12"/>
      <c r="D56" s="12"/>
      <c r="E56" s="23" t="s">
        <v>1533</v>
      </c>
      <c r="F56" s="12"/>
      <c r="G56" s="12"/>
      <c r="H56" s="14"/>
      <c r="I56" s="12"/>
      <c r="J56" s="14"/>
      <c r="K56" s="13">
        <f t="shared" ref="K56:S56" si="4">SUBTOTAL(9,K55:K55)</f>
        <v>41</v>
      </c>
      <c r="L56" s="13">
        <f t="shared" si="4"/>
        <v>31</v>
      </c>
      <c r="M56" s="13">
        <f t="shared" si="4"/>
        <v>10</v>
      </c>
      <c r="N56" s="13">
        <f t="shared" si="4"/>
        <v>0</v>
      </c>
      <c r="O56" s="13">
        <f t="shared" si="4"/>
        <v>0</v>
      </c>
      <c r="P56" s="13">
        <f t="shared" si="4"/>
        <v>0</v>
      </c>
      <c r="Q56" s="13">
        <f t="shared" si="4"/>
        <v>0</v>
      </c>
      <c r="R56" s="13">
        <f t="shared" si="4"/>
        <v>0</v>
      </c>
      <c r="S56" s="13">
        <f t="shared" si="4"/>
        <v>0</v>
      </c>
      <c r="T56" s="12"/>
      <c r="U56" s="14"/>
      <c r="V56" s="13">
        <f>SUBTOTAL(9,V55:V55)</f>
        <v>41</v>
      </c>
    </row>
    <row r="57" spans="1:22" outlineLevel="4">
      <c r="A57" s="12">
        <v>4001</v>
      </c>
      <c r="B57" s="12" t="s">
        <v>123</v>
      </c>
      <c r="C57" s="12">
        <v>40131</v>
      </c>
      <c r="D57" s="12" t="s">
        <v>124</v>
      </c>
      <c r="E57" s="12" t="s">
        <v>647</v>
      </c>
      <c r="F57" s="12" t="s">
        <v>648</v>
      </c>
      <c r="G57" s="12" t="s">
        <v>58</v>
      </c>
      <c r="H57" s="14" t="str">
        <f>IF(G57="","",VLOOKUP(G57,Sheet1!$B$3:$C$7,2,0))</f>
        <v>回復期</v>
      </c>
      <c r="I57" s="12" t="s">
        <v>58</v>
      </c>
      <c r="J57" s="14" t="str">
        <f>IF(I57="","",VLOOKUP(I57,Sheet1!$B$3:$C$7,2,0))</f>
        <v>回復期</v>
      </c>
      <c r="K57" s="13">
        <v>0</v>
      </c>
      <c r="L57" s="13">
        <v>0</v>
      </c>
      <c r="M57" s="13">
        <v>0</v>
      </c>
      <c r="N57" s="13">
        <v>60</v>
      </c>
      <c r="O57" s="13">
        <v>60</v>
      </c>
      <c r="P57" s="13">
        <v>0</v>
      </c>
      <c r="Q57" s="13">
        <v>0</v>
      </c>
      <c r="R57" s="13">
        <v>0</v>
      </c>
      <c r="S57" s="13">
        <v>0</v>
      </c>
      <c r="T57" s="12" t="s">
        <v>59</v>
      </c>
      <c r="U57" s="14" t="str">
        <f>IF(T57="","",VLOOKUP(T57,Sheet1!$B$10:$C$61,2,0))</f>
        <v>回復期リハビリテーション病棟入院料1</v>
      </c>
      <c r="V57" s="13">
        <v>60</v>
      </c>
    </row>
    <row r="58" spans="1:22" outlineLevel="4">
      <c r="A58" s="12">
        <v>4001</v>
      </c>
      <c r="B58" s="12" t="s">
        <v>123</v>
      </c>
      <c r="C58" s="12">
        <v>40131</v>
      </c>
      <c r="D58" s="12" t="s">
        <v>124</v>
      </c>
      <c r="E58" s="12" t="s">
        <v>647</v>
      </c>
      <c r="F58" s="12" t="s">
        <v>649</v>
      </c>
      <c r="G58" s="12" t="s">
        <v>58</v>
      </c>
      <c r="H58" s="14" t="str">
        <f>IF(G58="","",VLOOKUP(G58,Sheet1!$B$3:$C$7,2,0))</f>
        <v>回復期</v>
      </c>
      <c r="I58" s="12" t="s">
        <v>58</v>
      </c>
      <c r="J58" s="14" t="str">
        <f>IF(I58="","",VLOOKUP(I58,Sheet1!$B$3:$C$7,2,0))</f>
        <v>回復期</v>
      </c>
      <c r="K58" s="13">
        <v>0</v>
      </c>
      <c r="L58" s="13">
        <v>0</v>
      </c>
      <c r="M58" s="13">
        <v>0</v>
      </c>
      <c r="N58" s="13">
        <v>60</v>
      </c>
      <c r="O58" s="13">
        <v>60</v>
      </c>
      <c r="P58" s="13">
        <v>0</v>
      </c>
      <c r="Q58" s="13">
        <v>0</v>
      </c>
      <c r="R58" s="13">
        <v>0</v>
      </c>
      <c r="S58" s="13">
        <v>0</v>
      </c>
      <c r="T58" s="12" t="s">
        <v>59</v>
      </c>
      <c r="U58" s="14" t="str">
        <f>IF(T58="","",VLOOKUP(T58,Sheet1!$B$10:$C$61,2,0))</f>
        <v>回復期リハビリテーション病棟入院料1</v>
      </c>
      <c r="V58" s="13">
        <v>60</v>
      </c>
    </row>
    <row r="59" spans="1:22" outlineLevel="3">
      <c r="A59" s="12"/>
      <c r="B59" s="12"/>
      <c r="C59" s="12"/>
      <c r="D59" s="12"/>
      <c r="E59" s="23" t="s">
        <v>1534</v>
      </c>
      <c r="F59" s="12"/>
      <c r="G59" s="12"/>
      <c r="H59" s="14"/>
      <c r="I59" s="12"/>
      <c r="J59" s="14"/>
      <c r="K59" s="13">
        <f t="shared" ref="K59:S59" si="5">SUBTOTAL(9,K57:K58)</f>
        <v>0</v>
      </c>
      <c r="L59" s="13">
        <f t="shared" si="5"/>
        <v>0</v>
      </c>
      <c r="M59" s="13">
        <f t="shared" si="5"/>
        <v>0</v>
      </c>
      <c r="N59" s="13">
        <f t="shared" si="5"/>
        <v>120</v>
      </c>
      <c r="O59" s="13">
        <f t="shared" si="5"/>
        <v>120</v>
      </c>
      <c r="P59" s="13">
        <f t="shared" si="5"/>
        <v>0</v>
      </c>
      <c r="Q59" s="13">
        <f t="shared" si="5"/>
        <v>0</v>
      </c>
      <c r="R59" s="13">
        <f t="shared" si="5"/>
        <v>0</v>
      </c>
      <c r="S59" s="13">
        <f t="shared" si="5"/>
        <v>0</v>
      </c>
      <c r="T59" s="12"/>
      <c r="U59" s="14"/>
      <c r="V59" s="13">
        <f>SUBTOTAL(9,V57:V58)</f>
        <v>120</v>
      </c>
    </row>
    <row r="60" spans="1:22" outlineLevel="4">
      <c r="A60" s="12">
        <v>4001</v>
      </c>
      <c r="B60" s="12" t="s">
        <v>123</v>
      </c>
      <c r="C60" s="12">
        <v>40131</v>
      </c>
      <c r="D60" s="12" t="s">
        <v>124</v>
      </c>
      <c r="E60" s="12" t="s">
        <v>653</v>
      </c>
      <c r="F60" s="12" t="s">
        <v>654</v>
      </c>
      <c r="G60" s="12" t="s">
        <v>45</v>
      </c>
      <c r="H60" s="14" t="str">
        <f>IF(G60="","",VLOOKUP(G60,Sheet1!$B$3:$C$7,2,0))</f>
        <v>慢性期</v>
      </c>
      <c r="I60" s="12" t="s">
        <v>45</v>
      </c>
      <c r="J60" s="14" t="str">
        <f>IF(I60="","",VLOOKUP(I60,Sheet1!$B$3:$C$7,2,0))</f>
        <v>慢性期</v>
      </c>
      <c r="K60" s="13">
        <v>0</v>
      </c>
      <c r="L60" s="13">
        <v>0</v>
      </c>
      <c r="M60" s="13">
        <v>0</v>
      </c>
      <c r="N60" s="13">
        <v>33</v>
      </c>
      <c r="O60" s="13">
        <v>33</v>
      </c>
      <c r="P60" s="13">
        <v>0</v>
      </c>
      <c r="Q60" s="13">
        <v>0</v>
      </c>
      <c r="R60" s="13">
        <v>0</v>
      </c>
      <c r="S60" s="13">
        <v>0</v>
      </c>
      <c r="T60" s="12" t="s">
        <v>46</v>
      </c>
      <c r="U60" s="14" t="str">
        <f>IF(T60="","",VLOOKUP(T60,Sheet1!$B$10:$C$61,2,0))</f>
        <v>療養病棟入院基本料2</v>
      </c>
      <c r="V60" s="13">
        <v>33</v>
      </c>
    </row>
    <row r="61" spans="1:22" outlineLevel="3">
      <c r="A61" s="12"/>
      <c r="B61" s="12"/>
      <c r="C61" s="12"/>
      <c r="D61" s="12"/>
      <c r="E61" s="23" t="s">
        <v>1535</v>
      </c>
      <c r="F61" s="12"/>
      <c r="G61" s="12"/>
      <c r="H61" s="14"/>
      <c r="I61" s="12"/>
      <c r="J61" s="14"/>
      <c r="K61" s="13">
        <f t="shared" ref="K61:S61" si="6">SUBTOTAL(9,K60:K60)</f>
        <v>0</v>
      </c>
      <c r="L61" s="13">
        <f t="shared" si="6"/>
        <v>0</v>
      </c>
      <c r="M61" s="13">
        <f t="shared" si="6"/>
        <v>0</v>
      </c>
      <c r="N61" s="13">
        <f t="shared" si="6"/>
        <v>33</v>
      </c>
      <c r="O61" s="13">
        <f t="shared" si="6"/>
        <v>33</v>
      </c>
      <c r="P61" s="13">
        <f t="shared" si="6"/>
        <v>0</v>
      </c>
      <c r="Q61" s="13">
        <f t="shared" si="6"/>
        <v>0</v>
      </c>
      <c r="R61" s="13">
        <f t="shared" si="6"/>
        <v>0</v>
      </c>
      <c r="S61" s="13">
        <f t="shared" si="6"/>
        <v>0</v>
      </c>
      <c r="T61" s="12"/>
      <c r="U61" s="14"/>
      <c r="V61" s="13">
        <f>SUBTOTAL(9,V60:V60)</f>
        <v>33</v>
      </c>
    </row>
    <row r="62" spans="1:22" outlineLevel="4">
      <c r="A62" s="12">
        <v>4001</v>
      </c>
      <c r="B62" s="12" t="s">
        <v>123</v>
      </c>
      <c r="C62" s="12">
        <v>40131</v>
      </c>
      <c r="D62" s="12" t="s">
        <v>124</v>
      </c>
      <c r="E62" s="12" t="s">
        <v>685</v>
      </c>
      <c r="F62" s="12" t="s">
        <v>266</v>
      </c>
      <c r="G62" s="12" t="s">
        <v>45</v>
      </c>
      <c r="H62" s="14" t="str">
        <f>IF(G62="","",VLOOKUP(G62,Sheet1!$B$3:$C$7,2,0))</f>
        <v>慢性期</v>
      </c>
      <c r="I62" s="12" t="s">
        <v>45</v>
      </c>
      <c r="J62" s="14" t="str">
        <f>IF(I62="","",VLOOKUP(I62,Sheet1!$B$3:$C$7,2,0))</f>
        <v>慢性期</v>
      </c>
      <c r="K62" s="13">
        <v>15</v>
      </c>
      <c r="L62" s="13">
        <v>15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2" t="s">
        <v>45</v>
      </c>
      <c r="U62" s="14" t="str">
        <f>IF(T62="","",VLOOKUP(T62,Sheet1!$B$10:$C$61,2,0))</f>
        <v>一般病棟15対1入院基本料</v>
      </c>
      <c r="V62" s="13">
        <v>15</v>
      </c>
    </row>
    <row r="63" spans="1:22" outlineLevel="3">
      <c r="A63" s="12"/>
      <c r="B63" s="12"/>
      <c r="C63" s="12"/>
      <c r="D63" s="12"/>
      <c r="E63" s="23" t="s">
        <v>1536</v>
      </c>
      <c r="F63" s="12"/>
      <c r="G63" s="12"/>
      <c r="H63" s="14"/>
      <c r="I63" s="12"/>
      <c r="J63" s="14"/>
      <c r="K63" s="13">
        <f t="shared" ref="K63:S63" si="7">SUBTOTAL(9,K62:K62)</f>
        <v>15</v>
      </c>
      <c r="L63" s="13">
        <f t="shared" si="7"/>
        <v>15</v>
      </c>
      <c r="M63" s="13">
        <f t="shared" si="7"/>
        <v>0</v>
      </c>
      <c r="N63" s="13">
        <f t="shared" si="7"/>
        <v>0</v>
      </c>
      <c r="O63" s="13">
        <f t="shared" si="7"/>
        <v>0</v>
      </c>
      <c r="P63" s="13">
        <f t="shared" si="7"/>
        <v>0</v>
      </c>
      <c r="Q63" s="13">
        <f t="shared" si="7"/>
        <v>0</v>
      </c>
      <c r="R63" s="13">
        <f t="shared" si="7"/>
        <v>0</v>
      </c>
      <c r="S63" s="13">
        <f t="shared" si="7"/>
        <v>0</v>
      </c>
      <c r="T63" s="12"/>
      <c r="U63" s="14"/>
      <c r="V63" s="13">
        <f>SUBTOTAL(9,V62:V62)</f>
        <v>15</v>
      </c>
    </row>
    <row r="64" spans="1:22" outlineLevel="4">
      <c r="A64" s="12">
        <v>4001</v>
      </c>
      <c r="B64" s="12" t="s">
        <v>123</v>
      </c>
      <c r="C64" s="12">
        <v>40131</v>
      </c>
      <c r="D64" s="12" t="s">
        <v>124</v>
      </c>
      <c r="E64" s="12" t="s">
        <v>839</v>
      </c>
      <c r="F64" s="12" t="s">
        <v>50</v>
      </c>
      <c r="G64" s="12" t="s">
        <v>45</v>
      </c>
      <c r="H64" s="14" t="str">
        <f>IF(G64="","",VLOOKUP(G64,Sheet1!$B$3:$C$7,2,0))</f>
        <v>慢性期</v>
      </c>
      <c r="I64" s="12" t="s">
        <v>45</v>
      </c>
      <c r="J64" s="14" t="str">
        <f>IF(I64="","",VLOOKUP(I64,Sheet1!$B$3:$C$7,2,0))</f>
        <v>慢性期</v>
      </c>
      <c r="K64" s="13">
        <v>0</v>
      </c>
      <c r="L64" s="13">
        <v>0</v>
      </c>
      <c r="M64" s="13">
        <v>0</v>
      </c>
      <c r="N64" s="13">
        <v>44</v>
      </c>
      <c r="O64" s="13">
        <v>44</v>
      </c>
      <c r="P64" s="13">
        <v>0</v>
      </c>
      <c r="Q64" s="13">
        <v>0</v>
      </c>
      <c r="R64" s="13">
        <v>0</v>
      </c>
      <c r="S64" s="13">
        <v>0</v>
      </c>
      <c r="T64" s="12" t="s">
        <v>46</v>
      </c>
      <c r="U64" s="14" t="str">
        <f>IF(T64="","",VLOOKUP(T64,Sheet1!$B$10:$C$61,2,0))</f>
        <v>療養病棟入院基本料2</v>
      </c>
      <c r="V64" s="13">
        <v>44</v>
      </c>
    </row>
    <row r="65" spans="1:22" outlineLevel="4">
      <c r="A65" s="12">
        <v>4001</v>
      </c>
      <c r="B65" s="12" t="s">
        <v>123</v>
      </c>
      <c r="C65" s="12">
        <v>40131</v>
      </c>
      <c r="D65" s="12" t="s">
        <v>124</v>
      </c>
      <c r="E65" s="12" t="s">
        <v>839</v>
      </c>
      <c r="F65" s="12" t="s">
        <v>252</v>
      </c>
      <c r="G65" s="12" t="s">
        <v>45</v>
      </c>
      <c r="H65" s="14" t="str">
        <f>IF(G65="","",VLOOKUP(G65,Sheet1!$B$3:$C$7,2,0))</f>
        <v>慢性期</v>
      </c>
      <c r="I65" s="12" t="s">
        <v>45</v>
      </c>
      <c r="J65" s="14" t="str">
        <f>IF(I65="","",VLOOKUP(I65,Sheet1!$B$3:$C$7,2,0))</f>
        <v>慢性期</v>
      </c>
      <c r="K65" s="13">
        <v>0</v>
      </c>
      <c r="L65" s="13">
        <v>0</v>
      </c>
      <c r="M65" s="13">
        <v>0</v>
      </c>
      <c r="N65" s="13">
        <v>47</v>
      </c>
      <c r="O65" s="13">
        <v>47</v>
      </c>
      <c r="P65" s="13">
        <v>0</v>
      </c>
      <c r="Q65" s="13">
        <v>0</v>
      </c>
      <c r="R65" s="13">
        <v>0</v>
      </c>
      <c r="S65" s="13">
        <v>0</v>
      </c>
      <c r="T65" s="12" t="s">
        <v>46</v>
      </c>
      <c r="U65" s="14" t="str">
        <f>IF(T65="","",VLOOKUP(T65,Sheet1!$B$10:$C$61,2,0))</f>
        <v>療養病棟入院基本料2</v>
      </c>
      <c r="V65" s="13">
        <v>47</v>
      </c>
    </row>
    <row r="66" spans="1:22" outlineLevel="4">
      <c r="A66" s="12">
        <v>4001</v>
      </c>
      <c r="B66" s="12" t="s">
        <v>123</v>
      </c>
      <c r="C66" s="12">
        <v>40131</v>
      </c>
      <c r="D66" s="12" t="s">
        <v>124</v>
      </c>
      <c r="E66" s="12" t="s">
        <v>839</v>
      </c>
      <c r="F66" s="12" t="s">
        <v>61</v>
      </c>
      <c r="G66" s="12" t="s">
        <v>45</v>
      </c>
      <c r="H66" s="14" t="str">
        <f>IF(G66="","",VLOOKUP(G66,Sheet1!$B$3:$C$7,2,0))</f>
        <v>慢性期</v>
      </c>
      <c r="I66" s="12" t="s">
        <v>45</v>
      </c>
      <c r="J66" s="14" t="str">
        <f>IF(I66="","",VLOOKUP(I66,Sheet1!$B$3:$C$7,2,0))</f>
        <v>慢性期</v>
      </c>
      <c r="K66" s="13">
        <v>0</v>
      </c>
      <c r="L66" s="13">
        <v>0</v>
      </c>
      <c r="M66" s="13">
        <v>0</v>
      </c>
      <c r="N66" s="13">
        <v>54</v>
      </c>
      <c r="O66" s="13">
        <v>54</v>
      </c>
      <c r="P66" s="13">
        <v>0</v>
      </c>
      <c r="Q66" s="13">
        <v>0</v>
      </c>
      <c r="R66" s="13">
        <v>0</v>
      </c>
      <c r="S66" s="13">
        <v>0</v>
      </c>
      <c r="T66" s="12" t="s">
        <v>46</v>
      </c>
      <c r="U66" s="14" t="str">
        <f>IF(T66="","",VLOOKUP(T66,Sheet1!$B$10:$C$61,2,0))</f>
        <v>療養病棟入院基本料2</v>
      </c>
      <c r="V66" s="13">
        <v>54</v>
      </c>
    </row>
    <row r="67" spans="1:22" outlineLevel="3">
      <c r="A67" s="12"/>
      <c r="B67" s="12"/>
      <c r="C67" s="12"/>
      <c r="D67" s="12"/>
      <c r="E67" s="23" t="s">
        <v>1537</v>
      </c>
      <c r="F67" s="12"/>
      <c r="G67" s="12"/>
      <c r="H67" s="14"/>
      <c r="I67" s="12"/>
      <c r="J67" s="14"/>
      <c r="K67" s="13">
        <f t="shared" ref="K67:S67" si="8">SUBTOTAL(9,K64:K66)</f>
        <v>0</v>
      </c>
      <c r="L67" s="13">
        <f t="shared" si="8"/>
        <v>0</v>
      </c>
      <c r="M67" s="13">
        <f t="shared" si="8"/>
        <v>0</v>
      </c>
      <c r="N67" s="13">
        <f t="shared" si="8"/>
        <v>145</v>
      </c>
      <c r="O67" s="13">
        <f t="shared" si="8"/>
        <v>145</v>
      </c>
      <c r="P67" s="13">
        <f t="shared" si="8"/>
        <v>0</v>
      </c>
      <c r="Q67" s="13">
        <f t="shared" si="8"/>
        <v>0</v>
      </c>
      <c r="R67" s="13">
        <f t="shared" si="8"/>
        <v>0</v>
      </c>
      <c r="S67" s="13">
        <f t="shared" si="8"/>
        <v>0</v>
      </c>
      <c r="T67" s="12"/>
      <c r="U67" s="14"/>
      <c r="V67" s="13">
        <f>SUBTOTAL(9,V64:V66)</f>
        <v>145</v>
      </c>
    </row>
    <row r="68" spans="1:22" outlineLevel="4">
      <c r="A68" s="12">
        <v>4001</v>
      </c>
      <c r="B68" s="12" t="s">
        <v>123</v>
      </c>
      <c r="C68" s="12">
        <v>40131</v>
      </c>
      <c r="D68" s="12" t="s">
        <v>124</v>
      </c>
      <c r="E68" s="12" t="s">
        <v>913</v>
      </c>
      <c r="F68" s="12" t="s">
        <v>303</v>
      </c>
      <c r="G68" s="12" t="s">
        <v>38</v>
      </c>
      <c r="H68" s="14" t="str">
        <f>IF(G68="","",VLOOKUP(G68,Sheet1!$B$3:$C$7,2,0))</f>
        <v>急性期</v>
      </c>
      <c r="I68" s="12" t="s">
        <v>38</v>
      </c>
      <c r="J68" s="14" t="str">
        <f>IF(I68="","",VLOOKUP(I68,Sheet1!$B$3:$C$7,2,0))</f>
        <v>急性期</v>
      </c>
      <c r="K68" s="13">
        <v>51</v>
      </c>
      <c r="L68" s="13">
        <v>51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2" t="s">
        <v>41</v>
      </c>
      <c r="U68" s="14" t="str">
        <f>IF(T68="","",VLOOKUP(T68,Sheet1!$B$10:$C$61,2,0))</f>
        <v>一般病棟7対1入院基本料</v>
      </c>
      <c r="V68" s="13">
        <v>51</v>
      </c>
    </row>
    <row r="69" spans="1:22" outlineLevel="4">
      <c r="A69" s="12">
        <v>4001</v>
      </c>
      <c r="B69" s="12" t="s">
        <v>123</v>
      </c>
      <c r="C69" s="12">
        <v>40131</v>
      </c>
      <c r="D69" s="12" t="s">
        <v>124</v>
      </c>
      <c r="E69" s="12" t="s">
        <v>913</v>
      </c>
      <c r="F69" s="12" t="s">
        <v>116</v>
      </c>
      <c r="G69" s="12" t="s">
        <v>38</v>
      </c>
      <c r="H69" s="14" t="str">
        <f>IF(G69="","",VLOOKUP(G69,Sheet1!$B$3:$C$7,2,0))</f>
        <v>急性期</v>
      </c>
      <c r="I69" s="12" t="s">
        <v>38</v>
      </c>
      <c r="J69" s="14" t="str">
        <f>IF(I69="","",VLOOKUP(I69,Sheet1!$B$3:$C$7,2,0))</f>
        <v>急性期</v>
      </c>
      <c r="K69" s="13">
        <v>38</v>
      </c>
      <c r="L69" s="13">
        <v>38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2" t="s">
        <v>41</v>
      </c>
      <c r="U69" s="14" t="str">
        <f>IF(T69="","",VLOOKUP(T69,Sheet1!$B$10:$C$61,2,0))</f>
        <v>一般病棟7対1入院基本料</v>
      </c>
      <c r="V69" s="13">
        <v>38</v>
      </c>
    </row>
    <row r="70" spans="1:22" outlineLevel="4">
      <c r="A70" s="12">
        <v>4001</v>
      </c>
      <c r="B70" s="12" t="s">
        <v>123</v>
      </c>
      <c r="C70" s="12">
        <v>40131</v>
      </c>
      <c r="D70" s="12" t="s">
        <v>124</v>
      </c>
      <c r="E70" s="12" t="s">
        <v>913</v>
      </c>
      <c r="F70" s="12" t="s">
        <v>117</v>
      </c>
      <c r="G70" s="12" t="s">
        <v>38</v>
      </c>
      <c r="H70" s="14" t="str">
        <f>IF(G70="","",VLOOKUP(G70,Sheet1!$B$3:$C$7,2,0))</f>
        <v>急性期</v>
      </c>
      <c r="I70" s="12" t="s">
        <v>38</v>
      </c>
      <c r="J70" s="14" t="str">
        <f>IF(I70="","",VLOOKUP(I70,Sheet1!$B$3:$C$7,2,0))</f>
        <v>急性期</v>
      </c>
      <c r="K70" s="13">
        <v>57</v>
      </c>
      <c r="L70" s="13">
        <v>57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2" t="s">
        <v>41</v>
      </c>
      <c r="U70" s="14" t="str">
        <f>IF(T70="","",VLOOKUP(T70,Sheet1!$B$10:$C$61,2,0))</f>
        <v>一般病棟7対1入院基本料</v>
      </c>
      <c r="V70" s="13">
        <v>57</v>
      </c>
    </row>
    <row r="71" spans="1:22" outlineLevel="4">
      <c r="A71" s="12">
        <v>4001</v>
      </c>
      <c r="B71" s="12" t="s">
        <v>123</v>
      </c>
      <c r="C71" s="12">
        <v>40131</v>
      </c>
      <c r="D71" s="12" t="s">
        <v>124</v>
      </c>
      <c r="E71" s="12" t="s">
        <v>913</v>
      </c>
      <c r="F71" s="12" t="s">
        <v>118</v>
      </c>
      <c r="G71" s="12" t="s">
        <v>38</v>
      </c>
      <c r="H71" s="14" t="str">
        <f>IF(G71="","",VLOOKUP(G71,Sheet1!$B$3:$C$7,2,0))</f>
        <v>急性期</v>
      </c>
      <c r="I71" s="12" t="s">
        <v>38</v>
      </c>
      <c r="J71" s="14" t="str">
        <f>IF(I71="","",VLOOKUP(I71,Sheet1!$B$3:$C$7,2,0))</f>
        <v>急性期</v>
      </c>
      <c r="K71" s="13">
        <v>42</v>
      </c>
      <c r="L71" s="13">
        <v>42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2" t="s">
        <v>41</v>
      </c>
      <c r="U71" s="14" t="str">
        <f>IF(T71="","",VLOOKUP(T71,Sheet1!$B$10:$C$61,2,0))</f>
        <v>一般病棟7対1入院基本料</v>
      </c>
      <c r="V71" s="13">
        <v>42</v>
      </c>
    </row>
    <row r="72" spans="1:22" outlineLevel="3">
      <c r="A72" s="12"/>
      <c r="B72" s="12"/>
      <c r="C72" s="12"/>
      <c r="D72" s="12"/>
      <c r="E72" s="23" t="s">
        <v>1538</v>
      </c>
      <c r="F72" s="12"/>
      <c r="G72" s="12"/>
      <c r="H72" s="14"/>
      <c r="I72" s="12"/>
      <c r="J72" s="14"/>
      <c r="K72" s="13">
        <f t="shared" ref="K72:S72" si="9">SUBTOTAL(9,K68:K71)</f>
        <v>188</v>
      </c>
      <c r="L72" s="13">
        <f t="shared" si="9"/>
        <v>188</v>
      </c>
      <c r="M72" s="13">
        <f t="shared" si="9"/>
        <v>0</v>
      </c>
      <c r="N72" s="13">
        <f t="shared" si="9"/>
        <v>0</v>
      </c>
      <c r="O72" s="13">
        <f t="shared" si="9"/>
        <v>0</v>
      </c>
      <c r="P72" s="13">
        <f t="shared" si="9"/>
        <v>0</v>
      </c>
      <c r="Q72" s="13">
        <f t="shared" si="9"/>
        <v>0</v>
      </c>
      <c r="R72" s="13">
        <f t="shared" si="9"/>
        <v>0</v>
      </c>
      <c r="S72" s="13">
        <f t="shared" si="9"/>
        <v>0</v>
      </c>
      <c r="T72" s="12"/>
      <c r="U72" s="14"/>
      <c r="V72" s="13">
        <f>SUBTOTAL(9,V68:V71)</f>
        <v>188</v>
      </c>
    </row>
    <row r="73" spans="1:22" outlineLevel="4">
      <c r="A73" s="12">
        <v>4001</v>
      </c>
      <c r="B73" s="12" t="s">
        <v>123</v>
      </c>
      <c r="C73" s="12">
        <v>40131</v>
      </c>
      <c r="D73" s="12" t="s">
        <v>124</v>
      </c>
      <c r="E73" s="12" t="s">
        <v>977</v>
      </c>
      <c r="F73" s="12" t="s">
        <v>44</v>
      </c>
      <c r="G73" s="12" t="s">
        <v>45</v>
      </c>
      <c r="H73" s="14" t="str">
        <f>IF(G73="","",VLOOKUP(G73,Sheet1!$B$3:$C$7,2,0))</f>
        <v>慢性期</v>
      </c>
      <c r="I73" s="12" t="s">
        <v>45</v>
      </c>
      <c r="J73" s="14" t="str">
        <f>IF(I73="","",VLOOKUP(I73,Sheet1!$B$3:$C$7,2,0))</f>
        <v>慢性期</v>
      </c>
      <c r="K73" s="13">
        <v>0</v>
      </c>
      <c r="L73" s="13">
        <v>0</v>
      </c>
      <c r="M73" s="13">
        <v>0</v>
      </c>
      <c r="N73" s="13">
        <v>26</v>
      </c>
      <c r="O73" s="13">
        <v>26</v>
      </c>
      <c r="P73" s="13">
        <v>0</v>
      </c>
      <c r="Q73" s="13">
        <v>0</v>
      </c>
      <c r="R73" s="13">
        <v>0</v>
      </c>
      <c r="S73" s="13">
        <v>0</v>
      </c>
      <c r="T73" s="12" t="s">
        <v>62</v>
      </c>
      <c r="U73" s="14" t="str">
        <f>IF(T73="","",VLOOKUP(T73,Sheet1!$B$10:$C$61,2,0))</f>
        <v>療養病棟入院基本料1</v>
      </c>
      <c r="V73" s="13">
        <v>26</v>
      </c>
    </row>
    <row r="74" spans="1:22" outlineLevel="3">
      <c r="A74" s="12"/>
      <c r="B74" s="12"/>
      <c r="C74" s="12"/>
      <c r="D74" s="12"/>
      <c r="E74" s="23" t="s">
        <v>1539</v>
      </c>
      <c r="F74" s="12"/>
      <c r="G74" s="12"/>
      <c r="H74" s="14"/>
      <c r="I74" s="12"/>
      <c r="J74" s="14"/>
      <c r="K74" s="13">
        <f t="shared" ref="K74:S74" si="10">SUBTOTAL(9,K73:K73)</f>
        <v>0</v>
      </c>
      <c r="L74" s="13">
        <f t="shared" si="10"/>
        <v>0</v>
      </c>
      <c r="M74" s="13">
        <f t="shared" si="10"/>
        <v>0</v>
      </c>
      <c r="N74" s="13">
        <f t="shared" si="10"/>
        <v>26</v>
      </c>
      <c r="O74" s="13">
        <f t="shared" si="10"/>
        <v>26</v>
      </c>
      <c r="P74" s="13">
        <f t="shared" si="10"/>
        <v>0</v>
      </c>
      <c r="Q74" s="13">
        <f t="shared" si="10"/>
        <v>0</v>
      </c>
      <c r="R74" s="13">
        <f t="shared" si="10"/>
        <v>0</v>
      </c>
      <c r="S74" s="13">
        <f t="shared" si="10"/>
        <v>0</v>
      </c>
      <c r="T74" s="12"/>
      <c r="U74" s="14"/>
      <c r="V74" s="13">
        <f>SUBTOTAL(9,V73:V73)</f>
        <v>26</v>
      </c>
    </row>
    <row r="75" spans="1:22" outlineLevel="4">
      <c r="A75" s="12">
        <v>4001</v>
      </c>
      <c r="B75" s="12" t="s">
        <v>123</v>
      </c>
      <c r="C75" s="12">
        <v>40131</v>
      </c>
      <c r="D75" s="12" t="s">
        <v>124</v>
      </c>
      <c r="E75" s="12" t="s">
        <v>1075</v>
      </c>
      <c r="F75" s="12" t="s">
        <v>1076</v>
      </c>
      <c r="G75" s="12" t="s">
        <v>38</v>
      </c>
      <c r="H75" s="14" t="str">
        <f>IF(G75="","",VLOOKUP(G75,Sheet1!$B$3:$C$7,2,0))</f>
        <v>急性期</v>
      </c>
      <c r="I75" s="12" t="s">
        <v>38</v>
      </c>
      <c r="J75" s="14" t="str">
        <f>IF(I75="","",VLOOKUP(I75,Sheet1!$B$3:$C$7,2,0))</f>
        <v>急性期</v>
      </c>
      <c r="K75" s="13">
        <v>36</v>
      </c>
      <c r="L75" s="13">
        <v>36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2" t="s">
        <v>41</v>
      </c>
      <c r="U75" s="14" t="str">
        <f>IF(T75="","",VLOOKUP(T75,Sheet1!$B$10:$C$61,2,0))</f>
        <v>一般病棟7対1入院基本料</v>
      </c>
      <c r="V75" s="13">
        <v>36</v>
      </c>
    </row>
    <row r="76" spans="1:22" outlineLevel="4">
      <c r="A76" s="12">
        <v>4001</v>
      </c>
      <c r="B76" s="12" t="s">
        <v>123</v>
      </c>
      <c r="C76" s="12">
        <v>40131</v>
      </c>
      <c r="D76" s="12" t="s">
        <v>124</v>
      </c>
      <c r="E76" s="12" t="s">
        <v>1075</v>
      </c>
      <c r="F76" s="12" t="s">
        <v>1077</v>
      </c>
      <c r="G76" s="12" t="s">
        <v>38</v>
      </c>
      <c r="H76" s="14" t="str">
        <f>IF(G76="","",VLOOKUP(G76,Sheet1!$B$3:$C$7,2,0))</f>
        <v>急性期</v>
      </c>
      <c r="I76" s="12" t="s">
        <v>38</v>
      </c>
      <c r="J76" s="14" t="str">
        <f>IF(I76="","",VLOOKUP(I76,Sheet1!$B$3:$C$7,2,0))</f>
        <v>急性期</v>
      </c>
      <c r="K76" s="13">
        <v>33</v>
      </c>
      <c r="L76" s="13">
        <v>33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2" t="s">
        <v>41</v>
      </c>
      <c r="U76" s="14" t="str">
        <f>IF(T76="","",VLOOKUP(T76,Sheet1!$B$10:$C$61,2,0))</f>
        <v>一般病棟7対1入院基本料</v>
      </c>
      <c r="V76" s="13">
        <v>33</v>
      </c>
    </row>
    <row r="77" spans="1:22" outlineLevel="4">
      <c r="A77" s="12">
        <v>4001</v>
      </c>
      <c r="B77" s="12" t="s">
        <v>123</v>
      </c>
      <c r="C77" s="12">
        <v>40131</v>
      </c>
      <c r="D77" s="12" t="s">
        <v>124</v>
      </c>
      <c r="E77" s="12" t="s">
        <v>1075</v>
      </c>
      <c r="F77" s="12" t="s">
        <v>1078</v>
      </c>
      <c r="G77" s="12" t="s">
        <v>41</v>
      </c>
      <c r="H77" s="14" t="str">
        <f>IF(G77="","",VLOOKUP(G77,Sheet1!$B$3:$C$7,2,0))</f>
        <v>高度急性期</v>
      </c>
      <c r="I77" s="12" t="s">
        <v>41</v>
      </c>
      <c r="J77" s="14" t="str">
        <f>IF(I77="","",VLOOKUP(I77,Sheet1!$B$3:$C$7,2,0))</f>
        <v>高度急性期</v>
      </c>
      <c r="K77" s="13">
        <v>7</v>
      </c>
      <c r="L77" s="13">
        <v>7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2" t="s">
        <v>69</v>
      </c>
      <c r="U77" s="14" t="str">
        <f>IF(T77="","",VLOOKUP(T77,Sheet1!$B$10:$C$61,2,0))</f>
        <v>ﾊｲｹｱﾕﾆｯﾄ入院医療管理料1</v>
      </c>
      <c r="V77" s="13">
        <v>7</v>
      </c>
    </row>
    <row r="78" spans="1:22" outlineLevel="4">
      <c r="A78" s="12">
        <v>4001</v>
      </c>
      <c r="B78" s="12" t="s">
        <v>123</v>
      </c>
      <c r="C78" s="12">
        <v>40131</v>
      </c>
      <c r="D78" s="12" t="s">
        <v>124</v>
      </c>
      <c r="E78" s="12" t="s">
        <v>1075</v>
      </c>
      <c r="F78" s="12" t="s">
        <v>1079</v>
      </c>
      <c r="G78" s="12" t="s">
        <v>38</v>
      </c>
      <c r="H78" s="14" t="str">
        <f>IF(G78="","",VLOOKUP(G78,Sheet1!$B$3:$C$7,2,0))</f>
        <v>急性期</v>
      </c>
      <c r="I78" s="12" t="s">
        <v>38</v>
      </c>
      <c r="J78" s="14" t="str">
        <f>IF(I78="","",VLOOKUP(I78,Sheet1!$B$3:$C$7,2,0))</f>
        <v>急性期</v>
      </c>
      <c r="K78" s="13">
        <v>56</v>
      </c>
      <c r="L78" s="13">
        <v>56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2" t="s">
        <v>41</v>
      </c>
      <c r="U78" s="14" t="str">
        <f>IF(T78="","",VLOOKUP(T78,Sheet1!$B$10:$C$61,2,0))</f>
        <v>一般病棟7対1入院基本料</v>
      </c>
      <c r="V78" s="13">
        <v>56</v>
      </c>
    </row>
    <row r="79" spans="1:22" outlineLevel="4">
      <c r="A79" s="12">
        <v>4001</v>
      </c>
      <c r="B79" s="12" t="s">
        <v>123</v>
      </c>
      <c r="C79" s="12">
        <v>40131</v>
      </c>
      <c r="D79" s="12" t="s">
        <v>124</v>
      </c>
      <c r="E79" s="12" t="s">
        <v>1075</v>
      </c>
      <c r="F79" s="12" t="s">
        <v>1080</v>
      </c>
      <c r="G79" s="12" t="s">
        <v>38</v>
      </c>
      <c r="H79" s="14" t="str">
        <f>IF(G79="","",VLOOKUP(G79,Sheet1!$B$3:$C$7,2,0))</f>
        <v>急性期</v>
      </c>
      <c r="I79" s="12" t="s">
        <v>38</v>
      </c>
      <c r="J79" s="14" t="str">
        <f>IF(I79="","",VLOOKUP(I79,Sheet1!$B$3:$C$7,2,0))</f>
        <v>急性期</v>
      </c>
      <c r="K79" s="13">
        <v>54</v>
      </c>
      <c r="L79" s="13">
        <v>54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2" t="s">
        <v>41</v>
      </c>
      <c r="U79" s="14" t="str">
        <f>IF(T79="","",VLOOKUP(T79,Sheet1!$B$10:$C$61,2,0))</f>
        <v>一般病棟7対1入院基本料</v>
      </c>
      <c r="V79" s="13">
        <v>54</v>
      </c>
    </row>
    <row r="80" spans="1:22" outlineLevel="4">
      <c r="A80" s="12">
        <v>4001</v>
      </c>
      <c r="B80" s="12" t="s">
        <v>123</v>
      </c>
      <c r="C80" s="12">
        <v>40131</v>
      </c>
      <c r="D80" s="12" t="s">
        <v>124</v>
      </c>
      <c r="E80" s="12" t="s">
        <v>1075</v>
      </c>
      <c r="F80" s="12" t="s">
        <v>1081</v>
      </c>
      <c r="G80" s="12" t="s">
        <v>58</v>
      </c>
      <c r="H80" s="14" t="str">
        <f>IF(G80="","",VLOOKUP(G80,Sheet1!$B$3:$C$7,2,0))</f>
        <v>回復期</v>
      </c>
      <c r="I80" s="12" t="s">
        <v>58</v>
      </c>
      <c r="J80" s="14" t="str">
        <f>IF(I80="","",VLOOKUP(I80,Sheet1!$B$3:$C$7,2,0))</f>
        <v>回復期</v>
      </c>
      <c r="K80" s="13">
        <v>0</v>
      </c>
      <c r="L80" s="13">
        <v>0</v>
      </c>
      <c r="M80" s="13">
        <v>0</v>
      </c>
      <c r="N80" s="13">
        <v>28</v>
      </c>
      <c r="O80" s="13">
        <v>28</v>
      </c>
      <c r="P80" s="13">
        <v>0</v>
      </c>
      <c r="Q80" s="13">
        <v>0</v>
      </c>
      <c r="R80" s="13">
        <v>0</v>
      </c>
      <c r="S80" s="13">
        <v>0</v>
      </c>
      <c r="T80" s="12" t="s">
        <v>68</v>
      </c>
      <c r="U80" s="14" t="str">
        <f>IF(T80="","",VLOOKUP(T80,Sheet1!$B$10:$C$61,2,0))</f>
        <v>回復期リハビリテーション病棟入院料2</v>
      </c>
      <c r="V80" s="13">
        <v>28</v>
      </c>
    </row>
    <row r="81" spans="1:22" outlineLevel="4">
      <c r="A81" s="12">
        <v>4001</v>
      </c>
      <c r="B81" s="12" t="s">
        <v>123</v>
      </c>
      <c r="C81" s="12">
        <v>40131</v>
      </c>
      <c r="D81" s="12" t="s">
        <v>124</v>
      </c>
      <c r="E81" s="12" t="s">
        <v>1075</v>
      </c>
      <c r="F81" s="12" t="s">
        <v>1082</v>
      </c>
      <c r="G81" s="12" t="s">
        <v>45</v>
      </c>
      <c r="H81" s="14" t="str">
        <f>IF(G81="","",VLOOKUP(G81,Sheet1!$B$3:$C$7,2,0))</f>
        <v>慢性期</v>
      </c>
      <c r="I81" s="12" t="s">
        <v>45</v>
      </c>
      <c r="J81" s="14" t="str">
        <f>IF(I81="","",VLOOKUP(I81,Sheet1!$B$3:$C$7,2,0))</f>
        <v>慢性期</v>
      </c>
      <c r="K81" s="13">
        <v>0</v>
      </c>
      <c r="L81" s="13">
        <v>0</v>
      </c>
      <c r="M81" s="13">
        <v>0</v>
      </c>
      <c r="N81" s="13">
        <v>45</v>
      </c>
      <c r="O81" s="13">
        <v>45</v>
      </c>
      <c r="P81" s="13">
        <v>0</v>
      </c>
      <c r="Q81" s="13">
        <v>0</v>
      </c>
      <c r="R81" s="13">
        <v>0</v>
      </c>
      <c r="S81" s="13">
        <v>0</v>
      </c>
      <c r="T81" s="12" t="s">
        <v>62</v>
      </c>
      <c r="U81" s="14" t="str">
        <f>IF(T81="","",VLOOKUP(T81,Sheet1!$B$10:$C$61,2,0))</f>
        <v>療養病棟入院基本料1</v>
      </c>
      <c r="V81" s="13">
        <v>45</v>
      </c>
    </row>
    <row r="82" spans="1:22" outlineLevel="3">
      <c r="A82" s="12"/>
      <c r="B82" s="12"/>
      <c r="C82" s="12"/>
      <c r="D82" s="12"/>
      <c r="E82" s="23" t="s">
        <v>1540</v>
      </c>
      <c r="F82" s="12"/>
      <c r="G82" s="12"/>
      <c r="H82" s="14"/>
      <c r="I82" s="12"/>
      <c r="J82" s="14"/>
      <c r="K82" s="13">
        <f t="shared" ref="K82:S82" si="11">SUBTOTAL(9,K75:K81)</f>
        <v>186</v>
      </c>
      <c r="L82" s="13">
        <f t="shared" si="11"/>
        <v>186</v>
      </c>
      <c r="M82" s="13">
        <f t="shared" si="11"/>
        <v>0</v>
      </c>
      <c r="N82" s="13">
        <f t="shared" si="11"/>
        <v>73</v>
      </c>
      <c r="O82" s="13">
        <f t="shared" si="11"/>
        <v>73</v>
      </c>
      <c r="P82" s="13">
        <f t="shared" si="11"/>
        <v>0</v>
      </c>
      <c r="Q82" s="13">
        <f t="shared" si="11"/>
        <v>0</v>
      </c>
      <c r="R82" s="13">
        <f t="shared" si="11"/>
        <v>0</v>
      </c>
      <c r="S82" s="13">
        <f t="shared" si="11"/>
        <v>0</v>
      </c>
      <c r="T82" s="12"/>
      <c r="U82" s="14"/>
      <c r="V82" s="13">
        <f>SUBTOTAL(9,V75:V81)</f>
        <v>259</v>
      </c>
    </row>
    <row r="83" spans="1:22" outlineLevel="4">
      <c r="A83" s="12">
        <v>4001</v>
      </c>
      <c r="B83" s="12" t="s">
        <v>123</v>
      </c>
      <c r="C83" s="12">
        <v>40131</v>
      </c>
      <c r="D83" s="12" t="s">
        <v>124</v>
      </c>
      <c r="E83" s="12" t="s">
        <v>1113</v>
      </c>
      <c r="F83" s="12" t="s">
        <v>50</v>
      </c>
      <c r="G83" s="12" t="s">
        <v>38</v>
      </c>
      <c r="H83" s="14" t="str">
        <f>IF(G83="","",VLOOKUP(G83,Sheet1!$B$3:$C$7,2,0))</f>
        <v>急性期</v>
      </c>
      <c r="I83" s="12" t="s">
        <v>38</v>
      </c>
      <c r="J83" s="14" t="str">
        <f>IF(I83="","",VLOOKUP(I83,Sheet1!$B$3:$C$7,2,0))</f>
        <v>急性期</v>
      </c>
      <c r="K83" s="13">
        <v>60</v>
      </c>
      <c r="L83" s="13">
        <v>60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2" t="s">
        <v>41</v>
      </c>
      <c r="U83" s="14" t="str">
        <f>IF(T83="","",VLOOKUP(T83,Sheet1!$B$10:$C$61,2,0))</f>
        <v>一般病棟7対1入院基本料</v>
      </c>
      <c r="V83" s="13">
        <v>54</v>
      </c>
    </row>
    <row r="84" spans="1:22" outlineLevel="4">
      <c r="A84" s="12">
        <v>4001</v>
      </c>
      <c r="B84" s="12" t="s">
        <v>123</v>
      </c>
      <c r="C84" s="12">
        <v>40131</v>
      </c>
      <c r="D84" s="12" t="s">
        <v>124</v>
      </c>
      <c r="E84" s="12" t="s">
        <v>1113</v>
      </c>
      <c r="F84" s="12" t="s">
        <v>61</v>
      </c>
      <c r="G84" s="12" t="s">
        <v>45</v>
      </c>
      <c r="H84" s="14" t="str">
        <f>IF(G84="","",VLOOKUP(G84,Sheet1!$B$3:$C$7,2,0))</f>
        <v>慢性期</v>
      </c>
      <c r="I84" s="12" t="s">
        <v>58</v>
      </c>
      <c r="J84" s="14" t="str">
        <f>IF(I84="","",VLOOKUP(I84,Sheet1!$B$3:$C$7,2,0))</f>
        <v>回復期</v>
      </c>
      <c r="K84" s="13">
        <v>0</v>
      </c>
      <c r="L84" s="13">
        <v>0</v>
      </c>
      <c r="M84" s="13">
        <v>0</v>
      </c>
      <c r="N84" s="13">
        <v>39</v>
      </c>
      <c r="O84" s="13">
        <v>39</v>
      </c>
      <c r="P84" s="13">
        <v>0</v>
      </c>
      <c r="Q84" s="13">
        <v>0</v>
      </c>
      <c r="R84" s="13">
        <v>0</v>
      </c>
      <c r="S84" s="13">
        <v>0</v>
      </c>
      <c r="T84" s="12" t="s">
        <v>62</v>
      </c>
      <c r="U84" s="14" t="str">
        <f>IF(T84="","",VLOOKUP(T84,Sheet1!$B$10:$C$61,2,0))</f>
        <v>療養病棟入院基本料1</v>
      </c>
      <c r="V84" s="13">
        <v>39</v>
      </c>
    </row>
    <row r="85" spans="1:22" outlineLevel="4">
      <c r="A85" s="12">
        <v>4001</v>
      </c>
      <c r="B85" s="12" t="s">
        <v>123</v>
      </c>
      <c r="C85" s="12">
        <v>40131</v>
      </c>
      <c r="D85" s="12" t="s">
        <v>124</v>
      </c>
      <c r="E85" s="12" t="s">
        <v>1113</v>
      </c>
      <c r="F85" s="12" t="s">
        <v>430</v>
      </c>
      <c r="G85" s="12" t="s">
        <v>45</v>
      </c>
      <c r="H85" s="14" t="str">
        <f>IF(G85="","",VLOOKUP(G85,Sheet1!$B$3:$C$7,2,0))</f>
        <v>慢性期</v>
      </c>
      <c r="I85" s="12" t="s">
        <v>58</v>
      </c>
      <c r="J85" s="14" t="str">
        <f>IF(I85="","",VLOOKUP(I85,Sheet1!$B$3:$C$7,2,0))</f>
        <v>回復期</v>
      </c>
      <c r="K85" s="13">
        <v>28</v>
      </c>
      <c r="L85" s="13">
        <v>28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2" t="s">
        <v>51</v>
      </c>
      <c r="U85" s="14" t="str">
        <f>IF(T85="","",VLOOKUP(T85,Sheet1!$B$10:$C$61,2,0))</f>
        <v>障害者施設等10対1入院基本料</v>
      </c>
      <c r="V85" s="13">
        <v>28</v>
      </c>
    </row>
    <row r="86" spans="1:22" outlineLevel="3">
      <c r="A86" s="12"/>
      <c r="B86" s="12"/>
      <c r="C86" s="12"/>
      <c r="D86" s="12"/>
      <c r="E86" s="23" t="s">
        <v>1541</v>
      </c>
      <c r="F86" s="12"/>
      <c r="G86" s="12"/>
      <c r="H86" s="14"/>
      <c r="I86" s="12"/>
      <c r="J86" s="14"/>
      <c r="K86" s="13">
        <f t="shared" ref="K86:S86" si="12">SUBTOTAL(9,K83:K85)</f>
        <v>88</v>
      </c>
      <c r="L86" s="13">
        <f t="shared" si="12"/>
        <v>88</v>
      </c>
      <c r="M86" s="13">
        <f t="shared" si="12"/>
        <v>0</v>
      </c>
      <c r="N86" s="13">
        <f t="shared" si="12"/>
        <v>39</v>
      </c>
      <c r="O86" s="13">
        <f t="shared" si="12"/>
        <v>39</v>
      </c>
      <c r="P86" s="13">
        <f t="shared" si="12"/>
        <v>0</v>
      </c>
      <c r="Q86" s="13">
        <f t="shared" si="12"/>
        <v>0</v>
      </c>
      <c r="R86" s="13">
        <f t="shared" si="12"/>
        <v>0</v>
      </c>
      <c r="S86" s="13">
        <f t="shared" si="12"/>
        <v>0</v>
      </c>
      <c r="T86" s="12"/>
      <c r="U86" s="14"/>
      <c r="V86" s="13">
        <f>SUBTOTAL(9,V83:V85)</f>
        <v>121</v>
      </c>
    </row>
    <row r="87" spans="1:22" outlineLevel="4">
      <c r="A87" s="12">
        <v>4001</v>
      </c>
      <c r="B87" s="12" t="s">
        <v>123</v>
      </c>
      <c r="C87" s="12">
        <v>40131</v>
      </c>
      <c r="D87" s="12" t="s">
        <v>124</v>
      </c>
      <c r="E87" s="12" t="s">
        <v>1126</v>
      </c>
      <c r="F87" s="12" t="s">
        <v>1127</v>
      </c>
      <c r="G87" s="12" t="s">
        <v>113</v>
      </c>
      <c r="H87" s="14" t="str">
        <f>IF(G87="","",VLOOKUP(G87,Sheet1!$B$3:$C$7,2,0))</f>
        <v>回復期</v>
      </c>
      <c r="I87" s="12" t="s">
        <v>113</v>
      </c>
      <c r="J87" s="14" t="str">
        <f>IF(I87="","",VLOOKUP(I87,Sheet1!$B$3:$C$7,2,0))</f>
        <v>回復期</v>
      </c>
      <c r="K87" s="13">
        <v>29</v>
      </c>
      <c r="L87" s="13">
        <v>24</v>
      </c>
      <c r="M87" s="13">
        <v>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2" t="s">
        <v>182</v>
      </c>
      <c r="U87" s="14" t="str">
        <f>IF(T87="","",VLOOKUP(T87,Sheet1!$B$10:$C$61,2,0))</f>
        <v>一般病棟15対1入院基本料</v>
      </c>
      <c r="V87" s="13">
        <v>29</v>
      </c>
    </row>
    <row r="88" spans="1:22" outlineLevel="3">
      <c r="A88" s="12"/>
      <c r="B88" s="12"/>
      <c r="C88" s="12"/>
      <c r="D88" s="12"/>
      <c r="E88" s="23" t="s">
        <v>1542</v>
      </c>
      <c r="F88" s="12"/>
      <c r="G88" s="12"/>
      <c r="H88" s="14"/>
      <c r="I88" s="12"/>
      <c r="J88" s="14"/>
      <c r="K88" s="13">
        <f t="shared" ref="K88:S88" si="13">SUBTOTAL(9,K87:K87)</f>
        <v>29</v>
      </c>
      <c r="L88" s="13">
        <f t="shared" si="13"/>
        <v>24</v>
      </c>
      <c r="M88" s="13">
        <f t="shared" si="13"/>
        <v>5</v>
      </c>
      <c r="N88" s="13">
        <f t="shared" si="13"/>
        <v>0</v>
      </c>
      <c r="O88" s="13">
        <f t="shared" si="13"/>
        <v>0</v>
      </c>
      <c r="P88" s="13">
        <f t="shared" si="13"/>
        <v>0</v>
      </c>
      <c r="Q88" s="13">
        <f t="shared" si="13"/>
        <v>0</v>
      </c>
      <c r="R88" s="13">
        <f t="shared" si="13"/>
        <v>0</v>
      </c>
      <c r="S88" s="13">
        <f t="shared" si="13"/>
        <v>0</v>
      </c>
      <c r="T88" s="12"/>
      <c r="U88" s="14"/>
      <c r="V88" s="13">
        <f>SUBTOTAL(9,V87:V87)</f>
        <v>29</v>
      </c>
    </row>
    <row r="89" spans="1:22" outlineLevel="4">
      <c r="A89" s="12">
        <v>4001</v>
      </c>
      <c r="B89" s="12" t="s">
        <v>123</v>
      </c>
      <c r="C89" s="12">
        <v>40131</v>
      </c>
      <c r="D89" s="12" t="s">
        <v>124</v>
      </c>
      <c r="E89" s="12" t="s">
        <v>1166</v>
      </c>
      <c r="F89" s="12" t="s">
        <v>386</v>
      </c>
      <c r="G89" s="12" t="s">
        <v>110</v>
      </c>
      <c r="H89" s="14" t="str">
        <f>IF(G89="","",VLOOKUP(G89,Sheet1!$B$3:$C$7,2,0))</f>
        <v>高度急性期</v>
      </c>
      <c r="I89" s="12" t="s">
        <v>110</v>
      </c>
      <c r="J89" s="14" t="str">
        <f>IF(I89="","",VLOOKUP(I89,Sheet1!$B$3:$C$7,2,0))</f>
        <v>高度急性期</v>
      </c>
      <c r="K89" s="13">
        <v>18</v>
      </c>
      <c r="L89" s="13">
        <v>18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2" t="s">
        <v>225</v>
      </c>
      <c r="U89" s="14" t="str">
        <f>IF(T89="","",VLOOKUP(T89,Sheet1!$B$10:$C$61,2,0))</f>
        <v>特定集中治療室管理料3</v>
      </c>
      <c r="V89" s="13">
        <v>18</v>
      </c>
    </row>
    <row r="90" spans="1:22" outlineLevel="4">
      <c r="A90" s="12">
        <v>4001</v>
      </c>
      <c r="B90" s="12" t="s">
        <v>123</v>
      </c>
      <c r="C90" s="12">
        <v>40131</v>
      </c>
      <c r="D90" s="12" t="s">
        <v>124</v>
      </c>
      <c r="E90" s="12" t="s">
        <v>1166</v>
      </c>
      <c r="F90" s="12" t="s">
        <v>634</v>
      </c>
      <c r="G90" s="12" t="s">
        <v>110</v>
      </c>
      <c r="H90" s="14" t="str">
        <f>IF(G90="","",VLOOKUP(G90,Sheet1!$B$3:$C$7,2,0))</f>
        <v>高度急性期</v>
      </c>
      <c r="I90" s="12" t="s">
        <v>110</v>
      </c>
      <c r="J90" s="14" t="str">
        <f>IF(I90="","",VLOOKUP(I90,Sheet1!$B$3:$C$7,2,0))</f>
        <v>高度急性期</v>
      </c>
      <c r="K90" s="13">
        <v>16</v>
      </c>
      <c r="L90" s="13">
        <v>16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2" t="s">
        <v>227</v>
      </c>
      <c r="U90" s="14" t="str">
        <f>IF(T90="","",VLOOKUP(T90,Sheet1!$B$10:$C$61,2,0))</f>
        <v>ﾊｲｹｱﾕﾆｯﾄ入院医療管理料1</v>
      </c>
      <c r="V90" s="13">
        <v>16</v>
      </c>
    </row>
    <row r="91" spans="1:22" outlineLevel="4">
      <c r="A91" s="12">
        <v>4001</v>
      </c>
      <c r="B91" s="12" t="s">
        <v>123</v>
      </c>
      <c r="C91" s="12">
        <v>40131</v>
      </c>
      <c r="D91" s="12" t="s">
        <v>124</v>
      </c>
      <c r="E91" s="12" t="s">
        <v>1166</v>
      </c>
      <c r="F91" s="12" t="s">
        <v>1167</v>
      </c>
      <c r="G91" s="12" t="s">
        <v>110</v>
      </c>
      <c r="H91" s="14" t="str">
        <f>IF(G91="","",VLOOKUP(G91,Sheet1!$B$3:$C$7,2,0))</f>
        <v>高度急性期</v>
      </c>
      <c r="I91" s="12" t="s">
        <v>110</v>
      </c>
      <c r="J91" s="14" t="str">
        <f>IF(I91="","",VLOOKUP(I91,Sheet1!$B$3:$C$7,2,0))</f>
        <v>高度急性期</v>
      </c>
      <c r="K91" s="13">
        <v>55</v>
      </c>
      <c r="L91" s="13">
        <v>55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2" t="s">
        <v>110</v>
      </c>
      <c r="U91" s="14" t="str">
        <f>IF(T91="","",VLOOKUP(T91,Sheet1!$B$10:$C$61,2,0))</f>
        <v>一般病棟7対1入院基本料</v>
      </c>
      <c r="V91" s="13">
        <v>55</v>
      </c>
    </row>
    <row r="92" spans="1:22" outlineLevel="4">
      <c r="A92" s="12">
        <v>4001</v>
      </c>
      <c r="B92" s="12" t="s">
        <v>123</v>
      </c>
      <c r="C92" s="12">
        <v>40131</v>
      </c>
      <c r="D92" s="12" t="s">
        <v>124</v>
      </c>
      <c r="E92" s="12" t="s">
        <v>1166</v>
      </c>
      <c r="F92" s="12" t="s">
        <v>1168</v>
      </c>
      <c r="G92" s="12" t="s">
        <v>113</v>
      </c>
      <c r="H92" s="14" t="str">
        <f>IF(G92="","",VLOOKUP(G92,Sheet1!$B$3:$C$7,2,0))</f>
        <v>回復期</v>
      </c>
      <c r="I92" s="12" t="s">
        <v>110</v>
      </c>
      <c r="J92" s="14" t="str">
        <f>IF(I92="","",VLOOKUP(I92,Sheet1!$B$3:$C$7,2,0))</f>
        <v>高度急性期</v>
      </c>
      <c r="K92" s="13">
        <v>26</v>
      </c>
      <c r="L92" s="13">
        <v>26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2" t="s">
        <v>183</v>
      </c>
      <c r="U92" s="14" t="str">
        <f>IF(T92="","",VLOOKUP(T92,Sheet1!$B$10:$C$61,2,0))</f>
        <v>回復期リハビリテーション病棟入院料1</v>
      </c>
      <c r="V92" s="13">
        <v>26</v>
      </c>
    </row>
    <row r="93" spans="1:22" outlineLevel="4">
      <c r="A93" s="12">
        <v>4001</v>
      </c>
      <c r="B93" s="12" t="s">
        <v>123</v>
      </c>
      <c r="C93" s="12">
        <v>40131</v>
      </c>
      <c r="D93" s="12" t="s">
        <v>124</v>
      </c>
      <c r="E93" s="12" t="s">
        <v>1166</v>
      </c>
      <c r="F93" s="12" t="s">
        <v>462</v>
      </c>
      <c r="G93" s="12" t="s">
        <v>110</v>
      </c>
      <c r="H93" s="14" t="str">
        <f>IF(G93="","",VLOOKUP(G93,Sheet1!$B$3:$C$7,2,0))</f>
        <v>高度急性期</v>
      </c>
      <c r="I93" s="12" t="s">
        <v>110</v>
      </c>
      <c r="J93" s="14" t="str">
        <f>IF(I93="","",VLOOKUP(I93,Sheet1!$B$3:$C$7,2,0))</f>
        <v>高度急性期</v>
      </c>
      <c r="K93" s="13">
        <v>50</v>
      </c>
      <c r="L93" s="13">
        <v>50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2" t="s">
        <v>110</v>
      </c>
      <c r="U93" s="14" t="str">
        <f>IF(T93="","",VLOOKUP(T93,Sheet1!$B$10:$C$61,2,0))</f>
        <v>一般病棟7対1入院基本料</v>
      </c>
      <c r="V93" s="13">
        <v>50</v>
      </c>
    </row>
    <row r="94" spans="1:22" outlineLevel="4">
      <c r="A94" s="12">
        <v>4001</v>
      </c>
      <c r="B94" s="12" t="s">
        <v>123</v>
      </c>
      <c r="C94" s="12">
        <v>40131</v>
      </c>
      <c r="D94" s="12" t="s">
        <v>124</v>
      </c>
      <c r="E94" s="12" t="s">
        <v>1166</v>
      </c>
      <c r="F94" s="12" t="s">
        <v>921</v>
      </c>
      <c r="G94" s="12" t="s">
        <v>110</v>
      </c>
      <c r="H94" s="14" t="str">
        <f>IF(G94="","",VLOOKUP(G94,Sheet1!$B$3:$C$7,2,0))</f>
        <v>高度急性期</v>
      </c>
      <c r="I94" s="12" t="s">
        <v>110</v>
      </c>
      <c r="J94" s="14" t="str">
        <f>IF(I94="","",VLOOKUP(I94,Sheet1!$B$3:$C$7,2,0))</f>
        <v>高度急性期</v>
      </c>
      <c r="K94" s="13">
        <v>52</v>
      </c>
      <c r="L94" s="13">
        <v>52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2" t="s">
        <v>110</v>
      </c>
      <c r="U94" s="14" t="str">
        <f>IF(T94="","",VLOOKUP(T94,Sheet1!$B$10:$C$61,2,0))</f>
        <v>一般病棟7対1入院基本料</v>
      </c>
      <c r="V94" s="13">
        <v>52</v>
      </c>
    </row>
    <row r="95" spans="1:22" outlineLevel="4">
      <c r="A95" s="12">
        <v>4001</v>
      </c>
      <c r="B95" s="12" t="s">
        <v>123</v>
      </c>
      <c r="C95" s="12">
        <v>40131</v>
      </c>
      <c r="D95" s="12" t="s">
        <v>124</v>
      </c>
      <c r="E95" s="12" t="s">
        <v>1166</v>
      </c>
      <c r="F95" s="12" t="s">
        <v>922</v>
      </c>
      <c r="G95" s="12" t="s">
        <v>110</v>
      </c>
      <c r="H95" s="14" t="str">
        <f>IF(G95="","",VLOOKUP(G95,Sheet1!$B$3:$C$7,2,0))</f>
        <v>高度急性期</v>
      </c>
      <c r="I95" s="12" t="s">
        <v>110</v>
      </c>
      <c r="J95" s="14" t="str">
        <f>IF(I95="","",VLOOKUP(I95,Sheet1!$B$3:$C$7,2,0))</f>
        <v>高度急性期</v>
      </c>
      <c r="K95" s="13">
        <v>50</v>
      </c>
      <c r="L95" s="13">
        <v>50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2" t="s">
        <v>110</v>
      </c>
      <c r="U95" s="14" t="str">
        <f>IF(T95="","",VLOOKUP(T95,Sheet1!$B$10:$C$61,2,0))</f>
        <v>一般病棟7対1入院基本料</v>
      </c>
      <c r="V95" s="13">
        <v>50</v>
      </c>
    </row>
    <row r="96" spans="1:22" outlineLevel="4">
      <c r="A96" s="12">
        <v>4001</v>
      </c>
      <c r="B96" s="12" t="s">
        <v>123</v>
      </c>
      <c r="C96" s="12">
        <v>40131</v>
      </c>
      <c r="D96" s="12" t="s">
        <v>124</v>
      </c>
      <c r="E96" s="12" t="s">
        <v>1166</v>
      </c>
      <c r="F96" s="12" t="s">
        <v>1169</v>
      </c>
      <c r="G96" s="12" t="s">
        <v>110</v>
      </c>
      <c r="H96" s="14" t="str">
        <f>IF(G96="","",VLOOKUP(G96,Sheet1!$B$3:$C$7,2,0))</f>
        <v>高度急性期</v>
      </c>
      <c r="I96" s="12" t="s">
        <v>110</v>
      </c>
      <c r="J96" s="14" t="str">
        <f>IF(I96="","",VLOOKUP(I96,Sheet1!$B$3:$C$7,2,0))</f>
        <v>高度急性期</v>
      </c>
      <c r="K96" s="13">
        <v>50</v>
      </c>
      <c r="L96" s="13">
        <v>50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2" t="s">
        <v>110</v>
      </c>
      <c r="U96" s="14" t="str">
        <f>IF(T96="","",VLOOKUP(T96,Sheet1!$B$10:$C$61,2,0))</f>
        <v>一般病棟7対1入院基本料</v>
      </c>
      <c r="V96" s="13">
        <v>50</v>
      </c>
    </row>
    <row r="97" spans="1:22" outlineLevel="4">
      <c r="A97" s="12">
        <v>4001</v>
      </c>
      <c r="B97" s="12" t="s">
        <v>123</v>
      </c>
      <c r="C97" s="12">
        <v>40131</v>
      </c>
      <c r="D97" s="12" t="s">
        <v>124</v>
      </c>
      <c r="E97" s="12" t="s">
        <v>1166</v>
      </c>
      <c r="F97" s="12" t="s">
        <v>1170</v>
      </c>
      <c r="G97" s="12" t="s">
        <v>110</v>
      </c>
      <c r="H97" s="14" t="str">
        <f>IF(G97="","",VLOOKUP(G97,Sheet1!$B$3:$C$7,2,0))</f>
        <v>高度急性期</v>
      </c>
      <c r="I97" s="12" t="s">
        <v>110</v>
      </c>
      <c r="J97" s="14" t="str">
        <f>IF(I97="","",VLOOKUP(I97,Sheet1!$B$3:$C$7,2,0))</f>
        <v>高度急性期</v>
      </c>
      <c r="K97" s="13">
        <v>50</v>
      </c>
      <c r="L97" s="13">
        <v>50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2" t="s">
        <v>110</v>
      </c>
      <c r="U97" s="14" t="str">
        <f>IF(T97="","",VLOOKUP(T97,Sheet1!$B$10:$C$61,2,0))</f>
        <v>一般病棟7対1入院基本料</v>
      </c>
      <c r="V97" s="13">
        <v>50</v>
      </c>
    </row>
    <row r="98" spans="1:22" outlineLevel="3">
      <c r="A98" s="12"/>
      <c r="B98" s="12"/>
      <c r="C98" s="12"/>
      <c r="D98" s="12"/>
      <c r="E98" s="23" t="s">
        <v>1543</v>
      </c>
      <c r="F98" s="12"/>
      <c r="G98" s="12"/>
      <c r="H98" s="14"/>
      <c r="I98" s="12"/>
      <c r="J98" s="14"/>
      <c r="K98" s="13">
        <f t="shared" ref="K98:S98" si="14">SUBTOTAL(9,K89:K97)</f>
        <v>367</v>
      </c>
      <c r="L98" s="13">
        <f t="shared" si="14"/>
        <v>367</v>
      </c>
      <c r="M98" s="13">
        <f t="shared" si="14"/>
        <v>0</v>
      </c>
      <c r="N98" s="13">
        <f t="shared" si="14"/>
        <v>0</v>
      </c>
      <c r="O98" s="13">
        <f t="shared" si="14"/>
        <v>0</v>
      </c>
      <c r="P98" s="13">
        <f t="shared" si="14"/>
        <v>0</v>
      </c>
      <c r="Q98" s="13">
        <f t="shared" si="14"/>
        <v>0</v>
      </c>
      <c r="R98" s="13">
        <f t="shared" si="14"/>
        <v>0</v>
      </c>
      <c r="S98" s="13">
        <f t="shared" si="14"/>
        <v>0</v>
      </c>
      <c r="T98" s="12"/>
      <c r="U98" s="14"/>
      <c r="V98" s="13">
        <f>SUBTOTAL(9,V89:V97)</f>
        <v>367</v>
      </c>
    </row>
    <row r="99" spans="1:22" outlineLevel="4">
      <c r="A99" s="12">
        <v>4001</v>
      </c>
      <c r="B99" s="12" t="s">
        <v>123</v>
      </c>
      <c r="C99" s="12">
        <v>40131</v>
      </c>
      <c r="D99" s="12" t="s">
        <v>124</v>
      </c>
      <c r="E99" s="12" t="s">
        <v>1199</v>
      </c>
      <c r="F99" s="12" t="s">
        <v>1200</v>
      </c>
      <c r="G99" s="12" t="s">
        <v>38</v>
      </c>
      <c r="H99" s="14" t="str">
        <f>IF(G99="","",VLOOKUP(G99,Sheet1!$B$3:$C$7,2,0))</f>
        <v>急性期</v>
      </c>
      <c r="I99" s="12" t="s">
        <v>38</v>
      </c>
      <c r="J99" s="14" t="str">
        <f>IF(I99="","",VLOOKUP(I99,Sheet1!$B$3:$C$7,2,0))</f>
        <v>急性期</v>
      </c>
      <c r="K99" s="13">
        <v>40</v>
      </c>
      <c r="L99" s="13">
        <v>40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2" t="s">
        <v>38</v>
      </c>
      <c r="U99" s="14" t="str">
        <f>IF(T99="","",VLOOKUP(T99,Sheet1!$B$10:$C$61,2,0))</f>
        <v>一般病棟10対1入院基本料</v>
      </c>
      <c r="V99" s="13">
        <v>40</v>
      </c>
    </row>
    <row r="100" spans="1:22" outlineLevel="4">
      <c r="A100" s="12">
        <v>4001</v>
      </c>
      <c r="B100" s="12" t="s">
        <v>123</v>
      </c>
      <c r="C100" s="12">
        <v>40131</v>
      </c>
      <c r="D100" s="12" t="s">
        <v>124</v>
      </c>
      <c r="E100" s="12" t="s">
        <v>1199</v>
      </c>
      <c r="F100" s="12" t="s">
        <v>1201</v>
      </c>
      <c r="G100" s="12" t="s">
        <v>38</v>
      </c>
      <c r="H100" s="14" t="str">
        <f>IF(G100="","",VLOOKUP(G100,Sheet1!$B$3:$C$7,2,0))</f>
        <v>急性期</v>
      </c>
      <c r="I100" s="12" t="s">
        <v>58</v>
      </c>
      <c r="J100" s="14" t="str">
        <f>IF(I100="","",VLOOKUP(I100,Sheet1!$B$3:$C$7,2,0))</f>
        <v>回復期</v>
      </c>
      <c r="K100" s="13">
        <v>40</v>
      </c>
      <c r="L100" s="13">
        <v>40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2" t="s">
        <v>38</v>
      </c>
      <c r="U100" s="14" t="str">
        <f>IF(T100="","",VLOOKUP(T100,Sheet1!$B$10:$C$61,2,0))</f>
        <v>一般病棟10対1入院基本料</v>
      </c>
      <c r="V100" s="13">
        <v>40</v>
      </c>
    </row>
    <row r="101" spans="1:22" outlineLevel="4">
      <c r="A101" s="12">
        <v>4001</v>
      </c>
      <c r="B101" s="12" t="s">
        <v>123</v>
      </c>
      <c r="C101" s="12">
        <v>40131</v>
      </c>
      <c r="D101" s="12" t="s">
        <v>124</v>
      </c>
      <c r="E101" s="12" t="s">
        <v>1199</v>
      </c>
      <c r="F101" s="12" t="s">
        <v>1202</v>
      </c>
      <c r="G101" s="12" t="s">
        <v>58</v>
      </c>
      <c r="H101" s="14" t="str">
        <f>IF(G101="","",VLOOKUP(G101,Sheet1!$B$3:$C$7,2,0))</f>
        <v>回復期</v>
      </c>
      <c r="I101" s="12" t="s">
        <v>58</v>
      </c>
      <c r="J101" s="14" t="str">
        <f>IF(I101="","",VLOOKUP(I101,Sheet1!$B$3:$C$7,2,0))</f>
        <v>回復期</v>
      </c>
      <c r="K101" s="13">
        <v>0</v>
      </c>
      <c r="L101" s="13">
        <v>0</v>
      </c>
      <c r="M101" s="13">
        <v>0</v>
      </c>
      <c r="N101" s="13">
        <v>50</v>
      </c>
      <c r="O101" s="13">
        <v>50</v>
      </c>
      <c r="P101" s="13">
        <v>0</v>
      </c>
      <c r="Q101" s="13">
        <v>0</v>
      </c>
      <c r="R101" s="13">
        <v>0</v>
      </c>
      <c r="S101" s="13">
        <v>0</v>
      </c>
      <c r="T101" s="12" t="s">
        <v>59</v>
      </c>
      <c r="U101" s="14" t="str">
        <f>IF(T101="","",VLOOKUP(T101,Sheet1!$B$10:$C$61,2,0))</f>
        <v>回復期リハビリテーション病棟入院料1</v>
      </c>
      <c r="V101" s="13">
        <v>50</v>
      </c>
    </row>
    <row r="102" spans="1:22" outlineLevel="4">
      <c r="A102" s="12">
        <v>4001</v>
      </c>
      <c r="B102" s="12" t="s">
        <v>123</v>
      </c>
      <c r="C102" s="12">
        <v>40131</v>
      </c>
      <c r="D102" s="12" t="s">
        <v>124</v>
      </c>
      <c r="E102" s="12" t="s">
        <v>1199</v>
      </c>
      <c r="F102" s="12" t="s">
        <v>1203</v>
      </c>
      <c r="G102" s="12" t="s">
        <v>58</v>
      </c>
      <c r="H102" s="14" t="str">
        <f>IF(G102="","",VLOOKUP(G102,Sheet1!$B$3:$C$7,2,0))</f>
        <v>回復期</v>
      </c>
      <c r="I102" s="12" t="s">
        <v>58</v>
      </c>
      <c r="J102" s="14" t="str">
        <f>IF(I102="","",VLOOKUP(I102,Sheet1!$B$3:$C$7,2,0))</f>
        <v>回復期</v>
      </c>
      <c r="K102" s="13">
        <v>0</v>
      </c>
      <c r="L102" s="13">
        <v>0</v>
      </c>
      <c r="M102" s="13">
        <v>0</v>
      </c>
      <c r="N102" s="13">
        <v>49</v>
      </c>
      <c r="O102" s="13">
        <v>49</v>
      </c>
      <c r="P102" s="13">
        <v>0</v>
      </c>
      <c r="Q102" s="13">
        <v>0</v>
      </c>
      <c r="R102" s="13">
        <v>0</v>
      </c>
      <c r="S102" s="13">
        <v>0</v>
      </c>
      <c r="T102" s="12" t="s">
        <v>68</v>
      </c>
      <c r="U102" s="14" t="str">
        <f>IF(T102="","",VLOOKUP(T102,Sheet1!$B$10:$C$61,2,0))</f>
        <v>回復期リハビリテーション病棟入院料2</v>
      </c>
      <c r="V102" s="13">
        <v>49</v>
      </c>
    </row>
    <row r="103" spans="1:22" outlineLevel="4">
      <c r="A103" s="12">
        <v>4001</v>
      </c>
      <c r="B103" s="12" t="s">
        <v>123</v>
      </c>
      <c r="C103" s="12">
        <v>40131</v>
      </c>
      <c r="D103" s="12" t="s">
        <v>124</v>
      </c>
      <c r="E103" s="12" t="s">
        <v>1199</v>
      </c>
      <c r="F103" s="12" t="s">
        <v>1204</v>
      </c>
      <c r="G103" s="12" t="s">
        <v>58</v>
      </c>
      <c r="H103" s="14" t="str">
        <f>IF(G103="","",VLOOKUP(G103,Sheet1!$B$3:$C$7,2,0))</f>
        <v>回復期</v>
      </c>
      <c r="I103" s="12" t="s">
        <v>58</v>
      </c>
      <c r="J103" s="14" t="str">
        <f>IF(I103="","",VLOOKUP(I103,Sheet1!$B$3:$C$7,2,0))</f>
        <v>回復期</v>
      </c>
      <c r="K103" s="13">
        <v>0</v>
      </c>
      <c r="L103" s="13">
        <v>0</v>
      </c>
      <c r="M103" s="13">
        <v>0</v>
      </c>
      <c r="N103" s="13">
        <v>47</v>
      </c>
      <c r="O103" s="13">
        <v>47</v>
      </c>
      <c r="P103" s="13">
        <v>0</v>
      </c>
      <c r="Q103" s="13">
        <v>0</v>
      </c>
      <c r="R103" s="13">
        <v>0</v>
      </c>
      <c r="S103" s="13">
        <v>0</v>
      </c>
      <c r="T103" s="12" t="s">
        <v>68</v>
      </c>
      <c r="U103" s="14" t="str">
        <f>IF(T103="","",VLOOKUP(T103,Sheet1!$B$10:$C$61,2,0))</f>
        <v>回復期リハビリテーション病棟入院料2</v>
      </c>
      <c r="V103" s="13">
        <v>47</v>
      </c>
    </row>
    <row r="104" spans="1:22" outlineLevel="4">
      <c r="A104" s="12">
        <v>4001</v>
      </c>
      <c r="B104" s="12" t="s">
        <v>123</v>
      </c>
      <c r="C104" s="12">
        <v>40131</v>
      </c>
      <c r="D104" s="12" t="s">
        <v>124</v>
      </c>
      <c r="E104" s="12" t="s">
        <v>1199</v>
      </c>
      <c r="F104" s="12" t="s">
        <v>1205</v>
      </c>
      <c r="G104" s="12" t="s">
        <v>45</v>
      </c>
      <c r="H104" s="14" t="str">
        <f>IF(G104="","",VLOOKUP(G104,Sheet1!$B$3:$C$7,2,0))</f>
        <v>慢性期</v>
      </c>
      <c r="I104" s="12" t="s">
        <v>45</v>
      </c>
      <c r="J104" s="14" t="str">
        <f>IF(I104="","",VLOOKUP(I104,Sheet1!$B$3:$C$7,2,0))</f>
        <v>慢性期</v>
      </c>
      <c r="K104" s="13">
        <v>50</v>
      </c>
      <c r="L104" s="13">
        <v>50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2" t="s">
        <v>56</v>
      </c>
      <c r="U104" s="14" t="str">
        <f>IF(T104="","",VLOOKUP(T104,Sheet1!$B$10:$C$61,2,0))</f>
        <v>障害者施設等13対1入院基本料</v>
      </c>
      <c r="V104" s="13">
        <v>50</v>
      </c>
    </row>
    <row r="105" spans="1:22" outlineLevel="4">
      <c r="A105" s="12">
        <v>4001</v>
      </c>
      <c r="B105" s="12" t="s">
        <v>123</v>
      </c>
      <c r="C105" s="12">
        <v>40131</v>
      </c>
      <c r="D105" s="12" t="s">
        <v>124</v>
      </c>
      <c r="E105" s="12" t="s">
        <v>1199</v>
      </c>
      <c r="F105" s="12" t="s">
        <v>1206</v>
      </c>
      <c r="G105" s="12" t="s">
        <v>45</v>
      </c>
      <c r="H105" s="14" t="str">
        <f>IF(G105="","",VLOOKUP(G105,Sheet1!$B$3:$C$7,2,0))</f>
        <v>慢性期</v>
      </c>
      <c r="I105" s="12" t="s">
        <v>45</v>
      </c>
      <c r="J105" s="14" t="str">
        <f>IF(I105="","",VLOOKUP(I105,Sheet1!$B$3:$C$7,2,0))</f>
        <v>慢性期</v>
      </c>
      <c r="K105" s="13">
        <v>49</v>
      </c>
      <c r="L105" s="13">
        <v>49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2" t="s">
        <v>56</v>
      </c>
      <c r="U105" s="14" t="str">
        <f>IF(T105="","",VLOOKUP(T105,Sheet1!$B$10:$C$61,2,0))</f>
        <v>障害者施設等13対1入院基本料</v>
      </c>
      <c r="V105" s="13">
        <v>49</v>
      </c>
    </row>
    <row r="106" spans="1:22" outlineLevel="4">
      <c r="A106" s="12">
        <v>4001</v>
      </c>
      <c r="B106" s="12" t="s">
        <v>123</v>
      </c>
      <c r="C106" s="12">
        <v>40131</v>
      </c>
      <c r="D106" s="12" t="s">
        <v>124</v>
      </c>
      <c r="E106" s="12" t="s">
        <v>1199</v>
      </c>
      <c r="F106" s="12" t="s">
        <v>1208</v>
      </c>
      <c r="G106" s="12" t="s">
        <v>45</v>
      </c>
      <c r="H106" s="14" t="str">
        <f>IF(G106="","",VLOOKUP(G106,Sheet1!$B$3:$C$7,2,0))</f>
        <v>慢性期</v>
      </c>
      <c r="I106" s="12" t="s">
        <v>38</v>
      </c>
      <c r="J106" s="14" t="str">
        <f>IF(I106="","",VLOOKUP(I106,Sheet1!$B$3:$C$7,2,0))</f>
        <v>急性期</v>
      </c>
      <c r="K106" s="13">
        <v>0</v>
      </c>
      <c r="L106" s="13">
        <v>0</v>
      </c>
      <c r="M106" s="13">
        <v>0</v>
      </c>
      <c r="N106" s="13">
        <v>46</v>
      </c>
      <c r="O106" s="13">
        <v>46</v>
      </c>
      <c r="P106" s="13">
        <v>0</v>
      </c>
      <c r="Q106" s="13">
        <v>0</v>
      </c>
      <c r="R106" s="13">
        <v>0</v>
      </c>
      <c r="S106" s="13">
        <v>0</v>
      </c>
      <c r="T106" s="12" t="s">
        <v>46</v>
      </c>
      <c r="U106" s="14" t="str">
        <f>IF(T106="","",VLOOKUP(T106,Sheet1!$B$10:$C$61,2,0))</f>
        <v>療養病棟入院基本料2</v>
      </c>
      <c r="V106" s="13">
        <v>46</v>
      </c>
    </row>
    <row r="107" spans="1:22" outlineLevel="4">
      <c r="A107" s="12">
        <v>4001</v>
      </c>
      <c r="B107" s="12" t="s">
        <v>123</v>
      </c>
      <c r="C107" s="12">
        <v>40131</v>
      </c>
      <c r="D107" s="12" t="s">
        <v>124</v>
      </c>
      <c r="E107" s="12" t="s">
        <v>1199</v>
      </c>
      <c r="F107" s="12" t="s">
        <v>1209</v>
      </c>
      <c r="G107" s="12" t="s">
        <v>45</v>
      </c>
      <c r="H107" s="14" t="str">
        <f>IF(G107="","",VLOOKUP(G107,Sheet1!$B$3:$C$7,2,0))</f>
        <v>慢性期</v>
      </c>
      <c r="I107" s="12" t="s">
        <v>45</v>
      </c>
      <c r="J107" s="14" t="str">
        <f>IF(I107="","",VLOOKUP(I107,Sheet1!$B$3:$C$7,2,0))</f>
        <v>慢性期</v>
      </c>
      <c r="K107" s="13">
        <v>0</v>
      </c>
      <c r="L107" s="13">
        <v>0</v>
      </c>
      <c r="M107" s="13">
        <v>0</v>
      </c>
      <c r="N107" s="13">
        <v>47</v>
      </c>
      <c r="O107" s="13">
        <v>47</v>
      </c>
      <c r="P107" s="13">
        <v>0</v>
      </c>
      <c r="Q107" s="13">
        <v>0</v>
      </c>
      <c r="R107" s="13">
        <v>0</v>
      </c>
      <c r="S107" s="13">
        <v>0</v>
      </c>
      <c r="T107" s="12" t="s">
        <v>62</v>
      </c>
      <c r="U107" s="14" t="str">
        <f>IF(T107="","",VLOOKUP(T107,Sheet1!$B$10:$C$61,2,0))</f>
        <v>療養病棟入院基本料1</v>
      </c>
      <c r="V107" s="13">
        <v>47</v>
      </c>
    </row>
    <row r="108" spans="1:22" outlineLevel="3">
      <c r="A108" s="12"/>
      <c r="B108" s="12"/>
      <c r="C108" s="12"/>
      <c r="D108" s="12"/>
      <c r="E108" s="23" t="s">
        <v>1544</v>
      </c>
      <c r="F108" s="12"/>
      <c r="G108" s="12"/>
      <c r="H108" s="14"/>
      <c r="I108" s="12"/>
      <c r="J108" s="14"/>
      <c r="K108" s="13">
        <f t="shared" ref="K108:S108" si="15">SUBTOTAL(9,K99:K107)</f>
        <v>179</v>
      </c>
      <c r="L108" s="13">
        <f t="shared" si="15"/>
        <v>179</v>
      </c>
      <c r="M108" s="13">
        <f t="shared" si="15"/>
        <v>0</v>
      </c>
      <c r="N108" s="13">
        <f t="shared" si="15"/>
        <v>239</v>
      </c>
      <c r="O108" s="13">
        <f t="shared" si="15"/>
        <v>239</v>
      </c>
      <c r="P108" s="13">
        <f t="shared" si="15"/>
        <v>0</v>
      </c>
      <c r="Q108" s="13">
        <f t="shared" si="15"/>
        <v>0</v>
      </c>
      <c r="R108" s="13">
        <f t="shared" si="15"/>
        <v>0</v>
      </c>
      <c r="S108" s="13">
        <f t="shared" si="15"/>
        <v>0</v>
      </c>
      <c r="T108" s="12"/>
      <c r="U108" s="14"/>
      <c r="V108" s="13">
        <f>SUBTOTAL(9,V99:V107)</f>
        <v>418</v>
      </c>
    </row>
    <row r="109" spans="1:22" outlineLevel="4">
      <c r="A109" s="12">
        <v>4001</v>
      </c>
      <c r="B109" s="12" t="s">
        <v>123</v>
      </c>
      <c r="C109" s="12">
        <v>40131</v>
      </c>
      <c r="D109" s="12" t="s">
        <v>124</v>
      </c>
      <c r="E109" s="12" t="s">
        <v>1326</v>
      </c>
      <c r="F109" s="12" t="s">
        <v>1327</v>
      </c>
      <c r="G109" s="12" t="s">
        <v>58</v>
      </c>
      <c r="H109" s="14" t="str">
        <f>IF(G109="","",VLOOKUP(G109,Sheet1!$B$3:$C$7,2,0))</f>
        <v>回復期</v>
      </c>
      <c r="I109" s="12" t="s">
        <v>58</v>
      </c>
      <c r="J109" s="14" t="str">
        <f>IF(I109="","",VLOOKUP(I109,Sheet1!$B$3:$C$7,2,0))</f>
        <v>回復期</v>
      </c>
      <c r="K109" s="13">
        <v>0</v>
      </c>
      <c r="L109" s="13">
        <v>0</v>
      </c>
      <c r="M109" s="13">
        <v>0</v>
      </c>
      <c r="N109" s="13">
        <v>48</v>
      </c>
      <c r="O109" s="13">
        <v>48</v>
      </c>
      <c r="P109" s="13">
        <v>0</v>
      </c>
      <c r="Q109" s="13">
        <v>0</v>
      </c>
      <c r="R109" s="13">
        <v>0</v>
      </c>
      <c r="S109" s="13">
        <v>0</v>
      </c>
      <c r="T109" s="12" t="s">
        <v>59</v>
      </c>
      <c r="U109" s="14" t="str">
        <f>IF(T109="","",VLOOKUP(T109,Sheet1!$B$10:$C$61,2,0))</f>
        <v>回復期リハビリテーション病棟入院料1</v>
      </c>
      <c r="V109" s="13">
        <v>48</v>
      </c>
    </row>
    <row r="110" spans="1:22" outlineLevel="4">
      <c r="A110" s="12">
        <v>4001</v>
      </c>
      <c r="B110" s="12" t="s">
        <v>123</v>
      </c>
      <c r="C110" s="12">
        <v>40131</v>
      </c>
      <c r="D110" s="12" t="s">
        <v>124</v>
      </c>
      <c r="E110" s="12" t="s">
        <v>1326</v>
      </c>
      <c r="F110" s="12" t="s">
        <v>1328</v>
      </c>
      <c r="G110" s="12" t="s">
        <v>45</v>
      </c>
      <c r="H110" s="14" t="str">
        <f>IF(G110="","",VLOOKUP(G110,Sheet1!$B$3:$C$7,2,0))</f>
        <v>慢性期</v>
      </c>
      <c r="I110" s="12" t="s">
        <v>45</v>
      </c>
      <c r="J110" s="14" t="str">
        <f>IF(I110="","",VLOOKUP(I110,Sheet1!$B$3:$C$7,2,0))</f>
        <v>慢性期</v>
      </c>
      <c r="K110" s="13">
        <v>0</v>
      </c>
      <c r="L110" s="13">
        <v>0</v>
      </c>
      <c r="M110" s="13">
        <v>0</v>
      </c>
      <c r="N110" s="13">
        <v>48</v>
      </c>
      <c r="O110" s="13">
        <v>48</v>
      </c>
      <c r="P110" s="13">
        <v>0</v>
      </c>
      <c r="Q110" s="13">
        <v>0</v>
      </c>
      <c r="R110" s="13">
        <v>0</v>
      </c>
      <c r="S110" s="13">
        <v>0</v>
      </c>
      <c r="T110" s="12" t="s">
        <v>62</v>
      </c>
      <c r="U110" s="14" t="str">
        <f>IF(T110="","",VLOOKUP(T110,Sheet1!$B$10:$C$61,2,0))</f>
        <v>療養病棟入院基本料1</v>
      </c>
      <c r="V110" s="13">
        <v>48</v>
      </c>
    </row>
    <row r="111" spans="1:22" outlineLevel="4">
      <c r="A111" s="12">
        <v>4001</v>
      </c>
      <c r="B111" s="12" t="s">
        <v>123</v>
      </c>
      <c r="C111" s="12">
        <v>40131</v>
      </c>
      <c r="D111" s="12" t="s">
        <v>124</v>
      </c>
      <c r="E111" s="12" t="s">
        <v>1326</v>
      </c>
      <c r="F111" s="12" t="s">
        <v>1329</v>
      </c>
      <c r="G111" s="12" t="s">
        <v>45</v>
      </c>
      <c r="H111" s="14" t="str">
        <f>IF(G111="","",VLOOKUP(G111,Sheet1!$B$3:$C$7,2,0))</f>
        <v>慢性期</v>
      </c>
      <c r="I111" s="12" t="s">
        <v>45</v>
      </c>
      <c r="J111" s="14" t="str">
        <f>IF(I111="","",VLOOKUP(I111,Sheet1!$B$3:$C$7,2,0))</f>
        <v>慢性期</v>
      </c>
      <c r="K111" s="13">
        <v>48</v>
      </c>
      <c r="L111" s="13">
        <v>48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2" t="s">
        <v>51</v>
      </c>
      <c r="U111" s="14" t="str">
        <f>IF(T111="","",VLOOKUP(T111,Sheet1!$B$10:$C$61,2,0))</f>
        <v>障害者施設等10対1入院基本料</v>
      </c>
      <c r="V111" s="13">
        <v>48</v>
      </c>
    </row>
    <row r="112" spans="1:22" outlineLevel="4">
      <c r="A112" s="12">
        <v>4001</v>
      </c>
      <c r="B112" s="12" t="s">
        <v>123</v>
      </c>
      <c r="C112" s="12">
        <v>40131</v>
      </c>
      <c r="D112" s="12" t="s">
        <v>124</v>
      </c>
      <c r="E112" s="12" t="s">
        <v>1326</v>
      </c>
      <c r="F112" s="12" t="s">
        <v>1330</v>
      </c>
      <c r="G112" s="12" t="s">
        <v>45</v>
      </c>
      <c r="H112" s="14" t="str">
        <f>IF(G112="","",VLOOKUP(G112,Sheet1!$B$3:$C$7,2,0))</f>
        <v>慢性期</v>
      </c>
      <c r="I112" s="12" t="s">
        <v>45</v>
      </c>
      <c r="J112" s="14" t="str">
        <f>IF(I112="","",VLOOKUP(I112,Sheet1!$B$3:$C$7,2,0))</f>
        <v>慢性期</v>
      </c>
      <c r="K112" s="13">
        <v>0</v>
      </c>
      <c r="L112" s="13">
        <v>0</v>
      </c>
      <c r="M112" s="13">
        <v>0</v>
      </c>
      <c r="N112" s="13">
        <v>48</v>
      </c>
      <c r="O112" s="13">
        <v>48</v>
      </c>
      <c r="P112" s="13">
        <v>0</v>
      </c>
      <c r="Q112" s="13">
        <v>0</v>
      </c>
      <c r="R112" s="13">
        <v>0</v>
      </c>
      <c r="S112" s="13">
        <v>0</v>
      </c>
      <c r="T112" s="12" t="s">
        <v>62</v>
      </c>
      <c r="U112" s="14" t="str">
        <f>IF(T112="","",VLOOKUP(T112,Sheet1!$B$10:$C$61,2,0))</f>
        <v>療養病棟入院基本料1</v>
      </c>
      <c r="V112" s="13">
        <v>48</v>
      </c>
    </row>
    <row r="113" spans="1:22" outlineLevel="4">
      <c r="A113" s="12">
        <v>4001</v>
      </c>
      <c r="B113" s="12" t="s">
        <v>123</v>
      </c>
      <c r="C113" s="12">
        <v>40131</v>
      </c>
      <c r="D113" s="12" t="s">
        <v>124</v>
      </c>
      <c r="E113" s="12" t="s">
        <v>1326</v>
      </c>
      <c r="F113" s="12" t="s">
        <v>1331</v>
      </c>
      <c r="G113" s="12" t="s">
        <v>45</v>
      </c>
      <c r="H113" s="14" t="str">
        <f>IF(G113="","",VLOOKUP(G113,Sheet1!$B$3:$C$7,2,0))</f>
        <v>慢性期</v>
      </c>
      <c r="I113" s="12" t="s">
        <v>45</v>
      </c>
      <c r="J113" s="14" t="str">
        <f>IF(I113="","",VLOOKUP(I113,Sheet1!$B$3:$C$7,2,0))</f>
        <v>慢性期</v>
      </c>
      <c r="K113" s="13">
        <v>21</v>
      </c>
      <c r="L113" s="13">
        <v>21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2" t="s">
        <v>96</v>
      </c>
      <c r="U113" s="14" t="str">
        <f>IF(T113="","",VLOOKUP(T113,Sheet1!$B$10:$C$61,2,0))</f>
        <v>緩和ケア病棟入院料</v>
      </c>
      <c r="V113" s="13">
        <v>21</v>
      </c>
    </row>
    <row r="114" spans="1:22" outlineLevel="3">
      <c r="A114" s="12"/>
      <c r="B114" s="12"/>
      <c r="C114" s="12"/>
      <c r="D114" s="12"/>
      <c r="E114" s="23" t="s">
        <v>1545</v>
      </c>
      <c r="F114" s="12"/>
      <c r="G114" s="12"/>
      <c r="H114" s="14"/>
      <c r="I114" s="12"/>
      <c r="J114" s="14"/>
      <c r="K114" s="13">
        <f t="shared" ref="K114:S114" si="16">SUBTOTAL(9,K109:K113)</f>
        <v>69</v>
      </c>
      <c r="L114" s="13">
        <f t="shared" si="16"/>
        <v>69</v>
      </c>
      <c r="M114" s="13">
        <f t="shared" si="16"/>
        <v>0</v>
      </c>
      <c r="N114" s="13">
        <f t="shared" si="16"/>
        <v>144</v>
      </c>
      <c r="O114" s="13">
        <f t="shared" si="16"/>
        <v>144</v>
      </c>
      <c r="P114" s="13">
        <f t="shared" si="16"/>
        <v>0</v>
      </c>
      <c r="Q114" s="13">
        <f t="shared" si="16"/>
        <v>0</v>
      </c>
      <c r="R114" s="13">
        <f t="shared" si="16"/>
        <v>0</v>
      </c>
      <c r="S114" s="13">
        <f t="shared" si="16"/>
        <v>0</v>
      </c>
      <c r="T114" s="12"/>
      <c r="U114" s="14"/>
      <c r="V114" s="13">
        <f>SUBTOTAL(9,V109:V113)</f>
        <v>213</v>
      </c>
    </row>
    <row r="115" spans="1:22" outlineLevel="4">
      <c r="A115" s="12">
        <v>4001</v>
      </c>
      <c r="B115" s="12" t="s">
        <v>123</v>
      </c>
      <c r="C115" s="12">
        <v>40131</v>
      </c>
      <c r="D115" s="12" t="s">
        <v>124</v>
      </c>
      <c r="E115" s="12" t="s">
        <v>1422</v>
      </c>
      <c r="F115" s="12" t="s">
        <v>1423</v>
      </c>
      <c r="G115" s="12" t="s">
        <v>38</v>
      </c>
      <c r="H115" s="14" t="str">
        <f>IF(G115="","",VLOOKUP(G115,Sheet1!$B$3:$C$7,2,0))</f>
        <v>急性期</v>
      </c>
      <c r="I115" s="12" t="s">
        <v>38</v>
      </c>
      <c r="J115" s="14" t="str">
        <f>IF(I115="","",VLOOKUP(I115,Sheet1!$B$3:$C$7,2,0))</f>
        <v>急性期</v>
      </c>
      <c r="K115" s="13">
        <v>44</v>
      </c>
      <c r="L115" s="13">
        <v>44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2" t="s">
        <v>38</v>
      </c>
      <c r="U115" s="14" t="str">
        <f>IF(T115="","",VLOOKUP(T115,Sheet1!$B$10:$C$61,2,0))</f>
        <v>一般病棟10対1入院基本料</v>
      </c>
      <c r="V115" s="13">
        <v>44</v>
      </c>
    </row>
    <row r="116" spans="1:22" outlineLevel="4">
      <c r="A116" s="12">
        <v>4001</v>
      </c>
      <c r="B116" s="12" t="s">
        <v>123</v>
      </c>
      <c r="C116" s="12">
        <v>40131</v>
      </c>
      <c r="D116" s="12" t="s">
        <v>124</v>
      </c>
      <c r="E116" s="12" t="s">
        <v>1422</v>
      </c>
      <c r="F116" s="12" t="s">
        <v>1424</v>
      </c>
      <c r="G116" s="12" t="s">
        <v>38</v>
      </c>
      <c r="H116" s="14" t="str">
        <f>IF(G116="","",VLOOKUP(G116,Sheet1!$B$3:$C$7,2,0))</f>
        <v>急性期</v>
      </c>
      <c r="I116" s="12" t="s">
        <v>38</v>
      </c>
      <c r="J116" s="14" t="str">
        <f>IF(I116="","",VLOOKUP(I116,Sheet1!$B$3:$C$7,2,0))</f>
        <v>急性期</v>
      </c>
      <c r="K116" s="13">
        <v>42</v>
      </c>
      <c r="L116" s="13">
        <v>42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2" t="s">
        <v>38</v>
      </c>
      <c r="U116" s="14" t="str">
        <f>IF(T116="","",VLOOKUP(T116,Sheet1!$B$10:$C$61,2,0))</f>
        <v>一般病棟10対1入院基本料</v>
      </c>
      <c r="V116" s="13">
        <v>42</v>
      </c>
    </row>
    <row r="117" spans="1:22" outlineLevel="4">
      <c r="A117" s="12">
        <v>4001</v>
      </c>
      <c r="B117" s="12" t="s">
        <v>123</v>
      </c>
      <c r="C117" s="12">
        <v>40131</v>
      </c>
      <c r="D117" s="12" t="s">
        <v>124</v>
      </c>
      <c r="E117" s="12" t="s">
        <v>1422</v>
      </c>
      <c r="F117" s="12" t="s">
        <v>1425</v>
      </c>
      <c r="G117" s="12" t="s">
        <v>38</v>
      </c>
      <c r="H117" s="14" t="str">
        <f>IF(G117="","",VLOOKUP(G117,Sheet1!$B$3:$C$7,2,0))</f>
        <v>急性期</v>
      </c>
      <c r="I117" s="12" t="s">
        <v>38</v>
      </c>
      <c r="J117" s="14" t="str">
        <f>IF(I117="","",VLOOKUP(I117,Sheet1!$B$3:$C$7,2,0))</f>
        <v>急性期</v>
      </c>
      <c r="K117" s="13">
        <v>44</v>
      </c>
      <c r="L117" s="13">
        <v>44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2" t="s">
        <v>40</v>
      </c>
      <c r="U117" s="14" t="str">
        <f>IF(T117="","",VLOOKUP(T117,Sheet1!$B$10:$C$61,2,0))</f>
        <v>地域包括ケア病棟入院料1</v>
      </c>
      <c r="V117" s="13">
        <v>44</v>
      </c>
    </row>
    <row r="118" spans="1:22" outlineLevel="4">
      <c r="A118" s="12">
        <v>4001</v>
      </c>
      <c r="B118" s="12" t="s">
        <v>123</v>
      </c>
      <c r="C118" s="12">
        <v>40131</v>
      </c>
      <c r="D118" s="12" t="s">
        <v>124</v>
      </c>
      <c r="E118" s="12" t="s">
        <v>1422</v>
      </c>
      <c r="F118" s="12" t="s">
        <v>1426</v>
      </c>
      <c r="G118" s="12" t="s">
        <v>38</v>
      </c>
      <c r="H118" s="14" t="str">
        <f>IF(G118="","",VLOOKUP(G118,Sheet1!$B$3:$C$7,2,0))</f>
        <v>急性期</v>
      </c>
      <c r="I118" s="12" t="s">
        <v>38</v>
      </c>
      <c r="J118" s="14" t="str">
        <f>IF(I118="","",VLOOKUP(I118,Sheet1!$B$3:$C$7,2,0))</f>
        <v>急性期</v>
      </c>
      <c r="K118" s="13">
        <v>30</v>
      </c>
      <c r="L118" s="13">
        <v>30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2" t="s">
        <v>96</v>
      </c>
      <c r="U118" s="14" t="str">
        <f>IF(T118="","",VLOOKUP(T118,Sheet1!$B$10:$C$61,2,0))</f>
        <v>緩和ケア病棟入院料</v>
      </c>
      <c r="V118" s="13">
        <v>30</v>
      </c>
    </row>
    <row r="119" spans="1:22" outlineLevel="4">
      <c r="A119" s="12">
        <v>4001</v>
      </c>
      <c r="B119" s="12" t="s">
        <v>123</v>
      </c>
      <c r="C119" s="12">
        <v>40131</v>
      </c>
      <c r="D119" s="12" t="s">
        <v>124</v>
      </c>
      <c r="E119" s="12" t="s">
        <v>1422</v>
      </c>
      <c r="F119" s="12" t="s">
        <v>1427</v>
      </c>
      <c r="G119" s="12" t="s">
        <v>58</v>
      </c>
      <c r="H119" s="14" t="str">
        <f>IF(G119="","",VLOOKUP(G119,Sheet1!$B$3:$C$7,2,0))</f>
        <v>回復期</v>
      </c>
      <c r="I119" s="12" t="s">
        <v>58</v>
      </c>
      <c r="J119" s="14" t="str">
        <f>IF(I119="","",VLOOKUP(I119,Sheet1!$B$3:$C$7,2,0))</f>
        <v>回復期</v>
      </c>
      <c r="K119" s="13">
        <v>0</v>
      </c>
      <c r="L119" s="13">
        <v>0</v>
      </c>
      <c r="M119" s="13">
        <v>0</v>
      </c>
      <c r="N119" s="13">
        <v>50</v>
      </c>
      <c r="O119" s="13">
        <v>50</v>
      </c>
      <c r="P119" s="13">
        <v>0</v>
      </c>
      <c r="Q119" s="13">
        <v>0</v>
      </c>
      <c r="R119" s="13">
        <v>0</v>
      </c>
      <c r="S119" s="13">
        <v>0</v>
      </c>
      <c r="T119" s="12" t="s">
        <v>59</v>
      </c>
      <c r="U119" s="14" t="str">
        <f>IF(T119="","",VLOOKUP(T119,Sheet1!$B$10:$C$61,2,0))</f>
        <v>回復期リハビリテーション病棟入院料1</v>
      </c>
      <c r="V119" s="13">
        <v>50</v>
      </c>
    </row>
    <row r="120" spans="1:22" outlineLevel="4">
      <c r="A120" s="12">
        <v>4001</v>
      </c>
      <c r="B120" s="12" t="s">
        <v>123</v>
      </c>
      <c r="C120" s="12">
        <v>40131</v>
      </c>
      <c r="D120" s="12" t="s">
        <v>124</v>
      </c>
      <c r="E120" s="12" t="s">
        <v>1422</v>
      </c>
      <c r="F120" s="12" t="s">
        <v>1428</v>
      </c>
      <c r="G120" s="12" t="s">
        <v>58</v>
      </c>
      <c r="H120" s="14" t="str">
        <f>IF(G120="","",VLOOKUP(G120,Sheet1!$B$3:$C$7,2,0))</f>
        <v>回復期</v>
      </c>
      <c r="I120" s="12" t="s">
        <v>58</v>
      </c>
      <c r="J120" s="14" t="str">
        <f>IF(I120="","",VLOOKUP(I120,Sheet1!$B$3:$C$7,2,0))</f>
        <v>回復期</v>
      </c>
      <c r="K120" s="13">
        <v>0</v>
      </c>
      <c r="L120" s="13">
        <v>0</v>
      </c>
      <c r="M120" s="13">
        <v>0</v>
      </c>
      <c r="N120" s="13">
        <v>54</v>
      </c>
      <c r="O120" s="13">
        <v>54</v>
      </c>
      <c r="P120" s="13">
        <v>0</v>
      </c>
      <c r="Q120" s="13">
        <v>0</v>
      </c>
      <c r="R120" s="13">
        <v>0</v>
      </c>
      <c r="S120" s="13">
        <v>0</v>
      </c>
      <c r="T120" s="12" t="s">
        <v>68</v>
      </c>
      <c r="U120" s="14" t="str">
        <f>IF(T120="","",VLOOKUP(T120,Sheet1!$B$10:$C$61,2,0))</f>
        <v>回復期リハビリテーション病棟入院料2</v>
      </c>
      <c r="V120" s="13">
        <v>54</v>
      </c>
    </row>
    <row r="121" spans="1:22" outlineLevel="4">
      <c r="A121" s="12">
        <v>4001</v>
      </c>
      <c r="B121" s="12" t="s">
        <v>123</v>
      </c>
      <c r="C121" s="12">
        <v>40131</v>
      </c>
      <c r="D121" s="12" t="s">
        <v>124</v>
      </c>
      <c r="E121" s="12" t="s">
        <v>1422</v>
      </c>
      <c r="F121" s="12" t="s">
        <v>1429</v>
      </c>
      <c r="G121" s="12" t="s">
        <v>58</v>
      </c>
      <c r="H121" s="14" t="str">
        <f>IF(G121="","",VLOOKUP(G121,Sheet1!$B$3:$C$7,2,0))</f>
        <v>回復期</v>
      </c>
      <c r="I121" s="12" t="s">
        <v>58</v>
      </c>
      <c r="J121" s="14" t="str">
        <f>IF(I121="","",VLOOKUP(I121,Sheet1!$B$3:$C$7,2,0))</f>
        <v>回復期</v>
      </c>
      <c r="K121" s="13">
        <v>0</v>
      </c>
      <c r="L121" s="13">
        <v>0</v>
      </c>
      <c r="M121" s="13">
        <v>0</v>
      </c>
      <c r="N121" s="13">
        <v>60</v>
      </c>
      <c r="O121" s="13">
        <v>60</v>
      </c>
      <c r="P121" s="13">
        <v>0</v>
      </c>
      <c r="Q121" s="13">
        <v>0</v>
      </c>
      <c r="R121" s="13">
        <v>0</v>
      </c>
      <c r="S121" s="13">
        <v>0</v>
      </c>
      <c r="T121" s="12" t="s">
        <v>40</v>
      </c>
      <c r="U121" s="14" t="str">
        <f>IF(T121="","",VLOOKUP(T121,Sheet1!$B$10:$C$61,2,0))</f>
        <v>地域包括ケア病棟入院料1</v>
      </c>
      <c r="V121" s="13">
        <v>60</v>
      </c>
    </row>
    <row r="122" spans="1:22" outlineLevel="4">
      <c r="A122" s="12">
        <v>4001</v>
      </c>
      <c r="B122" s="12" t="s">
        <v>123</v>
      </c>
      <c r="C122" s="12">
        <v>40131</v>
      </c>
      <c r="D122" s="12" t="s">
        <v>124</v>
      </c>
      <c r="E122" s="12" t="s">
        <v>1422</v>
      </c>
      <c r="F122" s="12" t="s">
        <v>1430</v>
      </c>
      <c r="G122" s="12" t="s">
        <v>45</v>
      </c>
      <c r="H122" s="14" t="str">
        <f>IF(G122="","",VLOOKUP(G122,Sheet1!$B$3:$C$7,2,0))</f>
        <v>慢性期</v>
      </c>
      <c r="I122" s="12" t="s">
        <v>45</v>
      </c>
      <c r="J122" s="14" t="str">
        <f>IF(I122="","",VLOOKUP(I122,Sheet1!$B$3:$C$7,2,0))</f>
        <v>慢性期</v>
      </c>
      <c r="K122" s="13">
        <v>0</v>
      </c>
      <c r="L122" s="13">
        <v>0</v>
      </c>
      <c r="M122" s="13">
        <v>0</v>
      </c>
      <c r="N122" s="13">
        <v>58</v>
      </c>
      <c r="O122" s="13">
        <v>58</v>
      </c>
      <c r="P122" s="13">
        <v>0</v>
      </c>
      <c r="Q122" s="13">
        <v>0</v>
      </c>
      <c r="R122" s="13">
        <v>0</v>
      </c>
      <c r="S122" s="13">
        <v>0</v>
      </c>
      <c r="T122" s="12" t="s">
        <v>62</v>
      </c>
      <c r="U122" s="14" t="str">
        <f>IF(T122="","",VLOOKUP(T122,Sheet1!$B$10:$C$61,2,0))</f>
        <v>療養病棟入院基本料1</v>
      </c>
      <c r="V122" s="13">
        <v>58</v>
      </c>
    </row>
    <row r="123" spans="1:22" outlineLevel="4">
      <c r="A123" s="12">
        <v>4001</v>
      </c>
      <c r="B123" s="12" t="s">
        <v>123</v>
      </c>
      <c r="C123" s="12">
        <v>40131</v>
      </c>
      <c r="D123" s="12" t="s">
        <v>124</v>
      </c>
      <c r="E123" s="12" t="s">
        <v>1422</v>
      </c>
      <c r="F123" s="12" t="s">
        <v>1431</v>
      </c>
      <c r="G123" s="12" t="s">
        <v>45</v>
      </c>
      <c r="H123" s="14" t="str">
        <f>IF(G123="","",VLOOKUP(G123,Sheet1!$B$3:$C$7,2,0))</f>
        <v>慢性期</v>
      </c>
      <c r="I123" s="12" t="s">
        <v>45</v>
      </c>
      <c r="J123" s="14" t="str">
        <f>IF(I123="","",VLOOKUP(I123,Sheet1!$B$3:$C$7,2,0))</f>
        <v>慢性期</v>
      </c>
      <c r="K123" s="13">
        <v>0</v>
      </c>
      <c r="L123" s="13">
        <v>0</v>
      </c>
      <c r="M123" s="13">
        <v>0</v>
      </c>
      <c r="N123" s="13">
        <v>60</v>
      </c>
      <c r="O123" s="13">
        <v>60</v>
      </c>
      <c r="P123" s="13">
        <v>0</v>
      </c>
      <c r="Q123" s="13">
        <v>0</v>
      </c>
      <c r="R123" s="13">
        <v>0</v>
      </c>
      <c r="S123" s="13">
        <v>0</v>
      </c>
      <c r="T123" s="12" t="s">
        <v>62</v>
      </c>
      <c r="U123" s="14" t="str">
        <f>IF(T123="","",VLOOKUP(T123,Sheet1!$B$10:$C$61,2,0))</f>
        <v>療養病棟入院基本料1</v>
      </c>
      <c r="V123" s="13">
        <v>60</v>
      </c>
    </row>
    <row r="124" spans="1:22" outlineLevel="4">
      <c r="A124" s="12">
        <v>4001</v>
      </c>
      <c r="B124" s="12" t="s">
        <v>123</v>
      </c>
      <c r="C124" s="12">
        <v>40131</v>
      </c>
      <c r="D124" s="12" t="s">
        <v>124</v>
      </c>
      <c r="E124" s="12" t="s">
        <v>1422</v>
      </c>
      <c r="F124" s="12" t="s">
        <v>1432</v>
      </c>
      <c r="G124" s="12" t="s">
        <v>45</v>
      </c>
      <c r="H124" s="14" t="str">
        <f>IF(G124="","",VLOOKUP(G124,Sheet1!$B$3:$C$7,2,0))</f>
        <v>慢性期</v>
      </c>
      <c r="I124" s="12" t="s">
        <v>45</v>
      </c>
      <c r="J124" s="14" t="str">
        <f>IF(I124="","",VLOOKUP(I124,Sheet1!$B$3:$C$7,2,0))</f>
        <v>慢性期</v>
      </c>
      <c r="K124" s="13">
        <v>0</v>
      </c>
      <c r="L124" s="13">
        <v>0</v>
      </c>
      <c r="M124" s="13">
        <v>0</v>
      </c>
      <c r="N124" s="13">
        <v>58</v>
      </c>
      <c r="O124" s="13">
        <v>58</v>
      </c>
      <c r="P124" s="13">
        <v>0</v>
      </c>
      <c r="Q124" s="13">
        <v>0</v>
      </c>
      <c r="R124" s="13">
        <v>0</v>
      </c>
      <c r="S124" s="13">
        <v>0</v>
      </c>
      <c r="T124" s="12" t="s">
        <v>62</v>
      </c>
      <c r="U124" s="14" t="str">
        <f>IF(T124="","",VLOOKUP(T124,Sheet1!$B$10:$C$61,2,0))</f>
        <v>療養病棟入院基本料1</v>
      </c>
      <c r="V124" s="13">
        <v>58</v>
      </c>
    </row>
    <row r="125" spans="1:22" outlineLevel="4">
      <c r="A125" s="12">
        <v>4001</v>
      </c>
      <c r="B125" s="12" t="s">
        <v>123</v>
      </c>
      <c r="C125" s="12">
        <v>40131</v>
      </c>
      <c r="D125" s="12" t="s">
        <v>124</v>
      </c>
      <c r="E125" s="12" t="s">
        <v>1422</v>
      </c>
      <c r="F125" s="12" t="s">
        <v>1433</v>
      </c>
      <c r="G125" s="12" t="s">
        <v>45</v>
      </c>
      <c r="H125" s="14" t="str">
        <f>IF(G125="","",VLOOKUP(G125,Sheet1!$B$3:$C$7,2,0))</f>
        <v>慢性期</v>
      </c>
      <c r="I125" s="12" t="s">
        <v>45</v>
      </c>
      <c r="J125" s="14" t="str">
        <f>IF(I125="","",VLOOKUP(I125,Sheet1!$B$3:$C$7,2,0))</f>
        <v>慢性期</v>
      </c>
      <c r="K125" s="13">
        <v>56</v>
      </c>
      <c r="L125" s="13">
        <v>56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2" t="s">
        <v>212</v>
      </c>
      <c r="U125" s="14" t="str">
        <f>IF(T125="","",VLOOKUP(T125,Sheet1!$B$10:$C$61,2,0))</f>
        <v>特殊疾患病棟入院料1</v>
      </c>
      <c r="V125" s="13">
        <v>56</v>
      </c>
    </row>
    <row r="126" spans="1:22" outlineLevel="3">
      <c r="A126" s="12"/>
      <c r="B126" s="12"/>
      <c r="C126" s="12"/>
      <c r="D126" s="12"/>
      <c r="E126" s="23" t="s">
        <v>1546</v>
      </c>
      <c r="F126" s="12"/>
      <c r="G126" s="12"/>
      <c r="H126" s="14"/>
      <c r="I126" s="12"/>
      <c r="J126" s="14"/>
      <c r="K126" s="13">
        <f t="shared" ref="K126:S126" si="17">SUBTOTAL(9,K115:K125)</f>
        <v>216</v>
      </c>
      <c r="L126" s="13">
        <f t="shared" si="17"/>
        <v>216</v>
      </c>
      <c r="M126" s="13">
        <f t="shared" si="17"/>
        <v>0</v>
      </c>
      <c r="N126" s="13">
        <f t="shared" si="17"/>
        <v>340</v>
      </c>
      <c r="O126" s="13">
        <f t="shared" si="17"/>
        <v>340</v>
      </c>
      <c r="P126" s="13">
        <f t="shared" si="17"/>
        <v>0</v>
      </c>
      <c r="Q126" s="13">
        <f t="shared" si="17"/>
        <v>0</v>
      </c>
      <c r="R126" s="13">
        <f t="shared" si="17"/>
        <v>0</v>
      </c>
      <c r="S126" s="13">
        <f t="shared" si="17"/>
        <v>0</v>
      </c>
      <c r="T126" s="12"/>
      <c r="U126" s="14"/>
      <c r="V126" s="13">
        <f>SUBTOTAL(9,V115:V125)</f>
        <v>556</v>
      </c>
    </row>
    <row r="127" spans="1:22" outlineLevel="4">
      <c r="A127" s="12">
        <v>4001</v>
      </c>
      <c r="B127" s="12" t="s">
        <v>123</v>
      </c>
      <c r="C127" s="12">
        <v>40131</v>
      </c>
      <c r="D127" s="12" t="s">
        <v>124</v>
      </c>
      <c r="E127" s="12" t="s">
        <v>747</v>
      </c>
      <c r="F127" s="12" t="s">
        <v>748</v>
      </c>
      <c r="G127" s="12" t="s">
        <v>41</v>
      </c>
      <c r="H127" s="14" t="str">
        <f>IF(G127="","",VLOOKUP(G127,Sheet1!$B$3:$C$7,2,0))</f>
        <v>高度急性期</v>
      </c>
      <c r="I127" s="12" t="s">
        <v>41</v>
      </c>
      <c r="J127" s="14" t="str">
        <f>IF(I127="","",VLOOKUP(I127,Sheet1!$B$3:$C$7,2,0))</f>
        <v>高度急性期</v>
      </c>
      <c r="K127" s="13">
        <v>8</v>
      </c>
      <c r="L127" s="13">
        <v>8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2" t="s">
        <v>42</v>
      </c>
      <c r="U127" s="14" t="str">
        <f>IF(T127="","",VLOOKUP(T127,Sheet1!$B$10:$C$61,2,0))</f>
        <v>特定集中治療室管理料3</v>
      </c>
      <c r="V127" s="13">
        <v>8</v>
      </c>
    </row>
    <row r="128" spans="1:22" outlineLevel="4">
      <c r="A128" s="12">
        <v>4001</v>
      </c>
      <c r="B128" s="12" t="s">
        <v>123</v>
      </c>
      <c r="C128" s="12">
        <v>40131</v>
      </c>
      <c r="D128" s="12" t="s">
        <v>124</v>
      </c>
      <c r="E128" s="12" t="s">
        <v>747</v>
      </c>
      <c r="F128" s="12" t="s">
        <v>351</v>
      </c>
      <c r="G128" s="12" t="s">
        <v>41</v>
      </c>
      <c r="H128" s="14" t="str">
        <f>IF(G128="","",VLOOKUP(G128,Sheet1!$B$3:$C$7,2,0))</f>
        <v>高度急性期</v>
      </c>
      <c r="I128" s="12" t="s">
        <v>41</v>
      </c>
      <c r="J128" s="14" t="str">
        <f>IF(I128="","",VLOOKUP(I128,Sheet1!$B$3:$C$7,2,0))</f>
        <v>高度急性期</v>
      </c>
      <c r="K128" s="13">
        <v>12</v>
      </c>
      <c r="L128" s="13">
        <v>12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2" t="s">
        <v>136</v>
      </c>
      <c r="U128" s="14" t="str">
        <f>IF(T128="","",VLOOKUP(T128,Sheet1!$B$10:$C$61,2,0))</f>
        <v>新生児特定集中治療室管理料1</v>
      </c>
      <c r="V128" s="13">
        <v>12</v>
      </c>
    </row>
    <row r="129" spans="1:22" outlineLevel="4">
      <c r="A129" s="12">
        <v>4001</v>
      </c>
      <c r="B129" s="12" t="s">
        <v>123</v>
      </c>
      <c r="C129" s="12">
        <v>40131</v>
      </c>
      <c r="D129" s="12" t="s">
        <v>124</v>
      </c>
      <c r="E129" s="12" t="s">
        <v>747</v>
      </c>
      <c r="F129" s="12" t="s">
        <v>352</v>
      </c>
      <c r="G129" s="12" t="s">
        <v>41</v>
      </c>
      <c r="H129" s="14" t="str">
        <f>IF(G129="","",VLOOKUP(G129,Sheet1!$B$3:$C$7,2,0))</f>
        <v>高度急性期</v>
      </c>
      <c r="I129" s="12" t="s">
        <v>41</v>
      </c>
      <c r="J129" s="14" t="str">
        <f>IF(I129="","",VLOOKUP(I129,Sheet1!$B$3:$C$7,2,0))</f>
        <v>高度急性期</v>
      </c>
      <c r="K129" s="13">
        <v>24</v>
      </c>
      <c r="L129" s="13">
        <v>24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2" t="s">
        <v>150</v>
      </c>
      <c r="U129" s="14" t="str">
        <f>IF(T129="","",VLOOKUP(T129,Sheet1!$B$10:$C$61,2,0))</f>
        <v>小児入院医療管理料1</v>
      </c>
      <c r="V129" s="13">
        <v>24</v>
      </c>
    </row>
    <row r="130" spans="1:22" outlineLevel="4">
      <c r="A130" s="12">
        <v>4001</v>
      </c>
      <c r="B130" s="12" t="s">
        <v>123</v>
      </c>
      <c r="C130" s="12">
        <v>40131</v>
      </c>
      <c r="D130" s="12" t="s">
        <v>124</v>
      </c>
      <c r="E130" s="12" t="s">
        <v>747</v>
      </c>
      <c r="F130" s="12" t="s">
        <v>675</v>
      </c>
      <c r="G130" s="12" t="s">
        <v>41</v>
      </c>
      <c r="H130" s="14" t="str">
        <f>IF(G130="","",VLOOKUP(G130,Sheet1!$B$3:$C$7,2,0))</f>
        <v>高度急性期</v>
      </c>
      <c r="I130" s="12" t="s">
        <v>41</v>
      </c>
      <c r="J130" s="14" t="str">
        <f>IF(I130="","",VLOOKUP(I130,Sheet1!$B$3:$C$7,2,0))</f>
        <v>高度急性期</v>
      </c>
      <c r="K130" s="13">
        <v>34</v>
      </c>
      <c r="L130" s="13">
        <v>34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2" t="s">
        <v>150</v>
      </c>
      <c r="U130" s="14" t="str">
        <f>IF(T130="","",VLOOKUP(T130,Sheet1!$B$10:$C$61,2,0))</f>
        <v>小児入院医療管理料1</v>
      </c>
      <c r="V130" s="13">
        <v>34</v>
      </c>
    </row>
    <row r="131" spans="1:22" outlineLevel="4">
      <c r="A131" s="12">
        <v>4001</v>
      </c>
      <c r="B131" s="12" t="s">
        <v>123</v>
      </c>
      <c r="C131" s="12">
        <v>40131</v>
      </c>
      <c r="D131" s="12" t="s">
        <v>124</v>
      </c>
      <c r="E131" s="12" t="s">
        <v>747</v>
      </c>
      <c r="F131" s="12" t="s">
        <v>676</v>
      </c>
      <c r="G131" s="12" t="s">
        <v>41</v>
      </c>
      <c r="H131" s="14" t="str">
        <f>IF(G131="","",VLOOKUP(G131,Sheet1!$B$3:$C$7,2,0))</f>
        <v>高度急性期</v>
      </c>
      <c r="I131" s="12" t="s">
        <v>41</v>
      </c>
      <c r="J131" s="14" t="str">
        <f>IF(I131="","",VLOOKUP(I131,Sheet1!$B$3:$C$7,2,0))</f>
        <v>高度急性期</v>
      </c>
      <c r="K131" s="13">
        <v>34</v>
      </c>
      <c r="L131" s="13">
        <v>34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2" t="s">
        <v>150</v>
      </c>
      <c r="U131" s="14" t="str">
        <f>IF(T131="","",VLOOKUP(T131,Sheet1!$B$10:$C$61,2,0))</f>
        <v>小児入院医療管理料1</v>
      </c>
      <c r="V131" s="13">
        <v>34</v>
      </c>
    </row>
    <row r="132" spans="1:22" outlineLevel="4">
      <c r="A132" s="12">
        <v>4001</v>
      </c>
      <c r="B132" s="12" t="s">
        <v>123</v>
      </c>
      <c r="C132" s="12">
        <v>40131</v>
      </c>
      <c r="D132" s="12" t="s">
        <v>124</v>
      </c>
      <c r="E132" s="12" t="s">
        <v>747</v>
      </c>
      <c r="F132" s="12" t="s">
        <v>673</v>
      </c>
      <c r="G132" s="12" t="s">
        <v>41</v>
      </c>
      <c r="H132" s="14" t="str">
        <f>IF(G132="","",VLOOKUP(G132,Sheet1!$B$3:$C$7,2,0))</f>
        <v>高度急性期</v>
      </c>
      <c r="I132" s="12" t="s">
        <v>41</v>
      </c>
      <c r="J132" s="14" t="str">
        <f>IF(I132="","",VLOOKUP(I132,Sheet1!$B$3:$C$7,2,0))</f>
        <v>高度急性期</v>
      </c>
      <c r="K132" s="13">
        <v>36</v>
      </c>
      <c r="L132" s="13">
        <v>36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2" t="s">
        <v>150</v>
      </c>
      <c r="U132" s="14" t="str">
        <f>IF(T132="","",VLOOKUP(T132,Sheet1!$B$10:$C$61,2,0))</f>
        <v>小児入院医療管理料1</v>
      </c>
      <c r="V132" s="13">
        <v>36</v>
      </c>
    </row>
    <row r="133" spans="1:22" outlineLevel="4">
      <c r="A133" s="12">
        <v>4001</v>
      </c>
      <c r="B133" s="12" t="s">
        <v>123</v>
      </c>
      <c r="C133" s="12">
        <v>40131</v>
      </c>
      <c r="D133" s="12" t="s">
        <v>124</v>
      </c>
      <c r="E133" s="12" t="s">
        <v>747</v>
      </c>
      <c r="F133" s="12" t="s">
        <v>677</v>
      </c>
      <c r="G133" s="12" t="s">
        <v>41</v>
      </c>
      <c r="H133" s="14" t="str">
        <f>IF(G133="","",VLOOKUP(G133,Sheet1!$B$3:$C$7,2,0))</f>
        <v>高度急性期</v>
      </c>
      <c r="I133" s="12" t="s">
        <v>41</v>
      </c>
      <c r="J133" s="14" t="str">
        <f>IF(I133="","",VLOOKUP(I133,Sheet1!$B$3:$C$7,2,0))</f>
        <v>高度急性期</v>
      </c>
      <c r="K133" s="13">
        <v>42</v>
      </c>
      <c r="L133" s="13">
        <v>42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2" t="s">
        <v>150</v>
      </c>
      <c r="U133" s="14" t="str">
        <f>IF(T133="","",VLOOKUP(T133,Sheet1!$B$10:$C$61,2,0))</f>
        <v>小児入院医療管理料1</v>
      </c>
      <c r="V133" s="13">
        <v>42</v>
      </c>
    </row>
    <row r="134" spans="1:22" outlineLevel="4">
      <c r="A134" s="12">
        <v>4001</v>
      </c>
      <c r="B134" s="12" t="s">
        <v>123</v>
      </c>
      <c r="C134" s="12">
        <v>40131</v>
      </c>
      <c r="D134" s="12" t="s">
        <v>124</v>
      </c>
      <c r="E134" s="12" t="s">
        <v>747</v>
      </c>
      <c r="F134" s="12" t="s">
        <v>84</v>
      </c>
      <c r="G134" s="12" t="s">
        <v>41</v>
      </c>
      <c r="H134" s="14" t="str">
        <f>IF(G134="","",VLOOKUP(G134,Sheet1!$B$3:$C$7,2,0))</f>
        <v>高度急性期</v>
      </c>
      <c r="I134" s="12" t="s">
        <v>41</v>
      </c>
      <c r="J134" s="14" t="str">
        <f>IF(I134="","",VLOOKUP(I134,Sheet1!$B$3:$C$7,2,0))</f>
        <v>高度急性期</v>
      </c>
      <c r="K134" s="13">
        <v>19</v>
      </c>
      <c r="L134" s="13">
        <v>19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2" t="s">
        <v>150</v>
      </c>
      <c r="U134" s="14" t="str">
        <f>IF(T134="","",VLOOKUP(T134,Sheet1!$B$10:$C$61,2,0))</f>
        <v>小児入院医療管理料1</v>
      </c>
      <c r="V134" s="13">
        <v>19</v>
      </c>
    </row>
    <row r="135" spans="1:22" outlineLevel="4">
      <c r="A135" s="12">
        <v>4001</v>
      </c>
      <c r="B135" s="12" t="s">
        <v>123</v>
      </c>
      <c r="C135" s="12">
        <v>40131</v>
      </c>
      <c r="D135" s="12" t="s">
        <v>124</v>
      </c>
      <c r="E135" s="12" t="s">
        <v>747</v>
      </c>
      <c r="F135" s="12" t="s">
        <v>749</v>
      </c>
      <c r="G135" s="12" t="s">
        <v>41</v>
      </c>
      <c r="H135" s="14" t="str">
        <f>IF(G135="","",VLOOKUP(G135,Sheet1!$B$3:$C$7,2,0))</f>
        <v>高度急性期</v>
      </c>
      <c r="I135" s="12" t="s">
        <v>41</v>
      </c>
      <c r="J135" s="14" t="str">
        <f>IF(I135="","",VLOOKUP(I135,Sheet1!$B$3:$C$7,2,0))</f>
        <v>高度急性期</v>
      </c>
      <c r="K135" s="13">
        <v>30</v>
      </c>
      <c r="L135" s="13">
        <v>30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2" t="s">
        <v>41</v>
      </c>
      <c r="U135" s="14" t="str">
        <f>IF(T135="","",VLOOKUP(T135,Sheet1!$B$10:$C$61,2,0))</f>
        <v>一般病棟7対1入院基本料</v>
      </c>
      <c r="V135" s="13">
        <v>30</v>
      </c>
    </row>
    <row r="136" spans="1:22" outlineLevel="3">
      <c r="A136" s="12"/>
      <c r="B136" s="12"/>
      <c r="C136" s="12"/>
      <c r="D136" s="12"/>
      <c r="E136" s="23" t="s">
        <v>1547</v>
      </c>
      <c r="F136" s="12"/>
      <c r="G136" s="12"/>
      <c r="H136" s="14"/>
      <c r="I136" s="12"/>
      <c r="J136" s="14"/>
      <c r="K136" s="13">
        <f t="shared" ref="K136:S136" si="18">SUBTOTAL(9,K127:K135)</f>
        <v>239</v>
      </c>
      <c r="L136" s="13">
        <f t="shared" si="18"/>
        <v>239</v>
      </c>
      <c r="M136" s="13">
        <f t="shared" si="18"/>
        <v>0</v>
      </c>
      <c r="N136" s="13">
        <f t="shared" si="18"/>
        <v>0</v>
      </c>
      <c r="O136" s="13">
        <f t="shared" si="18"/>
        <v>0</v>
      </c>
      <c r="P136" s="13">
        <f t="shared" si="18"/>
        <v>0</v>
      </c>
      <c r="Q136" s="13">
        <f t="shared" si="18"/>
        <v>0</v>
      </c>
      <c r="R136" s="13">
        <f t="shared" si="18"/>
        <v>0</v>
      </c>
      <c r="S136" s="13">
        <f t="shared" si="18"/>
        <v>0</v>
      </c>
      <c r="T136" s="12"/>
      <c r="U136" s="14"/>
      <c r="V136" s="13">
        <f>SUBTOTAL(9,V127:V135)</f>
        <v>239</v>
      </c>
    </row>
    <row r="137" spans="1:22" outlineLevel="4">
      <c r="A137" s="12">
        <v>4001</v>
      </c>
      <c r="B137" s="12" t="s">
        <v>123</v>
      </c>
      <c r="C137" s="12">
        <v>40132</v>
      </c>
      <c r="D137" s="12" t="s">
        <v>176</v>
      </c>
      <c r="E137" s="12" t="s">
        <v>175</v>
      </c>
      <c r="F137" s="12" t="s">
        <v>177</v>
      </c>
      <c r="G137" s="12" t="s">
        <v>45</v>
      </c>
      <c r="H137" s="14" t="str">
        <f>IF(G137="","",VLOOKUP(G137,Sheet1!$B$3:$C$7,2,0))</f>
        <v>慢性期</v>
      </c>
      <c r="I137" s="12" t="s">
        <v>45</v>
      </c>
      <c r="J137" s="14" t="str">
        <f>IF(I137="","",VLOOKUP(I137,Sheet1!$B$3:$C$7,2,0))</f>
        <v>慢性期</v>
      </c>
      <c r="K137" s="13">
        <v>0</v>
      </c>
      <c r="L137" s="13">
        <v>0</v>
      </c>
      <c r="M137" s="13">
        <v>0</v>
      </c>
      <c r="N137" s="13">
        <v>51</v>
      </c>
      <c r="O137" s="13">
        <v>51</v>
      </c>
      <c r="P137" s="13">
        <v>0</v>
      </c>
      <c r="Q137" s="13">
        <v>51</v>
      </c>
      <c r="R137" s="13">
        <v>51</v>
      </c>
      <c r="S137" s="13">
        <v>0</v>
      </c>
      <c r="T137" s="12"/>
      <c r="U137" s="14" t="str">
        <f>IF(T137="","",VLOOKUP(T137,Sheet1!$B$10:$C$61,2,0))</f>
        <v/>
      </c>
      <c r="V137" s="13">
        <v>0</v>
      </c>
    </row>
    <row r="138" spans="1:22" outlineLevel="4">
      <c r="A138" s="12">
        <v>4001</v>
      </c>
      <c r="B138" s="12" t="s">
        <v>123</v>
      </c>
      <c r="C138" s="12">
        <v>40132</v>
      </c>
      <c r="D138" s="12" t="s">
        <v>176</v>
      </c>
      <c r="E138" s="12" t="s">
        <v>175</v>
      </c>
      <c r="F138" s="12" t="s">
        <v>178</v>
      </c>
      <c r="G138" s="12" t="s">
        <v>45</v>
      </c>
      <c r="H138" s="14" t="str">
        <f>IF(G138="","",VLOOKUP(G138,Sheet1!$B$3:$C$7,2,0))</f>
        <v>慢性期</v>
      </c>
      <c r="I138" s="12" t="s">
        <v>45</v>
      </c>
      <c r="J138" s="14" t="str">
        <f>IF(I138="","",VLOOKUP(I138,Sheet1!$B$3:$C$7,2,0))</f>
        <v>慢性期</v>
      </c>
      <c r="K138" s="13">
        <v>0</v>
      </c>
      <c r="L138" s="13">
        <v>0</v>
      </c>
      <c r="M138" s="13">
        <v>0</v>
      </c>
      <c r="N138" s="13">
        <v>60</v>
      </c>
      <c r="O138" s="13">
        <v>60</v>
      </c>
      <c r="P138" s="13">
        <v>0</v>
      </c>
      <c r="Q138" s="13">
        <v>0</v>
      </c>
      <c r="R138" s="13">
        <v>0</v>
      </c>
      <c r="S138" s="13">
        <v>0</v>
      </c>
      <c r="T138" s="12" t="s">
        <v>62</v>
      </c>
      <c r="U138" s="14" t="str">
        <f>IF(T138="","",VLOOKUP(T138,Sheet1!$B$10:$C$61,2,0))</f>
        <v>療養病棟入院基本料1</v>
      </c>
      <c r="V138" s="13">
        <v>60</v>
      </c>
    </row>
    <row r="139" spans="1:22" outlineLevel="3">
      <c r="A139" s="12"/>
      <c r="B139" s="12"/>
      <c r="C139" s="12"/>
      <c r="D139" s="12"/>
      <c r="E139" s="23" t="s">
        <v>1548</v>
      </c>
      <c r="F139" s="12"/>
      <c r="G139" s="12"/>
      <c r="H139" s="14"/>
      <c r="I139" s="12"/>
      <c r="J139" s="14"/>
      <c r="K139" s="13">
        <f t="shared" ref="K139:S139" si="19">SUBTOTAL(9,K137:K138)</f>
        <v>0</v>
      </c>
      <c r="L139" s="13">
        <f t="shared" si="19"/>
        <v>0</v>
      </c>
      <c r="M139" s="13">
        <f t="shared" si="19"/>
        <v>0</v>
      </c>
      <c r="N139" s="13">
        <f t="shared" si="19"/>
        <v>111</v>
      </c>
      <c r="O139" s="13">
        <f t="shared" si="19"/>
        <v>111</v>
      </c>
      <c r="P139" s="13">
        <f t="shared" si="19"/>
        <v>0</v>
      </c>
      <c r="Q139" s="13">
        <f t="shared" si="19"/>
        <v>51</v>
      </c>
      <c r="R139" s="13">
        <f t="shared" si="19"/>
        <v>51</v>
      </c>
      <c r="S139" s="13">
        <f t="shared" si="19"/>
        <v>0</v>
      </c>
      <c r="T139" s="12"/>
      <c r="U139" s="14"/>
      <c r="V139" s="13">
        <f>SUBTOTAL(9,V137:V138)</f>
        <v>60</v>
      </c>
    </row>
    <row r="140" spans="1:22" outlineLevel="4">
      <c r="A140" s="12">
        <v>4001</v>
      </c>
      <c r="B140" s="12" t="s">
        <v>123</v>
      </c>
      <c r="C140" s="12">
        <v>40132</v>
      </c>
      <c r="D140" s="12" t="s">
        <v>176</v>
      </c>
      <c r="E140" s="12" t="s">
        <v>242</v>
      </c>
      <c r="F140" s="12" t="s">
        <v>44</v>
      </c>
      <c r="G140" s="12" t="s">
        <v>58</v>
      </c>
      <c r="H140" s="14" t="str">
        <f>IF(G140="","",VLOOKUP(G140,Sheet1!$B$3:$C$7,2,0))</f>
        <v>回復期</v>
      </c>
      <c r="I140" s="12" t="s">
        <v>58</v>
      </c>
      <c r="J140" s="14" t="str">
        <f>IF(I140="","",VLOOKUP(I140,Sheet1!$B$3:$C$7,2,0))</f>
        <v>回復期</v>
      </c>
      <c r="K140" s="13">
        <v>26</v>
      </c>
      <c r="L140" s="13">
        <v>26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2" t="s">
        <v>40</v>
      </c>
      <c r="U140" s="14" t="str">
        <f>IF(T140="","",VLOOKUP(T140,Sheet1!$B$10:$C$61,2,0))</f>
        <v>地域包括ケア病棟入院料1</v>
      </c>
      <c r="V140" s="13">
        <v>26</v>
      </c>
    </row>
    <row r="141" spans="1:22" outlineLevel="4">
      <c r="A141" s="12">
        <v>4001</v>
      </c>
      <c r="B141" s="12" t="s">
        <v>123</v>
      </c>
      <c r="C141" s="12">
        <v>40132</v>
      </c>
      <c r="D141" s="12" t="s">
        <v>176</v>
      </c>
      <c r="E141" s="12" t="s">
        <v>242</v>
      </c>
      <c r="F141" s="12" t="s">
        <v>67</v>
      </c>
      <c r="G141" s="12" t="s">
        <v>38</v>
      </c>
      <c r="H141" s="14" t="str">
        <f>IF(G141="","",VLOOKUP(G141,Sheet1!$B$3:$C$7,2,0))</f>
        <v>急性期</v>
      </c>
      <c r="I141" s="12" t="s">
        <v>38</v>
      </c>
      <c r="J141" s="14" t="str">
        <f>IF(I141="","",VLOOKUP(I141,Sheet1!$B$3:$C$7,2,0))</f>
        <v>急性期</v>
      </c>
      <c r="K141" s="13">
        <v>30</v>
      </c>
      <c r="L141" s="13">
        <v>30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2" t="s">
        <v>38</v>
      </c>
      <c r="U141" s="14" t="str">
        <f>IF(T141="","",VLOOKUP(T141,Sheet1!$B$10:$C$61,2,0))</f>
        <v>一般病棟10対1入院基本料</v>
      </c>
      <c r="V141" s="13">
        <v>30</v>
      </c>
    </row>
    <row r="142" spans="1:22" outlineLevel="4">
      <c r="A142" s="12">
        <v>4001</v>
      </c>
      <c r="B142" s="12" t="s">
        <v>123</v>
      </c>
      <c r="C142" s="12">
        <v>40132</v>
      </c>
      <c r="D142" s="12" t="s">
        <v>176</v>
      </c>
      <c r="E142" s="12" t="s">
        <v>242</v>
      </c>
      <c r="F142" s="12" t="s">
        <v>71</v>
      </c>
      <c r="G142" s="12" t="s">
        <v>45</v>
      </c>
      <c r="H142" s="14" t="str">
        <f>IF(G142="","",VLOOKUP(G142,Sheet1!$B$3:$C$7,2,0))</f>
        <v>慢性期</v>
      </c>
      <c r="I142" s="12" t="s">
        <v>45</v>
      </c>
      <c r="J142" s="14" t="str">
        <f>IF(I142="","",VLOOKUP(I142,Sheet1!$B$3:$C$7,2,0))</f>
        <v>慢性期</v>
      </c>
      <c r="K142" s="13">
        <v>16</v>
      </c>
      <c r="L142" s="13">
        <v>16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2" t="s">
        <v>96</v>
      </c>
      <c r="U142" s="14" t="str">
        <f>IF(T142="","",VLOOKUP(T142,Sheet1!$B$10:$C$61,2,0))</f>
        <v>緩和ケア病棟入院料</v>
      </c>
      <c r="V142" s="13">
        <v>16</v>
      </c>
    </row>
    <row r="143" spans="1:22" outlineLevel="3">
      <c r="A143" s="12"/>
      <c r="B143" s="12"/>
      <c r="C143" s="12"/>
      <c r="D143" s="12"/>
      <c r="E143" s="23" t="s">
        <v>1549</v>
      </c>
      <c r="F143" s="12"/>
      <c r="G143" s="12"/>
      <c r="H143" s="14"/>
      <c r="I143" s="12"/>
      <c r="J143" s="14"/>
      <c r="K143" s="13">
        <f t="shared" ref="K143:S143" si="20">SUBTOTAL(9,K140:K142)</f>
        <v>72</v>
      </c>
      <c r="L143" s="13">
        <f t="shared" si="20"/>
        <v>72</v>
      </c>
      <c r="M143" s="13">
        <f t="shared" si="20"/>
        <v>0</v>
      </c>
      <c r="N143" s="13">
        <f t="shared" si="20"/>
        <v>0</v>
      </c>
      <c r="O143" s="13">
        <f t="shared" si="20"/>
        <v>0</v>
      </c>
      <c r="P143" s="13">
        <f t="shared" si="20"/>
        <v>0</v>
      </c>
      <c r="Q143" s="13">
        <f t="shared" si="20"/>
        <v>0</v>
      </c>
      <c r="R143" s="13">
        <f t="shared" si="20"/>
        <v>0</v>
      </c>
      <c r="S143" s="13">
        <f t="shared" si="20"/>
        <v>0</v>
      </c>
      <c r="T143" s="12"/>
      <c r="U143" s="14"/>
      <c r="V143" s="13">
        <f>SUBTOTAL(9,V140:V142)</f>
        <v>72</v>
      </c>
    </row>
    <row r="144" spans="1:22" outlineLevel="4">
      <c r="A144" s="12">
        <v>4001</v>
      </c>
      <c r="B144" s="12" t="s">
        <v>123</v>
      </c>
      <c r="C144" s="12">
        <v>40132</v>
      </c>
      <c r="D144" s="12" t="s">
        <v>176</v>
      </c>
      <c r="E144" s="12" t="s">
        <v>464</v>
      </c>
      <c r="F144" s="12" t="s">
        <v>50</v>
      </c>
      <c r="G144" s="12" t="s">
        <v>45</v>
      </c>
      <c r="H144" s="14" t="str">
        <f>IF(G144="","",VLOOKUP(G144,Sheet1!$B$3:$C$7,2,0))</f>
        <v>慢性期</v>
      </c>
      <c r="I144" s="12" t="s">
        <v>45</v>
      </c>
      <c r="J144" s="14" t="str">
        <f>IF(I144="","",VLOOKUP(I144,Sheet1!$B$3:$C$7,2,0))</f>
        <v>慢性期</v>
      </c>
      <c r="K144" s="13">
        <v>0</v>
      </c>
      <c r="L144" s="13">
        <v>0</v>
      </c>
      <c r="M144" s="13">
        <v>0</v>
      </c>
      <c r="N144" s="13">
        <v>40</v>
      </c>
      <c r="O144" s="13">
        <v>40</v>
      </c>
      <c r="P144" s="13">
        <v>0</v>
      </c>
      <c r="Q144" s="13">
        <v>40</v>
      </c>
      <c r="R144" s="13">
        <v>40</v>
      </c>
      <c r="S144" s="13">
        <v>0</v>
      </c>
      <c r="T144" s="12"/>
      <c r="U144" s="14" t="str">
        <f>IF(T144="","",VLOOKUP(T144,Sheet1!$B$10:$C$61,2,0))</f>
        <v/>
      </c>
      <c r="V144" s="13">
        <v>0</v>
      </c>
    </row>
    <row r="145" spans="1:22" outlineLevel="4">
      <c r="A145" s="12">
        <v>4001</v>
      </c>
      <c r="B145" s="12" t="s">
        <v>123</v>
      </c>
      <c r="C145" s="12">
        <v>40132</v>
      </c>
      <c r="D145" s="12" t="s">
        <v>176</v>
      </c>
      <c r="E145" s="12" t="s">
        <v>464</v>
      </c>
      <c r="F145" s="12" t="s">
        <v>252</v>
      </c>
      <c r="G145" s="12" t="s">
        <v>45</v>
      </c>
      <c r="H145" s="14" t="str">
        <f>IF(G145="","",VLOOKUP(G145,Sheet1!$B$3:$C$7,2,0))</f>
        <v>慢性期</v>
      </c>
      <c r="I145" s="12" t="s">
        <v>45</v>
      </c>
      <c r="J145" s="14" t="str">
        <f>IF(I145="","",VLOOKUP(I145,Sheet1!$B$3:$C$7,2,0))</f>
        <v>慢性期</v>
      </c>
      <c r="K145" s="13">
        <v>0</v>
      </c>
      <c r="L145" s="13">
        <v>0</v>
      </c>
      <c r="M145" s="13">
        <v>0</v>
      </c>
      <c r="N145" s="13">
        <v>52</v>
      </c>
      <c r="O145" s="13">
        <v>51</v>
      </c>
      <c r="P145" s="13">
        <v>1</v>
      </c>
      <c r="Q145" s="13">
        <v>0</v>
      </c>
      <c r="R145" s="13">
        <v>0</v>
      </c>
      <c r="S145" s="13">
        <v>0</v>
      </c>
      <c r="T145" s="12" t="s">
        <v>46</v>
      </c>
      <c r="U145" s="14" t="str">
        <f>IF(T145="","",VLOOKUP(T145,Sheet1!$B$10:$C$61,2,0))</f>
        <v>療養病棟入院基本料2</v>
      </c>
      <c r="V145" s="13">
        <v>52</v>
      </c>
    </row>
    <row r="146" spans="1:22" outlineLevel="4">
      <c r="A146" s="12">
        <v>4001</v>
      </c>
      <c r="B146" s="12" t="s">
        <v>123</v>
      </c>
      <c r="C146" s="12">
        <v>40132</v>
      </c>
      <c r="D146" s="12" t="s">
        <v>176</v>
      </c>
      <c r="E146" s="12" t="s">
        <v>464</v>
      </c>
      <c r="F146" s="12" t="s">
        <v>61</v>
      </c>
      <c r="G146" s="12" t="s">
        <v>45</v>
      </c>
      <c r="H146" s="14" t="str">
        <f>IF(G146="","",VLOOKUP(G146,Sheet1!$B$3:$C$7,2,0))</f>
        <v>慢性期</v>
      </c>
      <c r="I146" s="12" t="s">
        <v>45</v>
      </c>
      <c r="J146" s="14" t="str">
        <f>IF(I146="","",VLOOKUP(I146,Sheet1!$B$3:$C$7,2,0))</f>
        <v>慢性期</v>
      </c>
      <c r="K146" s="13">
        <v>0</v>
      </c>
      <c r="L146" s="13">
        <v>0</v>
      </c>
      <c r="M146" s="13">
        <v>0</v>
      </c>
      <c r="N146" s="13">
        <v>52</v>
      </c>
      <c r="O146" s="13">
        <v>52</v>
      </c>
      <c r="P146" s="13">
        <v>0</v>
      </c>
      <c r="Q146" s="13">
        <v>52</v>
      </c>
      <c r="R146" s="13">
        <v>52</v>
      </c>
      <c r="S146" s="13">
        <v>0</v>
      </c>
      <c r="T146" s="12"/>
      <c r="U146" s="14" t="str">
        <f>IF(T146="","",VLOOKUP(T146,Sheet1!$B$10:$C$61,2,0))</f>
        <v/>
      </c>
      <c r="V146" s="13">
        <v>0</v>
      </c>
    </row>
    <row r="147" spans="1:22" outlineLevel="4">
      <c r="A147" s="12">
        <v>4001</v>
      </c>
      <c r="B147" s="12" t="s">
        <v>123</v>
      </c>
      <c r="C147" s="12">
        <v>40132</v>
      </c>
      <c r="D147" s="12" t="s">
        <v>176</v>
      </c>
      <c r="E147" s="12" t="s">
        <v>464</v>
      </c>
      <c r="F147" s="12" t="s">
        <v>430</v>
      </c>
      <c r="G147" s="12" t="s">
        <v>45</v>
      </c>
      <c r="H147" s="14" t="str">
        <f>IF(G147="","",VLOOKUP(G147,Sheet1!$B$3:$C$7,2,0))</f>
        <v>慢性期</v>
      </c>
      <c r="I147" s="12" t="s">
        <v>45</v>
      </c>
      <c r="J147" s="14" t="str">
        <f>IF(I147="","",VLOOKUP(I147,Sheet1!$B$3:$C$7,2,0))</f>
        <v>慢性期</v>
      </c>
      <c r="K147" s="13">
        <v>0</v>
      </c>
      <c r="L147" s="13">
        <v>0</v>
      </c>
      <c r="M147" s="13">
        <v>0</v>
      </c>
      <c r="N147" s="13">
        <v>60</v>
      </c>
      <c r="O147" s="13">
        <v>55</v>
      </c>
      <c r="P147" s="13">
        <v>5</v>
      </c>
      <c r="Q147" s="13">
        <v>0</v>
      </c>
      <c r="R147" s="13">
        <v>0</v>
      </c>
      <c r="S147" s="13">
        <v>0</v>
      </c>
      <c r="T147" s="12" t="s">
        <v>62</v>
      </c>
      <c r="U147" s="14" t="str">
        <f>IF(T147="","",VLOOKUP(T147,Sheet1!$B$10:$C$61,2,0))</f>
        <v>療養病棟入院基本料1</v>
      </c>
      <c r="V147" s="13">
        <v>60</v>
      </c>
    </row>
    <row r="148" spans="1:22" outlineLevel="4">
      <c r="A148" s="12">
        <v>4001</v>
      </c>
      <c r="B148" s="12" t="s">
        <v>123</v>
      </c>
      <c r="C148" s="12">
        <v>40132</v>
      </c>
      <c r="D148" s="12" t="s">
        <v>176</v>
      </c>
      <c r="E148" s="12" t="s">
        <v>464</v>
      </c>
      <c r="F148" s="12" t="s">
        <v>431</v>
      </c>
      <c r="G148" s="12" t="s">
        <v>45</v>
      </c>
      <c r="H148" s="14" t="str">
        <f>IF(G148="","",VLOOKUP(G148,Sheet1!$B$3:$C$7,2,0))</f>
        <v>慢性期</v>
      </c>
      <c r="I148" s="12" t="s">
        <v>45</v>
      </c>
      <c r="J148" s="14" t="str">
        <f>IF(I148="","",VLOOKUP(I148,Sheet1!$B$3:$C$7,2,0))</f>
        <v>慢性期</v>
      </c>
      <c r="K148" s="13">
        <v>0</v>
      </c>
      <c r="L148" s="13">
        <v>0</v>
      </c>
      <c r="M148" s="13">
        <v>0</v>
      </c>
      <c r="N148" s="13">
        <v>60</v>
      </c>
      <c r="O148" s="13">
        <v>54</v>
      </c>
      <c r="P148" s="13">
        <v>6</v>
      </c>
      <c r="Q148" s="13">
        <v>0</v>
      </c>
      <c r="R148" s="13">
        <v>0</v>
      </c>
      <c r="S148" s="13">
        <v>0</v>
      </c>
      <c r="T148" s="12" t="s">
        <v>62</v>
      </c>
      <c r="U148" s="14" t="str">
        <f>IF(T148="","",VLOOKUP(T148,Sheet1!$B$10:$C$61,2,0))</f>
        <v>療養病棟入院基本料1</v>
      </c>
      <c r="V148" s="13">
        <v>40</v>
      </c>
    </row>
    <row r="149" spans="1:22" outlineLevel="4">
      <c r="A149" s="12">
        <v>4001</v>
      </c>
      <c r="B149" s="12" t="s">
        <v>123</v>
      </c>
      <c r="C149" s="12">
        <v>40132</v>
      </c>
      <c r="D149" s="12" t="s">
        <v>176</v>
      </c>
      <c r="E149" s="12" t="s">
        <v>464</v>
      </c>
      <c r="F149" s="12" t="s">
        <v>465</v>
      </c>
      <c r="G149" s="12" t="s">
        <v>45</v>
      </c>
      <c r="H149" s="14" t="str">
        <f>IF(G149="","",VLOOKUP(G149,Sheet1!$B$3:$C$7,2,0))</f>
        <v>慢性期</v>
      </c>
      <c r="I149" s="12" t="s">
        <v>45</v>
      </c>
      <c r="J149" s="14" t="str">
        <f>IF(I149="","",VLOOKUP(I149,Sheet1!$B$3:$C$7,2,0))</f>
        <v>慢性期</v>
      </c>
      <c r="K149" s="13">
        <v>0</v>
      </c>
      <c r="L149" s="13">
        <v>0</v>
      </c>
      <c r="M149" s="13">
        <v>0</v>
      </c>
      <c r="N149" s="13">
        <v>60</v>
      </c>
      <c r="O149" s="13">
        <v>56</v>
      </c>
      <c r="P149" s="13">
        <v>4</v>
      </c>
      <c r="Q149" s="13">
        <v>0</v>
      </c>
      <c r="R149" s="13">
        <v>0</v>
      </c>
      <c r="S149" s="13">
        <v>0</v>
      </c>
      <c r="T149" s="12" t="s">
        <v>62</v>
      </c>
      <c r="U149" s="14" t="str">
        <f>IF(T149="","",VLOOKUP(T149,Sheet1!$B$10:$C$61,2,0))</f>
        <v>療養病棟入院基本料1</v>
      </c>
      <c r="V149" s="13">
        <v>60</v>
      </c>
    </row>
    <row r="150" spans="1:22" outlineLevel="4">
      <c r="A150" s="12">
        <v>4001</v>
      </c>
      <c r="B150" s="12" t="s">
        <v>123</v>
      </c>
      <c r="C150" s="12">
        <v>40132</v>
      </c>
      <c r="D150" s="12" t="s">
        <v>176</v>
      </c>
      <c r="E150" s="12" t="s">
        <v>464</v>
      </c>
      <c r="F150" s="12" t="s">
        <v>466</v>
      </c>
      <c r="G150" s="12" t="s">
        <v>45</v>
      </c>
      <c r="H150" s="14" t="str">
        <f>IF(G150="","",VLOOKUP(G150,Sheet1!$B$3:$C$7,2,0))</f>
        <v>慢性期</v>
      </c>
      <c r="I150" s="12" t="s">
        <v>45</v>
      </c>
      <c r="J150" s="14" t="str">
        <f>IF(I150="","",VLOOKUP(I150,Sheet1!$B$3:$C$7,2,0))</f>
        <v>慢性期</v>
      </c>
      <c r="K150" s="13">
        <v>0</v>
      </c>
      <c r="L150" s="13">
        <v>0</v>
      </c>
      <c r="M150" s="13">
        <v>0</v>
      </c>
      <c r="N150" s="13">
        <v>60</v>
      </c>
      <c r="O150" s="13">
        <v>53</v>
      </c>
      <c r="P150" s="13">
        <v>7</v>
      </c>
      <c r="Q150" s="13">
        <v>0</v>
      </c>
      <c r="R150" s="13">
        <v>0</v>
      </c>
      <c r="S150" s="13">
        <v>0</v>
      </c>
      <c r="T150" s="12" t="s">
        <v>62</v>
      </c>
      <c r="U150" s="14" t="str">
        <f>IF(T150="","",VLOOKUP(T150,Sheet1!$B$10:$C$61,2,0))</f>
        <v>療養病棟入院基本料1</v>
      </c>
      <c r="V150" s="13">
        <v>60</v>
      </c>
    </row>
    <row r="151" spans="1:22" outlineLevel="4">
      <c r="A151" s="12">
        <v>4001</v>
      </c>
      <c r="B151" s="12" t="s">
        <v>123</v>
      </c>
      <c r="C151" s="12">
        <v>40132</v>
      </c>
      <c r="D151" s="12" t="s">
        <v>176</v>
      </c>
      <c r="E151" s="12" t="s">
        <v>464</v>
      </c>
      <c r="F151" s="12" t="s">
        <v>467</v>
      </c>
      <c r="G151" s="12" t="s">
        <v>45</v>
      </c>
      <c r="H151" s="14" t="str">
        <f>IF(G151="","",VLOOKUP(G151,Sheet1!$B$3:$C$7,2,0))</f>
        <v>慢性期</v>
      </c>
      <c r="I151" s="12" t="s">
        <v>45</v>
      </c>
      <c r="J151" s="14" t="str">
        <f>IF(I151="","",VLOOKUP(I151,Sheet1!$B$3:$C$7,2,0))</f>
        <v>慢性期</v>
      </c>
      <c r="K151" s="13">
        <v>0</v>
      </c>
      <c r="L151" s="13">
        <v>0</v>
      </c>
      <c r="M151" s="13">
        <v>0</v>
      </c>
      <c r="N151" s="13">
        <v>60</v>
      </c>
      <c r="O151" s="13">
        <v>54</v>
      </c>
      <c r="P151" s="13">
        <v>6</v>
      </c>
      <c r="Q151" s="13">
        <v>0</v>
      </c>
      <c r="R151" s="13">
        <v>0</v>
      </c>
      <c r="S151" s="13">
        <v>0</v>
      </c>
      <c r="T151" s="12" t="s">
        <v>62</v>
      </c>
      <c r="U151" s="14" t="str">
        <f>IF(T151="","",VLOOKUP(T151,Sheet1!$B$10:$C$61,2,0))</f>
        <v>療養病棟入院基本料1</v>
      </c>
      <c r="V151" s="13">
        <v>60</v>
      </c>
    </row>
    <row r="152" spans="1:22" outlineLevel="4">
      <c r="A152" s="12">
        <v>4001</v>
      </c>
      <c r="B152" s="12" t="s">
        <v>123</v>
      </c>
      <c r="C152" s="12">
        <v>40132</v>
      </c>
      <c r="D152" s="12" t="s">
        <v>176</v>
      </c>
      <c r="E152" s="12" t="s">
        <v>464</v>
      </c>
      <c r="F152" s="12" t="s">
        <v>468</v>
      </c>
      <c r="G152" s="12" t="s">
        <v>45</v>
      </c>
      <c r="H152" s="14" t="str">
        <f>IF(G152="","",VLOOKUP(G152,Sheet1!$B$3:$C$7,2,0))</f>
        <v>慢性期</v>
      </c>
      <c r="I152" s="12" t="s">
        <v>45</v>
      </c>
      <c r="J152" s="14" t="str">
        <f>IF(I152="","",VLOOKUP(I152,Sheet1!$B$3:$C$7,2,0))</f>
        <v>慢性期</v>
      </c>
      <c r="K152" s="13">
        <v>0</v>
      </c>
      <c r="L152" s="13">
        <v>0</v>
      </c>
      <c r="M152" s="13">
        <v>0</v>
      </c>
      <c r="N152" s="13">
        <v>60</v>
      </c>
      <c r="O152" s="13">
        <v>54</v>
      </c>
      <c r="P152" s="13">
        <v>6</v>
      </c>
      <c r="Q152" s="13">
        <v>0</v>
      </c>
      <c r="R152" s="13">
        <v>0</v>
      </c>
      <c r="S152" s="13">
        <v>0</v>
      </c>
      <c r="T152" s="12" t="s">
        <v>62</v>
      </c>
      <c r="U152" s="14" t="str">
        <f>IF(T152="","",VLOOKUP(T152,Sheet1!$B$10:$C$61,2,0))</f>
        <v>療養病棟入院基本料1</v>
      </c>
      <c r="V152" s="13">
        <v>60</v>
      </c>
    </row>
    <row r="153" spans="1:22" outlineLevel="3">
      <c r="A153" s="12"/>
      <c r="B153" s="12"/>
      <c r="C153" s="12"/>
      <c r="D153" s="12"/>
      <c r="E153" s="23" t="s">
        <v>1550</v>
      </c>
      <c r="F153" s="12"/>
      <c r="G153" s="12"/>
      <c r="H153" s="14"/>
      <c r="I153" s="12"/>
      <c r="J153" s="14"/>
      <c r="K153" s="13">
        <f t="shared" ref="K153:S153" si="21">SUBTOTAL(9,K144:K152)</f>
        <v>0</v>
      </c>
      <c r="L153" s="13">
        <f t="shared" si="21"/>
        <v>0</v>
      </c>
      <c r="M153" s="13">
        <f t="shared" si="21"/>
        <v>0</v>
      </c>
      <c r="N153" s="13">
        <f t="shared" si="21"/>
        <v>504</v>
      </c>
      <c r="O153" s="13">
        <f t="shared" si="21"/>
        <v>469</v>
      </c>
      <c r="P153" s="13">
        <f t="shared" si="21"/>
        <v>35</v>
      </c>
      <c r="Q153" s="13">
        <f t="shared" si="21"/>
        <v>92</v>
      </c>
      <c r="R153" s="13">
        <f t="shared" si="21"/>
        <v>92</v>
      </c>
      <c r="S153" s="13">
        <f t="shared" si="21"/>
        <v>0</v>
      </c>
      <c r="T153" s="12"/>
      <c r="U153" s="14"/>
      <c r="V153" s="13">
        <f>SUBTOTAL(9,V144:V152)</f>
        <v>392</v>
      </c>
    </row>
    <row r="154" spans="1:22" outlineLevel="4">
      <c r="A154" s="12">
        <v>4001</v>
      </c>
      <c r="B154" s="12" t="s">
        <v>123</v>
      </c>
      <c r="C154" s="12">
        <v>40132</v>
      </c>
      <c r="D154" s="12" t="s">
        <v>176</v>
      </c>
      <c r="E154" s="12" t="s">
        <v>621</v>
      </c>
      <c r="F154" s="12" t="s">
        <v>622</v>
      </c>
      <c r="G154" s="12" t="s">
        <v>38</v>
      </c>
      <c r="H154" s="14" t="str">
        <f>IF(G154="","",VLOOKUP(G154,Sheet1!$B$3:$C$7,2,0))</f>
        <v>急性期</v>
      </c>
      <c r="I154" s="12" t="s">
        <v>38</v>
      </c>
      <c r="J154" s="14" t="str">
        <f>IF(I154="","",VLOOKUP(I154,Sheet1!$B$3:$C$7,2,0))</f>
        <v>急性期</v>
      </c>
      <c r="K154" s="13">
        <v>25</v>
      </c>
      <c r="L154" s="13">
        <v>25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2" t="s">
        <v>41</v>
      </c>
      <c r="U154" s="14" t="str">
        <f>IF(T154="","",VLOOKUP(T154,Sheet1!$B$10:$C$61,2,0))</f>
        <v>一般病棟7対1入院基本料</v>
      </c>
      <c r="V154" s="13">
        <v>25</v>
      </c>
    </row>
    <row r="155" spans="1:22" outlineLevel="3">
      <c r="A155" s="12"/>
      <c r="B155" s="12"/>
      <c r="C155" s="12"/>
      <c r="D155" s="12"/>
      <c r="E155" s="23" t="s">
        <v>1551</v>
      </c>
      <c r="F155" s="12"/>
      <c r="G155" s="12"/>
      <c r="H155" s="14"/>
      <c r="I155" s="12"/>
      <c r="J155" s="14"/>
      <c r="K155" s="13">
        <f t="shared" ref="K155:S155" si="22">SUBTOTAL(9,K154:K154)</f>
        <v>25</v>
      </c>
      <c r="L155" s="13">
        <f t="shared" si="22"/>
        <v>25</v>
      </c>
      <c r="M155" s="13">
        <f t="shared" si="22"/>
        <v>0</v>
      </c>
      <c r="N155" s="13">
        <f t="shared" si="22"/>
        <v>0</v>
      </c>
      <c r="O155" s="13">
        <f t="shared" si="22"/>
        <v>0</v>
      </c>
      <c r="P155" s="13">
        <f t="shared" si="22"/>
        <v>0</v>
      </c>
      <c r="Q155" s="13">
        <f t="shared" si="22"/>
        <v>0</v>
      </c>
      <c r="R155" s="13">
        <f t="shared" si="22"/>
        <v>0</v>
      </c>
      <c r="S155" s="13">
        <f t="shared" si="22"/>
        <v>0</v>
      </c>
      <c r="T155" s="12"/>
      <c r="U155" s="14"/>
      <c r="V155" s="13">
        <f>SUBTOTAL(9,V154:V154)</f>
        <v>25</v>
      </c>
    </row>
    <row r="156" spans="1:22" outlineLevel="4">
      <c r="A156" s="12">
        <v>4001</v>
      </c>
      <c r="B156" s="12" t="s">
        <v>123</v>
      </c>
      <c r="C156" s="12">
        <v>40132</v>
      </c>
      <c r="D156" s="12" t="s">
        <v>176</v>
      </c>
      <c r="E156" s="12" t="s">
        <v>715</v>
      </c>
      <c r="F156" s="12" t="s">
        <v>716</v>
      </c>
      <c r="G156" s="12" t="s">
        <v>38</v>
      </c>
      <c r="H156" s="14" t="str">
        <f>IF(G156="","",VLOOKUP(G156,Sheet1!$B$3:$C$7,2,0))</f>
        <v>急性期</v>
      </c>
      <c r="I156" s="12" t="s">
        <v>38</v>
      </c>
      <c r="J156" s="14" t="str">
        <f>IF(I156="","",VLOOKUP(I156,Sheet1!$B$3:$C$7,2,0))</f>
        <v>急性期</v>
      </c>
      <c r="K156" s="13">
        <v>65</v>
      </c>
      <c r="L156" s="13">
        <v>65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2" t="s">
        <v>38</v>
      </c>
      <c r="U156" s="14" t="str">
        <f>IF(T156="","",VLOOKUP(T156,Sheet1!$B$10:$C$61,2,0))</f>
        <v>一般病棟10対1入院基本料</v>
      </c>
      <c r="V156" s="13">
        <v>60</v>
      </c>
    </row>
    <row r="157" spans="1:22" outlineLevel="3">
      <c r="A157" s="12"/>
      <c r="B157" s="12"/>
      <c r="C157" s="12"/>
      <c r="D157" s="12"/>
      <c r="E157" s="23" t="s">
        <v>1552</v>
      </c>
      <c r="F157" s="12"/>
      <c r="G157" s="12"/>
      <c r="H157" s="14"/>
      <c r="I157" s="12"/>
      <c r="J157" s="14"/>
      <c r="K157" s="13">
        <f t="shared" ref="K157:S157" si="23">SUBTOTAL(9,K156:K156)</f>
        <v>65</v>
      </c>
      <c r="L157" s="13">
        <f t="shared" si="23"/>
        <v>65</v>
      </c>
      <c r="M157" s="13">
        <f t="shared" si="23"/>
        <v>0</v>
      </c>
      <c r="N157" s="13">
        <f t="shared" si="23"/>
        <v>0</v>
      </c>
      <c r="O157" s="13">
        <f t="shared" si="23"/>
        <v>0</v>
      </c>
      <c r="P157" s="13">
        <f t="shared" si="23"/>
        <v>0</v>
      </c>
      <c r="Q157" s="13">
        <f t="shared" si="23"/>
        <v>0</v>
      </c>
      <c r="R157" s="13">
        <f t="shared" si="23"/>
        <v>0</v>
      </c>
      <c r="S157" s="13">
        <f t="shared" si="23"/>
        <v>0</v>
      </c>
      <c r="T157" s="12"/>
      <c r="U157" s="14"/>
      <c r="V157" s="13">
        <f>SUBTOTAL(9,V156:V156)</f>
        <v>60</v>
      </c>
    </row>
    <row r="158" spans="1:22" outlineLevel="4">
      <c r="A158" s="12">
        <v>4001</v>
      </c>
      <c r="B158" s="12" t="s">
        <v>123</v>
      </c>
      <c r="C158" s="12">
        <v>40132</v>
      </c>
      <c r="D158" s="12" t="s">
        <v>176</v>
      </c>
      <c r="E158" s="12" t="s">
        <v>719</v>
      </c>
      <c r="F158" s="12" t="s">
        <v>720</v>
      </c>
      <c r="G158" s="12" t="s">
        <v>110</v>
      </c>
      <c r="H158" s="14" t="str">
        <f>IF(G158="","",VLOOKUP(G158,Sheet1!$B$3:$C$7,2,0))</f>
        <v>高度急性期</v>
      </c>
      <c r="I158" s="12" t="s">
        <v>110</v>
      </c>
      <c r="J158" s="14" t="str">
        <f>IF(I158="","",VLOOKUP(I158,Sheet1!$B$3:$C$7,2,0))</f>
        <v>高度急性期</v>
      </c>
      <c r="K158" s="13">
        <v>46</v>
      </c>
      <c r="L158" s="13">
        <v>46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2" t="s">
        <v>110</v>
      </c>
      <c r="U158" s="14" t="str">
        <f>IF(T158="","",VLOOKUP(T158,Sheet1!$B$10:$C$61,2,0))</f>
        <v>一般病棟7対1入院基本料</v>
      </c>
      <c r="V158" s="13">
        <v>46</v>
      </c>
    </row>
    <row r="159" spans="1:22" outlineLevel="4">
      <c r="A159" s="12">
        <v>4001</v>
      </c>
      <c r="B159" s="12" t="s">
        <v>123</v>
      </c>
      <c r="C159" s="12">
        <v>40132</v>
      </c>
      <c r="D159" s="12" t="s">
        <v>176</v>
      </c>
      <c r="E159" s="12" t="s">
        <v>719</v>
      </c>
      <c r="F159" s="12" t="s">
        <v>721</v>
      </c>
      <c r="G159" s="12" t="s">
        <v>104</v>
      </c>
      <c r="H159" s="14" t="str">
        <f>IF(G159="","",VLOOKUP(G159,Sheet1!$B$3:$C$7,2,0))</f>
        <v>急性期</v>
      </c>
      <c r="I159" s="12" t="s">
        <v>104</v>
      </c>
      <c r="J159" s="14" t="str">
        <f>IF(I159="","",VLOOKUP(I159,Sheet1!$B$3:$C$7,2,0))</f>
        <v>急性期</v>
      </c>
      <c r="K159" s="13">
        <v>48</v>
      </c>
      <c r="L159" s="13">
        <v>48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2" t="s">
        <v>110</v>
      </c>
      <c r="U159" s="14" t="str">
        <f>IF(T159="","",VLOOKUP(T159,Sheet1!$B$10:$C$61,2,0))</f>
        <v>一般病棟7対1入院基本料</v>
      </c>
      <c r="V159" s="13">
        <v>48</v>
      </c>
    </row>
    <row r="160" spans="1:22" outlineLevel="4">
      <c r="A160" s="12">
        <v>4001</v>
      </c>
      <c r="B160" s="12" t="s">
        <v>123</v>
      </c>
      <c r="C160" s="12">
        <v>40132</v>
      </c>
      <c r="D160" s="12" t="s">
        <v>176</v>
      </c>
      <c r="E160" s="12" t="s">
        <v>719</v>
      </c>
      <c r="F160" s="12" t="s">
        <v>722</v>
      </c>
      <c r="G160" s="12" t="s">
        <v>104</v>
      </c>
      <c r="H160" s="14" t="str">
        <f>IF(G160="","",VLOOKUP(G160,Sheet1!$B$3:$C$7,2,0))</f>
        <v>急性期</v>
      </c>
      <c r="I160" s="12" t="s">
        <v>104</v>
      </c>
      <c r="J160" s="14" t="str">
        <f>IF(I160="","",VLOOKUP(I160,Sheet1!$B$3:$C$7,2,0))</f>
        <v>急性期</v>
      </c>
      <c r="K160" s="13">
        <v>50</v>
      </c>
      <c r="L160" s="13">
        <v>50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2" t="s">
        <v>110</v>
      </c>
      <c r="U160" s="14" t="str">
        <f>IF(T160="","",VLOOKUP(T160,Sheet1!$B$10:$C$61,2,0))</f>
        <v>一般病棟7対1入院基本料</v>
      </c>
      <c r="V160" s="13">
        <v>50</v>
      </c>
    </row>
    <row r="161" spans="1:22" outlineLevel="4">
      <c r="A161" s="12">
        <v>4001</v>
      </c>
      <c r="B161" s="12" t="s">
        <v>123</v>
      </c>
      <c r="C161" s="12">
        <v>40132</v>
      </c>
      <c r="D161" s="12" t="s">
        <v>176</v>
      </c>
      <c r="E161" s="12" t="s">
        <v>719</v>
      </c>
      <c r="F161" s="12" t="s">
        <v>723</v>
      </c>
      <c r="G161" s="12" t="s">
        <v>104</v>
      </c>
      <c r="H161" s="14" t="str">
        <f>IF(G161="","",VLOOKUP(G161,Sheet1!$B$3:$C$7,2,0))</f>
        <v>急性期</v>
      </c>
      <c r="I161" s="12" t="s">
        <v>104</v>
      </c>
      <c r="J161" s="14" t="str">
        <f>IF(I161="","",VLOOKUP(I161,Sheet1!$B$3:$C$7,2,0))</f>
        <v>急性期</v>
      </c>
      <c r="K161" s="13">
        <v>35</v>
      </c>
      <c r="L161" s="13">
        <v>35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2" t="s">
        <v>110</v>
      </c>
      <c r="U161" s="14" t="str">
        <f>IF(T161="","",VLOOKUP(T161,Sheet1!$B$10:$C$61,2,0))</f>
        <v>一般病棟7対1入院基本料</v>
      </c>
      <c r="V161" s="13">
        <v>35</v>
      </c>
    </row>
    <row r="162" spans="1:22" outlineLevel="4">
      <c r="A162" s="12">
        <v>4001</v>
      </c>
      <c r="B162" s="12" t="s">
        <v>123</v>
      </c>
      <c r="C162" s="12">
        <v>40132</v>
      </c>
      <c r="D162" s="12" t="s">
        <v>176</v>
      </c>
      <c r="E162" s="12" t="s">
        <v>719</v>
      </c>
      <c r="F162" s="12" t="s">
        <v>724</v>
      </c>
      <c r="G162" s="12" t="s">
        <v>104</v>
      </c>
      <c r="H162" s="14" t="str">
        <f>IF(G162="","",VLOOKUP(G162,Sheet1!$B$3:$C$7,2,0))</f>
        <v>急性期</v>
      </c>
      <c r="I162" s="12" t="s">
        <v>104</v>
      </c>
      <c r="J162" s="14" t="str">
        <f>IF(I162="","",VLOOKUP(I162,Sheet1!$B$3:$C$7,2,0))</f>
        <v>急性期</v>
      </c>
      <c r="K162" s="13">
        <v>46</v>
      </c>
      <c r="L162" s="13">
        <v>46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2" t="s">
        <v>110</v>
      </c>
      <c r="U162" s="14" t="str">
        <f>IF(T162="","",VLOOKUP(T162,Sheet1!$B$10:$C$61,2,0))</f>
        <v>一般病棟7対1入院基本料</v>
      </c>
      <c r="V162" s="13">
        <v>46</v>
      </c>
    </row>
    <row r="163" spans="1:22" outlineLevel="4">
      <c r="A163" s="12">
        <v>4001</v>
      </c>
      <c r="B163" s="12" t="s">
        <v>123</v>
      </c>
      <c r="C163" s="12">
        <v>40132</v>
      </c>
      <c r="D163" s="12" t="s">
        <v>176</v>
      </c>
      <c r="E163" s="12" t="s">
        <v>719</v>
      </c>
      <c r="F163" s="12" t="s">
        <v>725</v>
      </c>
      <c r="G163" s="12" t="s">
        <v>104</v>
      </c>
      <c r="H163" s="14" t="str">
        <f>IF(G163="","",VLOOKUP(G163,Sheet1!$B$3:$C$7,2,0))</f>
        <v>急性期</v>
      </c>
      <c r="I163" s="12" t="s">
        <v>104</v>
      </c>
      <c r="J163" s="14" t="str">
        <f>IF(I163="","",VLOOKUP(I163,Sheet1!$B$3:$C$7,2,0))</f>
        <v>急性期</v>
      </c>
      <c r="K163" s="13">
        <v>46</v>
      </c>
      <c r="L163" s="13">
        <v>46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2" t="s">
        <v>110</v>
      </c>
      <c r="U163" s="14" t="str">
        <f>IF(T163="","",VLOOKUP(T163,Sheet1!$B$10:$C$61,2,0))</f>
        <v>一般病棟7対1入院基本料</v>
      </c>
      <c r="V163" s="13">
        <v>46</v>
      </c>
    </row>
    <row r="164" spans="1:22" outlineLevel="4">
      <c r="A164" s="12">
        <v>4001</v>
      </c>
      <c r="B164" s="12" t="s">
        <v>123</v>
      </c>
      <c r="C164" s="12">
        <v>40132</v>
      </c>
      <c r="D164" s="12" t="s">
        <v>176</v>
      </c>
      <c r="E164" s="12" t="s">
        <v>719</v>
      </c>
      <c r="F164" s="12" t="s">
        <v>726</v>
      </c>
      <c r="G164" s="12" t="s">
        <v>104</v>
      </c>
      <c r="H164" s="14" t="str">
        <f>IF(G164="","",VLOOKUP(G164,Sheet1!$B$3:$C$7,2,0))</f>
        <v>急性期</v>
      </c>
      <c r="I164" s="12" t="s">
        <v>104</v>
      </c>
      <c r="J164" s="14" t="str">
        <f>IF(I164="","",VLOOKUP(I164,Sheet1!$B$3:$C$7,2,0))</f>
        <v>急性期</v>
      </c>
      <c r="K164" s="13">
        <v>46</v>
      </c>
      <c r="L164" s="13">
        <v>46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2" t="s">
        <v>110</v>
      </c>
      <c r="U164" s="14" t="str">
        <f>IF(T164="","",VLOOKUP(T164,Sheet1!$B$10:$C$61,2,0))</f>
        <v>一般病棟7対1入院基本料</v>
      </c>
      <c r="V164" s="13">
        <v>46</v>
      </c>
    </row>
    <row r="165" spans="1:22" outlineLevel="4">
      <c r="A165" s="12">
        <v>4001</v>
      </c>
      <c r="B165" s="12" t="s">
        <v>123</v>
      </c>
      <c r="C165" s="12">
        <v>40132</v>
      </c>
      <c r="D165" s="12" t="s">
        <v>176</v>
      </c>
      <c r="E165" s="12" t="s">
        <v>719</v>
      </c>
      <c r="F165" s="12" t="s">
        <v>727</v>
      </c>
      <c r="G165" s="12" t="s">
        <v>104</v>
      </c>
      <c r="H165" s="14" t="str">
        <f>IF(G165="","",VLOOKUP(G165,Sheet1!$B$3:$C$7,2,0))</f>
        <v>急性期</v>
      </c>
      <c r="I165" s="12" t="s">
        <v>104</v>
      </c>
      <c r="J165" s="14" t="str">
        <f>IF(I165="","",VLOOKUP(I165,Sheet1!$B$3:$C$7,2,0))</f>
        <v>急性期</v>
      </c>
      <c r="K165" s="13">
        <v>42</v>
      </c>
      <c r="L165" s="13">
        <v>42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2" t="s">
        <v>110</v>
      </c>
      <c r="U165" s="14" t="str">
        <f>IF(T165="","",VLOOKUP(T165,Sheet1!$B$10:$C$61,2,0))</f>
        <v>一般病棟7対1入院基本料</v>
      </c>
      <c r="V165" s="13">
        <v>42</v>
      </c>
    </row>
    <row r="166" spans="1:22" outlineLevel="3">
      <c r="A166" s="12"/>
      <c r="B166" s="12"/>
      <c r="C166" s="12"/>
      <c r="D166" s="12"/>
      <c r="E166" s="23" t="s">
        <v>1553</v>
      </c>
      <c r="F166" s="12"/>
      <c r="G166" s="12"/>
      <c r="H166" s="14"/>
      <c r="I166" s="12"/>
      <c r="J166" s="14"/>
      <c r="K166" s="13">
        <f t="shared" ref="K166:S166" si="24">SUBTOTAL(9,K158:K165)</f>
        <v>359</v>
      </c>
      <c r="L166" s="13">
        <f t="shared" si="24"/>
        <v>359</v>
      </c>
      <c r="M166" s="13">
        <f t="shared" si="24"/>
        <v>0</v>
      </c>
      <c r="N166" s="13">
        <f t="shared" si="24"/>
        <v>0</v>
      </c>
      <c r="O166" s="13">
        <f t="shared" si="24"/>
        <v>0</v>
      </c>
      <c r="P166" s="13">
        <f t="shared" si="24"/>
        <v>0</v>
      </c>
      <c r="Q166" s="13">
        <f t="shared" si="24"/>
        <v>0</v>
      </c>
      <c r="R166" s="13">
        <f t="shared" si="24"/>
        <v>0</v>
      </c>
      <c r="S166" s="13">
        <f t="shared" si="24"/>
        <v>0</v>
      </c>
      <c r="T166" s="12"/>
      <c r="U166" s="14"/>
      <c r="V166" s="13">
        <f>SUBTOTAL(9,V158:V165)</f>
        <v>359</v>
      </c>
    </row>
    <row r="167" spans="1:22" outlineLevel="4">
      <c r="A167" s="12">
        <v>4001</v>
      </c>
      <c r="B167" s="12" t="s">
        <v>123</v>
      </c>
      <c r="C167" s="12">
        <v>40132</v>
      </c>
      <c r="D167" s="12" t="s">
        <v>176</v>
      </c>
      <c r="E167" s="12" t="s">
        <v>770</v>
      </c>
      <c r="F167" s="12" t="s">
        <v>771</v>
      </c>
      <c r="G167" s="12" t="s">
        <v>45</v>
      </c>
      <c r="H167" s="14" t="str">
        <f>IF(G167="","",VLOOKUP(G167,Sheet1!$B$3:$C$7,2,0))</f>
        <v>慢性期</v>
      </c>
      <c r="I167" s="12" t="s">
        <v>45</v>
      </c>
      <c r="J167" s="14" t="str">
        <f>IF(I167="","",VLOOKUP(I167,Sheet1!$B$3:$C$7,2,0))</f>
        <v>慢性期</v>
      </c>
      <c r="K167" s="13">
        <v>52</v>
      </c>
      <c r="L167" s="13">
        <v>52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2" t="s">
        <v>56</v>
      </c>
      <c r="U167" s="14" t="str">
        <f>IF(T167="","",VLOOKUP(T167,Sheet1!$B$10:$C$61,2,0))</f>
        <v>障害者施設等13対1入院基本料</v>
      </c>
      <c r="V167" s="13">
        <v>52</v>
      </c>
    </row>
    <row r="168" spans="1:22" outlineLevel="3">
      <c r="A168" s="12"/>
      <c r="B168" s="12"/>
      <c r="C168" s="12"/>
      <c r="D168" s="12"/>
      <c r="E168" s="23" t="s">
        <v>1554</v>
      </c>
      <c r="F168" s="12"/>
      <c r="G168" s="12"/>
      <c r="H168" s="14"/>
      <c r="I168" s="12"/>
      <c r="J168" s="14"/>
      <c r="K168" s="13">
        <f t="shared" ref="K168:S168" si="25">SUBTOTAL(9,K167:K167)</f>
        <v>52</v>
      </c>
      <c r="L168" s="13">
        <f t="shared" si="25"/>
        <v>52</v>
      </c>
      <c r="M168" s="13">
        <f t="shared" si="25"/>
        <v>0</v>
      </c>
      <c r="N168" s="13">
        <f t="shared" si="25"/>
        <v>0</v>
      </c>
      <c r="O168" s="13">
        <f t="shared" si="25"/>
        <v>0</v>
      </c>
      <c r="P168" s="13">
        <f t="shared" si="25"/>
        <v>0</v>
      </c>
      <c r="Q168" s="13">
        <f t="shared" si="25"/>
        <v>0</v>
      </c>
      <c r="R168" s="13">
        <f t="shared" si="25"/>
        <v>0</v>
      </c>
      <c r="S168" s="13">
        <f t="shared" si="25"/>
        <v>0</v>
      </c>
      <c r="T168" s="12"/>
      <c r="U168" s="14"/>
      <c r="V168" s="13">
        <f>SUBTOTAL(9,V167:V167)</f>
        <v>52</v>
      </c>
    </row>
    <row r="169" spans="1:22" outlineLevel="4">
      <c r="A169" s="12">
        <v>4001</v>
      </c>
      <c r="B169" s="12" t="s">
        <v>123</v>
      </c>
      <c r="C169" s="12">
        <v>40132</v>
      </c>
      <c r="D169" s="12" t="s">
        <v>176</v>
      </c>
      <c r="E169" s="12" t="s">
        <v>938</v>
      </c>
      <c r="F169" s="12" t="s">
        <v>939</v>
      </c>
      <c r="G169" s="12" t="s">
        <v>45</v>
      </c>
      <c r="H169" s="14" t="str">
        <f>IF(G169="","",VLOOKUP(G169,Sheet1!$B$3:$C$7,2,0))</f>
        <v>慢性期</v>
      </c>
      <c r="I169" s="12" t="s">
        <v>45</v>
      </c>
      <c r="J169" s="14" t="str">
        <f>IF(I169="","",VLOOKUP(I169,Sheet1!$B$3:$C$7,2,0))</f>
        <v>慢性期</v>
      </c>
      <c r="K169" s="13">
        <v>0</v>
      </c>
      <c r="L169" s="13">
        <v>0</v>
      </c>
      <c r="M169" s="13">
        <v>0</v>
      </c>
      <c r="N169" s="13">
        <v>42</v>
      </c>
      <c r="O169" s="13">
        <v>30</v>
      </c>
      <c r="P169" s="13">
        <v>12</v>
      </c>
      <c r="Q169" s="13">
        <v>0</v>
      </c>
      <c r="R169" s="13">
        <v>0</v>
      </c>
      <c r="S169" s="13">
        <v>0</v>
      </c>
      <c r="T169" s="12" t="s">
        <v>46</v>
      </c>
      <c r="U169" s="14" t="str">
        <f>IF(T169="","",VLOOKUP(T169,Sheet1!$B$10:$C$61,2,0))</f>
        <v>療養病棟入院基本料2</v>
      </c>
      <c r="V169" s="13">
        <v>42</v>
      </c>
    </row>
    <row r="170" spans="1:22" outlineLevel="4">
      <c r="A170" s="12">
        <v>4001</v>
      </c>
      <c r="B170" s="12" t="s">
        <v>123</v>
      </c>
      <c r="C170" s="12">
        <v>40132</v>
      </c>
      <c r="D170" s="12" t="s">
        <v>176</v>
      </c>
      <c r="E170" s="12" t="s">
        <v>938</v>
      </c>
      <c r="F170" s="12" t="s">
        <v>940</v>
      </c>
      <c r="G170" s="12" t="s">
        <v>45</v>
      </c>
      <c r="H170" s="14" t="str">
        <f>IF(G170="","",VLOOKUP(G170,Sheet1!$B$3:$C$7,2,0))</f>
        <v>慢性期</v>
      </c>
      <c r="I170" s="12" t="s">
        <v>45</v>
      </c>
      <c r="J170" s="14" t="str">
        <f>IF(I170="","",VLOOKUP(I170,Sheet1!$B$3:$C$7,2,0))</f>
        <v>慢性期</v>
      </c>
      <c r="K170" s="13">
        <v>0</v>
      </c>
      <c r="L170" s="13">
        <v>0</v>
      </c>
      <c r="M170" s="13">
        <v>0</v>
      </c>
      <c r="N170" s="13">
        <v>50</v>
      </c>
      <c r="O170" s="13">
        <v>50</v>
      </c>
      <c r="P170" s="13">
        <v>0</v>
      </c>
      <c r="Q170" s="13">
        <v>50</v>
      </c>
      <c r="R170" s="13">
        <v>50</v>
      </c>
      <c r="S170" s="13">
        <v>0</v>
      </c>
      <c r="T170" s="12"/>
      <c r="U170" s="14" t="str">
        <f>IF(T170="","",VLOOKUP(T170,Sheet1!$B$10:$C$61,2,0))</f>
        <v/>
      </c>
      <c r="V170" s="13">
        <v>0</v>
      </c>
    </row>
    <row r="171" spans="1:22" outlineLevel="3">
      <c r="A171" s="12"/>
      <c r="B171" s="12"/>
      <c r="C171" s="12"/>
      <c r="D171" s="12"/>
      <c r="E171" s="23" t="s">
        <v>1555</v>
      </c>
      <c r="F171" s="12"/>
      <c r="G171" s="12"/>
      <c r="H171" s="14"/>
      <c r="I171" s="12"/>
      <c r="J171" s="14"/>
      <c r="K171" s="13">
        <f t="shared" ref="K171:S171" si="26">SUBTOTAL(9,K169:K170)</f>
        <v>0</v>
      </c>
      <c r="L171" s="13">
        <f t="shared" si="26"/>
        <v>0</v>
      </c>
      <c r="M171" s="13">
        <f t="shared" si="26"/>
        <v>0</v>
      </c>
      <c r="N171" s="13">
        <f t="shared" si="26"/>
        <v>92</v>
      </c>
      <c r="O171" s="13">
        <f t="shared" si="26"/>
        <v>80</v>
      </c>
      <c r="P171" s="13">
        <f t="shared" si="26"/>
        <v>12</v>
      </c>
      <c r="Q171" s="13">
        <f t="shared" si="26"/>
        <v>50</v>
      </c>
      <c r="R171" s="13">
        <f t="shared" si="26"/>
        <v>50</v>
      </c>
      <c r="S171" s="13">
        <f t="shared" si="26"/>
        <v>0</v>
      </c>
      <c r="T171" s="12"/>
      <c r="U171" s="14"/>
      <c r="V171" s="13">
        <f>SUBTOTAL(9,V169:V170)</f>
        <v>42</v>
      </c>
    </row>
    <row r="172" spans="1:22" outlineLevel="4">
      <c r="A172" s="12">
        <v>4001</v>
      </c>
      <c r="B172" s="12" t="s">
        <v>123</v>
      </c>
      <c r="C172" s="12">
        <v>40132</v>
      </c>
      <c r="D172" s="12" t="s">
        <v>176</v>
      </c>
      <c r="E172" s="12" t="s">
        <v>942</v>
      </c>
      <c r="F172" s="12" t="s">
        <v>943</v>
      </c>
      <c r="G172" s="12" t="s">
        <v>38</v>
      </c>
      <c r="H172" s="14" t="str">
        <f>IF(G172="","",VLOOKUP(G172,Sheet1!$B$3:$C$7,2,0))</f>
        <v>急性期</v>
      </c>
      <c r="I172" s="12" t="s">
        <v>38</v>
      </c>
      <c r="J172" s="14" t="str">
        <f>IF(I172="","",VLOOKUP(I172,Sheet1!$B$3:$C$7,2,0))</f>
        <v>急性期</v>
      </c>
      <c r="K172" s="13">
        <v>38</v>
      </c>
      <c r="L172" s="13">
        <v>36</v>
      </c>
      <c r="M172" s="13">
        <v>2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2" t="s">
        <v>38</v>
      </c>
      <c r="U172" s="14" t="str">
        <f>IF(T172="","",VLOOKUP(T172,Sheet1!$B$10:$C$61,2,0))</f>
        <v>一般病棟10対1入院基本料</v>
      </c>
      <c r="V172" s="13">
        <v>38</v>
      </c>
    </row>
    <row r="173" spans="1:22" outlineLevel="3">
      <c r="A173" s="12"/>
      <c r="B173" s="12"/>
      <c r="C173" s="12"/>
      <c r="D173" s="12"/>
      <c r="E173" s="23" t="s">
        <v>1556</v>
      </c>
      <c r="F173" s="12"/>
      <c r="G173" s="12"/>
      <c r="H173" s="14"/>
      <c r="I173" s="12"/>
      <c r="J173" s="14"/>
      <c r="K173" s="13">
        <f t="shared" ref="K173:S173" si="27">SUBTOTAL(9,K172:K172)</f>
        <v>38</v>
      </c>
      <c r="L173" s="13">
        <f t="shared" si="27"/>
        <v>36</v>
      </c>
      <c r="M173" s="13">
        <f t="shared" si="27"/>
        <v>2</v>
      </c>
      <c r="N173" s="13">
        <f t="shared" si="27"/>
        <v>0</v>
      </c>
      <c r="O173" s="13">
        <f t="shared" si="27"/>
        <v>0</v>
      </c>
      <c r="P173" s="13">
        <f t="shared" si="27"/>
        <v>0</v>
      </c>
      <c r="Q173" s="13">
        <f t="shared" si="27"/>
        <v>0</v>
      </c>
      <c r="R173" s="13">
        <f t="shared" si="27"/>
        <v>0</v>
      </c>
      <c r="S173" s="13">
        <f t="shared" si="27"/>
        <v>0</v>
      </c>
      <c r="T173" s="12"/>
      <c r="U173" s="14"/>
      <c r="V173" s="13">
        <f>SUBTOTAL(9,V172:V172)</f>
        <v>38</v>
      </c>
    </row>
    <row r="174" spans="1:22" outlineLevel="4">
      <c r="A174" s="12">
        <v>4001</v>
      </c>
      <c r="B174" s="12" t="s">
        <v>123</v>
      </c>
      <c r="C174" s="12">
        <v>40132</v>
      </c>
      <c r="D174" s="12" t="s">
        <v>176</v>
      </c>
      <c r="E174" s="12" t="s">
        <v>975</v>
      </c>
      <c r="F174" s="12" t="s">
        <v>346</v>
      </c>
      <c r="G174" s="12" t="s">
        <v>41</v>
      </c>
      <c r="H174" s="14" t="str">
        <f>IF(G174="","",VLOOKUP(G174,Sheet1!$B$3:$C$7,2,0))</f>
        <v>高度急性期</v>
      </c>
      <c r="I174" s="12" t="s">
        <v>41</v>
      </c>
      <c r="J174" s="14" t="str">
        <f>IF(I174="","",VLOOKUP(I174,Sheet1!$B$3:$C$7,2,0))</f>
        <v>高度急性期</v>
      </c>
      <c r="K174" s="13">
        <v>4</v>
      </c>
      <c r="L174" s="13">
        <v>4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2" t="s">
        <v>42</v>
      </c>
      <c r="U174" s="14" t="str">
        <f>IF(T174="","",VLOOKUP(T174,Sheet1!$B$10:$C$61,2,0))</f>
        <v>特定集中治療室管理料3</v>
      </c>
      <c r="V174" s="13">
        <v>4</v>
      </c>
    </row>
    <row r="175" spans="1:22" outlineLevel="4">
      <c r="A175" s="12">
        <v>4001</v>
      </c>
      <c r="B175" s="12" t="s">
        <v>123</v>
      </c>
      <c r="C175" s="12">
        <v>40132</v>
      </c>
      <c r="D175" s="12" t="s">
        <v>176</v>
      </c>
      <c r="E175" s="12" t="s">
        <v>975</v>
      </c>
      <c r="F175" s="12" t="s">
        <v>917</v>
      </c>
      <c r="G175" s="12" t="s">
        <v>41</v>
      </c>
      <c r="H175" s="14" t="str">
        <f>IF(G175="","",VLOOKUP(G175,Sheet1!$B$3:$C$7,2,0))</f>
        <v>高度急性期</v>
      </c>
      <c r="I175" s="12" t="s">
        <v>41</v>
      </c>
      <c r="J175" s="14" t="str">
        <f>IF(I175="","",VLOOKUP(I175,Sheet1!$B$3:$C$7,2,0))</f>
        <v>高度急性期</v>
      </c>
      <c r="K175" s="13">
        <v>6</v>
      </c>
      <c r="L175" s="13">
        <v>6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2" t="s">
        <v>88</v>
      </c>
      <c r="U175" s="14" t="str">
        <f>IF(T175="","",VLOOKUP(T175,Sheet1!$B$10:$C$61,2,0))</f>
        <v>脳卒中ｹｱﾕﾆｯﾄ入院医療管理料</v>
      </c>
      <c r="V175" s="13">
        <v>6</v>
      </c>
    </row>
    <row r="176" spans="1:22" outlineLevel="4">
      <c r="A176" s="12">
        <v>4001</v>
      </c>
      <c r="B176" s="12" t="s">
        <v>123</v>
      </c>
      <c r="C176" s="12">
        <v>40132</v>
      </c>
      <c r="D176" s="12" t="s">
        <v>176</v>
      </c>
      <c r="E176" s="12" t="s">
        <v>975</v>
      </c>
      <c r="F176" s="12" t="s">
        <v>127</v>
      </c>
      <c r="G176" s="12" t="s">
        <v>41</v>
      </c>
      <c r="H176" s="14" t="str">
        <f>IF(G176="","",VLOOKUP(G176,Sheet1!$B$3:$C$7,2,0))</f>
        <v>高度急性期</v>
      </c>
      <c r="I176" s="12" t="s">
        <v>41</v>
      </c>
      <c r="J176" s="14" t="str">
        <f>IF(I176="","",VLOOKUP(I176,Sheet1!$B$3:$C$7,2,0))</f>
        <v>高度急性期</v>
      </c>
      <c r="K176" s="13">
        <v>4</v>
      </c>
      <c r="L176" s="13">
        <v>4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2" t="s">
        <v>165</v>
      </c>
      <c r="U176" s="14" t="str">
        <f>IF(T176="","",VLOOKUP(T176,Sheet1!$B$10:$C$61,2,0))</f>
        <v>ﾊｲｹｱﾕﾆｯﾄ入院医療管理料2</v>
      </c>
      <c r="V176" s="13">
        <v>4</v>
      </c>
    </row>
    <row r="177" spans="1:22" outlineLevel="4">
      <c r="A177" s="12">
        <v>4001</v>
      </c>
      <c r="B177" s="12" t="s">
        <v>123</v>
      </c>
      <c r="C177" s="12">
        <v>40132</v>
      </c>
      <c r="D177" s="12" t="s">
        <v>176</v>
      </c>
      <c r="E177" s="12" t="s">
        <v>975</v>
      </c>
      <c r="F177" s="12" t="s">
        <v>120</v>
      </c>
      <c r="G177" s="12" t="s">
        <v>41</v>
      </c>
      <c r="H177" s="14" t="str">
        <f>IF(G177="","",VLOOKUP(G177,Sheet1!$B$3:$C$7,2,0))</f>
        <v>高度急性期</v>
      </c>
      <c r="I177" s="12" t="s">
        <v>41</v>
      </c>
      <c r="J177" s="14" t="str">
        <f>IF(I177="","",VLOOKUP(I177,Sheet1!$B$3:$C$7,2,0))</f>
        <v>高度急性期</v>
      </c>
      <c r="K177" s="13">
        <v>52</v>
      </c>
      <c r="L177" s="13">
        <v>52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2" t="s">
        <v>41</v>
      </c>
      <c r="U177" s="14" t="str">
        <f>IF(T177="","",VLOOKUP(T177,Sheet1!$B$10:$C$61,2,0))</f>
        <v>一般病棟7対1入院基本料</v>
      </c>
      <c r="V177" s="13">
        <v>52</v>
      </c>
    </row>
    <row r="178" spans="1:22" outlineLevel="4">
      <c r="A178" s="12">
        <v>4001</v>
      </c>
      <c r="B178" s="12" t="s">
        <v>123</v>
      </c>
      <c r="C178" s="12">
        <v>40132</v>
      </c>
      <c r="D178" s="12" t="s">
        <v>176</v>
      </c>
      <c r="E178" s="12" t="s">
        <v>975</v>
      </c>
      <c r="F178" s="12" t="s">
        <v>121</v>
      </c>
      <c r="G178" s="12" t="s">
        <v>41</v>
      </c>
      <c r="H178" s="14" t="str">
        <f>IF(G178="","",VLOOKUP(G178,Sheet1!$B$3:$C$7,2,0))</f>
        <v>高度急性期</v>
      </c>
      <c r="I178" s="12" t="s">
        <v>41</v>
      </c>
      <c r="J178" s="14" t="str">
        <f>IF(I178="","",VLOOKUP(I178,Sheet1!$B$3:$C$7,2,0))</f>
        <v>高度急性期</v>
      </c>
      <c r="K178" s="13">
        <v>54</v>
      </c>
      <c r="L178" s="13">
        <v>54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2" t="s">
        <v>41</v>
      </c>
      <c r="U178" s="14" t="str">
        <f>IF(T178="","",VLOOKUP(T178,Sheet1!$B$10:$C$61,2,0))</f>
        <v>一般病棟7対1入院基本料</v>
      </c>
      <c r="V178" s="13">
        <v>54</v>
      </c>
    </row>
    <row r="179" spans="1:22" outlineLevel="4">
      <c r="A179" s="12">
        <v>4001</v>
      </c>
      <c r="B179" s="12" t="s">
        <v>123</v>
      </c>
      <c r="C179" s="12">
        <v>40132</v>
      </c>
      <c r="D179" s="12" t="s">
        <v>176</v>
      </c>
      <c r="E179" s="12" t="s">
        <v>975</v>
      </c>
      <c r="F179" s="12" t="s">
        <v>119</v>
      </c>
      <c r="G179" s="12" t="s">
        <v>38</v>
      </c>
      <c r="H179" s="14" t="str">
        <f>IF(G179="","",VLOOKUP(G179,Sheet1!$B$3:$C$7,2,0))</f>
        <v>急性期</v>
      </c>
      <c r="I179" s="12" t="s">
        <v>38</v>
      </c>
      <c r="J179" s="14" t="str">
        <f>IF(I179="","",VLOOKUP(I179,Sheet1!$B$3:$C$7,2,0))</f>
        <v>急性期</v>
      </c>
      <c r="K179" s="13">
        <v>31</v>
      </c>
      <c r="L179" s="13">
        <v>31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2" t="s">
        <v>41</v>
      </c>
      <c r="U179" s="14" t="str">
        <f>IF(T179="","",VLOOKUP(T179,Sheet1!$B$10:$C$61,2,0))</f>
        <v>一般病棟7対1入院基本料</v>
      </c>
      <c r="V179" s="13">
        <v>31</v>
      </c>
    </row>
    <row r="180" spans="1:22" outlineLevel="4">
      <c r="A180" s="12">
        <v>4001</v>
      </c>
      <c r="B180" s="12" t="s">
        <v>123</v>
      </c>
      <c r="C180" s="12">
        <v>40132</v>
      </c>
      <c r="D180" s="12" t="s">
        <v>176</v>
      </c>
      <c r="E180" s="12" t="s">
        <v>975</v>
      </c>
      <c r="F180" s="12" t="s">
        <v>326</v>
      </c>
      <c r="G180" s="12" t="s">
        <v>38</v>
      </c>
      <c r="H180" s="14" t="str">
        <f>IF(G180="","",VLOOKUP(G180,Sheet1!$B$3:$C$7,2,0))</f>
        <v>急性期</v>
      </c>
      <c r="I180" s="12" t="s">
        <v>38</v>
      </c>
      <c r="J180" s="14" t="str">
        <f>IF(I180="","",VLOOKUP(I180,Sheet1!$B$3:$C$7,2,0))</f>
        <v>急性期</v>
      </c>
      <c r="K180" s="13">
        <v>49</v>
      </c>
      <c r="L180" s="13">
        <v>49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2" t="s">
        <v>41</v>
      </c>
      <c r="U180" s="14" t="str">
        <f>IF(T180="","",VLOOKUP(T180,Sheet1!$B$10:$C$61,2,0))</f>
        <v>一般病棟7対1入院基本料</v>
      </c>
      <c r="V180" s="13">
        <v>49</v>
      </c>
    </row>
    <row r="181" spans="1:22" outlineLevel="4">
      <c r="A181" s="12">
        <v>4001</v>
      </c>
      <c r="B181" s="12" t="s">
        <v>123</v>
      </c>
      <c r="C181" s="12">
        <v>40132</v>
      </c>
      <c r="D181" s="12" t="s">
        <v>176</v>
      </c>
      <c r="E181" s="12" t="s">
        <v>975</v>
      </c>
      <c r="F181" s="12" t="s">
        <v>976</v>
      </c>
      <c r="G181" s="12" t="s">
        <v>38</v>
      </c>
      <c r="H181" s="14" t="str">
        <f>IF(G181="","",VLOOKUP(G181,Sheet1!$B$3:$C$7,2,0))</f>
        <v>急性期</v>
      </c>
      <c r="I181" s="12" t="s">
        <v>38</v>
      </c>
      <c r="J181" s="14" t="str">
        <f>IF(I181="","",VLOOKUP(I181,Sheet1!$B$3:$C$7,2,0))</f>
        <v>急性期</v>
      </c>
      <c r="K181" s="13">
        <v>4</v>
      </c>
      <c r="L181" s="13">
        <v>4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2" t="s">
        <v>41</v>
      </c>
      <c r="U181" s="14" t="str">
        <f>IF(T181="","",VLOOKUP(T181,Sheet1!$B$10:$C$61,2,0))</f>
        <v>一般病棟7対1入院基本料</v>
      </c>
      <c r="V181" s="13">
        <v>4</v>
      </c>
    </row>
    <row r="182" spans="1:22" outlineLevel="3">
      <c r="A182" s="12"/>
      <c r="B182" s="12"/>
      <c r="C182" s="12"/>
      <c r="D182" s="12"/>
      <c r="E182" s="23" t="s">
        <v>1557</v>
      </c>
      <c r="F182" s="12"/>
      <c r="G182" s="12"/>
      <c r="H182" s="14"/>
      <c r="I182" s="12"/>
      <c r="J182" s="14"/>
      <c r="K182" s="13">
        <f t="shared" ref="K182:S182" si="28">SUBTOTAL(9,K174:K181)</f>
        <v>204</v>
      </c>
      <c r="L182" s="13">
        <f t="shared" si="28"/>
        <v>204</v>
      </c>
      <c r="M182" s="13">
        <f t="shared" si="28"/>
        <v>0</v>
      </c>
      <c r="N182" s="13">
        <f t="shared" si="28"/>
        <v>0</v>
      </c>
      <c r="O182" s="13">
        <f t="shared" si="28"/>
        <v>0</v>
      </c>
      <c r="P182" s="13">
        <f t="shared" si="28"/>
        <v>0</v>
      </c>
      <c r="Q182" s="13">
        <f t="shared" si="28"/>
        <v>0</v>
      </c>
      <c r="R182" s="13">
        <f t="shared" si="28"/>
        <v>0</v>
      </c>
      <c r="S182" s="13">
        <f t="shared" si="28"/>
        <v>0</v>
      </c>
      <c r="T182" s="12"/>
      <c r="U182" s="14"/>
      <c r="V182" s="13">
        <f>SUBTOTAL(9,V174:V181)</f>
        <v>204</v>
      </c>
    </row>
    <row r="183" spans="1:22" outlineLevel="4">
      <c r="A183" s="12">
        <v>4001</v>
      </c>
      <c r="B183" s="12" t="s">
        <v>123</v>
      </c>
      <c r="C183" s="12">
        <v>40132</v>
      </c>
      <c r="D183" s="12" t="s">
        <v>176</v>
      </c>
      <c r="E183" s="12" t="s">
        <v>983</v>
      </c>
      <c r="F183" s="12" t="s">
        <v>984</v>
      </c>
      <c r="G183" s="12" t="s">
        <v>104</v>
      </c>
      <c r="H183" s="14" t="str">
        <f>IF(G183="","",VLOOKUP(G183,Sheet1!$B$3:$C$7,2,0))</f>
        <v>急性期</v>
      </c>
      <c r="I183" s="12" t="s">
        <v>104</v>
      </c>
      <c r="J183" s="14" t="str">
        <f>IF(I183="","",VLOOKUP(I183,Sheet1!$B$3:$C$7,2,0))</f>
        <v>急性期</v>
      </c>
      <c r="K183" s="13">
        <v>53</v>
      </c>
      <c r="L183" s="13">
        <v>53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2" t="s">
        <v>110</v>
      </c>
      <c r="U183" s="14" t="str">
        <f>IF(T183="","",VLOOKUP(T183,Sheet1!$B$10:$C$61,2,0))</f>
        <v>一般病棟7対1入院基本料</v>
      </c>
      <c r="V183" s="13">
        <v>53</v>
      </c>
    </row>
    <row r="184" spans="1:22" outlineLevel="4">
      <c r="A184" s="12">
        <v>4001</v>
      </c>
      <c r="B184" s="12" t="s">
        <v>123</v>
      </c>
      <c r="C184" s="12">
        <v>40132</v>
      </c>
      <c r="D184" s="12" t="s">
        <v>176</v>
      </c>
      <c r="E184" s="12" t="s">
        <v>983</v>
      </c>
      <c r="F184" s="12" t="s">
        <v>476</v>
      </c>
      <c r="G184" s="12" t="s">
        <v>104</v>
      </c>
      <c r="H184" s="14" t="str">
        <f>IF(G184="","",VLOOKUP(G184,Sheet1!$B$3:$C$7,2,0))</f>
        <v>急性期</v>
      </c>
      <c r="I184" s="12" t="s">
        <v>104</v>
      </c>
      <c r="J184" s="14" t="str">
        <f>IF(I184="","",VLOOKUP(I184,Sheet1!$B$3:$C$7,2,0))</f>
        <v>急性期</v>
      </c>
      <c r="K184" s="13">
        <v>53</v>
      </c>
      <c r="L184" s="13">
        <v>53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2" t="s">
        <v>110</v>
      </c>
      <c r="U184" s="14" t="str">
        <f>IF(T184="","",VLOOKUP(T184,Sheet1!$B$10:$C$61,2,0))</f>
        <v>一般病棟7対1入院基本料</v>
      </c>
      <c r="V184" s="13">
        <v>53</v>
      </c>
    </row>
    <row r="185" spans="1:22" outlineLevel="4">
      <c r="A185" s="12">
        <v>4001</v>
      </c>
      <c r="B185" s="12" t="s">
        <v>123</v>
      </c>
      <c r="C185" s="12">
        <v>40132</v>
      </c>
      <c r="D185" s="12" t="s">
        <v>176</v>
      </c>
      <c r="E185" s="12" t="s">
        <v>983</v>
      </c>
      <c r="F185" s="12" t="s">
        <v>475</v>
      </c>
      <c r="G185" s="12" t="s">
        <v>104</v>
      </c>
      <c r="H185" s="14" t="str">
        <f>IF(G185="","",VLOOKUP(G185,Sheet1!$B$3:$C$7,2,0))</f>
        <v>急性期</v>
      </c>
      <c r="I185" s="12" t="s">
        <v>104</v>
      </c>
      <c r="J185" s="14" t="str">
        <f>IF(I185="","",VLOOKUP(I185,Sheet1!$B$3:$C$7,2,0))</f>
        <v>急性期</v>
      </c>
      <c r="K185" s="13">
        <v>40</v>
      </c>
      <c r="L185" s="13">
        <v>40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2" t="s">
        <v>110</v>
      </c>
      <c r="U185" s="14" t="str">
        <f>IF(T185="","",VLOOKUP(T185,Sheet1!$B$10:$C$61,2,0))</f>
        <v>一般病棟7対1入院基本料</v>
      </c>
      <c r="V185" s="13">
        <v>40</v>
      </c>
    </row>
    <row r="186" spans="1:22" outlineLevel="4">
      <c r="A186" s="12">
        <v>4001</v>
      </c>
      <c r="B186" s="12" t="s">
        <v>123</v>
      </c>
      <c r="C186" s="12">
        <v>40132</v>
      </c>
      <c r="D186" s="12" t="s">
        <v>176</v>
      </c>
      <c r="E186" s="12" t="s">
        <v>983</v>
      </c>
      <c r="F186" s="12" t="s">
        <v>378</v>
      </c>
      <c r="G186" s="12" t="s">
        <v>110</v>
      </c>
      <c r="H186" s="14" t="str">
        <f>IF(G186="","",VLOOKUP(G186,Sheet1!$B$3:$C$7,2,0))</f>
        <v>高度急性期</v>
      </c>
      <c r="I186" s="12" t="s">
        <v>110</v>
      </c>
      <c r="J186" s="14" t="str">
        <f>IF(I186="","",VLOOKUP(I186,Sheet1!$B$3:$C$7,2,0))</f>
        <v>高度急性期</v>
      </c>
      <c r="K186" s="13">
        <v>12</v>
      </c>
      <c r="L186" s="13">
        <v>12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2" t="s">
        <v>227</v>
      </c>
      <c r="U186" s="14" t="str">
        <f>IF(T186="","",VLOOKUP(T186,Sheet1!$B$10:$C$61,2,0))</f>
        <v>ﾊｲｹｱﾕﾆｯﾄ入院医療管理料1</v>
      </c>
      <c r="V186" s="13">
        <v>12</v>
      </c>
    </row>
    <row r="187" spans="1:22" outlineLevel="4">
      <c r="A187" s="12">
        <v>4001</v>
      </c>
      <c r="B187" s="12" t="s">
        <v>123</v>
      </c>
      <c r="C187" s="12">
        <v>40132</v>
      </c>
      <c r="D187" s="12" t="s">
        <v>176</v>
      </c>
      <c r="E187" s="12" t="s">
        <v>983</v>
      </c>
      <c r="F187" s="12" t="s">
        <v>985</v>
      </c>
      <c r="G187" s="12" t="s">
        <v>110</v>
      </c>
      <c r="H187" s="14" t="str">
        <f>IF(G187="","",VLOOKUP(G187,Sheet1!$B$3:$C$7,2,0))</f>
        <v>高度急性期</v>
      </c>
      <c r="I187" s="12" t="s">
        <v>110</v>
      </c>
      <c r="J187" s="14" t="str">
        <f>IF(I187="","",VLOOKUP(I187,Sheet1!$B$3:$C$7,2,0))</f>
        <v>高度急性期</v>
      </c>
      <c r="K187" s="13">
        <v>4</v>
      </c>
      <c r="L187" s="13">
        <v>4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2" t="s">
        <v>225</v>
      </c>
      <c r="U187" s="14" t="str">
        <f>IF(T187="","",VLOOKUP(T187,Sheet1!$B$10:$C$61,2,0))</f>
        <v>特定集中治療室管理料3</v>
      </c>
      <c r="V187" s="13">
        <v>4</v>
      </c>
    </row>
    <row r="188" spans="1:22" outlineLevel="4">
      <c r="A188" s="12">
        <v>4001</v>
      </c>
      <c r="B188" s="12" t="s">
        <v>123</v>
      </c>
      <c r="C188" s="12">
        <v>40132</v>
      </c>
      <c r="D188" s="12" t="s">
        <v>176</v>
      </c>
      <c r="E188" s="12" t="s">
        <v>983</v>
      </c>
      <c r="F188" s="12" t="s">
        <v>986</v>
      </c>
      <c r="G188" s="12" t="s">
        <v>104</v>
      </c>
      <c r="H188" s="14" t="str">
        <f>IF(G188="","",VLOOKUP(G188,Sheet1!$B$3:$C$7,2,0))</f>
        <v>急性期</v>
      </c>
      <c r="I188" s="12" t="s">
        <v>104</v>
      </c>
      <c r="J188" s="14" t="str">
        <f>IF(I188="","",VLOOKUP(I188,Sheet1!$B$3:$C$7,2,0))</f>
        <v>急性期</v>
      </c>
      <c r="K188" s="13">
        <v>16</v>
      </c>
      <c r="L188" s="13">
        <v>16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2" t="s">
        <v>110</v>
      </c>
      <c r="U188" s="14" t="str">
        <f>IF(T188="","",VLOOKUP(T188,Sheet1!$B$10:$C$61,2,0))</f>
        <v>一般病棟7対1入院基本料</v>
      </c>
      <c r="V188" s="13">
        <v>16</v>
      </c>
    </row>
    <row r="189" spans="1:22" outlineLevel="4">
      <c r="A189" s="12">
        <v>4001</v>
      </c>
      <c r="B189" s="12" t="s">
        <v>123</v>
      </c>
      <c r="C189" s="12">
        <v>40132</v>
      </c>
      <c r="D189" s="12" t="s">
        <v>176</v>
      </c>
      <c r="E189" s="12" t="s">
        <v>983</v>
      </c>
      <c r="F189" s="12" t="s">
        <v>474</v>
      </c>
      <c r="G189" s="12" t="s">
        <v>182</v>
      </c>
      <c r="H189" s="14" t="str">
        <f>IF(G189="","",VLOOKUP(G189,Sheet1!$B$3:$C$7,2,0))</f>
        <v>慢性期</v>
      </c>
      <c r="I189" s="12" t="s">
        <v>182</v>
      </c>
      <c r="J189" s="14" t="str">
        <f>IF(I189="","",VLOOKUP(I189,Sheet1!$B$3:$C$7,2,0))</f>
        <v>慢性期</v>
      </c>
      <c r="K189" s="13">
        <v>53</v>
      </c>
      <c r="L189" s="13">
        <v>53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2" t="s">
        <v>187</v>
      </c>
      <c r="U189" s="14" t="str">
        <f>IF(T189="","",VLOOKUP(T189,Sheet1!$B$10:$C$61,2,0))</f>
        <v>障害者施設等10対1入院基本料</v>
      </c>
      <c r="V189" s="13">
        <v>53</v>
      </c>
    </row>
    <row r="190" spans="1:22" outlineLevel="4">
      <c r="A190" s="12">
        <v>4001</v>
      </c>
      <c r="B190" s="12" t="s">
        <v>123</v>
      </c>
      <c r="C190" s="12">
        <v>40132</v>
      </c>
      <c r="D190" s="12" t="s">
        <v>176</v>
      </c>
      <c r="E190" s="12" t="s">
        <v>983</v>
      </c>
      <c r="F190" s="12" t="s">
        <v>473</v>
      </c>
      <c r="G190" s="12" t="s">
        <v>113</v>
      </c>
      <c r="H190" s="14" t="str">
        <f>IF(G190="","",VLOOKUP(G190,Sheet1!$B$3:$C$7,2,0))</f>
        <v>回復期</v>
      </c>
      <c r="I190" s="12" t="s">
        <v>113</v>
      </c>
      <c r="J190" s="14" t="str">
        <f>IF(I190="","",VLOOKUP(I190,Sheet1!$B$3:$C$7,2,0))</f>
        <v>回復期</v>
      </c>
      <c r="K190" s="13">
        <v>52</v>
      </c>
      <c r="L190" s="13">
        <v>52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2" t="s">
        <v>105</v>
      </c>
      <c r="U190" s="14" t="str">
        <f>IF(T190="","",VLOOKUP(T190,Sheet1!$B$10:$C$61,2,0))</f>
        <v>地域包括ケア病棟入院料1</v>
      </c>
      <c r="V190" s="13">
        <v>52</v>
      </c>
    </row>
    <row r="191" spans="1:22" outlineLevel="4">
      <c r="A191" s="12">
        <v>4001</v>
      </c>
      <c r="B191" s="12" t="s">
        <v>123</v>
      </c>
      <c r="C191" s="12">
        <v>40132</v>
      </c>
      <c r="D191" s="12" t="s">
        <v>176</v>
      </c>
      <c r="E191" s="12" t="s">
        <v>983</v>
      </c>
      <c r="F191" s="12" t="s">
        <v>472</v>
      </c>
      <c r="G191" s="12" t="s">
        <v>104</v>
      </c>
      <c r="H191" s="14" t="str">
        <f>IF(G191="","",VLOOKUP(G191,Sheet1!$B$3:$C$7,2,0))</f>
        <v>急性期</v>
      </c>
      <c r="I191" s="12" t="s">
        <v>104</v>
      </c>
      <c r="J191" s="14" t="str">
        <f>IF(I191="","",VLOOKUP(I191,Sheet1!$B$3:$C$7,2,0))</f>
        <v>急性期</v>
      </c>
      <c r="K191" s="13">
        <v>53</v>
      </c>
      <c r="L191" s="13">
        <v>53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2" t="s">
        <v>110</v>
      </c>
      <c r="U191" s="14" t="str">
        <f>IF(T191="","",VLOOKUP(T191,Sheet1!$B$10:$C$61,2,0))</f>
        <v>一般病棟7対1入院基本料</v>
      </c>
      <c r="V191" s="13">
        <v>53</v>
      </c>
    </row>
    <row r="192" spans="1:22" outlineLevel="3">
      <c r="A192" s="12"/>
      <c r="B192" s="12"/>
      <c r="C192" s="12"/>
      <c r="D192" s="12"/>
      <c r="E192" s="23" t="s">
        <v>1558</v>
      </c>
      <c r="F192" s="12"/>
      <c r="G192" s="12"/>
      <c r="H192" s="14"/>
      <c r="I192" s="12"/>
      <c r="J192" s="14"/>
      <c r="K192" s="13">
        <f t="shared" ref="K192:S192" si="29">SUBTOTAL(9,K183:K191)</f>
        <v>336</v>
      </c>
      <c r="L192" s="13">
        <f t="shared" si="29"/>
        <v>336</v>
      </c>
      <c r="M192" s="13">
        <f t="shared" si="29"/>
        <v>0</v>
      </c>
      <c r="N192" s="13">
        <f t="shared" si="29"/>
        <v>0</v>
      </c>
      <c r="O192" s="13">
        <f t="shared" si="29"/>
        <v>0</v>
      </c>
      <c r="P192" s="13">
        <f t="shared" si="29"/>
        <v>0</v>
      </c>
      <c r="Q192" s="13">
        <f t="shared" si="29"/>
        <v>0</v>
      </c>
      <c r="R192" s="13">
        <f t="shared" si="29"/>
        <v>0</v>
      </c>
      <c r="S192" s="13">
        <f t="shared" si="29"/>
        <v>0</v>
      </c>
      <c r="T192" s="12"/>
      <c r="U192" s="14"/>
      <c r="V192" s="13">
        <f>SUBTOTAL(9,V183:V191)</f>
        <v>336</v>
      </c>
    </row>
    <row r="193" spans="1:22" outlineLevel="4">
      <c r="A193" s="12">
        <v>4001</v>
      </c>
      <c r="B193" s="12" t="s">
        <v>123</v>
      </c>
      <c r="C193" s="12">
        <v>40132</v>
      </c>
      <c r="D193" s="12" t="s">
        <v>176</v>
      </c>
      <c r="E193" s="12" t="s">
        <v>1102</v>
      </c>
      <c r="F193" s="12" t="s">
        <v>35</v>
      </c>
      <c r="G193" s="12" t="s">
        <v>182</v>
      </c>
      <c r="H193" s="14" t="str">
        <f>IF(G193="","",VLOOKUP(G193,Sheet1!$B$3:$C$7,2,0))</f>
        <v>慢性期</v>
      </c>
      <c r="I193" s="12" t="s">
        <v>182</v>
      </c>
      <c r="J193" s="14" t="str">
        <f>IF(I193="","",VLOOKUP(I193,Sheet1!$B$3:$C$7,2,0))</f>
        <v>慢性期</v>
      </c>
      <c r="K193" s="13">
        <v>35</v>
      </c>
      <c r="L193" s="13">
        <v>35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2" t="s">
        <v>182</v>
      </c>
      <c r="U193" s="14" t="str">
        <f>IF(T193="","",VLOOKUP(T193,Sheet1!$B$10:$C$61,2,0))</f>
        <v>一般病棟15対1入院基本料</v>
      </c>
      <c r="V193" s="13">
        <v>35</v>
      </c>
    </row>
    <row r="194" spans="1:22" outlineLevel="3">
      <c r="A194" s="12"/>
      <c r="B194" s="12"/>
      <c r="C194" s="12"/>
      <c r="D194" s="12"/>
      <c r="E194" s="23" t="s">
        <v>1559</v>
      </c>
      <c r="F194" s="12"/>
      <c r="G194" s="12"/>
      <c r="H194" s="14"/>
      <c r="I194" s="12"/>
      <c r="J194" s="14"/>
      <c r="K194" s="13">
        <f t="shared" ref="K194:S194" si="30">SUBTOTAL(9,K193:K193)</f>
        <v>35</v>
      </c>
      <c r="L194" s="13">
        <f t="shared" si="30"/>
        <v>35</v>
      </c>
      <c r="M194" s="13">
        <f t="shared" si="30"/>
        <v>0</v>
      </c>
      <c r="N194" s="13">
        <f t="shared" si="30"/>
        <v>0</v>
      </c>
      <c r="O194" s="13">
        <f t="shared" si="30"/>
        <v>0</v>
      </c>
      <c r="P194" s="13">
        <f t="shared" si="30"/>
        <v>0</v>
      </c>
      <c r="Q194" s="13">
        <f t="shared" si="30"/>
        <v>0</v>
      </c>
      <c r="R194" s="13">
        <f t="shared" si="30"/>
        <v>0</v>
      </c>
      <c r="S194" s="13">
        <f t="shared" si="30"/>
        <v>0</v>
      </c>
      <c r="T194" s="12"/>
      <c r="U194" s="14"/>
      <c r="V194" s="13">
        <f>SUBTOTAL(9,V193:V193)</f>
        <v>35</v>
      </c>
    </row>
    <row r="195" spans="1:22" outlineLevel="4">
      <c r="A195" s="12">
        <v>4001</v>
      </c>
      <c r="B195" s="12" t="s">
        <v>123</v>
      </c>
      <c r="C195" s="12">
        <v>40132</v>
      </c>
      <c r="D195" s="12" t="s">
        <v>176</v>
      </c>
      <c r="E195" s="12" t="s">
        <v>1103</v>
      </c>
      <c r="F195" s="12" t="s">
        <v>252</v>
      </c>
      <c r="G195" s="12" t="s">
        <v>38</v>
      </c>
      <c r="H195" s="14" t="str">
        <f>IF(G195="","",VLOOKUP(G195,Sheet1!$B$3:$C$7,2,0))</f>
        <v>急性期</v>
      </c>
      <c r="I195" s="12" t="s">
        <v>38</v>
      </c>
      <c r="J195" s="14" t="str">
        <f>IF(I195="","",VLOOKUP(I195,Sheet1!$B$3:$C$7,2,0))</f>
        <v>急性期</v>
      </c>
      <c r="K195" s="13">
        <v>44</v>
      </c>
      <c r="L195" s="13">
        <v>44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2" t="s">
        <v>41</v>
      </c>
      <c r="U195" s="14" t="str">
        <f>IF(T195="","",VLOOKUP(T195,Sheet1!$B$10:$C$61,2,0))</f>
        <v>一般病棟7対1入院基本料</v>
      </c>
      <c r="V195" s="13">
        <v>44</v>
      </c>
    </row>
    <row r="196" spans="1:22" outlineLevel="4">
      <c r="A196" s="12">
        <v>4001</v>
      </c>
      <c r="B196" s="12" t="s">
        <v>123</v>
      </c>
      <c r="C196" s="12">
        <v>40132</v>
      </c>
      <c r="D196" s="12" t="s">
        <v>176</v>
      </c>
      <c r="E196" s="12" t="s">
        <v>1103</v>
      </c>
      <c r="F196" s="12" t="s">
        <v>1104</v>
      </c>
      <c r="G196" s="12" t="s">
        <v>58</v>
      </c>
      <c r="H196" s="14" t="str">
        <f>IF(G196="","",VLOOKUP(G196,Sheet1!$B$3:$C$7,2,0))</f>
        <v>回復期</v>
      </c>
      <c r="I196" s="12" t="s">
        <v>58</v>
      </c>
      <c r="J196" s="14" t="str">
        <f>IF(I196="","",VLOOKUP(I196,Sheet1!$B$3:$C$7,2,0))</f>
        <v>回復期</v>
      </c>
      <c r="K196" s="13">
        <v>52</v>
      </c>
      <c r="L196" s="13">
        <v>45</v>
      </c>
      <c r="M196" s="13">
        <v>7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2" t="s">
        <v>59</v>
      </c>
      <c r="U196" s="14" t="str">
        <f>IF(T196="","",VLOOKUP(T196,Sheet1!$B$10:$C$61,2,0))</f>
        <v>回復期リハビリテーション病棟入院料1</v>
      </c>
      <c r="V196" s="13">
        <v>52</v>
      </c>
    </row>
    <row r="197" spans="1:22" outlineLevel="4">
      <c r="A197" s="12">
        <v>4001</v>
      </c>
      <c r="B197" s="12" t="s">
        <v>123</v>
      </c>
      <c r="C197" s="12">
        <v>40132</v>
      </c>
      <c r="D197" s="12" t="s">
        <v>176</v>
      </c>
      <c r="E197" s="12" t="s">
        <v>1103</v>
      </c>
      <c r="F197" s="12" t="s">
        <v>256</v>
      </c>
      <c r="G197" s="12" t="s">
        <v>45</v>
      </c>
      <c r="H197" s="14" t="str">
        <f>IF(G197="","",VLOOKUP(G197,Sheet1!$B$3:$C$7,2,0))</f>
        <v>慢性期</v>
      </c>
      <c r="I197" s="12" t="s">
        <v>45</v>
      </c>
      <c r="J197" s="14" t="str">
        <f>IF(I197="","",VLOOKUP(I197,Sheet1!$B$3:$C$7,2,0))</f>
        <v>慢性期</v>
      </c>
      <c r="K197" s="13">
        <v>40</v>
      </c>
      <c r="L197" s="13">
        <v>40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2" t="s">
        <v>51</v>
      </c>
      <c r="U197" s="14" t="str">
        <f>IF(T197="","",VLOOKUP(T197,Sheet1!$B$10:$C$61,2,0))</f>
        <v>障害者施設等10対1入院基本料</v>
      </c>
      <c r="V197" s="13">
        <v>40</v>
      </c>
    </row>
    <row r="198" spans="1:22" outlineLevel="4">
      <c r="A198" s="12">
        <v>4001</v>
      </c>
      <c r="B198" s="12" t="s">
        <v>123</v>
      </c>
      <c r="C198" s="12">
        <v>40132</v>
      </c>
      <c r="D198" s="12" t="s">
        <v>176</v>
      </c>
      <c r="E198" s="12" t="s">
        <v>1103</v>
      </c>
      <c r="F198" s="12" t="s">
        <v>1105</v>
      </c>
      <c r="G198" s="12" t="s">
        <v>45</v>
      </c>
      <c r="H198" s="14" t="str">
        <f>IF(G198="","",VLOOKUP(G198,Sheet1!$B$3:$C$7,2,0))</f>
        <v>慢性期</v>
      </c>
      <c r="I198" s="12" t="s">
        <v>45</v>
      </c>
      <c r="J198" s="14" t="str">
        <f>IF(I198="","",VLOOKUP(I198,Sheet1!$B$3:$C$7,2,0))</f>
        <v>慢性期</v>
      </c>
      <c r="K198" s="13">
        <v>0</v>
      </c>
      <c r="L198" s="13">
        <v>0</v>
      </c>
      <c r="M198" s="13">
        <v>0</v>
      </c>
      <c r="N198" s="13">
        <v>36</v>
      </c>
      <c r="O198" s="13">
        <v>36</v>
      </c>
      <c r="P198" s="13">
        <v>0</v>
      </c>
      <c r="Q198" s="13">
        <v>36</v>
      </c>
      <c r="R198" s="13">
        <v>36</v>
      </c>
      <c r="S198" s="13">
        <v>0</v>
      </c>
      <c r="T198" s="12"/>
      <c r="U198" s="14" t="str">
        <f>IF(T198="","",VLOOKUP(T198,Sheet1!$B$10:$C$61,2,0))</f>
        <v/>
      </c>
      <c r="V198" s="13">
        <v>0</v>
      </c>
    </row>
    <row r="199" spans="1:22" outlineLevel="3">
      <c r="A199" s="12"/>
      <c r="B199" s="12"/>
      <c r="C199" s="12"/>
      <c r="D199" s="12"/>
      <c r="E199" s="23" t="s">
        <v>1560</v>
      </c>
      <c r="F199" s="12"/>
      <c r="G199" s="12"/>
      <c r="H199" s="14"/>
      <c r="I199" s="12"/>
      <c r="J199" s="14"/>
      <c r="K199" s="13">
        <f t="shared" ref="K199:S199" si="31">SUBTOTAL(9,K195:K198)</f>
        <v>136</v>
      </c>
      <c r="L199" s="13">
        <f t="shared" si="31"/>
        <v>129</v>
      </c>
      <c r="M199" s="13">
        <f t="shared" si="31"/>
        <v>7</v>
      </c>
      <c r="N199" s="13">
        <f t="shared" si="31"/>
        <v>36</v>
      </c>
      <c r="O199" s="13">
        <f t="shared" si="31"/>
        <v>36</v>
      </c>
      <c r="P199" s="13">
        <f t="shared" si="31"/>
        <v>0</v>
      </c>
      <c r="Q199" s="13">
        <f t="shared" si="31"/>
        <v>36</v>
      </c>
      <c r="R199" s="13">
        <f t="shared" si="31"/>
        <v>36</v>
      </c>
      <c r="S199" s="13">
        <f t="shared" si="31"/>
        <v>0</v>
      </c>
      <c r="T199" s="12"/>
      <c r="U199" s="14"/>
      <c r="V199" s="13">
        <f>SUBTOTAL(9,V195:V198)</f>
        <v>136</v>
      </c>
    </row>
    <row r="200" spans="1:22" outlineLevel="4">
      <c r="A200" s="12">
        <v>4001</v>
      </c>
      <c r="B200" s="12" t="s">
        <v>123</v>
      </c>
      <c r="C200" s="12">
        <v>40132</v>
      </c>
      <c r="D200" s="12" t="s">
        <v>176</v>
      </c>
      <c r="E200" s="12" t="s">
        <v>1121</v>
      </c>
      <c r="F200" s="12" t="s">
        <v>37</v>
      </c>
      <c r="G200" s="12" t="s">
        <v>38</v>
      </c>
      <c r="H200" s="14" t="str">
        <f>IF(G200="","",VLOOKUP(G200,Sheet1!$B$3:$C$7,2,0))</f>
        <v>急性期</v>
      </c>
      <c r="I200" s="12" t="s">
        <v>38</v>
      </c>
      <c r="J200" s="14" t="str">
        <f>IF(I200="","",VLOOKUP(I200,Sheet1!$B$3:$C$7,2,0))</f>
        <v>急性期</v>
      </c>
      <c r="K200" s="13">
        <v>32</v>
      </c>
      <c r="L200" s="13">
        <v>32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2" t="s">
        <v>41</v>
      </c>
      <c r="U200" s="14" t="str">
        <f>IF(T200="","",VLOOKUP(T200,Sheet1!$B$10:$C$61,2,0))</f>
        <v>一般病棟7対1入院基本料</v>
      </c>
      <c r="V200" s="13">
        <v>32</v>
      </c>
    </row>
    <row r="201" spans="1:22" outlineLevel="4">
      <c r="A201" s="12">
        <v>4001</v>
      </c>
      <c r="B201" s="12" t="s">
        <v>123</v>
      </c>
      <c r="C201" s="12">
        <v>40132</v>
      </c>
      <c r="D201" s="12" t="s">
        <v>176</v>
      </c>
      <c r="E201" s="12" t="s">
        <v>1121</v>
      </c>
      <c r="F201" s="12" t="s">
        <v>44</v>
      </c>
      <c r="G201" s="12" t="s">
        <v>38</v>
      </c>
      <c r="H201" s="14" t="str">
        <f>IF(G201="","",VLOOKUP(G201,Sheet1!$B$3:$C$7,2,0))</f>
        <v>急性期</v>
      </c>
      <c r="I201" s="12" t="s">
        <v>38</v>
      </c>
      <c r="J201" s="14" t="str">
        <f>IF(I201="","",VLOOKUP(I201,Sheet1!$B$3:$C$7,2,0))</f>
        <v>急性期</v>
      </c>
      <c r="K201" s="13">
        <v>46</v>
      </c>
      <c r="L201" s="13">
        <v>46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2" t="s">
        <v>41</v>
      </c>
      <c r="U201" s="14" t="str">
        <f>IF(T201="","",VLOOKUP(T201,Sheet1!$B$10:$C$61,2,0))</f>
        <v>一般病棟7対1入院基本料</v>
      </c>
      <c r="V201" s="13">
        <v>46</v>
      </c>
    </row>
    <row r="202" spans="1:22" outlineLevel="4">
      <c r="A202" s="12">
        <v>4001</v>
      </c>
      <c r="B202" s="12" t="s">
        <v>123</v>
      </c>
      <c r="C202" s="12">
        <v>40132</v>
      </c>
      <c r="D202" s="12" t="s">
        <v>176</v>
      </c>
      <c r="E202" s="12" t="s">
        <v>1121</v>
      </c>
      <c r="F202" s="12" t="s">
        <v>1122</v>
      </c>
      <c r="G202" s="12" t="s">
        <v>58</v>
      </c>
      <c r="H202" s="14" t="str">
        <f>IF(G202="","",VLOOKUP(G202,Sheet1!$B$3:$C$7,2,0))</f>
        <v>回復期</v>
      </c>
      <c r="I202" s="12" t="s">
        <v>58</v>
      </c>
      <c r="J202" s="14" t="str">
        <f>IF(I202="","",VLOOKUP(I202,Sheet1!$B$3:$C$7,2,0))</f>
        <v>回復期</v>
      </c>
      <c r="K202" s="13">
        <v>29</v>
      </c>
      <c r="L202" s="13">
        <v>29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2" t="s">
        <v>59</v>
      </c>
      <c r="U202" s="14" t="str">
        <f>IF(T202="","",VLOOKUP(T202,Sheet1!$B$10:$C$61,2,0))</f>
        <v>回復期リハビリテーション病棟入院料1</v>
      </c>
      <c r="V202" s="13">
        <v>29</v>
      </c>
    </row>
    <row r="203" spans="1:22" outlineLevel="4">
      <c r="A203" s="12">
        <v>4001</v>
      </c>
      <c r="B203" s="12" t="s">
        <v>123</v>
      </c>
      <c r="C203" s="12">
        <v>40132</v>
      </c>
      <c r="D203" s="12" t="s">
        <v>176</v>
      </c>
      <c r="E203" s="12" t="s">
        <v>1121</v>
      </c>
      <c r="F203" s="12" t="s">
        <v>215</v>
      </c>
      <c r="G203" s="12" t="s">
        <v>45</v>
      </c>
      <c r="H203" s="14" t="str">
        <f>IF(G203="","",VLOOKUP(G203,Sheet1!$B$3:$C$7,2,0))</f>
        <v>慢性期</v>
      </c>
      <c r="I203" s="12" t="s">
        <v>45</v>
      </c>
      <c r="J203" s="14" t="str">
        <f>IF(I203="","",VLOOKUP(I203,Sheet1!$B$3:$C$7,2,0))</f>
        <v>慢性期</v>
      </c>
      <c r="K203" s="13">
        <v>14</v>
      </c>
      <c r="L203" s="13">
        <v>14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2" t="s">
        <v>96</v>
      </c>
      <c r="U203" s="14" t="str">
        <f>IF(T203="","",VLOOKUP(T203,Sheet1!$B$10:$C$61,2,0))</f>
        <v>緩和ケア病棟入院料</v>
      </c>
      <c r="V203" s="13">
        <v>14</v>
      </c>
    </row>
    <row r="204" spans="1:22" outlineLevel="3">
      <c r="A204" s="12"/>
      <c r="B204" s="12"/>
      <c r="C204" s="12"/>
      <c r="D204" s="12"/>
      <c r="E204" s="23" t="s">
        <v>1561</v>
      </c>
      <c r="F204" s="12"/>
      <c r="G204" s="12"/>
      <c r="H204" s="14"/>
      <c r="I204" s="12"/>
      <c r="J204" s="14"/>
      <c r="K204" s="13">
        <f t="shared" ref="K204:S204" si="32">SUBTOTAL(9,K200:K203)</f>
        <v>121</v>
      </c>
      <c r="L204" s="13">
        <f t="shared" si="32"/>
        <v>121</v>
      </c>
      <c r="M204" s="13">
        <f t="shared" si="32"/>
        <v>0</v>
      </c>
      <c r="N204" s="13">
        <f t="shared" si="32"/>
        <v>0</v>
      </c>
      <c r="O204" s="13">
        <f t="shared" si="32"/>
        <v>0</v>
      </c>
      <c r="P204" s="13">
        <f t="shared" si="32"/>
        <v>0</v>
      </c>
      <c r="Q204" s="13">
        <f t="shared" si="32"/>
        <v>0</v>
      </c>
      <c r="R204" s="13">
        <f t="shared" si="32"/>
        <v>0</v>
      </c>
      <c r="S204" s="13">
        <f t="shared" si="32"/>
        <v>0</v>
      </c>
      <c r="T204" s="12"/>
      <c r="U204" s="14"/>
      <c r="V204" s="13">
        <f>SUBTOTAL(9,V200:V203)</f>
        <v>121</v>
      </c>
    </row>
    <row r="205" spans="1:22" outlineLevel="4">
      <c r="A205" s="12">
        <v>4001</v>
      </c>
      <c r="B205" s="12" t="s">
        <v>123</v>
      </c>
      <c r="C205" s="12">
        <v>40132</v>
      </c>
      <c r="D205" s="12" t="s">
        <v>176</v>
      </c>
      <c r="E205" s="12" t="s">
        <v>1325</v>
      </c>
      <c r="F205" s="12" t="s">
        <v>193</v>
      </c>
      <c r="G205" s="12" t="s">
        <v>38</v>
      </c>
      <c r="H205" s="14" t="str">
        <f>IF(G205="","",VLOOKUP(G205,Sheet1!$B$3:$C$7,2,0))</f>
        <v>急性期</v>
      </c>
      <c r="I205" s="12" t="s">
        <v>38</v>
      </c>
      <c r="J205" s="14" t="str">
        <f>IF(I205="","",VLOOKUP(I205,Sheet1!$B$3:$C$7,2,0))</f>
        <v>急性期</v>
      </c>
      <c r="K205" s="13">
        <v>60</v>
      </c>
      <c r="L205" s="13">
        <v>60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2" t="s">
        <v>38</v>
      </c>
      <c r="U205" s="14" t="str">
        <f>IF(T205="","",VLOOKUP(T205,Sheet1!$B$10:$C$61,2,0))</f>
        <v>一般病棟10対1入院基本料</v>
      </c>
      <c r="V205" s="13">
        <v>60</v>
      </c>
    </row>
    <row r="206" spans="1:22" outlineLevel="3">
      <c r="A206" s="12"/>
      <c r="B206" s="12"/>
      <c r="C206" s="12"/>
      <c r="D206" s="12"/>
      <c r="E206" s="23" t="s">
        <v>1562</v>
      </c>
      <c r="F206" s="12"/>
      <c r="G206" s="12"/>
      <c r="H206" s="14"/>
      <c r="I206" s="12"/>
      <c r="J206" s="14"/>
      <c r="K206" s="13">
        <f t="shared" ref="K206:S206" si="33">SUBTOTAL(9,K205:K205)</f>
        <v>60</v>
      </c>
      <c r="L206" s="13">
        <f t="shared" si="33"/>
        <v>60</v>
      </c>
      <c r="M206" s="13">
        <f t="shared" si="33"/>
        <v>0</v>
      </c>
      <c r="N206" s="13">
        <f t="shared" si="33"/>
        <v>0</v>
      </c>
      <c r="O206" s="13">
        <f t="shared" si="33"/>
        <v>0</v>
      </c>
      <c r="P206" s="13">
        <f t="shared" si="33"/>
        <v>0</v>
      </c>
      <c r="Q206" s="13">
        <f t="shared" si="33"/>
        <v>0</v>
      </c>
      <c r="R206" s="13">
        <f t="shared" si="33"/>
        <v>0</v>
      </c>
      <c r="S206" s="13">
        <f t="shared" si="33"/>
        <v>0</v>
      </c>
      <c r="T206" s="12"/>
      <c r="U206" s="14"/>
      <c r="V206" s="13">
        <f>SUBTOTAL(9,V205:V205)</f>
        <v>60</v>
      </c>
    </row>
    <row r="207" spans="1:22" outlineLevel="4">
      <c r="A207" s="12">
        <v>4001</v>
      </c>
      <c r="B207" s="12" t="s">
        <v>123</v>
      </c>
      <c r="C207" s="12">
        <v>40132</v>
      </c>
      <c r="D207" s="12" t="s">
        <v>176</v>
      </c>
      <c r="E207" s="12" t="s">
        <v>1435</v>
      </c>
      <c r="F207" s="12" t="s">
        <v>683</v>
      </c>
      <c r="G207" s="12" t="s">
        <v>182</v>
      </c>
      <c r="H207" s="14" t="str">
        <f>IF(G207="","",VLOOKUP(G207,Sheet1!$B$3:$C$7,2,0))</f>
        <v>慢性期</v>
      </c>
      <c r="I207" s="12" t="s">
        <v>182</v>
      </c>
      <c r="J207" s="14" t="str">
        <f>IF(I207="","",VLOOKUP(I207,Sheet1!$B$3:$C$7,2,0))</f>
        <v>慢性期</v>
      </c>
      <c r="K207" s="13">
        <v>0</v>
      </c>
      <c r="L207" s="13">
        <v>0</v>
      </c>
      <c r="M207" s="13">
        <v>0</v>
      </c>
      <c r="N207" s="13">
        <v>32</v>
      </c>
      <c r="O207" s="13">
        <v>32</v>
      </c>
      <c r="P207" s="13">
        <v>0</v>
      </c>
      <c r="Q207" s="13">
        <v>0</v>
      </c>
      <c r="R207" s="13">
        <v>0</v>
      </c>
      <c r="S207" s="13">
        <v>0</v>
      </c>
      <c r="T207" s="12" t="s">
        <v>185</v>
      </c>
      <c r="U207" s="14" t="str">
        <f>IF(T207="","",VLOOKUP(T207,Sheet1!$B$10:$C$61,2,0))</f>
        <v>療養病棟入院基本料1</v>
      </c>
      <c r="V207" s="13">
        <v>32</v>
      </c>
    </row>
    <row r="208" spans="1:22" outlineLevel="3">
      <c r="A208" s="12"/>
      <c r="B208" s="12"/>
      <c r="C208" s="12"/>
      <c r="D208" s="12"/>
      <c r="E208" s="23" t="s">
        <v>1563</v>
      </c>
      <c r="F208" s="12"/>
      <c r="G208" s="12"/>
      <c r="H208" s="14"/>
      <c r="I208" s="12"/>
      <c r="J208" s="14"/>
      <c r="K208" s="13">
        <f t="shared" ref="K208:S208" si="34">SUBTOTAL(9,K207:K207)</f>
        <v>0</v>
      </c>
      <c r="L208" s="13">
        <f t="shared" si="34"/>
        <v>0</v>
      </c>
      <c r="M208" s="13">
        <f t="shared" si="34"/>
        <v>0</v>
      </c>
      <c r="N208" s="13">
        <f t="shared" si="34"/>
        <v>32</v>
      </c>
      <c r="O208" s="13">
        <f t="shared" si="34"/>
        <v>32</v>
      </c>
      <c r="P208" s="13">
        <f t="shared" si="34"/>
        <v>0</v>
      </c>
      <c r="Q208" s="13">
        <f t="shared" si="34"/>
        <v>0</v>
      </c>
      <c r="R208" s="13">
        <f t="shared" si="34"/>
        <v>0</v>
      </c>
      <c r="S208" s="13">
        <f t="shared" si="34"/>
        <v>0</v>
      </c>
      <c r="T208" s="12"/>
      <c r="U208" s="14"/>
      <c r="V208" s="13">
        <f>SUBTOTAL(9,V207:V207)</f>
        <v>32</v>
      </c>
    </row>
    <row r="209" spans="1:22" outlineLevel="4">
      <c r="A209" s="12">
        <v>4001</v>
      </c>
      <c r="B209" s="12" t="s">
        <v>123</v>
      </c>
      <c r="C209" s="12">
        <v>40133</v>
      </c>
      <c r="D209" s="12" t="s">
        <v>219</v>
      </c>
      <c r="E209" s="12" t="s">
        <v>220</v>
      </c>
      <c r="F209" s="12" t="s">
        <v>177</v>
      </c>
      <c r="G209" s="12" t="s">
        <v>38</v>
      </c>
      <c r="H209" s="14" t="str">
        <f>IF(G209="","",VLOOKUP(G209,Sheet1!$B$3:$C$7,2,0))</f>
        <v>急性期</v>
      </c>
      <c r="I209" s="12" t="s">
        <v>38</v>
      </c>
      <c r="J209" s="14" t="str">
        <f>IF(I209="","",VLOOKUP(I209,Sheet1!$B$3:$C$7,2,0))</f>
        <v>急性期</v>
      </c>
      <c r="K209" s="13">
        <v>40</v>
      </c>
      <c r="L209" s="13">
        <v>40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2" t="s">
        <v>38</v>
      </c>
      <c r="U209" s="14" t="str">
        <f>IF(T209="","",VLOOKUP(T209,Sheet1!$B$10:$C$61,2,0))</f>
        <v>一般病棟10対1入院基本料</v>
      </c>
      <c r="V209" s="13">
        <v>40</v>
      </c>
    </row>
    <row r="210" spans="1:22" outlineLevel="3">
      <c r="A210" s="12"/>
      <c r="B210" s="12"/>
      <c r="C210" s="12"/>
      <c r="D210" s="12"/>
      <c r="E210" s="23" t="s">
        <v>1564</v>
      </c>
      <c r="F210" s="12"/>
      <c r="G210" s="12"/>
      <c r="H210" s="14"/>
      <c r="I210" s="12"/>
      <c r="J210" s="14"/>
      <c r="K210" s="13">
        <f t="shared" ref="K210:S210" si="35">SUBTOTAL(9,K209:K209)</f>
        <v>40</v>
      </c>
      <c r="L210" s="13">
        <f t="shared" si="35"/>
        <v>40</v>
      </c>
      <c r="M210" s="13">
        <f t="shared" si="35"/>
        <v>0</v>
      </c>
      <c r="N210" s="13">
        <f t="shared" si="35"/>
        <v>0</v>
      </c>
      <c r="O210" s="13">
        <f t="shared" si="35"/>
        <v>0</v>
      </c>
      <c r="P210" s="13">
        <f t="shared" si="35"/>
        <v>0</v>
      </c>
      <c r="Q210" s="13">
        <f t="shared" si="35"/>
        <v>0</v>
      </c>
      <c r="R210" s="13">
        <f t="shared" si="35"/>
        <v>0</v>
      </c>
      <c r="S210" s="13">
        <f t="shared" si="35"/>
        <v>0</v>
      </c>
      <c r="T210" s="12"/>
      <c r="U210" s="14"/>
      <c r="V210" s="13">
        <f>SUBTOTAL(9,V209:V209)</f>
        <v>40</v>
      </c>
    </row>
    <row r="211" spans="1:22" outlineLevel="4">
      <c r="A211" s="12">
        <v>4001</v>
      </c>
      <c r="B211" s="12" t="s">
        <v>123</v>
      </c>
      <c r="C211" s="12">
        <v>40133</v>
      </c>
      <c r="D211" s="12" t="s">
        <v>219</v>
      </c>
      <c r="E211" s="12" t="s">
        <v>419</v>
      </c>
      <c r="F211" s="12" t="s">
        <v>338</v>
      </c>
      <c r="G211" s="12" t="s">
        <v>38</v>
      </c>
      <c r="H211" s="14" t="str">
        <f>IF(G211="","",VLOOKUP(G211,Sheet1!$B$3:$C$7,2,0))</f>
        <v>急性期</v>
      </c>
      <c r="I211" s="12" t="s">
        <v>38</v>
      </c>
      <c r="J211" s="14" t="str">
        <f>IF(I211="","",VLOOKUP(I211,Sheet1!$B$3:$C$7,2,0))</f>
        <v>急性期</v>
      </c>
      <c r="K211" s="13">
        <v>45</v>
      </c>
      <c r="L211" s="13">
        <v>45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2" t="s">
        <v>38</v>
      </c>
      <c r="U211" s="14" t="str">
        <f>IF(T211="","",VLOOKUP(T211,Sheet1!$B$10:$C$61,2,0))</f>
        <v>一般病棟10対1入院基本料</v>
      </c>
      <c r="V211" s="13">
        <v>45</v>
      </c>
    </row>
    <row r="212" spans="1:22" outlineLevel="4">
      <c r="A212" s="12">
        <v>4001</v>
      </c>
      <c r="B212" s="12" t="s">
        <v>123</v>
      </c>
      <c r="C212" s="12">
        <v>40133</v>
      </c>
      <c r="D212" s="12" t="s">
        <v>219</v>
      </c>
      <c r="E212" s="12" t="s">
        <v>419</v>
      </c>
      <c r="F212" s="12" t="s">
        <v>420</v>
      </c>
      <c r="G212" s="12" t="s">
        <v>38</v>
      </c>
      <c r="H212" s="14" t="str">
        <f>IF(G212="","",VLOOKUP(G212,Sheet1!$B$3:$C$7,2,0))</f>
        <v>急性期</v>
      </c>
      <c r="I212" s="12" t="s">
        <v>38</v>
      </c>
      <c r="J212" s="14" t="str">
        <f>IF(I212="","",VLOOKUP(I212,Sheet1!$B$3:$C$7,2,0))</f>
        <v>急性期</v>
      </c>
      <c r="K212" s="13">
        <v>44</v>
      </c>
      <c r="L212" s="13">
        <v>44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2" t="s">
        <v>38</v>
      </c>
      <c r="U212" s="14" t="str">
        <f>IF(T212="","",VLOOKUP(T212,Sheet1!$B$10:$C$61,2,0))</f>
        <v>一般病棟10対1入院基本料</v>
      </c>
      <c r="V212" s="13">
        <v>44</v>
      </c>
    </row>
    <row r="213" spans="1:22" outlineLevel="3">
      <c r="A213" s="12"/>
      <c r="B213" s="12"/>
      <c r="C213" s="12"/>
      <c r="D213" s="12"/>
      <c r="E213" s="23" t="s">
        <v>1565</v>
      </c>
      <c r="F213" s="12"/>
      <c r="G213" s="12"/>
      <c r="H213" s="14"/>
      <c r="I213" s="12"/>
      <c r="J213" s="14"/>
      <c r="K213" s="13">
        <f t="shared" ref="K213:S213" si="36">SUBTOTAL(9,K211:K212)</f>
        <v>89</v>
      </c>
      <c r="L213" s="13">
        <f t="shared" si="36"/>
        <v>89</v>
      </c>
      <c r="M213" s="13">
        <f t="shared" si="36"/>
        <v>0</v>
      </c>
      <c r="N213" s="13">
        <f t="shared" si="36"/>
        <v>0</v>
      </c>
      <c r="O213" s="13">
        <f t="shared" si="36"/>
        <v>0</v>
      </c>
      <c r="P213" s="13">
        <f t="shared" si="36"/>
        <v>0</v>
      </c>
      <c r="Q213" s="13">
        <f t="shared" si="36"/>
        <v>0</v>
      </c>
      <c r="R213" s="13">
        <f t="shared" si="36"/>
        <v>0</v>
      </c>
      <c r="S213" s="13">
        <f t="shared" si="36"/>
        <v>0</v>
      </c>
      <c r="T213" s="12"/>
      <c r="U213" s="14"/>
      <c r="V213" s="13">
        <f>SUBTOTAL(9,V211:V212)</f>
        <v>89</v>
      </c>
    </row>
    <row r="214" spans="1:22" outlineLevel="4">
      <c r="A214" s="12">
        <v>4001</v>
      </c>
      <c r="B214" s="12" t="s">
        <v>123</v>
      </c>
      <c r="C214" s="12">
        <v>40133</v>
      </c>
      <c r="D214" s="12" t="s">
        <v>219</v>
      </c>
      <c r="E214" s="12" t="s">
        <v>538</v>
      </c>
      <c r="F214" s="12" t="s">
        <v>193</v>
      </c>
      <c r="G214" s="12" t="s">
        <v>38</v>
      </c>
      <c r="H214" s="14" t="str">
        <f>IF(G214="","",VLOOKUP(G214,Sheet1!$B$3:$C$7,2,0))</f>
        <v>急性期</v>
      </c>
      <c r="I214" s="12" t="s">
        <v>38</v>
      </c>
      <c r="J214" s="14" t="str">
        <f>IF(I214="","",VLOOKUP(I214,Sheet1!$B$3:$C$7,2,0))</f>
        <v>急性期</v>
      </c>
      <c r="K214" s="13">
        <v>34</v>
      </c>
      <c r="L214" s="13">
        <v>34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2" t="s">
        <v>41</v>
      </c>
      <c r="U214" s="14" t="str">
        <f>IF(T214="","",VLOOKUP(T214,Sheet1!$B$10:$C$61,2,0))</f>
        <v>一般病棟7対1入院基本料</v>
      </c>
      <c r="V214" s="13">
        <v>34</v>
      </c>
    </row>
    <row r="215" spans="1:22" outlineLevel="4">
      <c r="A215" s="12">
        <v>4001</v>
      </c>
      <c r="B215" s="12" t="s">
        <v>123</v>
      </c>
      <c r="C215" s="12">
        <v>40133</v>
      </c>
      <c r="D215" s="12" t="s">
        <v>219</v>
      </c>
      <c r="E215" s="12" t="s">
        <v>538</v>
      </c>
      <c r="F215" s="12" t="s">
        <v>215</v>
      </c>
      <c r="G215" s="12" t="s">
        <v>45</v>
      </c>
      <c r="H215" s="14" t="str">
        <f>IF(G215="","",VLOOKUP(G215,Sheet1!$B$3:$C$7,2,0))</f>
        <v>慢性期</v>
      </c>
      <c r="I215" s="12" t="s">
        <v>45</v>
      </c>
      <c r="J215" s="14" t="str">
        <f>IF(I215="","",VLOOKUP(I215,Sheet1!$B$3:$C$7,2,0))</f>
        <v>慢性期</v>
      </c>
      <c r="K215" s="13">
        <v>16</v>
      </c>
      <c r="L215" s="13">
        <v>16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2" t="s">
        <v>96</v>
      </c>
      <c r="U215" s="14" t="str">
        <f>IF(T215="","",VLOOKUP(T215,Sheet1!$B$10:$C$61,2,0))</f>
        <v>緩和ケア病棟入院料</v>
      </c>
      <c r="V215" s="13">
        <v>16</v>
      </c>
    </row>
    <row r="216" spans="1:22" outlineLevel="3">
      <c r="A216" s="12"/>
      <c r="B216" s="12"/>
      <c r="C216" s="12"/>
      <c r="D216" s="12"/>
      <c r="E216" s="23" t="s">
        <v>1566</v>
      </c>
      <c r="F216" s="12"/>
      <c r="G216" s="12"/>
      <c r="H216" s="14"/>
      <c r="I216" s="12"/>
      <c r="J216" s="14"/>
      <c r="K216" s="13">
        <f t="shared" ref="K216:S216" si="37">SUBTOTAL(9,K214:K215)</f>
        <v>50</v>
      </c>
      <c r="L216" s="13">
        <f t="shared" si="37"/>
        <v>50</v>
      </c>
      <c r="M216" s="13">
        <f t="shared" si="37"/>
        <v>0</v>
      </c>
      <c r="N216" s="13">
        <f t="shared" si="37"/>
        <v>0</v>
      </c>
      <c r="O216" s="13">
        <f t="shared" si="37"/>
        <v>0</v>
      </c>
      <c r="P216" s="13">
        <f t="shared" si="37"/>
        <v>0</v>
      </c>
      <c r="Q216" s="13">
        <f t="shared" si="37"/>
        <v>0</v>
      </c>
      <c r="R216" s="13">
        <f t="shared" si="37"/>
        <v>0</v>
      </c>
      <c r="S216" s="13">
        <f t="shared" si="37"/>
        <v>0</v>
      </c>
      <c r="T216" s="12"/>
      <c r="U216" s="14"/>
      <c r="V216" s="13">
        <f>SUBTOTAL(9,V214:V215)</f>
        <v>50</v>
      </c>
    </row>
    <row r="217" spans="1:22" outlineLevel="4">
      <c r="A217" s="12">
        <v>4001</v>
      </c>
      <c r="B217" s="12" t="s">
        <v>123</v>
      </c>
      <c r="C217" s="12">
        <v>40133</v>
      </c>
      <c r="D217" s="12" t="s">
        <v>219</v>
      </c>
      <c r="E217" s="12" t="s">
        <v>541</v>
      </c>
      <c r="F217" s="12" t="s">
        <v>542</v>
      </c>
      <c r="G217" s="12" t="s">
        <v>41</v>
      </c>
      <c r="H217" s="14" t="str">
        <f>IF(G217="","",VLOOKUP(G217,Sheet1!$B$3:$C$7,2,0))</f>
        <v>高度急性期</v>
      </c>
      <c r="I217" s="12" t="s">
        <v>41</v>
      </c>
      <c r="J217" s="14" t="str">
        <f>IF(I217="","",VLOOKUP(I217,Sheet1!$B$3:$C$7,2,0))</f>
        <v>高度急性期</v>
      </c>
      <c r="K217" s="13">
        <v>22</v>
      </c>
      <c r="L217" s="13">
        <v>22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2" t="s">
        <v>41</v>
      </c>
      <c r="U217" s="14" t="str">
        <f>IF(T217="","",VLOOKUP(T217,Sheet1!$B$10:$C$61,2,0))</f>
        <v>一般病棟7対1入院基本料</v>
      </c>
      <c r="V217" s="13">
        <v>22</v>
      </c>
    </row>
    <row r="218" spans="1:22" outlineLevel="4">
      <c r="A218" s="12">
        <v>4001</v>
      </c>
      <c r="B218" s="12" t="s">
        <v>123</v>
      </c>
      <c r="C218" s="12">
        <v>40133</v>
      </c>
      <c r="D218" s="12" t="s">
        <v>219</v>
      </c>
      <c r="E218" s="12" t="s">
        <v>541</v>
      </c>
      <c r="F218" s="12" t="s">
        <v>543</v>
      </c>
      <c r="G218" s="12" t="s">
        <v>41</v>
      </c>
      <c r="H218" s="14" t="str">
        <f>IF(G218="","",VLOOKUP(G218,Sheet1!$B$3:$C$7,2,0))</f>
        <v>高度急性期</v>
      </c>
      <c r="I218" s="12" t="s">
        <v>41</v>
      </c>
      <c r="J218" s="14" t="str">
        <f>IF(I218="","",VLOOKUP(I218,Sheet1!$B$3:$C$7,2,0))</f>
        <v>高度急性期</v>
      </c>
      <c r="K218" s="13">
        <v>8</v>
      </c>
      <c r="L218" s="13">
        <v>8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2" t="s">
        <v>42</v>
      </c>
      <c r="U218" s="14" t="str">
        <f>IF(T218="","",VLOOKUP(T218,Sheet1!$B$10:$C$61,2,0))</f>
        <v>特定集中治療室管理料3</v>
      </c>
      <c r="V218" s="13">
        <v>8</v>
      </c>
    </row>
    <row r="219" spans="1:22" outlineLevel="4">
      <c r="A219" s="12">
        <v>4001</v>
      </c>
      <c r="B219" s="12" t="s">
        <v>123</v>
      </c>
      <c r="C219" s="12">
        <v>40133</v>
      </c>
      <c r="D219" s="12" t="s">
        <v>219</v>
      </c>
      <c r="E219" s="12" t="s">
        <v>541</v>
      </c>
      <c r="F219" s="12" t="s">
        <v>544</v>
      </c>
      <c r="G219" s="12" t="s">
        <v>41</v>
      </c>
      <c r="H219" s="14" t="str">
        <f>IF(G219="","",VLOOKUP(G219,Sheet1!$B$3:$C$7,2,0))</f>
        <v>高度急性期</v>
      </c>
      <c r="I219" s="12" t="s">
        <v>41</v>
      </c>
      <c r="J219" s="14" t="str">
        <f>IF(I219="","",VLOOKUP(I219,Sheet1!$B$3:$C$7,2,0))</f>
        <v>高度急性期</v>
      </c>
      <c r="K219" s="13">
        <v>26</v>
      </c>
      <c r="L219" s="13">
        <v>26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2" t="s">
        <v>41</v>
      </c>
      <c r="U219" s="14" t="str">
        <f>IF(T219="","",VLOOKUP(T219,Sheet1!$B$10:$C$61,2,0))</f>
        <v>一般病棟7対1入院基本料</v>
      </c>
      <c r="V219" s="13">
        <v>26</v>
      </c>
    </row>
    <row r="220" spans="1:22" outlineLevel="4">
      <c r="A220" s="12">
        <v>4001</v>
      </c>
      <c r="B220" s="12" t="s">
        <v>123</v>
      </c>
      <c r="C220" s="12">
        <v>40133</v>
      </c>
      <c r="D220" s="12" t="s">
        <v>219</v>
      </c>
      <c r="E220" s="12" t="s">
        <v>541</v>
      </c>
      <c r="F220" s="12" t="s">
        <v>545</v>
      </c>
      <c r="G220" s="12" t="s">
        <v>41</v>
      </c>
      <c r="H220" s="14" t="str">
        <f>IF(G220="","",VLOOKUP(G220,Sheet1!$B$3:$C$7,2,0))</f>
        <v>高度急性期</v>
      </c>
      <c r="I220" s="12" t="s">
        <v>41</v>
      </c>
      <c r="J220" s="14" t="str">
        <f>IF(I220="","",VLOOKUP(I220,Sheet1!$B$3:$C$7,2,0))</f>
        <v>高度急性期</v>
      </c>
      <c r="K220" s="13">
        <v>9</v>
      </c>
      <c r="L220" s="13">
        <v>9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2" t="s">
        <v>170</v>
      </c>
      <c r="U220" s="14" t="str">
        <f>IF(T220="","",VLOOKUP(T220,Sheet1!$B$10:$C$61,2,0))</f>
        <v>新生児特定集中治療室管理料2</v>
      </c>
      <c r="V220" s="13">
        <v>9</v>
      </c>
    </row>
    <row r="221" spans="1:22" outlineLevel="4">
      <c r="A221" s="12">
        <v>4001</v>
      </c>
      <c r="B221" s="12" t="s">
        <v>123</v>
      </c>
      <c r="C221" s="12">
        <v>40133</v>
      </c>
      <c r="D221" s="12" t="s">
        <v>219</v>
      </c>
      <c r="E221" s="12" t="s">
        <v>541</v>
      </c>
      <c r="F221" s="12" t="s">
        <v>546</v>
      </c>
      <c r="G221" s="12" t="s">
        <v>41</v>
      </c>
      <c r="H221" s="14" t="str">
        <f>IF(G221="","",VLOOKUP(G221,Sheet1!$B$3:$C$7,2,0))</f>
        <v>高度急性期</v>
      </c>
      <c r="I221" s="12" t="s">
        <v>41</v>
      </c>
      <c r="J221" s="14" t="str">
        <f>IF(I221="","",VLOOKUP(I221,Sheet1!$B$3:$C$7,2,0))</f>
        <v>高度急性期</v>
      </c>
      <c r="K221" s="13">
        <v>6</v>
      </c>
      <c r="L221" s="13">
        <v>6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2" t="s">
        <v>60</v>
      </c>
      <c r="U221" s="14" t="str">
        <f>IF(T221="","",VLOOKUP(T221,Sheet1!$B$10:$C$61,2,0))</f>
        <v>新生児治療回復室入院医療管理料</v>
      </c>
      <c r="V221" s="13">
        <v>6</v>
      </c>
    </row>
    <row r="222" spans="1:22" outlineLevel="4">
      <c r="A222" s="12">
        <v>4001</v>
      </c>
      <c r="B222" s="12" t="s">
        <v>123</v>
      </c>
      <c r="C222" s="12">
        <v>40133</v>
      </c>
      <c r="D222" s="12" t="s">
        <v>219</v>
      </c>
      <c r="E222" s="12" t="s">
        <v>541</v>
      </c>
      <c r="F222" s="12" t="s">
        <v>547</v>
      </c>
      <c r="G222" s="12" t="s">
        <v>41</v>
      </c>
      <c r="H222" s="14" t="str">
        <f>IF(G222="","",VLOOKUP(G222,Sheet1!$B$3:$C$7,2,0))</f>
        <v>高度急性期</v>
      </c>
      <c r="I222" s="12" t="s">
        <v>41</v>
      </c>
      <c r="J222" s="14" t="str">
        <f>IF(I222="","",VLOOKUP(I222,Sheet1!$B$3:$C$7,2,0))</f>
        <v>高度急性期</v>
      </c>
      <c r="K222" s="13">
        <v>41</v>
      </c>
      <c r="L222" s="13">
        <v>41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2" t="s">
        <v>41</v>
      </c>
      <c r="U222" s="14" t="str">
        <f>IF(T222="","",VLOOKUP(T222,Sheet1!$B$10:$C$61,2,0))</f>
        <v>一般病棟7対1入院基本料</v>
      </c>
      <c r="V222" s="13">
        <v>41</v>
      </c>
    </row>
    <row r="223" spans="1:22" outlineLevel="4">
      <c r="A223" s="12">
        <v>4001</v>
      </c>
      <c r="B223" s="12" t="s">
        <v>123</v>
      </c>
      <c r="C223" s="12">
        <v>40133</v>
      </c>
      <c r="D223" s="12" t="s">
        <v>219</v>
      </c>
      <c r="E223" s="12" t="s">
        <v>541</v>
      </c>
      <c r="F223" s="12" t="s">
        <v>548</v>
      </c>
      <c r="G223" s="12" t="s">
        <v>41</v>
      </c>
      <c r="H223" s="14" t="str">
        <f>IF(G223="","",VLOOKUP(G223,Sheet1!$B$3:$C$7,2,0))</f>
        <v>高度急性期</v>
      </c>
      <c r="I223" s="12" t="s">
        <v>41</v>
      </c>
      <c r="J223" s="14" t="str">
        <f>IF(I223="","",VLOOKUP(I223,Sheet1!$B$3:$C$7,2,0))</f>
        <v>高度急性期</v>
      </c>
      <c r="K223" s="13">
        <v>4</v>
      </c>
      <c r="L223" s="13">
        <v>4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2" t="s">
        <v>69</v>
      </c>
      <c r="U223" s="14" t="str">
        <f>IF(T223="","",VLOOKUP(T223,Sheet1!$B$10:$C$61,2,0))</f>
        <v>ﾊｲｹｱﾕﾆｯﾄ入院医療管理料1</v>
      </c>
      <c r="V223" s="13">
        <v>4</v>
      </c>
    </row>
    <row r="224" spans="1:22" outlineLevel="4">
      <c r="A224" s="12">
        <v>4001</v>
      </c>
      <c r="B224" s="12" t="s">
        <v>123</v>
      </c>
      <c r="C224" s="12">
        <v>40133</v>
      </c>
      <c r="D224" s="12" t="s">
        <v>219</v>
      </c>
      <c r="E224" s="12" t="s">
        <v>541</v>
      </c>
      <c r="F224" s="12" t="s">
        <v>549</v>
      </c>
      <c r="G224" s="12" t="s">
        <v>41</v>
      </c>
      <c r="H224" s="14" t="str">
        <f>IF(G224="","",VLOOKUP(G224,Sheet1!$B$3:$C$7,2,0))</f>
        <v>高度急性期</v>
      </c>
      <c r="I224" s="12" t="s">
        <v>41</v>
      </c>
      <c r="J224" s="14" t="str">
        <f>IF(I224="","",VLOOKUP(I224,Sheet1!$B$3:$C$7,2,0))</f>
        <v>高度急性期</v>
      </c>
      <c r="K224" s="13">
        <v>39</v>
      </c>
      <c r="L224" s="13">
        <v>39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2" t="s">
        <v>41</v>
      </c>
      <c r="U224" s="14" t="str">
        <f>IF(T224="","",VLOOKUP(T224,Sheet1!$B$10:$C$61,2,0))</f>
        <v>一般病棟7対1入院基本料</v>
      </c>
      <c r="V224" s="13">
        <v>39</v>
      </c>
    </row>
    <row r="225" spans="1:22" outlineLevel="4">
      <c r="A225" s="12">
        <v>4001</v>
      </c>
      <c r="B225" s="12" t="s">
        <v>123</v>
      </c>
      <c r="C225" s="12">
        <v>40133</v>
      </c>
      <c r="D225" s="12" t="s">
        <v>219</v>
      </c>
      <c r="E225" s="12" t="s">
        <v>541</v>
      </c>
      <c r="F225" s="12" t="s">
        <v>550</v>
      </c>
      <c r="G225" s="12" t="s">
        <v>41</v>
      </c>
      <c r="H225" s="14" t="str">
        <f>IF(G225="","",VLOOKUP(G225,Sheet1!$B$3:$C$7,2,0))</f>
        <v>高度急性期</v>
      </c>
      <c r="I225" s="12" t="s">
        <v>41</v>
      </c>
      <c r="J225" s="14" t="str">
        <f>IF(I225="","",VLOOKUP(I225,Sheet1!$B$3:$C$7,2,0))</f>
        <v>高度急性期</v>
      </c>
      <c r="K225" s="13">
        <v>6</v>
      </c>
      <c r="L225" s="13">
        <v>6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2" t="s">
        <v>88</v>
      </c>
      <c r="U225" s="14" t="str">
        <f>IF(T225="","",VLOOKUP(T225,Sheet1!$B$10:$C$61,2,0))</f>
        <v>脳卒中ｹｱﾕﾆｯﾄ入院医療管理料</v>
      </c>
      <c r="V225" s="13">
        <v>6</v>
      </c>
    </row>
    <row r="226" spans="1:22" outlineLevel="4">
      <c r="A226" s="12">
        <v>4001</v>
      </c>
      <c r="B226" s="12" t="s">
        <v>123</v>
      </c>
      <c r="C226" s="12">
        <v>40133</v>
      </c>
      <c r="D226" s="12" t="s">
        <v>219</v>
      </c>
      <c r="E226" s="12" t="s">
        <v>541</v>
      </c>
      <c r="F226" s="12" t="s">
        <v>551</v>
      </c>
      <c r="G226" s="12" t="s">
        <v>41</v>
      </c>
      <c r="H226" s="14" t="str">
        <f>IF(G226="","",VLOOKUP(G226,Sheet1!$B$3:$C$7,2,0))</f>
        <v>高度急性期</v>
      </c>
      <c r="I226" s="12" t="s">
        <v>41</v>
      </c>
      <c r="J226" s="14" t="str">
        <f>IF(I226="","",VLOOKUP(I226,Sheet1!$B$3:$C$7,2,0))</f>
        <v>高度急性期</v>
      </c>
      <c r="K226" s="13">
        <v>48</v>
      </c>
      <c r="L226" s="13">
        <v>48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2" t="s">
        <v>41</v>
      </c>
      <c r="U226" s="14" t="str">
        <f>IF(T226="","",VLOOKUP(T226,Sheet1!$B$10:$C$61,2,0))</f>
        <v>一般病棟7対1入院基本料</v>
      </c>
      <c r="V226" s="13">
        <v>48</v>
      </c>
    </row>
    <row r="227" spans="1:22" outlineLevel="4">
      <c r="A227" s="12">
        <v>4001</v>
      </c>
      <c r="B227" s="12" t="s">
        <v>123</v>
      </c>
      <c r="C227" s="12">
        <v>40133</v>
      </c>
      <c r="D227" s="12" t="s">
        <v>219</v>
      </c>
      <c r="E227" s="12" t="s">
        <v>541</v>
      </c>
      <c r="F227" s="12" t="s">
        <v>552</v>
      </c>
      <c r="G227" s="12" t="s">
        <v>41</v>
      </c>
      <c r="H227" s="14" t="str">
        <f>IF(G227="","",VLOOKUP(G227,Sheet1!$B$3:$C$7,2,0))</f>
        <v>高度急性期</v>
      </c>
      <c r="I227" s="12" t="s">
        <v>41</v>
      </c>
      <c r="J227" s="14" t="str">
        <f>IF(I227="","",VLOOKUP(I227,Sheet1!$B$3:$C$7,2,0))</f>
        <v>高度急性期</v>
      </c>
      <c r="K227" s="13">
        <v>50</v>
      </c>
      <c r="L227" s="13">
        <v>50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2" t="s">
        <v>41</v>
      </c>
      <c r="U227" s="14" t="str">
        <f>IF(T227="","",VLOOKUP(T227,Sheet1!$B$10:$C$61,2,0))</f>
        <v>一般病棟7対1入院基本料</v>
      </c>
      <c r="V227" s="13">
        <v>50</v>
      </c>
    </row>
    <row r="228" spans="1:22" outlineLevel="4">
      <c r="A228" s="12">
        <v>4001</v>
      </c>
      <c r="B228" s="12" t="s">
        <v>123</v>
      </c>
      <c r="C228" s="12">
        <v>40133</v>
      </c>
      <c r="D228" s="12" t="s">
        <v>219</v>
      </c>
      <c r="E228" s="12" t="s">
        <v>541</v>
      </c>
      <c r="F228" s="12" t="s">
        <v>553</v>
      </c>
      <c r="G228" s="12" t="s">
        <v>41</v>
      </c>
      <c r="H228" s="14" t="str">
        <f>IF(G228="","",VLOOKUP(G228,Sheet1!$B$3:$C$7,2,0))</f>
        <v>高度急性期</v>
      </c>
      <c r="I228" s="12" t="s">
        <v>41</v>
      </c>
      <c r="J228" s="14" t="str">
        <f>IF(I228="","",VLOOKUP(I228,Sheet1!$B$3:$C$7,2,0))</f>
        <v>高度急性期</v>
      </c>
      <c r="K228" s="13">
        <v>50</v>
      </c>
      <c r="L228" s="13">
        <v>50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2" t="s">
        <v>41</v>
      </c>
      <c r="U228" s="14" t="str">
        <f>IF(T228="","",VLOOKUP(T228,Sheet1!$B$10:$C$61,2,0))</f>
        <v>一般病棟7対1入院基本料</v>
      </c>
      <c r="V228" s="13">
        <v>50</v>
      </c>
    </row>
    <row r="229" spans="1:22" outlineLevel="4">
      <c r="A229" s="12">
        <v>4001</v>
      </c>
      <c r="B229" s="12" t="s">
        <v>123</v>
      </c>
      <c r="C229" s="12">
        <v>40133</v>
      </c>
      <c r="D229" s="12" t="s">
        <v>219</v>
      </c>
      <c r="E229" s="12" t="s">
        <v>541</v>
      </c>
      <c r="F229" s="12" t="s">
        <v>554</v>
      </c>
      <c r="G229" s="12" t="s">
        <v>41</v>
      </c>
      <c r="H229" s="14" t="str">
        <f>IF(G229="","",VLOOKUP(G229,Sheet1!$B$3:$C$7,2,0))</f>
        <v>高度急性期</v>
      </c>
      <c r="I229" s="12" t="s">
        <v>41</v>
      </c>
      <c r="J229" s="14" t="str">
        <f>IF(I229="","",VLOOKUP(I229,Sheet1!$B$3:$C$7,2,0))</f>
        <v>高度急性期</v>
      </c>
      <c r="K229" s="13">
        <v>50</v>
      </c>
      <c r="L229" s="13">
        <v>50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2" t="s">
        <v>41</v>
      </c>
      <c r="U229" s="14" t="str">
        <f>IF(T229="","",VLOOKUP(T229,Sheet1!$B$10:$C$61,2,0))</f>
        <v>一般病棟7対1入院基本料</v>
      </c>
      <c r="V229" s="13">
        <v>50</v>
      </c>
    </row>
    <row r="230" spans="1:22" outlineLevel="4">
      <c r="A230" s="12">
        <v>4001</v>
      </c>
      <c r="B230" s="12" t="s">
        <v>123</v>
      </c>
      <c r="C230" s="12">
        <v>40133</v>
      </c>
      <c r="D230" s="12" t="s">
        <v>219</v>
      </c>
      <c r="E230" s="12" t="s">
        <v>541</v>
      </c>
      <c r="F230" s="12" t="s">
        <v>555</v>
      </c>
      <c r="G230" s="12" t="s">
        <v>41</v>
      </c>
      <c r="H230" s="14" t="str">
        <f>IF(G230="","",VLOOKUP(G230,Sheet1!$B$3:$C$7,2,0))</f>
        <v>高度急性期</v>
      </c>
      <c r="I230" s="12" t="s">
        <v>41</v>
      </c>
      <c r="J230" s="14" t="str">
        <f>IF(I230="","",VLOOKUP(I230,Sheet1!$B$3:$C$7,2,0))</f>
        <v>高度急性期</v>
      </c>
      <c r="K230" s="13">
        <v>50</v>
      </c>
      <c r="L230" s="13">
        <v>50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2" t="s">
        <v>41</v>
      </c>
      <c r="U230" s="14" t="str">
        <f>IF(T230="","",VLOOKUP(T230,Sheet1!$B$10:$C$61,2,0))</f>
        <v>一般病棟7対1入院基本料</v>
      </c>
      <c r="V230" s="13">
        <v>50</v>
      </c>
    </row>
    <row r="231" spans="1:22" outlineLevel="4">
      <c r="A231" s="12">
        <v>4001</v>
      </c>
      <c r="B231" s="12" t="s">
        <v>123</v>
      </c>
      <c r="C231" s="12">
        <v>40133</v>
      </c>
      <c r="D231" s="12" t="s">
        <v>219</v>
      </c>
      <c r="E231" s="12" t="s">
        <v>541</v>
      </c>
      <c r="F231" s="12" t="s">
        <v>556</v>
      </c>
      <c r="G231" s="12" t="s">
        <v>41</v>
      </c>
      <c r="H231" s="14" t="str">
        <f>IF(G231="","",VLOOKUP(G231,Sheet1!$B$3:$C$7,2,0))</f>
        <v>高度急性期</v>
      </c>
      <c r="I231" s="12" t="s">
        <v>41</v>
      </c>
      <c r="J231" s="14" t="str">
        <f>IF(I231="","",VLOOKUP(I231,Sheet1!$B$3:$C$7,2,0))</f>
        <v>高度急性期</v>
      </c>
      <c r="K231" s="13">
        <v>50</v>
      </c>
      <c r="L231" s="13">
        <v>50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2" t="s">
        <v>41</v>
      </c>
      <c r="U231" s="14" t="str">
        <f>IF(T231="","",VLOOKUP(T231,Sheet1!$B$10:$C$61,2,0))</f>
        <v>一般病棟7対1入院基本料</v>
      </c>
      <c r="V231" s="13">
        <v>50</v>
      </c>
    </row>
    <row r="232" spans="1:22" outlineLevel="4">
      <c r="A232" s="12">
        <v>4001</v>
      </c>
      <c r="B232" s="12" t="s">
        <v>123</v>
      </c>
      <c r="C232" s="12">
        <v>40133</v>
      </c>
      <c r="D232" s="12" t="s">
        <v>219</v>
      </c>
      <c r="E232" s="12" t="s">
        <v>541</v>
      </c>
      <c r="F232" s="12" t="s">
        <v>557</v>
      </c>
      <c r="G232" s="12" t="s">
        <v>41</v>
      </c>
      <c r="H232" s="14" t="str">
        <f>IF(G232="","",VLOOKUP(G232,Sheet1!$B$3:$C$7,2,0))</f>
        <v>高度急性期</v>
      </c>
      <c r="I232" s="12" t="s">
        <v>41</v>
      </c>
      <c r="J232" s="14" t="str">
        <f>IF(I232="","",VLOOKUP(I232,Sheet1!$B$3:$C$7,2,0))</f>
        <v>高度急性期</v>
      </c>
      <c r="K232" s="13">
        <v>50</v>
      </c>
      <c r="L232" s="13">
        <v>50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2" t="s">
        <v>41</v>
      </c>
      <c r="U232" s="14" t="str">
        <f>IF(T232="","",VLOOKUP(T232,Sheet1!$B$10:$C$61,2,0))</f>
        <v>一般病棟7対1入院基本料</v>
      </c>
      <c r="V232" s="13">
        <v>50</v>
      </c>
    </row>
    <row r="233" spans="1:22" outlineLevel="4">
      <c r="A233" s="12">
        <v>4001</v>
      </c>
      <c r="B233" s="12" t="s">
        <v>123</v>
      </c>
      <c r="C233" s="12">
        <v>40133</v>
      </c>
      <c r="D233" s="12" t="s">
        <v>219</v>
      </c>
      <c r="E233" s="12" t="s">
        <v>541</v>
      </c>
      <c r="F233" s="12" t="s">
        <v>558</v>
      </c>
      <c r="G233" s="12" t="s">
        <v>41</v>
      </c>
      <c r="H233" s="14" t="str">
        <f>IF(G233="","",VLOOKUP(G233,Sheet1!$B$3:$C$7,2,0))</f>
        <v>高度急性期</v>
      </c>
      <c r="I233" s="12" t="s">
        <v>41</v>
      </c>
      <c r="J233" s="14" t="str">
        <f>IF(I233="","",VLOOKUP(I233,Sheet1!$B$3:$C$7,2,0))</f>
        <v>高度急性期</v>
      </c>
      <c r="K233" s="13">
        <v>47</v>
      </c>
      <c r="L233" s="13">
        <v>47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2" t="s">
        <v>41</v>
      </c>
      <c r="U233" s="14" t="str">
        <f>IF(T233="","",VLOOKUP(T233,Sheet1!$B$10:$C$61,2,0))</f>
        <v>一般病棟7対1入院基本料</v>
      </c>
      <c r="V233" s="13">
        <v>47</v>
      </c>
    </row>
    <row r="234" spans="1:22" outlineLevel="4">
      <c r="A234" s="12">
        <v>4001</v>
      </c>
      <c r="B234" s="12" t="s">
        <v>123</v>
      </c>
      <c r="C234" s="12">
        <v>40133</v>
      </c>
      <c r="D234" s="12" t="s">
        <v>219</v>
      </c>
      <c r="E234" s="12" t="s">
        <v>541</v>
      </c>
      <c r="F234" s="12" t="s">
        <v>559</v>
      </c>
      <c r="G234" s="12" t="s">
        <v>41</v>
      </c>
      <c r="H234" s="14" t="str">
        <f>IF(G234="","",VLOOKUP(G234,Sheet1!$B$3:$C$7,2,0))</f>
        <v>高度急性期</v>
      </c>
      <c r="I234" s="12" t="s">
        <v>41</v>
      </c>
      <c r="J234" s="14" t="str">
        <f>IF(I234="","",VLOOKUP(I234,Sheet1!$B$3:$C$7,2,0))</f>
        <v>高度急性期</v>
      </c>
      <c r="K234" s="13">
        <v>49</v>
      </c>
      <c r="L234" s="13">
        <v>49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2" t="s">
        <v>41</v>
      </c>
      <c r="U234" s="14" t="str">
        <f>IF(T234="","",VLOOKUP(T234,Sheet1!$B$10:$C$61,2,0))</f>
        <v>一般病棟7対1入院基本料</v>
      </c>
      <c r="V234" s="13">
        <v>49</v>
      </c>
    </row>
    <row r="235" spans="1:22" outlineLevel="4">
      <c r="A235" s="12">
        <v>4001</v>
      </c>
      <c r="B235" s="12" t="s">
        <v>123</v>
      </c>
      <c r="C235" s="12">
        <v>40133</v>
      </c>
      <c r="D235" s="12" t="s">
        <v>219</v>
      </c>
      <c r="E235" s="12" t="s">
        <v>541</v>
      </c>
      <c r="F235" s="12" t="s">
        <v>560</v>
      </c>
      <c r="G235" s="12" t="s">
        <v>41</v>
      </c>
      <c r="H235" s="14" t="str">
        <f>IF(G235="","",VLOOKUP(G235,Sheet1!$B$3:$C$7,2,0))</f>
        <v>高度急性期</v>
      </c>
      <c r="I235" s="12" t="s">
        <v>41</v>
      </c>
      <c r="J235" s="14" t="str">
        <f>IF(I235="","",VLOOKUP(I235,Sheet1!$B$3:$C$7,2,0))</f>
        <v>高度急性期</v>
      </c>
      <c r="K235" s="13">
        <v>47</v>
      </c>
      <c r="L235" s="13">
        <v>47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2" t="s">
        <v>41</v>
      </c>
      <c r="U235" s="14" t="str">
        <f>IF(T235="","",VLOOKUP(T235,Sheet1!$B$10:$C$61,2,0))</f>
        <v>一般病棟7対1入院基本料</v>
      </c>
      <c r="V235" s="13">
        <v>47</v>
      </c>
    </row>
    <row r="236" spans="1:22" outlineLevel="3">
      <c r="A236" s="12"/>
      <c r="B236" s="12"/>
      <c r="C236" s="12"/>
      <c r="D236" s="12"/>
      <c r="E236" s="23" t="s">
        <v>1567</v>
      </c>
      <c r="F236" s="12"/>
      <c r="G236" s="12"/>
      <c r="H236" s="14"/>
      <c r="I236" s="12"/>
      <c r="J236" s="14"/>
      <c r="K236" s="13">
        <f t="shared" ref="K236:S236" si="38">SUBTOTAL(9,K217:K235)</f>
        <v>652</v>
      </c>
      <c r="L236" s="13">
        <f t="shared" si="38"/>
        <v>652</v>
      </c>
      <c r="M236" s="13">
        <f t="shared" si="38"/>
        <v>0</v>
      </c>
      <c r="N236" s="13">
        <f t="shared" si="38"/>
        <v>0</v>
      </c>
      <c r="O236" s="13">
        <f t="shared" si="38"/>
        <v>0</v>
      </c>
      <c r="P236" s="13">
        <f t="shared" si="38"/>
        <v>0</v>
      </c>
      <c r="Q236" s="13">
        <f t="shared" si="38"/>
        <v>0</v>
      </c>
      <c r="R236" s="13">
        <f t="shared" si="38"/>
        <v>0</v>
      </c>
      <c r="S236" s="13">
        <f t="shared" si="38"/>
        <v>0</v>
      </c>
      <c r="T236" s="12"/>
      <c r="U236" s="14"/>
      <c r="V236" s="13">
        <f>SUBTOTAL(9,V217:V235)</f>
        <v>652</v>
      </c>
    </row>
    <row r="237" spans="1:22" outlineLevel="4">
      <c r="A237" s="12">
        <v>4001</v>
      </c>
      <c r="B237" s="12" t="s">
        <v>123</v>
      </c>
      <c r="C237" s="12">
        <v>40133</v>
      </c>
      <c r="D237" s="12" t="s">
        <v>219</v>
      </c>
      <c r="E237" s="12" t="s">
        <v>578</v>
      </c>
      <c r="F237" s="12" t="s">
        <v>199</v>
      </c>
      <c r="G237" s="12" t="s">
        <v>58</v>
      </c>
      <c r="H237" s="14" t="str">
        <f>IF(G237="","",VLOOKUP(G237,Sheet1!$B$3:$C$7,2,0))</f>
        <v>回復期</v>
      </c>
      <c r="I237" s="12" t="s">
        <v>58</v>
      </c>
      <c r="J237" s="14" t="str">
        <f>IF(I237="","",VLOOKUP(I237,Sheet1!$B$3:$C$7,2,0))</f>
        <v>回復期</v>
      </c>
      <c r="K237" s="13">
        <v>0</v>
      </c>
      <c r="L237" s="13">
        <v>0</v>
      </c>
      <c r="M237" s="13">
        <v>0</v>
      </c>
      <c r="N237" s="13">
        <v>46</v>
      </c>
      <c r="O237" s="13">
        <v>46</v>
      </c>
      <c r="P237" s="13">
        <v>0</v>
      </c>
      <c r="Q237" s="13">
        <v>0</v>
      </c>
      <c r="R237" s="13">
        <v>0</v>
      </c>
      <c r="S237" s="13">
        <v>0</v>
      </c>
      <c r="T237" s="12" t="s">
        <v>59</v>
      </c>
      <c r="U237" s="14" t="str">
        <f>IF(T237="","",VLOOKUP(T237,Sheet1!$B$10:$C$61,2,0))</f>
        <v>回復期リハビリテーション病棟入院料1</v>
      </c>
      <c r="V237" s="13">
        <v>46</v>
      </c>
    </row>
    <row r="238" spans="1:22" outlineLevel="4">
      <c r="A238" s="12">
        <v>4001</v>
      </c>
      <c r="B238" s="12" t="s">
        <v>123</v>
      </c>
      <c r="C238" s="12">
        <v>40133</v>
      </c>
      <c r="D238" s="12" t="s">
        <v>219</v>
      </c>
      <c r="E238" s="12" t="s">
        <v>578</v>
      </c>
      <c r="F238" s="12" t="s">
        <v>200</v>
      </c>
      <c r="G238" s="12" t="s">
        <v>58</v>
      </c>
      <c r="H238" s="14" t="str">
        <f>IF(G238="","",VLOOKUP(G238,Sheet1!$B$3:$C$7,2,0))</f>
        <v>回復期</v>
      </c>
      <c r="I238" s="12" t="s">
        <v>58</v>
      </c>
      <c r="J238" s="14" t="str">
        <f>IF(I238="","",VLOOKUP(I238,Sheet1!$B$3:$C$7,2,0))</f>
        <v>回復期</v>
      </c>
      <c r="K238" s="13">
        <v>0</v>
      </c>
      <c r="L238" s="13">
        <v>0</v>
      </c>
      <c r="M238" s="13">
        <v>0</v>
      </c>
      <c r="N238" s="13">
        <v>46</v>
      </c>
      <c r="O238" s="13">
        <v>46</v>
      </c>
      <c r="P238" s="13">
        <v>0</v>
      </c>
      <c r="Q238" s="13">
        <v>0</v>
      </c>
      <c r="R238" s="13">
        <v>0</v>
      </c>
      <c r="S238" s="13">
        <v>0</v>
      </c>
      <c r="T238" s="12" t="s">
        <v>59</v>
      </c>
      <c r="U238" s="14" t="str">
        <f>IF(T238="","",VLOOKUP(T238,Sheet1!$B$10:$C$61,2,0))</f>
        <v>回復期リハビリテーション病棟入院料1</v>
      </c>
      <c r="V238" s="13">
        <v>46</v>
      </c>
    </row>
    <row r="239" spans="1:22" outlineLevel="4">
      <c r="A239" s="12">
        <v>4001</v>
      </c>
      <c r="B239" s="12" t="s">
        <v>123</v>
      </c>
      <c r="C239" s="12">
        <v>40133</v>
      </c>
      <c r="D239" s="12" t="s">
        <v>219</v>
      </c>
      <c r="E239" s="12" t="s">
        <v>578</v>
      </c>
      <c r="F239" s="12" t="s">
        <v>67</v>
      </c>
      <c r="G239" s="12" t="s">
        <v>45</v>
      </c>
      <c r="H239" s="14" t="str">
        <f>IF(G239="","",VLOOKUP(G239,Sheet1!$B$3:$C$7,2,0))</f>
        <v>慢性期</v>
      </c>
      <c r="I239" s="12" t="s">
        <v>45</v>
      </c>
      <c r="J239" s="14" t="str">
        <f>IF(I239="","",VLOOKUP(I239,Sheet1!$B$3:$C$7,2,0))</f>
        <v>慢性期</v>
      </c>
      <c r="K239" s="13">
        <v>53</v>
      </c>
      <c r="L239" s="13">
        <v>53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2" t="s">
        <v>51</v>
      </c>
      <c r="U239" s="14" t="str">
        <f>IF(T239="","",VLOOKUP(T239,Sheet1!$B$10:$C$61,2,0))</f>
        <v>障害者施設等10対1入院基本料</v>
      </c>
      <c r="V239" s="13">
        <v>53</v>
      </c>
    </row>
    <row r="240" spans="1:22" outlineLevel="4">
      <c r="A240" s="12">
        <v>4001</v>
      </c>
      <c r="B240" s="12" t="s">
        <v>123</v>
      </c>
      <c r="C240" s="12">
        <v>40133</v>
      </c>
      <c r="D240" s="12" t="s">
        <v>219</v>
      </c>
      <c r="E240" s="12" t="s">
        <v>578</v>
      </c>
      <c r="F240" s="12" t="s">
        <v>71</v>
      </c>
      <c r="G240" s="12" t="s">
        <v>45</v>
      </c>
      <c r="H240" s="14" t="str">
        <f>IF(G240="","",VLOOKUP(G240,Sheet1!$B$3:$C$7,2,0))</f>
        <v>慢性期</v>
      </c>
      <c r="I240" s="12" t="s">
        <v>45</v>
      </c>
      <c r="J240" s="14" t="str">
        <f>IF(I240="","",VLOOKUP(I240,Sheet1!$B$3:$C$7,2,0))</f>
        <v>慢性期</v>
      </c>
      <c r="K240" s="13">
        <v>54</v>
      </c>
      <c r="L240" s="13">
        <v>54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2" t="s">
        <v>51</v>
      </c>
      <c r="U240" s="14" t="str">
        <f>IF(T240="","",VLOOKUP(T240,Sheet1!$B$10:$C$61,2,0))</f>
        <v>障害者施設等10対1入院基本料</v>
      </c>
      <c r="V240" s="13">
        <v>54</v>
      </c>
    </row>
    <row r="241" spans="1:22" outlineLevel="3">
      <c r="A241" s="12"/>
      <c r="B241" s="12"/>
      <c r="C241" s="12"/>
      <c r="D241" s="12"/>
      <c r="E241" s="23" t="s">
        <v>1568</v>
      </c>
      <c r="F241" s="12"/>
      <c r="G241" s="12"/>
      <c r="H241" s="14"/>
      <c r="I241" s="12"/>
      <c r="J241" s="14"/>
      <c r="K241" s="13">
        <f t="shared" ref="K241:S241" si="39">SUBTOTAL(9,K237:K240)</f>
        <v>107</v>
      </c>
      <c r="L241" s="13">
        <f t="shared" si="39"/>
        <v>107</v>
      </c>
      <c r="M241" s="13">
        <f t="shared" si="39"/>
        <v>0</v>
      </c>
      <c r="N241" s="13">
        <f t="shared" si="39"/>
        <v>92</v>
      </c>
      <c r="O241" s="13">
        <f t="shared" si="39"/>
        <v>92</v>
      </c>
      <c r="P241" s="13">
        <f t="shared" si="39"/>
        <v>0</v>
      </c>
      <c r="Q241" s="13">
        <f t="shared" si="39"/>
        <v>0</v>
      </c>
      <c r="R241" s="13">
        <f t="shared" si="39"/>
        <v>0</v>
      </c>
      <c r="S241" s="13">
        <f t="shared" si="39"/>
        <v>0</v>
      </c>
      <c r="T241" s="12"/>
      <c r="U241" s="14"/>
      <c r="V241" s="13">
        <f>SUBTOTAL(9,V237:V240)</f>
        <v>199</v>
      </c>
    </row>
    <row r="242" spans="1:22" outlineLevel="4">
      <c r="A242" s="12">
        <v>4001</v>
      </c>
      <c r="B242" s="12" t="s">
        <v>123</v>
      </c>
      <c r="C242" s="12">
        <v>40133</v>
      </c>
      <c r="D242" s="12" t="s">
        <v>219</v>
      </c>
      <c r="E242" s="12" t="s">
        <v>740</v>
      </c>
      <c r="F242" s="12" t="s">
        <v>238</v>
      </c>
      <c r="G242" s="12" t="s">
        <v>104</v>
      </c>
      <c r="H242" s="14" t="str">
        <f>IF(G242="","",VLOOKUP(G242,Sheet1!$B$3:$C$7,2,0))</f>
        <v>急性期</v>
      </c>
      <c r="I242" s="12" t="s">
        <v>104</v>
      </c>
      <c r="J242" s="14" t="str">
        <f>IF(I242="","",VLOOKUP(I242,Sheet1!$B$3:$C$7,2,0))</f>
        <v>急性期</v>
      </c>
      <c r="K242" s="13">
        <v>49</v>
      </c>
      <c r="L242" s="13">
        <v>49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2" t="s">
        <v>104</v>
      </c>
      <c r="U242" s="14" t="str">
        <f>IF(T242="","",VLOOKUP(T242,Sheet1!$B$10:$C$61,2,0))</f>
        <v>一般病棟10対1入院基本料</v>
      </c>
      <c r="V242" s="13">
        <v>49</v>
      </c>
    </row>
    <row r="243" spans="1:22" outlineLevel="4">
      <c r="A243" s="12">
        <v>4001</v>
      </c>
      <c r="B243" s="12" t="s">
        <v>123</v>
      </c>
      <c r="C243" s="12">
        <v>40133</v>
      </c>
      <c r="D243" s="12" t="s">
        <v>219</v>
      </c>
      <c r="E243" s="12" t="s">
        <v>740</v>
      </c>
      <c r="F243" s="12" t="s">
        <v>638</v>
      </c>
      <c r="G243" s="12" t="s">
        <v>182</v>
      </c>
      <c r="H243" s="14" t="str">
        <f>IF(G243="","",VLOOKUP(G243,Sheet1!$B$3:$C$7,2,0))</f>
        <v>慢性期</v>
      </c>
      <c r="I243" s="12" t="s">
        <v>182</v>
      </c>
      <c r="J243" s="14" t="str">
        <f>IF(I243="","",VLOOKUP(I243,Sheet1!$B$3:$C$7,2,0))</f>
        <v>慢性期</v>
      </c>
      <c r="K243" s="13">
        <v>13</v>
      </c>
      <c r="L243" s="13">
        <v>13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2" t="s">
        <v>409</v>
      </c>
      <c r="U243" s="14" t="str">
        <f>IF(T243="","",VLOOKUP(T243,Sheet1!$B$10:$C$61,2,0))</f>
        <v>緩和ケア病棟入院料</v>
      </c>
      <c r="V243" s="13">
        <v>13</v>
      </c>
    </row>
    <row r="244" spans="1:22" outlineLevel="3">
      <c r="A244" s="12"/>
      <c r="B244" s="12"/>
      <c r="C244" s="12"/>
      <c r="D244" s="12"/>
      <c r="E244" s="23" t="s">
        <v>1569</v>
      </c>
      <c r="F244" s="12"/>
      <c r="G244" s="12"/>
      <c r="H244" s="14"/>
      <c r="I244" s="12"/>
      <c r="J244" s="14"/>
      <c r="K244" s="13">
        <f t="shared" ref="K244:S244" si="40">SUBTOTAL(9,K242:K243)</f>
        <v>62</v>
      </c>
      <c r="L244" s="13">
        <f t="shared" si="40"/>
        <v>62</v>
      </c>
      <c r="M244" s="13">
        <f t="shared" si="40"/>
        <v>0</v>
      </c>
      <c r="N244" s="13">
        <f t="shared" si="40"/>
        <v>0</v>
      </c>
      <c r="O244" s="13">
        <f t="shared" si="40"/>
        <v>0</v>
      </c>
      <c r="P244" s="13">
        <f t="shared" si="40"/>
        <v>0</v>
      </c>
      <c r="Q244" s="13">
        <f t="shared" si="40"/>
        <v>0</v>
      </c>
      <c r="R244" s="13">
        <f t="shared" si="40"/>
        <v>0</v>
      </c>
      <c r="S244" s="13">
        <f t="shared" si="40"/>
        <v>0</v>
      </c>
      <c r="T244" s="12"/>
      <c r="U244" s="14"/>
      <c r="V244" s="13">
        <f>SUBTOTAL(9,V242:V243)</f>
        <v>62</v>
      </c>
    </row>
    <row r="245" spans="1:22" outlineLevel="4">
      <c r="A245" s="12">
        <v>4001</v>
      </c>
      <c r="B245" s="12" t="s">
        <v>123</v>
      </c>
      <c r="C245" s="12">
        <v>40133</v>
      </c>
      <c r="D245" s="12" t="s">
        <v>219</v>
      </c>
      <c r="E245" s="12" t="s">
        <v>902</v>
      </c>
      <c r="F245" s="12" t="s">
        <v>117</v>
      </c>
      <c r="G245" s="12" t="s">
        <v>38</v>
      </c>
      <c r="H245" s="14" t="str">
        <f>IF(G245="","",VLOOKUP(G245,Sheet1!$B$3:$C$7,2,0))</f>
        <v>急性期</v>
      </c>
      <c r="I245" s="12" t="s">
        <v>38</v>
      </c>
      <c r="J245" s="14" t="str">
        <f>IF(I245="","",VLOOKUP(I245,Sheet1!$B$3:$C$7,2,0))</f>
        <v>急性期</v>
      </c>
      <c r="K245" s="13">
        <v>60</v>
      </c>
      <c r="L245" s="13">
        <v>46</v>
      </c>
      <c r="M245" s="13">
        <v>14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2" t="s">
        <v>40</v>
      </c>
      <c r="U245" s="14" t="str">
        <f>IF(T245="","",VLOOKUP(T245,Sheet1!$B$10:$C$61,2,0))</f>
        <v>地域包括ケア病棟入院料1</v>
      </c>
      <c r="V245" s="13">
        <v>60</v>
      </c>
    </row>
    <row r="246" spans="1:22" outlineLevel="4">
      <c r="A246" s="12">
        <v>4001</v>
      </c>
      <c r="B246" s="12" t="s">
        <v>123</v>
      </c>
      <c r="C246" s="12">
        <v>40133</v>
      </c>
      <c r="D246" s="12" t="s">
        <v>219</v>
      </c>
      <c r="E246" s="12" t="s">
        <v>902</v>
      </c>
      <c r="F246" s="12" t="s">
        <v>118</v>
      </c>
      <c r="G246" s="12" t="s">
        <v>38</v>
      </c>
      <c r="H246" s="14" t="str">
        <f>IF(G246="","",VLOOKUP(G246,Sheet1!$B$3:$C$7,2,0))</f>
        <v>急性期</v>
      </c>
      <c r="I246" s="12" t="s">
        <v>38</v>
      </c>
      <c r="J246" s="14" t="str">
        <f>IF(I246="","",VLOOKUP(I246,Sheet1!$B$3:$C$7,2,0))</f>
        <v>急性期</v>
      </c>
      <c r="K246" s="13">
        <v>38</v>
      </c>
      <c r="L246" s="13">
        <v>31</v>
      </c>
      <c r="M246" s="13">
        <v>7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2" t="s">
        <v>41</v>
      </c>
      <c r="U246" s="14" t="str">
        <f>IF(T246="","",VLOOKUP(T246,Sheet1!$B$10:$C$61,2,0))</f>
        <v>一般病棟7対1入院基本料</v>
      </c>
      <c r="V246" s="13">
        <v>38</v>
      </c>
    </row>
    <row r="247" spans="1:22" outlineLevel="4">
      <c r="A247" s="12">
        <v>4001</v>
      </c>
      <c r="B247" s="12" t="s">
        <v>123</v>
      </c>
      <c r="C247" s="12">
        <v>40133</v>
      </c>
      <c r="D247" s="12" t="s">
        <v>219</v>
      </c>
      <c r="E247" s="12" t="s">
        <v>902</v>
      </c>
      <c r="F247" s="12" t="s">
        <v>119</v>
      </c>
      <c r="G247" s="12" t="s">
        <v>38</v>
      </c>
      <c r="H247" s="14" t="str">
        <f>IF(G247="","",VLOOKUP(G247,Sheet1!$B$3:$C$7,2,0))</f>
        <v>急性期</v>
      </c>
      <c r="I247" s="12" t="s">
        <v>38</v>
      </c>
      <c r="J247" s="14" t="str">
        <f>IF(I247="","",VLOOKUP(I247,Sheet1!$B$3:$C$7,2,0))</f>
        <v>急性期</v>
      </c>
      <c r="K247" s="13">
        <v>49</v>
      </c>
      <c r="L247" s="13">
        <v>42</v>
      </c>
      <c r="M247" s="13">
        <v>7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2" t="s">
        <v>41</v>
      </c>
      <c r="U247" s="14" t="str">
        <f>IF(T247="","",VLOOKUP(T247,Sheet1!$B$10:$C$61,2,0))</f>
        <v>一般病棟7対1入院基本料</v>
      </c>
      <c r="V247" s="13">
        <v>49</v>
      </c>
    </row>
    <row r="248" spans="1:22" outlineLevel="4">
      <c r="A248" s="12">
        <v>4001</v>
      </c>
      <c r="B248" s="12" t="s">
        <v>123</v>
      </c>
      <c r="C248" s="12">
        <v>40133</v>
      </c>
      <c r="D248" s="12" t="s">
        <v>219</v>
      </c>
      <c r="E248" s="12" t="s">
        <v>902</v>
      </c>
      <c r="F248" s="12" t="s">
        <v>120</v>
      </c>
      <c r="G248" s="12" t="s">
        <v>45</v>
      </c>
      <c r="H248" s="14" t="str">
        <f>IF(G248="","",VLOOKUP(G248,Sheet1!$B$3:$C$7,2,0))</f>
        <v>慢性期</v>
      </c>
      <c r="I248" s="12" t="s">
        <v>45</v>
      </c>
      <c r="J248" s="14" t="str">
        <f>IF(I248="","",VLOOKUP(I248,Sheet1!$B$3:$C$7,2,0))</f>
        <v>慢性期</v>
      </c>
      <c r="K248" s="13">
        <v>0</v>
      </c>
      <c r="L248" s="13">
        <v>0</v>
      </c>
      <c r="M248" s="13">
        <v>0</v>
      </c>
      <c r="N248" s="13">
        <v>45</v>
      </c>
      <c r="O248" s="13">
        <v>32</v>
      </c>
      <c r="P248" s="13">
        <v>13</v>
      </c>
      <c r="Q248" s="13">
        <v>0</v>
      </c>
      <c r="R248" s="13">
        <v>0</v>
      </c>
      <c r="S248" s="13">
        <v>0</v>
      </c>
      <c r="T248" s="12" t="s">
        <v>62</v>
      </c>
      <c r="U248" s="14" t="str">
        <f>IF(T248="","",VLOOKUP(T248,Sheet1!$B$10:$C$61,2,0))</f>
        <v>療養病棟入院基本料1</v>
      </c>
      <c r="V248" s="13">
        <v>45</v>
      </c>
    </row>
    <row r="249" spans="1:22" outlineLevel="3">
      <c r="A249" s="12"/>
      <c r="B249" s="12"/>
      <c r="C249" s="12"/>
      <c r="D249" s="12"/>
      <c r="E249" s="23" t="s">
        <v>1570</v>
      </c>
      <c r="F249" s="12"/>
      <c r="G249" s="12"/>
      <c r="H249" s="14"/>
      <c r="I249" s="12"/>
      <c r="J249" s="14"/>
      <c r="K249" s="13">
        <f t="shared" ref="K249:S249" si="41">SUBTOTAL(9,K245:K248)</f>
        <v>147</v>
      </c>
      <c r="L249" s="13">
        <f t="shared" si="41"/>
        <v>119</v>
      </c>
      <c r="M249" s="13">
        <f t="shared" si="41"/>
        <v>28</v>
      </c>
      <c r="N249" s="13">
        <f t="shared" si="41"/>
        <v>45</v>
      </c>
      <c r="O249" s="13">
        <f t="shared" si="41"/>
        <v>32</v>
      </c>
      <c r="P249" s="13">
        <f t="shared" si="41"/>
        <v>13</v>
      </c>
      <c r="Q249" s="13">
        <f t="shared" si="41"/>
        <v>0</v>
      </c>
      <c r="R249" s="13">
        <f t="shared" si="41"/>
        <v>0</v>
      </c>
      <c r="S249" s="13">
        <f t="shared" si="41"/>
        <v>0</v>
      </c>
      <c r="T249" s="12"/>
      <c r="U249" s="14"/>
      <c r="V249" s="13">
        <f>SUBTOTAL(9,V245:V248)</f>
        <v>192</v>
      </c>
    </row>
    <row r="250" spans="1:22" outlineLevel="4">
      <c r="A250" s="12">
        <v>4001</v>
      </c>
      <c r="B250" s="12" t="s">
        <v>123</v>
      </c>
      <c r="C250" s="12">
        <v>40133</v>
      </c>
      <c r="D250" s="12" t="s">
        <v>219</v>
      </c>
      <c r="E250" s="12" t="s">
        <v>914</v>
      </c>
      <c r="F250" s="12" t="s">
        <v>915</v>
      </c>
      <c r="G250" s="12" t="s">
        <v>41</v>
      </c>
      <c r="H250" s="14" t="str">
        <f>IF(G250="","",VLOOKUP(G250,Sheet1!$B$3:$C$7,2,0))</f>
        <v>高度急性期</v>
      </c>
      <c r="I250" s="12" t="s">
        <v>41</v>
      </c>
      <c r="J250" s="14" t="str">
        <f>IF(I250="","",VLOOKUP(I250,Sheet1!$B$3:$C$7,2,0))</f>
        <v>高度急性期</v>
      </c>
      <c r="K250" s="13">
        <v>13</v>
      </c>
      <c r="L250" s="13">
        <v>13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2" t="s">
        <v>128</v>
      </c>
      <c r="U250" s="14" t="str">
        <f>IF(T250="","",VLOOKUP(T250,Sheet1!$B$10:$C$61,2,0))</f>
        <v>救命救急入院料1</v>
      </c>
      <c r="V250" s="13">
        <v>13</v>
      </c>
    </row>
    <row r="251" spans="1:22" outlineLevel="4">
      <c r="A251" s="12">
        <v>4001</v>
      </c>
      <c r="B251" s="12" t="s">
        <v>123</v>
      </c>
      <c r="C251" s="12">
        <v>40133</v>
      </c>
      <c r="D251" s="12" t="s">
        <v>219</v>
      </c>
      <c r="E251" s="12" t="s">
        <v>914</v>
      </c>
      <c r="F251" s="12" t="s">
        <v>916</v>
      </c>
      <c r="G251" s="12" t="s">
        <v>41</v>
      </c>
      <c r="H251" s="14" t="str">
        <f>IF(G251="","",VLOOKUP(G251,Sheet1!$B$3:$C$7,2,0))</f>
        <v>高度急性期</v>
      </c>
      <c r="I251" s="12" t="s">
        <v>41</v>
      </c>
      <c r="J251" s="14" t="str">
        <f>IF(I251="","",VLOOKUP(I251,Sheet1!$B$3:$C$7,2,0))</f>
        <v>高度急性期</v>
      </c>
      <c r="K251" s="13">
        <v>33</v>
      </c>
      <c r="L251" s="13">
        <v>33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2" t="s">
        <v>128</v>
      </c>
      <c r="U251" s="14" t="str">
        <f>IF(T251="","",VLOOKUP(T251,Sheet1!$B$10:$C$61,2,0))</f>
        <v>救命救急入院料1</v>
      </c>
      <c r="V251" s="13">
        <v>33</v>
      </c>
    </row>
    <row r="252" spans="1:22" outlineLevel="4">
      <c r="A252" s="12">
        <v>4001</v>
      </c>
      <c r="B252" s="12" t="s">
        <v>123</v>
      </c>
      <c r="C252" s="12">
        <v>40133</v>
      </c>
      <c r="D252" s="12" t="s">
        <v>219</v>
      </c>
      <c r="E252" s="12" t="s">
        <v>914</v>
      </c>
      <c r="F252" s="12" t="s">
        <v>199</v>
      </c>
      <c r="G252" s="12" t="s">
        <v>41</v>
      </c>
      <c r="H252" s="14" t="str">
        <f>IF(G252="","",VLOOKUP(G252,Sheet1!$B$3:$C$7,2,0))</f>
        <v>高度急性期</v>
      </c>
      <c r="I252" s="12" t="s">
        <v>41</v>
      </c>
      <c r="J252" s="14" t="str">
        <f>IF(I252="","",VLOOKUP(I252,Sheet1!$B$3:$C$7,2,0))</f>
        <v>高度急性期</v>
      </c>
      <c r="K252" s="13">
        <v>16</v>
      </c>
      <c r="L252" s="13">
        <v>16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2" t="s">
        <v>41</v>
      </c>
      <c r="U252" s="14" t="str">
        <f>IF(T252="","",VLOOKUP(T252,Sheet1!$B$10:$C$61,2,0))</f>
        <v>一般病棟7対1入院基本料</v>
      </c>
      <c r="V252" s="13">
        <v>16</v>
      </c>
    </row>
    <row r="253" spans="1:22" outlineLevel="4">
      <c r="A253" s="12">
        <v>4001</v>
      </c>
      <c r="B253" s="12" t="s">
        <v>123</v>
      </c>
      <c r="C253" s="12">
        <v>40133</v>
      </c>
      <c r="D253" s="12" t="s">
        <v>219</v>
      </c>
      <c r="E253" s="12" t="s">
        <v>914</v>
      </c>
      <c r="F253" s="12" t="s">
        <v>201</v>
      </c>
      <c r="G253" s="12" t="s">
        <v>41</v>
      </c>
      <c r="H253" s="14" t="str">
        <f>IF(G253="","",VLOOKUP(G253,Sheet1!$B$3:$C$7,2,0))</f>
        <v>高度急性期</v>
      </c>
      <c r="I253" s="12" t="s">
        <v>41</v>
      </c>
      <c r="J253" s="14" t="str">
        <f>IF(I253="","",VLOOKUP(I253,Sheet1!$B$3:$C$7,2,0))</f>
        <v>高度急性期</v>
      </c>
      <c r="K253" s="13">
        <v>59</v>
      </c>
      <c r="L253" s="13">
        <v>59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2" t="s">
        <v>41</v>
      </c>
      <c r="U253" s="14" t="str">
        <f>IF(T253="","",VLOOKUP(T253,Sheet1!$B$10:$C$61,2,0))</f>
        <v>一般病棟7対1入院基本料</v>
      </c>
      <c r="V253" s="13">
        <v>59</v>
      </c>
    </row>
    <row r="254" spans="1:22" outlineLevel="4">
      <c r="A254" s="12">
        <v>4001</v>
      </c>
      <c r="B254" s="12" t="s">
        <v>123</v>
      </c>
      <c r="C254" s="12">
        <v>40133</v>
      </c>
      <c r="D254" s="12" t="s">
        <v>219</v>
      </c>
      <c r="E254" s="12" t="s">
        <v>914</v>
      </c>
      <c r="F254" s="12" t="s">
        <v>917</v>
      </c>
      <c r="G254" s="12" t="s">
        <v>41</v>
      </c>
      <c r="H254" s="14" t="str">
        <f>IF(G254="","",VLOOKUP(G254,Sheet1!$B$3:$C$7,2,0))</f>
        <v>高度急性期</v>
      </c>
      <c r="I254" s="12" t="s">
        <v>41</v>
      </c>
      <c r="J254" s="14" t="str">
        <f>IF(I254="","",VLOOKUP(I254,Sheet1!$B$3:$C$7,2,0))</f>
        <v>高度急性期</v>
      </c>
      <c r="K254" s="13">
        <v>9</v>
      </c>
      <c r="L254" s="13">
        <v>9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2" t="s">
        <v>88</v>
      </c>
      <c r="U254" s="14" t="str">
        <f>IF(T254="","",VLOOKUP(T254,Sheet1!$B$10:$C$61,2,0))</f>
        <v>脳卒中ｹｱﾕﾆｯﾄ入院医療管理料</v>
      </c>
      <c r="V254" s="13">
        <v>9</v>
      </c>
    </row>
    <row r="255" spans="1:22" outlineLevel="4">
      <c r="A255" s="12">
        <v>4001</v>
      </c>
      <c r="B255" s="12" t="s">
        <v>123</v>
      </c>
      <c r="C255" s="12">
        <v>40133</v>
      </c>
      <c r="D255" s="12" t="s">
        <v>219</v>
      </c>
      <c r="E255" s="12" t="s">
        <v>914</v>
      </c>
      <c r="F255" s="12" t="s">
        <v>346</v>
      </c>
      <c r="G255" s="12" t="s">
        <v>41</v>
      </c>
      <c r="H255" s="14" t="str">
        <f>IF(G255="","",VLOOKUP(G255,Sheet1!$B$3:$C$7,2,0))</f>
        <v>高度急性期</v>
      </c>
      <c r="I255" s="12" t="s">
        <v>41</v>
      </c>
      <c r="J255" s="14" t="str">
        <f>IF(I255="","",VLOOKUP(I255,Sheet1!$B$3:$C$7,2,0))</f>
        <v>高度急性期</v>
      </c>
      <c r="K255" s="13">
        <v>4</v>
      </c>
      <c r="L255" s="13">
        <v>4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2" t="s">
        <v>43</v>
      </c>
      <c r="U255" s="14" t="str">
        <f>IF(T255="","",VLOOKUP(T255,Sheet1!$B$10:$C$61,2,0))</f>
        <v>特定集中治療室管理料4</v>
      </c>
      <c r="V255" s="13">
        <v>4</v>
      </c>
    </row>
    <row r="256" spans="1:22" outlineLevel="4">
      <c r="A256" s="12">
        <v>4001</v>
      </c>
      <c r="B256" s="12" t="s">
        <v>123</v>
      </c>
      <c r="C256" s="12">
        <v>40133</v>
      </c>
      <c r="D256" s="12" t="s">
        <v>219</v>
      </c>
      <c r="E256" s="12" t="s">
        <v>914</v>
      </c>
      <c r="F256" s="12" t="s">
        <v>608</v>
      </c>
      <c r="G256" s="12" t="s">
        <v>38</v>
      </c>
      <c r="H256" s="14" t="str">
        <f>IF(G256="","",VLOOKUP(G256,Sheet1!$B$3:$C$7,2,0))</f>
        <v>急性期</v>
      </c>
      <c r="I256" s="12" t="s">
        <v>38</v>
      </c>
      <c r="J256" s="14" t="str">
        <f>IF(I256="","",VLOOKUP(I256,Sheet1!$B$3:$C$7,2,0))</f>
        <v>急性期</v>
      </c>
      <c r="K256" s="13">
        <v>55</v>
      </c>
      <c r="L256" s="13">
        <v>55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2" t="s">
        <v>41</v>
      </c>
      <c r="U256" s="14" t="str">
        <f>IF(T256="","",VLOOKUP(T256,Sheet1!$B$10:$C$61,2,0))</f>
        <v>一般病棟7対1入院基本料</v>
      </c>
      <c r="V256" s="13">
        <v>55</v>
      </c>
    </row>
    <row r="257" spans="1:22" outlineLevel="4">
      <c r="A257" s="12">
        <v>4001</v>
      </c>
      <c r="B257" s="12" t="s">
        <v>123</v>
      </c>
      <c r="C257" s="12">
        <v>40133</v>
      </c>
      <c r="D257" s="12" t="s">
        <v>219</v>
      </c>
      <c r="E257" s="12" t="s">
        <v>914</v>
      </c>
      <c r="F257" s="12" t="s">
        <v>609</v>
      </c>
      <c r="G257" s="12" t="s">
        <v>38</v>
      </c>
      <c r="H257" s="14" t="str">
        <f>IF(G257="","",VLOOKUP(G257,Sheet1!$B$3:$C$7,2,0))</f>
        <v>急性期</v>
      </c>
      <c r="I257" s="12" t="s">
        <v>38</v>
      </c>
      <c r="J257" s="14" t="str">
        <f>IF(I257="","",VLOOKUP(I257,Sheet1!$B$3:$C$7,2,0))</f>
        <v>急性期</v>
      </c>
      <c r="K257" s="13">
        <v>42</v>
      </c>
      <c r="L257" s="13">
        <v>42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2" t="s">
        <v>41</v>
      </c>
      <c r="U257" s="14" t="str">
        <f>IF(T257="","",VLOOKUP(T257,Sheet1!$B$10:$C$61,2,0))</f>
        <v>一般病棟7対1入院基本料</v>
      </c>
      <c r="V257" s="13">
        <v>42</v>
      </c>
    </row>
    <row r="258" spans="1:22" outlineLevel="4">
      <c r="A258" s="12">
        <v>4001</v>
      </c>
      <c r="B258" s="12" t="s">
        <v>123</v>
      </c>
      <c r="C258" s="12">
        <v>40133</v>
      </c>
      <c r="D258" s="12" t="s">
        <v>219</v>
      </c>
      <c r="E258" s="12" t="s">
        <v>914</v>
      </c>
      <c r="F258" s="12" t="s">
        <v>610</v>
      </c>
      <c r="G258" s="12" t="s">
        <v>38</v>
      </c>
      <c r="H258" s="14" t="str">
        <f>IF(G258="","",VLOOKUP(G258,Sheet1!$B$3:$C$7,2,0))</f>
        <v>急性期</v>
      </c>
      <c r="I258" s="12" t="s">
        <v>38</v>
      </c>
      <c r="J258" s="14" t="str">
        <f>IF(I258="","",VLOOKUP(I258,Sheet1!$B$3:$C$7,2,0))</f>
        <v>急性期</v>
      </c>
      <c r="K258" s="13">
        <v>57</v>
      </c>
      <c r="L258" s="13">
        <v>57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2" t="s">
        <v>41</v>
      </c>
      <c r="U258" s="14" t="str">
        <f>IF(T258="","",VLOOKUP(T258,Sheet1!$B$10:$C$61,2,0))</f>
        <v>一般病棟7対1入院基本料</v>
      </c>
      <c r="V258" s="13">
        <v>57</v>
      </c>
    </row>
    <row r="259" spans="1:22" outlineLevel="4">
      <c r="A259" s="12">
        <v>4001</v>
      </c>
      <c r="B259" s="12" t="s">
        <v>123</v>
      </c>
      <c r="C259" s="12">
        <v>40133</v>
      </c>
      <c r="D259" s="12" t="s">
        <v>219</v>
      </c>
      <c r="E259" s="12" t="s">
        <v>914</v>
      </c>
      <c r="F259" s="12" t="s">
        <v>918</v>
      </c>
      <c r="G259" s="12" t="s">
        <v>41</v>
      </c>
      <c r="H259" s="14" t="str">
        <f>IF(G259="","",VLOOKUP(G259,Sheet1!$B$3:$C$7,2,0))</f>
        <v>高度急性期</v>
      </c>
      <c r="I259" s="12" t="s">
        <v>41</v>
      </c>
      <c r="J259" s="14" t="str">
        <f>IF(I259="","",VLOOKUP(I259,Sheet1!$B$3:$C$7,2,0))</f>
        <v>高度急性期</v>
      </c>
      <c r="K259" s="13">
        <v>50</v>
      </c>
      <c r="L259" s="13">
        <v>50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2" t="s">
        <v>41</v>
      </c>
      <c r="U259" s="14" t="str">
        <f>IF(T259="","",VLOOKUP(T259,Sheet1!$B$10:$C$61,2,0))</f>
        <v>一般病棟7対1入院基本料</v>
      </c>
      <c r="V259" s="13">
        <v>50</v>
      </c>
    </row>
    <row r="260" spans="1:22" outlineLevel="4">
      <c r="A260" s="12">
        <v>4001</v>
      </c>
      <c r="B260" s="12" t="s">
        <v>123</v>
      </c>
      <c r="C260" s="12">
        <v>40133</v>
      </c>
      <c r="D260" s="12" t="s">
        <v>219</v>
      </c>
      <c r="E260" s="12" t="s">
        <v>914</v>
      </c>
      <c r="F260" s="12" t="s">
        <v>919</v>
      </c>
      <c r="G260" s="12" t="s">
        <v>38</v>
      </c>
      <c r="H260" s="14" t="str">
        <f>IF(G260="","",VLOOKUP(G260,Sheet1!$B$3:$C$7,2,0))</f>
        <v>急性期</v>
      </c>
      <c r="I260" s="12" t="s">
        <v>38</v>
      </c>
      <c r="J260" s="14" t="str">
        <f>IF(I260="","",VLOOKUP(I260,Sheet1!$B$3:$C$7,2,0))</f>
        <v>急性期</v>
      </c>
      <c r="K260" s="13">
        <v>42</v>
      </c>
      <c r="L260" s="13">
        <v>42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2" t="s">
        <v>41</v>
      </c>
      <c r="U260" s="14" t="str">
        <f>IF(T260="","",VLOOKUP(T260,Sheet1!$B$10:$C$61,2,0))</f>
        <v>一般病棟7対1入院基本料</v>
      </c>
      <c r="V260" s="13">
        <v>42</v>
      </c>
    </row>
    <row r="261" spans="1:22" outlineLevel="3">
      <c r="A261" s="12"/>
      <c r="B261" s="12"/>
      <c r="C261" s="12"/>
      <c r="D261" s="12"/>
      <c r="E261" s="23" t="s">
        <v>1571</v>
      </c>
      <c r="F261" s="12"/>
      <c r="G261" s="12"/>
      <c r="H261" s="14"/>
      <c r="I261" s="12"/>
      <c r="J261" s="14"/>
      <c r="K261" s="13">
        <f t="shared" ref="K261:S261" si="42">SUBTOTAL(9,K250:K260)</f>
        <v>380</v>
      </c>
      <c r="L261" s="13">
        <f t="shared" si="42"/>
        <v>380</v>
      </c>
      <c r="M261" s="13">
        <f t="shared" si="42"/>
        <v>0</v>
      </c>
      <c r="N261" s="13">
        <f t="shared" si="42"/>
        <v>0</v>
      </c>
      <c r="O261" s="13">
        <f t="shared" si="42"/>
        <v>0</v>
      </c>
      <c r="P261" s="13">
        <f t="shared" si="42"/>
        <v>0</v>
      </c>
      <c r="Q261" s="13">
        <f t="shared" si="42"/>
        <v>0</v>
      </c>
      <c r="R261" s="13">
        <f t="shared" si="42"/>
        <v>0</v>
      </c>
      <c r="S261" s="13">
        <f t="shared" si="42"/>
        <v>0</v>
      </c>
      <c r="T261" s="12"/>
      <c r="U261" s="14"/>
      <c r="V261" s="13">
        <f>SUBTOTAL(9,V250:V260)</f>
        <v>380</v>
      </c>
    </row>
    <row r="262" spans="1:22" outlineLevel="4">
      <c r="A262" s="12">
        <v>4001</v>
      </c>
      <c r="B262" s="12" t="s">
        <v>123</v>
      </c>
      <c r="C262" s="12">
        <v>40133</v>
      </c>
      <c r="D262" s="12" t="s">
        <v>219</v>
      </c>
      <c r="E262" s="12" t="s">
        <v>1005</v>
      </c>
      <c r="F262" s="12" t="s">
        <v>117</v>
      </c>
      <c r="G262" s="12" t="s">
        <v>38</v>
      </c>
      <c r="H262" s="14" t="str">
        <f>IF(G262="","",VLOOKUP(G262,Sheet1!$B$3:$C$7,2,0))</f>
        <v>急性期</v>
      </c>
      <c r="I262" s="12" t="s">
        <v>38</v>
      </c>
      <c r="J262" s="14" t="str">
        <f>IF(I262="","",VLOOKUP(I262,Sheet1!$B$3:$C$7,2,0))</f>
        <v>急性期</v>
      </c>
      <c r="K262" s="13">
        <v>50</v>
      </c>
      <c r="L262" s="13">
        <v>50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2" t="s">
        <v>38</v>
      </c>
      <c r="U262" s="14" t="str">
        <f>IF(T262="","",VLOOKUP(T262,Sheet1!$B$10:$C$61,2,0))</f>
        <v>一般病棟10対1入院基本料</v>
      </c>
      <c r="V262" s="13">
        <v>50</v>
      </c>
    </row>
    <row r="263" spans="1:22" outlineLevel="4">
      <c r="A263" s="12">
        <v>4001</v>
      </c>
      <c r="B263" s="12" t="s">
        <v>123</v>
      </c>
      <c r="C263" s="12">
        <v>40133</v>
      </c>
      <c r="D263" s="12" t="s">
        <v>219</v>
      </c>
      <c r="E263" s="12" t="s">
        <v>1005</v>
      </c>
      <c r="F263" s="12" t="s">
        <v>118</v>
      </c>
      <c r="G263" s="12" t="s">
        <v>58</v>
      </c>
      <c r="H263" s="14" t="str">
        <f>IF(G263="","",VLOOKUP(G263,Sheet1!$B$3:$C$7,2,0))</f>
        <v>回復期</v>
      </c>
      <c r="I263" s="12" t="s">
        <v>58</v>
      </c>
      <c r="J263" s="14" t="str">
        <f>IF(I263="","",VLOOKUP(I263,Sheet1!$B$3:$C$7,2,0))</f>
        <v>回復期</v>
      </c>
      <c r="K263" s="13">
        <v>47</v>
      </c>
      <c r="L263" s="13">
        <v>47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2" t="s">
        <v>59</v>
      </c>
      <c r="U263" s="14" t="str">
        <f>IF(T263="","",VLOOKUP(T263,Sheet1!$B$10:$C$61,2,0))</f>
        <v>回復期リハビリテーション病棟入院料1</v>
      </c>
      <c r="V263" s="13">
        <v>47</v>
      </c>
    </row>
    <row r="264" spans="1:22" outlineLevel="4">
      <c r="A264" s="12">
        <v>4001</v>
      </c>
      <c r="B264" s="12" t="s">
        <v>123</v>
      </c>
      <c r="C264" s="12">
        <v>40133</v>
      </c>
      <c r="D264" s="12" t="s">
        <v>219</v>
      </c>
      <c r="E264" s="12" t="s">
        <v>1005</v>
      </c>
      <c r="F264" s="12" t="s">
        <v>119</v>
      </c>
      <c r="G264" s="12" t="s">
        <v>58</v>
      </c>
      <c r="H264" s="14" t="str">
        <f>IF(G264="","",VLOOKUP(G264,Sheet1!$B$3:$C$7,2,0))</f>
        <v>回復期</v>
      </c>
      <c r="I264" s="12" t="s">
        <v>58</v>
      </c>
      <c r="J264" s="14" t="str">
        <f>IF(I264="","",VLOOKUP(I264,Sheet1!$B$3:$C$7,2,0))</f>
        <v>回復期</v>
      </c>
      <c r="K264" s="13">
        <v>0</v>
      </c>
      <c r="L264" s="13">
        <v>0</v>
      </c>
      <c r="M264" s="13">
        <v>0</v>
      </c>
      <c r="N264" s="13">
        <v>48</v>
      </c>
      <c r="O264" s="13">
        <v>48</v>
      </c>
      <c r="P264" s="13">
        <v>0</v>
      </c>
      <c r="Q264" s="13">
        <v>0</v>
      </c>
      <c r="R264" s="13">
        <v>0</v>
      </c>
      <c r="S264" s="13">
        <v>0</v>
      </c>
      <c r="T264" s="12" t="s">
        <v>59</v>
      </c>
      <c r="U264" s="14" t="str">
        <f>IF(T264="","",VLOOKUP(T264,Sheet1!$B$10:$C$61,2,0))</f>
        <v>回復期リハビリテーション病棟入院料1</v>
      </c>
      <c r="V264" s="13">
        <v>48</v>
      </c>
    </row>
    <row r="265" spans="1:22" outlineLevel="3">
      <c r="A265" s="12"/>
      <c r="B265" s="12"/>
      <c r="C265" s="12"/>
      <c r="D265" s="12"/>
      <c r="E265" s="23" t="s">
        <v>1572</v>
      </c>
      <c r="F265" s="12"/>
      <c r="G265" s="12"/>
      <c r="H265" s="14"/>
      <c r="I265" s="12"/>
      <c r="J265" s="14"/>
      <c r="K265" s="13">
        <f t="shared" ref="K265:S265" si="43">SUBTOTAL(9,K262:K264)</f>
        <v>97</v>
      </c>
      <c r="L265" s="13">
        <f t="shared" si="43"/>
        <v>97</v>
      </c>
      <c r="M265" s="13">
        <f t="shared" si="43"/>
        <v>0</v>
      </c>
      <c r="N265" s="13">
        <f t="shared" si="43"/>
        <v>48</v>
      </c>
      <c r="O265" s="13">
        <f t="shared" si="43"/>
        <v>48</v>
      </c>
      <c r="P265" s="13">
        <f t="shared" si="43"/>
        <v>0</v>
      </c>
      <c r="Q265" s="13">
        <f t="shared" si="43"/>
        <v>0</v>
      </c>
      <c r="R265" s="13">
        <f t="shared" si="43"/>
        <v>0</v>
      </c>
      <c r="S265" s="13">
        <f t="shared" si="43"/>
        <v>0</v>
      </c>
      <c r="T265" s="12"/>
      <c r="U265" s="14"/>
      <c r="V265" s="13">
        <f>SUBTOTAL(9,V262:V264)</f>
        <v>145</v>
      </c>
    </row>
    <row r="266" spans="1:22" outlineLevel="4">
      <c r="A266" s="12">
        <v>4001</v>
      </c>
      <c r="B266" s="12" t="s">
        <v>123</v>
      </c>
      <c r="C266" s="12">
        <v>40133</v>
      </c>
      <c r="D266" s="12" t="s">
        <v>219</v>
      </c>
      <c r="E266" s="12" t="s">
        <v>1072</v>
      </c>
      <c r="F266" s="12" t="s">
        <v>195</v>
      </c>
      <c r="G266" s="12" t="s">
        <v>45</v>
      </c>
      <c r="H266" s="14" t="str">
        <f>IF(G266="","",VLOOKUP(G266,Sheet1!$B$3:$C$7,2,0))</f>
        <v>慢性期</v>
      </c>
      <c r="I266" s="12" t="s">
        <v>45</v>
      </c>
      <c r="J266" s="14" t="str">
        <f>IF(I266="","",VLOOKUP(I266,Sheet1!$B$3:$C$7,2,0))</f>
        <v>慢性期</v>
      </c>
      <c r="K266" s="13">
        <v>0</v>
      </c>
      <c r="L266" s="13">
        <v>0</v>
      </c>
      <c r="M266" s="13">
        <v>0</v>
      </c>
      <c r="N266" s="13">
        <v>60</v>
      </c>
      <c r="O266" s="13">
        <v>60</v>
      </c>
      <c r="P266" s="13">
        <v>0</v>
      </c>
      <c r="Q266" s="13">
        <v>0</v>
      </c>
      <c r="R266" s="13">
        <v>0</v>
      </c>
      <c r="S266" s="13">
        <v>0</v>
      </c>
      <c r="T266" s="12" t="s">
        <v>62</v>
      </c>
      <c r="U266" s="14" t="str">
        <f>IF(T266="","",VLOOKUP(T266,Sheet1!$B$10:$C$61,2,0))</f>
        <v>療養病棟入院基本料1</v>
      </c>
      <c r="V266" s="13">
        <v>60</v>
      </c>
    </row>
    <row r="267" spans="1:22" outlineLevel="3">
      <c r="A267" s="12"/>
      <c r="B267" s="12"/>
      <c r="C267" s="12"/>
      <c r="D267" s="12"/>
      <c r="E267" s="23" t="s">
        <v>1573</v>
      </c>
      <c r="F267" s="12"/>
      <c r="G267" s="12"/>
      <c r="H267" s="14"/>
      <c r="I267" s="12"/>
      <c r="J267" s="14"/>
      <c r="K267" s="13">
        <f t="shared" ref="K267:S267" si="44">SUBTOTAL(9,K266:K266)</f>
        <v>0</v>
      </c>
      <c r="L267" s="13">
        <f t="shared" si="44"/>
        <v>0</v>
      </c>
      <c r="M267" s="13">
        <f t="shared" si="44"/>
        <v>0</v>
      </c>
      <c r="N267" s="13">
        <f t="shared" si="44"/>
        <v>60</v>
      </c>
      <c r="O267" s="13">
        <f t="shared" si="44"/>
        <v>60</v>
      </c>
      <c r="P267" s="13">
        <f t="shared" si="44"/>
        <v>0</v>
      </c>
      <c r="Q267" s="13">
        <f t="shared" si="44"/>
        <v>0</v>
      </c>
      <c r="R267" s="13">
        <f t="shared" si="44"/>
        <v>0</v>
      </c>
      <c r="S267" s="13">
        <f t="shared" si="44"/>
        <v>0</v>
      </c>
      <c r="T267" s="12"/>
      <c r="U267" s="14"/>
      <c r="V267" s="13">
        <f>SUBTOTAL(9,V266:V266)</f>
        <v>60</v>
      </c>
    </row>
    <row r="268" spans="1:22" outlineLevel="4">
      <c r="A268" s="12">
        <v>4001</v>
      </c>
      <c r="B268" s="12" t="s">
        <v>123</v>
      </c>
      <c r="C268" s="12">
        <v>40133</v>
      </c>
      <c r="D268" s="12" t="s">
        <v>219</v>
      </c>
      <c r="E268" s="12" t="s">
        <v>1119</v>
      </c>
      <c r="F268" s="12" t="s">
        <v>1120</v>
      </c>
      <c r="G268" s="12" t="s">
        <v>38</v>
      </c>
      <c r="H268" s="14" t="str">
        <f>IF(G268="","",VLOOKUP(G268,Sheet1!$B$3:$C$7,2,0))</f>
        <v>急性期</v>
      </c>
      <c r="I268" s="12" t="s">
        <v>38</v>
      </c>
      <c r="J268" s="14" t="str">
        <f>IF(I268="","",VLOOKUP(I268,Sheet1!$B$3:$C$7,2,0))</f>
        <v>急性期</v>
      </c>
      <c r="K268" s="13">
        <v>24</v>
      </c>
      <c r="L268" s="13">
        <v>24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2" t="s">
        <v>38</v>
      </c>
      <c r="U268" s="14" t="str">
        <f>IF(T268="","",VLOOKUP(T268,Sheet1!$B$10:$C$61,2,0))</f>
        <v>一般病棟10対1入院基本料</v>
      </c>
      <c r="V268" s="13">
        <v>24</v>
      </c>
    </row>
    <row r="269" spans="1:22" outlineLevel="3">
      <c r="A269" s="12"/>
      <c r="B269" s="12"/>
      <c r="C269" s="12"/>
      <c r="D269" s="12"/>
      <c r="E269" s="23" t="s">
        <v>1574</v>
      </c>
      <c r="F269" s="12"/>
      <c r="G269" s="12"/>
      <c r="H269" s="14"/>
      <c r="I269" s="12"/>
      <c r="J269" s="14"/>
      <c r="K269" s="13">
        <f t="shared" ref="K269:S269" si="45">SUBTOTAL(9,K268:K268)</f>
        <v>24</v>
      </c>
      <c r="L269" s="13">
        <f t="shared" si="45"/>
        <v>24</v>
      </c>
      <c r="M269" s="13">
        <f t="shared" si="45"/>
        <v>0</v>
      </c>
      <c r="N269" s="13">
        <f t="shared" si="45"/>
        <v>0</v>
      </c>
      <c r="O269" s="13">
        <f t="shared" si="45"/>
        <v>0</v>
      </c>
      <c r="P269" s="13">
        <f t="shared" si="45"/>
        <v>0</v>
      </c>
      <c r="Q269" s="13">
        <f t="shared" si="45"/>
        <v>0</v>
      </c>
      <c r="R269" s="13">
        <f t="shared" si="45"/>
        <v>0</v>
      </c>
      <c r="S269" s="13">
        <f t="shared" si="45"/>
        <v>0</v>
      </c>
      <c r="T269" s="12"/>
      <c r="U269" s="14"/>
      <c r="V269" s="13">
        <f>SUBTOTAL(9,V268:V268)</f>
        <v>24</v>
      </c>
    </row>
    <row r="270" spans="1:22" outlineLevel="4">
      <c r="A270" s="12">
        <v>4001</v>
      </c>
      <c r="B270" s="12" t="s">
        <v>123</v>
      </c>
      <c r="C270" s="12">
        <v>40133</v>
      </c>
      <c r="D270" s="12" t="s">
        <v>219</v>
      </c>
      <c r="E270" s="12" t="s">
        <v>1124</v>
      </c>
      <c r="F270" s="12" t="s">
        <v>252</v>
      </c>
      <c r="G270" s="12" t="s">
        <v>45</v>
      </c>
      <c r="H270" s="14" t="str">
        <f>IF(G270="","",VLOOKUP(G270,Sheet1!$B$3:$C$7,2,0))</f>
        <v>慢性期</v>
      </c>
      <c r="I270" s="12" t="s">
        <v>45</v>
      </c>
      <c r="J270" s="14" t="str">
        <f>IF(I270="","",VLOOKUP(I270,Sheet1!$B$3:$C$7,2,0))</f>
        <v>慢性期</v>
      </c>
      <c r="K270" s="13">
        <v>0</v>
      </c>
      <c r="L270" s="13">
        <v>0</v>
      </c>
      <c r="M270" s="13">
        <v>0</v>
      </c>
      <c r="N270" s="13">
        <v>36</v>
      </c>
      <c r="O270" s="13">
        <v>36</v>
      </c>
      <c r="P270" s="13">
        <v>0</v>
      </c>
      <c r="Q270" s="13">
        <v>0</v>
      </c>
      <c r="R270" s="13">
        <v>0</v>
      </c>
      <c r="S270" s="13">
        <v>0</v>
      </c>
      <c r="T270" s="12" t="s">
        <v>62</v>
      </c>
      <c r="U270" s="14" t="str">
        <f>IF(T270="","",VLOOKUP(T270,Sheet1!$B$10:$C$61,2,0))</f>
        <v>療養病棟入院基本料1</v>
      </c>
      <c r="V270" s="13">
        <v>36</v>
      </c>
    </row>
    <row r="271" spans="1:22" outlineLevel="3">
      <c r="A271" s="12"/>
      <c r="B271" s="12"/>
      <c r="C271" s="12"/>
      <c r="D271" s="12"/>
      <c r="E271" s="23" t="s">
        <v>1575</v>
      </c>
      <c r="F271" s="12"/>
      <c r="G271" s="12"/>
      <c r="H271" s="14"/>
      <c r="I271" s="12"/>
      <c r="J271" s="14"/>
      <c r="K271" s="13">
        <f t="shared" ref="K271:S271" si="46">SUBTOTAL(9,K270:K270)</f>
        <v>0</v>
      </c>
      <c r="L271" s="13">
        <f t="shared" si="46"/>
        <v>0</v>
      </c>
      <c r="M271" s="13">
        <f t="shared" si="46"/>
        <v>0</v>
      </c>
      <c r="N271" s="13">
        <f t="shared" si="46"/>
        <v>36</v>
      </c>
      <c r="O271" s="13">
        <f t="shared" si="46"/>
        <v>36</v>
      </c>
      <c r="P271" s="13">
        <f t="shared" si="46"/>
        <v>0</v>
      </c>
      <c r="Q271" s="13">
        <f t="shared" si="46"/>
        <v>0</v>
      </c>
      <c r="R271" s="13">
        <f t="shared" si="46"/>
        <v>0</v>
      </c>
      <c r="S271" s="13">
        <f t="shared" si="46"/>
        <v>0</v>
      </c>
      <c r="T271" s="12"/>
      <c r="U271" s="14"/>
      <c r="V271" s="13">
        <f>SUBTOTAL(9,V270:V270)</f>
        <v>36</v>
      </c>
    </row>
    <row r="272" spans="1:22" outlineLevel="4">
      <c r="A272" s="12">
        <v>4001</v>
      </c>
      <c r="B272" s="12" t="s">
        <v>123</v>
      </c>
      <c r="C272" s="12">
        <v>40133</v>
      </c>
      <c r="D272" s="12" t="s">
        <v>219</v>
      </c>
      <c r="E272" s="12" t="s">
        <v>1210</v>
      </c>
      <c r="F272" s="12" t="s">
        <v>1211</v>
      </c>
      <c r="G272" s="12" t="s">
        <v>38</v>
      </c>
      <c r="H272" s="14" t="str">
        <f>IF(G272="","",VLOOKUP(G272,Sheet1!$B$3:$C$7,2,0))</f>
        <v>急性期</v>
      </c>
      <c r="I272" s="12" t="s">
        <v>38</v>
      </c>
      <c r="J272" s="14" t="str">
        <f>IF(I272="","",VLOOKUP(I272,Sheet1!$B$3:$C$7,2,0))</f>
        <v>急性期</v>
      </c>
      <c r="K272" s="13">
        <v>21</v>
      </c>
      <c r="L272" s="13">
        <v>21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2" t="s">
        <v>38</v>
      </c>
      <c r="U272" s="14" t="str">
        <f>IF(T272="","",VLOOKUP(T272,Sheet1!$B$10:$C$61,2,0))</f>
        <v>一般病棟10対1入院基本料</v>
      </c>
      <c r="V272" s="13">
        <v>21</v>
      </c>
    </row>
    <row r="273" spans="1:22" outlineLevel="4">
      <c r="A273" s="12">
        <v>4001</v>
      </c>
      <c r="B273" s="12" t="s">
        <v>123</v>
      </c>
      <c r="C273" s="12">
        <v>40133</v>
      </c>
      <c r="D273" s="12" t="s">
        <v>219</v>
      </c>
      <c r="E273" s="12" t="s">
        <v>1210</v>
      </c>
      <c r="F273" s="12" t="s">
        <v>215</v>
      </c>
      <c r="G273" s="12" t="s">
        <v>45</v>
      </c>
      <c r="H273" s="14" t="str">
        <f>IF(G273="","",VLOOKUP(G273,Sheet1!$B$3:$C$7,2,0))</f>
        <v>慢性期</v>
      </c>
      <c r="I273" s="12" t="s">
        <v>45</v>
      </c>
      <c r="J273" s="14" t="str">
        <f>IF(I273="","",VLOOKUP(I273,Sheet1!$B$3:$C$7,2,0))</f>
        <v>慢性期</v>
      </c>
      <c r="K273" s="13">
        <v>15</v>
      </c>
      <c r="L273" s="13">
        <v>15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2" t="s">
        <v>96</v>
      </c>
      <c r="U273" s="14" t="str">
        <f>IF(T273="","",VLOOKUP(T273,Sheet1!$B$10:$C$61,2,0))</f>
        <v>緩和ケア病棟入院料</v>
      </c>
      <c r="V273" s="13">
        <v>15</v>
      </c>
    </row>
    <row r="274" spans="1:22" outlineLevel="3">
      <c r="A274" s="12"/>
      <c r="B274" s="12"/>
      <c r="C274" s="12"/>
      <c r="D274" s="12"/>
      <c r="E274" s="23" t="s">
        <v>1576</v>
      </c>
      <c r="F274" s="12"/>
      <c r="G274" s="12"/>
      <c r="H274" s="14"/>
      <c r="I274" s="12"/>
      <c r="J274" s="14"/>
      <c r="K274" s="13">
        <f t="shared" ref="K274:S274" si="47">SUBTOTAL(9,K272:K273)</f>
        <v>36</v>
      </c>
      <c r="L274" s="13">
        <f t="shared" si="47"/>
        <v>36</v>
      </c>
      <c r="M274" s="13">
        <f t="shared" si="47"/>
        <v>0</v>
      </c>
      <c r="N274" s="13">
        <f t="shared" si="47"/>
        <v>0</v>
      </c>
      <c r="O274" s="13">
        <f t="shared" si="47"/>
        <v>0</v>
      </c>
      <c r="P274" s="13">
        <f t="shared" si="47"/>
        <v>0</v>
      </c>
      <c r="Q274" s="13">
        <f t="shared" si="47"/>
        <v>0</v>
      </c>
      <c r="R274" s="13">
        <f t="shared" si="47"/>
        <v>0</v>
      </c>
      <c r="S274" s="13">
        <f t="shared" si="47"/>
        <v>0</v>
      </c>
      <c r="T274" s="12"/>
      <c r="U274" s="14"/>
      <c r="V274" s="13">
        <f>SUBTOTAL(9,V272:V273)</f>
        <v>36</v>
      </c>
    </row>
    <row r="275" spans="1:22" outlineLevel="4">
      <c r="A275" s="12">
        <v>4001</v>
      </c>
      <c r="B275" s="12" t="s">
        <v>123</v>
      </c>
      <c r="C275" s="12">
        <v>40133</v>
      </c>
      <c r="D275" s="12" t="s">
        <v>219</v>
      </c>
      <c r="E275" s="12" t="s">
        <v>1334</v>
      </c>
      <c r="F275" s="12" t="s">
        <v>193</v>
      </c>
      <c r="G275" s="12" t="s">
        <v>45</v>
      </c>
      <c r="H275" s="14" t="str">
        <f>IF(G275="","",VLOOKUP(G275,Sheet1!$B$3:$C$7,2,0))</f>
        <v>慢性期</v>
      </c>
      <c r="I275" s="12" t="s">
        <v>38</v>
      </c>
      <c r="J275" s="14" t="str">
        <f>IF(I275="","",VLOOKUP(I275,Sheet1!$B$3:$C$7,2,0))</f>
        <v>急性期</v>
      </c>
      <c r="K275" s="13">
        <v>60</v>
      </c>
      <c r="L275" s="13">
        <v>54</v>
      </c>
      <c r="M275" s="13">
        <v>6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2" t="s">
        <v>45</v>
      </c>
      <c r="U275" s="14" t="str">
        <f>IF(T275="","",VLOOKUP(T275,Sheet1!$B$10:$C$61,2,0))</f>
        <v>一般病棟15対1入院基本料</v>
      </c>
      <c r="V275" s="13">
        <v>60</v>
      </c>
    </row>
    <row r="276" spans="1:22" outlineLevel="3">
      <c r="A276" s="12"/>
      <c r="B276" s="12"/>
      <c r="C276" s="12"/>
      <c r="D276" s="12"/>
      <c r="E276" s="23" t="s">
        <v>1577</v>
      </c>
      <c r="F276" s="12"/>
      <c r="G276" s="12"/>
      <c r="H276" s="14"/>
      <c r="I276" s="12"/>
      <c r="J276" s="14"/>
      <c r="K276" s="13">
        <f t="shared" ref="K276:S276" si="48">SUBTOTAL(9,K275:K275)</f>
        <v>60</v>
      </c>
      <c r="L276" s="13">
        <f t="shared" si="48"/>
        <v>54</v>
      </c>
      <c r="M276" s="13">
        <f t="shared" si="48"/>
        <v>6</v>
      </c>
      <c r="N276" s="13">
        <f t="shared" si="48"/>
        <v>0</v>
      </c>
      <c r="O276" s="13">
        <f t="shared" si="48"/>
        <v>0</v>
      </c>
      <c r="P276" s="13">
        <f t="shared" si="48"/>
        <v>0</v>
      </c>
      <c r="Q276" s="13">
        <f t="shared" si="48"/>
        <v>0</v>
      </c>
      <c r="R276" s="13">
        <f t="shared" si="48"/>
        <v>0</v>
      </c>
      <c r="S276" s="13">
        <f t="shared" si="48"/>
        <v>0</v>
      </c>
      <c r="T276" s="12"/>
      <c r="U276" s="14"/>
      <c r="V276" s="13">
        <f>SUBTOTAL(9,V275:V275)</f>
        <v>60</v>
      </c>
    </row>
    <row r="277" spans="1:22" outlineLevel="4">
      <c r="A277" s="12">
        <v>4001</v>
      </c>
      <c r="B277" s="12" t="s">
        <v>123</v>
      </c>
      <c r="C277" s="12">
        <v>40133</v>
      </c>
      <c r="D277" s="12" t="s">
        <v>219</v>
      </c>
      <c r="E277" s="12" t="s">
        <v>1343</v>
      </c>
      <c r="F277" s="12" t="s">
        <v>252</v>
      </c>
      <c r="G277" s="12" t="s">
        <v>38</v>
      </c>
      <c r="H277" s="14" t="str">
        <f>IF(G277="","",VLOOKUP(G277,Sheet1!$B$3:$C$7,2,0))</f>
        <v>急性期</v>
      </c>
      <c r="I277" s="12" t="s">
        <v>38</v>
      </c>
      <c r="J277" s="14" t="str">
        <f>IF(I277="","",VLOOKUP(I277,Sheet1!$B$3:$C$7,2,0))</f>
        <v>急性期</v>
      </c>
      <c r="K277" s="13">
        <v>60</v>
      </c>
      <c r="L277" s="13">
        <v>53</v>
      </c>
      <c r="M277" s="13">
        <v>7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2" t="s">
        <v>40</v>
      </c>
      <c r="U277" s="14" t="str">
        <f>IF(T277="","",VLOOKUP(T277,Sheet1!$B$10:$C$61,2,0))</f>
        <v>地域包括ケア病棟入院料1</v>
      </c>
      <c r="V277" s="13">
        <v>60</v>
      </c>
    </row>
    <row r="278" spans="1:22" outlineLevel="4">
      <c r="A278" s="12">
        <v>4001</v>
      </c>
      <c r="B278" s="12" t="s">
        <v>123</v>
      </c>
      <c r="C278" s="12">
        <v>40133</v>
      </c>
      <c r="D278" s="12" t="s">
        <v>219</v>
      </c>
      <c r="E278" s="12" t="s">
        <v>1343</v>
      </c>
      <c r="F278" s="12" t="s">
        <v>61</v>
      </c>
      <c r="G278" s="12" t="s">
        <v>38</v>
      </c>
      <c r="H278" s="14" t="str">
        <f>IF(G278="","",VLOOKUP(G278,Sheet1!$B$3:$C$7,2,0))</f>
        <v>急性期</v>
      </c>
      <c r="I278" s="12" t="s">
        <v>38</v>
      </c>
      <c r="J278" s="14" t="str">
        <f>IF(I278="","",VLOOKUP(I278,Sheet1!$B$3:$C$7,2,0))</f>
        <v>急性期</v>
      </c>
      <c r="K278" s="13">
        <v>60</v>
      </c>
      <c r="L278" s="13">
        <v>47</v>
      </c>
      <c r="M278" s="13">
        <v>13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2" t="s">
        <v>41</v>
      </c>
      <c r="U278" s="14" t="str">
        <f>IF(T278="","",VLOOKUP(T278,Sheet1!$B$10:$C$61,2,0))</f>
        <v>一般病棟7対1入院基本料</v>
      </c>
      <c r="V278" s="13">
        <v>60</v>
      </c>
    </row>
    <row r="279" spans="1:22" outlineLevel="4">
      <c r="A279" s="12">
        <v>4001</v>
      </c>
      <c r="B279" s="12" t="s">
        <v>123</v>
      </c>
      <c r="C279" s="12">
        <v>40133</v>
      </c>
      <c r="D279" s="12" t="s">
        <v>219</v>
      </c>
      <c r="E279" s="12" t="s">
        <v>1343</v>
      </c>
      <c r="F279" s="12" t="s">
        <v>256</v>
      </c>
      <c r="G279" s="12" t="s">
        <v>38</v>
      </c>
      <c r="H279" s="14" t="str">
        <f>IF(G279="","",VLOOKUP(G279,Sheet1!$B$3:$C$7,2,0))</f>
        <v>急性期</v>
      </c>
      <c r="I279" s="12" t="s">
        <v>38</v>
      </c>
      <c r="J279" s="14" t="str">
        <f>IF(I279="","",VLOOKUP(I279,Sheet1!$B$3:$C$7,2,0))</f>
        <v>急性期</v>
      </c>
      <c r="K279" s="13">
        <v>60</v>
      </c>
      <c r="L279" s="13">
        <v>50</v>
      </c>
      <c r="M279" s="13">
        <v>10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2" t="s">
        <v>41</v>
      </c>
      <c r="U279" s="14" t="str">
        <f>IF(T279="","",VLOOKUP(T279,Sheet1!$B$10:$C$61,2,0))</f>
        <v>一般病棟7対1入院基本料</v>
      </c>
      <c r="V279" s="13">
        <v>60</v>
      </c>
    </row>
    <row r="280" spans="1:22" outlineLevel="3">
      <c r="A280" s="12"/>
      <c r="B280" s="12"/>
      <c r="C280" s="12"/>
      <c r="D280" s="12"/>
      <c r="E280" s="23" t="s">
        <v>1578</v>
      </c>
      <c r="F280" s="12"/>
      <c r="G280" s="12"/>
      <c r="H280" s="14"/>
      <c r="I280" s="12"/>
      <c r="J280" s="14"/>
      <c r="K280" s="13">
        <f t="shared" ref="K280:S280" si="49">SUBTOTAL(9,K277:K279)</f>
        <v>180</v>
      </c>
      <c r="L280" s="13">
        <f t="shared" si="49"/>
        <v>150</v>
      </c>
      <c r="M280" s="13">
        <f t="shared" si="49"/>
        <v>30</v>
      </c>
      <c r="N280" s="13">
        <f t="shared" si="49"/>
        <v>0</v>
      </c>
      <c r="O280" s="13">
        <f t="shared" si="49"/>
        <v>0</v>
      </c>
      <c r="P280" s="13">
        <f t="shared" si="49"/>
        <v>0</v>
      </c>
      <c r="Q280" s="13">
        <f t="shared" si="49"/>
        <v>0</v>
      </c>
      <c r="R280" s="13">
        <f t="shared" si="49"/>
        <v>0</v>
      </c>
      <c r="S280" s="13">
        <f t="shared" si="49"/>
        <v>0</v>
      </c>
      <c r="T280" s="12"/>
      <c r="U280" s="14"/>
      <c r="V280" s="13">
        <f>SUBTOTAL(9,V277:V279)</f>
        <v>180</v>
      </c>
    </row>
    <row r="281" spans="1:22" outlineLevel="4">
      <c r="A281" s="12">
        <v>4001</v>
      </c>
      <c r="B281" s="12" t="s">
        <v>123</v>
      </c>
      <c r="C281" s="12">
        <v>40133</v>
      </c>
      <c r="D281" s="12" t="s">
        <v>219</v>
      </c>
      <c r="E281" s="12" t="s">
        <v>1378</v>
      </c>
      <c r="F281" s="12" t="s">
        <v>346</v>
      </c>
      <c r="G281" s="12" t="s">
        <v>41</v>
      </c>
      <c r="H281" s="14" t="str">
        <f>IF(G281="","",VLOOKUP(G281,Sheet1!$B$3:$C$7,2,0))</f>
        <v>高度急性期</v>
      </c>
      <c r="I281" s="12" t="s">
        <v>41</v>
      </c>
      <c r="J281" s="14" t="str">
        <f>IF(I281="","",VLOOKUP(I281,Sheet1!$B$3:$C$7,2,0))</f>
        <v>高度急性期</v>
      </c>
      <c r="K281" s="13">
        <v>4</v>
      </c>
      <c r="L281" s="13">
        <v>4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2" t="s">
        <v>42</v>
      </c>
      <c r="U281" s="14" t="str">
        <f>IF(T281="","",VLOOKUP(T281,Sheet1!$B$10:$C$61,2,0))</f>
        <v>特定集中治療室管理料3</v>
      </c>
      <c r="V281" s="13">
        <v>4</v>
      </c>
    </row>
    <row r="282" spans="1:22" outlineLevel="4">
      <c r="A282" s="12">
        <v>4001</v>
      </c>
      <c r="B282" s="12" t="s">
        <v>123</v>
      </c>
      <c r="C282" s="12">
        <v>40133</v>
      </c>
      <c r="D282" s="12" t="s">
        <v>219</v>
      </c>
      <c r="E282" s="12" t="s">
        <v>1378</v>
      </c>
      <c r="F282" s="12" t="s">
        <v>84</v>
      </c>
      <c r="G282" s="12" t="s">
        <v>41</v>
      </c>
      <c r="H282" s="14" t="str">
        <f>IF(G282="","",VLOOKUP(G282,Sheet1!$B$3:$C$7,2,0))</f>
        <v>高度急性期</v>
      </c>
      <c r="I282" s="12" t="s">
        <v>41</v>
      </c>
      <c r="J282" s="14" t="str">
        <f>IF(I282="","",VLOOKUP(I282,Sheet1!$B$3:$C$7,2,0))</f>
        <v>高度急性期</v>
      </c>
      <c r="K282" s="13">
        <v>20</v>
      </c>
      <c r="L282" s="13">
        <v>20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2" t="s">
        <v>165</v>
      </c>
      <c r="U282" s="14" t="str">
        <f>IF(T282="","",VLOOKUP(T282,Sheet1!$B$10:$C$61,2,0))</f>
        <v>ﾊｲｹｱﾕﾆｯﾄ入院医療管理料2</v>
      </c>
      <c r="V282" s="13">
        <v>20</v>
      </c>
    </row>
    <row r="283" spans="1:22" outlineLevel="4">
      <c r="A283" s="12">
        <v>4001</v>
      </c>
      <c r="B283" s="12" t="s">
        <v>123</v>
      </c>
      <c r="C283" s="12">
        <v>40133</v>
      </c>
      <c r="D283" s="12" t="s">
        <v>219</v>
      </c>
      <c r="E283" s="12" t="s">
        <v>1378</v>
      </c>
      <c r="F283" s="12" t="s">
        <v>1379</v>
      </c>
      <c r="G283" s="12" t="s">
        <v>41</v>
      </c>
      <c r="H283" s="14" t="str">
        <f>IF(G283="","",VLOOKUP(G283,Sheet1!$B$3:$C$7,2,0))</f>
        <v>高度急性期</v>
      </c>
      <c r="I283" s="12" t="s">
        <v>41</v>
      </c>
      <c r="J283" s="14" t="str">
        <f>IF(I283="","",VLOOKUP(I283,Sheet1!$B$3:$C$7,2,0))</f>
        <v>高度急性期</v>
      </c>
      <c r="K283" s="13">
        <v>34</v>
      </c>
      <c r="L283" s="13">
        <v>34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2" t="s">
        <v>41</v>
      </c>
      <c r="U283" s="14" t="str">
        <f>IF(T283="","",VLOOKUP(T283,Sheet1!$B$10:$C$61,2,0))</f>
        <v>一般病棟7対1入院基本料</v>
      </c>
      <c r="V283" s="13">
        <v>34</v>
      </c>
    </row>
    <row r="284" spans="1:22" outlineLevel="4">
      <c r="A284" s="12">
        <v>4001</v>
      </c>
      <c r="B284" s="12" t="s">
        <v>123</v>
      </c>
      <c r="C284" s="12">
        <v>40133</v>
      </c>
      <c r="D284" s="12" t="s">
        <v>219</v>
      </c>
      <c r="E284" s="12" t="s">
        <v>1378</v>
      </c>
      <c r="F284" s="12" t="s">
        <v>1380</v>
      </c>
      <c r="G284" s="12" t="s">
        <v>41</v>
      </c>
      <c r="H284" s="14" t="str">
        <f>IF(G284="","",VLOOKUP(G284,Sheet1!$B$3:$C$7,2,0))</f>
        <v>高度急性期</v>
      </c>
      <c r="I284" s="12" t="s">
        <v>41</v>
      </c>
      <c r="J284" s="14" t="str">
        <f>IF(I284="","",VLOOKUP(I284,Sheet1!$B$3:$C$7,2,0))</f>
        <v>高度急性期</v>
      </c>
      <c r="K284" s="13">
        <v>57</v>
      </c>
      <c r="L284" s="13">
        <v>57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2" t="s">
        <v>41</v>
      </c>
      <c r="U284" s="14" t="str">
        <f>IF(T284="","",VLOOKUP(T284,Sheet1!$B$10:$C$61,2,0))</f>
        <v>一般病棟7対1入院基本料</v>
      </c>
      <c r="V284" s="13">
        <v>57</v>
      </c>
    </row>
    <row r="285" spans="1:22" outlineLevel="4">
      <c r="A285" s="12">
        <v>4001</v>
      </c>
      <c r="B285" s="12" t="s">
        <v>123</v>
      </c>
      <c r="C285" s="12">
        <v>40133</v>
      </c>
      <c r="D285" s="12" t="s">
        <v>219</v>
      </c>
      <c r="E285" s="12" t="s">
        <v>1378</v>
      </c>
      <c r="F285" s="12" t="s">
        <v>1381</v>
      </c>
      <c r="G285" s="12" t="s">
        <v>41</v>
      </c>
      <c r="H285" s="14" t="str">
        <f>IF(G285="","",VLOOKUP(G285,Sheet1!$B$3:$C$7,2,0))</f>
        <v>高度急性期</v>
      </c>
      <c r="I285" s="12" t="s">
        <v>41</v>
      </c>
      <c r="J285" s="14" t="str">
        <f>IF(I285="","",VLOOKUP(I285,Sheet1!$B$3:$C$7,2,0))</f>
        <v>高度急性期</v>
      </c>
      <c r="K285" s="13">
        <v>56</v>
      </c>
      <c r="L285" s="13">
        <v>56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2" t="s">
        <v>41</v>
      </c>
      <c r="U285" s="14" t="str">
        <f>IF(T285="","",VLOOKUP(T285,Sheet1!$B$10:$C$61,2,0))</f>
        <v>一般病棟7対1入院基本料</v>
      </c>
      <c r="V285" s="13">
        <v>56</v>
      </c>
    </row>
    <row r="286" spans="1:22" outlineLevel="4">
      <c r="A286" s="12">
        <v>4001</v>
      </c>
      <c r="B286" s="12" t="s">
        <v>123</v>
      </c>
      <c r="C286" s="12">
        <v>40133</v>
      </c>
      <c r="D286" s="12" t="s">
        <v>219</v>
      </c>
      <c r="E286" s="12" t="s">
        <v>1378</v>
      </c>
      <c r="F286" s="12" t="s">
        <v>1382</v>
      </c>
      <c r="G286" s="12" t="s">
        <v>41</v>
      </c>
      <c r="H286" s="14" t="str">
        <f>IF(G286="","",VLOOKUP(G286,Sheet1!$B$3:$C$7,2,0))</f>
        <v>高度急性期</v>
      </c>
      <c r="I286" s="12" t="s">
        <v>41</v>
      </c>
      <c r="J286" s="14" t="str">
        <f>IF(I286="","",VLOOKUP(I286,Sheet1!$B$3:$C$7,2,0))</f>
        <v>高度急性期</v>
      </c>
      <c r="K286" s="13">
        <v>59</v>
      </c>
      <c r="L286" s="13">
        <v>59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2" t="s">
        <v>41</v>
      </c>
      <c r="U286" s="14" t="str">
        <f>IF(T286="","",VLOOKUP(T286,Sheet1!$B$10:$C$61,2,0))</f>
        <v>一般病棟7対1入院基本料</v>
      </c>
      <c r="V286" s="13">
        <v>59</v>
      </c>
    </row>
    <row r="287" spans="1:22" outlineLevel="4">
      <c r="A287" s="12">
        <v>4001</v>
      </c>
      <c r="B287" s="12" t="s">
        <v>123</v>
      </c>
      <c r="C287" s="12">
        <v>40133</v>
      </c>
      <c r="D287" s="12" t="s">
        <v>219</v>
      </c>
      <c r="E287" s="12" t="s">
        <v>1378</v>
      </c>
      <c r="F287" s="12" t="s">
        <v>1383</v>
      </c>
      <c r="G287" s="12" t="s">
        <v>41</v>
      </c>
      <c r="H287" s="14" t="str">
        <f>IF(G287="","",VLOOKUP(G287,Sheet1!$B$3:$C$7,2,0))</f>
        <v>高度急性期</v>
      </c>
      <c r="I287" s="12" t="s">
        <v>41</v>
      </c>
      <c r="J287" s="14" t="str">
        <f>IF(I287="","",VLOOKUP(I287,Sheet1!$B$3:$C$7,2,0))</f>
        <v>高度急性期</v>
      </c>
      <c r="K287" s="13">
        <v>41</v>
      </c>
      <c r="L287" s="13">
        <v>41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2" t="s">
        <v>41</v>
      </c>
      <c r="U287" s="14" t="str">
        <f>IF(T287="","",VLOOKUP(T287,Sheet1!$B$10:$C$61,2,0))</f>
        <v>一般病棟7対1入院基本料</v>
      </c>
      <c r="V287" s="13">
        <v>41</v>
      </c>
    </row>
    <row r="288" spans="1:22" outlineLevel="4">
      <c r="A288" s="12">
        <v>4001</v>
      </c>
      <c r="B288" s="12" t="s">
        <v>123</v>
      </c>
      <c r="C288" s="12">
        <v>40133</v>
      </c>
      <c r="D288" s="12" t="s">
        <v>219</v>
      </c>
      <c r="E288" s="12" t="s">
        <v>1378</v>
      </c>
      <c r="F288" s="12" t="s">
        <v>1384</v>
      </c>
      <c r="G288" s="12" t="s">
        <v>38</v>
      </c>
      <c r="H288" s="14" t="str">
        <f>IF(G288="","",VLOOKUP(G288,Sheet1!$B$3:$C$7,2,0))</f>
        <v>急性期</v>
      </c>
      <c r="I288" s="12" t="s">
        <v>38</v>
      </c>
      <c r="J288" s="14" t="str">
        <f>IF(I288="","",VLOOKUP(I288,Sheet1!$B$3:$C$7,2,0))</f>
        <v>急性期</v>
      </c>
      <c r="K288" s="13">
        <v>47</v>
      </c>
      <c r="L288" s="13">
        <v>47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2" t="s">
        <v>41</v>
      </c>
      <c r="U288" s="14" t="str">
        <f>IF(T288="","",VLOOKUP(T288,Sheet1!$B$10:$C$61,2,0))</f>
        <v>一般病棟7対1入院基本料</v>
      </c>
      <c r="V288" s="13">
        <v>47</v>
      </c>
    </row>
    <row r="289" spans="1:22" outlineLevel="4">
      <c r="A289" s="12">
        <v>4001</v>
      </c>
      <c r="B289" s="12" t="s">
        <v>123</v>
      </c>
      <c r="C289" s="12">
        <v>40133</v>
      </c>
      <c r="D289" s="12" t="s">
        <v>219</v>
      </c>
      <c r="E289" s="12" t="s">
        <v>1378</v>
      </c>
      <c r="F289" s="12" t="s">
        <v>1385</v>
      </c>
      <c r="G289" s="12" t="s">
        <v>38</v>
      </c>
      <c r="H289" s="14" t="str">
        <f>IF(G289="","",VLOOKUP(G289,Sheet1!$B$3:$C$7,2,0))</f>
        <v>急性期</v>
      </c>
      <c r="I289" s="12" t="s">
        <v>38</v>
      </c>
      <c r="J289" s="14" t="str">
        <f>IF(I289="","",VLOOKUP(I289,Sheet1!$B$3:$C$7,2,0))</f>
        <v>急性期</v>
      </c>
      <c r="K289" s="13">
        <v>44</v>
      </c>
      <c r="L289" s="13">
        <v>44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2" t="s">
        <v>41</v>
      </c>
      <c r="U289" s="14" t="str">
        <f>IF(T289="","",VLOOKUP(T289,Sheet1!$B$10:$C$61,2,0))</f>
        <v>一般病棟7対1入院基本料</v>
      </c>
      <c r="V289" s="13">
        <v>44</v>
      </c>
    </row>
    <row r="290" spans="1:22" outlineLevel="4">
      <c r="A290" s="12">
        <v>4001</v>
      </c>
      <c r="B290" s="12" t="s">
        <v>123</v>
      </c>
      <c r="C290" s="12">
        <v>40133</v>
      </c>
      <c r="D290" s="12" t="s">
        <v>219</v>
      </c>
      <c r="E290" s="12" t="s">
        <v>1378</v>
      </c>
      <c r="F290" s="12" t="s">
        <v>1386</v>
      </c>
      <c r="G290" s="12" t="s">
        <v>38</v>
      </c>
      <c r="H290" s="14" t="str">
        <f>IF(G290="","",VLOOKUP(G290,Sheet1!$B$3:$C$7,2,0))</f>
        <v>急性期</v>
      </c>
      <c r="I290" s="12" t="s">
        <v>38</v>
      </c>
      <c r="J290" s="14" t="str">
        <f>IF(I290="","",VLOOKUP(I290,Sheet1!$B$3:$C$7,2,0))</f>
        <v>急性期</v>
      </c>
      <c r="K290" s="13">
        <v>57</v>
      </c>
      <c r="L290" s="13">
        <v>57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2" t="s">
        <v>41</v>
      </c>
      <c r="U290" s="14" t="str">
        <f>IF(T290="","",VLOOKUP(T290,Sheet1!$B$10:$C$61,2,0))</f>
        <v>一般病棟7対1入院基本料</v>
      </c>
      <c r="V290" s="13">
        <v>57</v>
      </c>
    </row>
    <row r="291" spans="1:22" outlineLevel="4">
      <c r="A291" s="12">
        <v>4001</v>
      </c>
      <c r="B291" s="12" t="s">
        <v>123</v>
      </c>
      <c r="C291" s="12">
        <v>40133</v>
      </c>
      <c r="D291" s="12" t="s">
        <v>219</v>
      </c>
      <c r="E291" s="12" t="s">
        <v>1378</v>
      </c>
      <c r="F291" s="12" t="s">
        <v>1387</v>
      </c>
      <c r="G291" s="12" t="s">
        <v>38</v>
      </c>
      <c r="H291" s="14" t="str">
        <f>IF(G291="","",VLOOKUP(G291,Sheet1!$B$3:$C$7,2,0))</f>
        <v>急性期</v>
      </c>
      <c r="I291" s="12" t="s">
        <v>38</v>
      </c>
      <c r="J291" s="14" t="str">
        <f>IF(I291="","",VLOOKUP(I291,Sheet1!$B$3:$C$7,2,0))</f>
        <v>急性期</v>
      </c>
      <c r="K291" s="13">
        <v>49</v>
      </c>
      <c r="L291" s="13">
        <v>49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2" t="s">
        <v>41</v>
      </c>
      <c r="U291" s="14" t="str">
        <f>IF(T291="","",VLOOKUP(T291,Sheet1!$B$10:$C$61,2,0))</f>
        <v>一般病棟7対1入院基本料</v>
      </c>
      <c r="V291" s="13">
        <v>49</v>
      </c>
    </row>
    <row r="292" spans="1:22" outlineLevel="3">
      <c r="A292" s="12"/>
      <c r="B292" s="12"/>
      <c r="C292" s="12"/>
      <c r="D292" s="12"/>
      <c r="E292" s="23" t="s">
        <v>1579</v>
      </c>
      <c r="F292" s="12"/>
      <c r="G292" s="12"/>
      <c r="H292" s="14"/>
      <c r="I292" s="12"/>
      <c r="J292" s="14"/>
      <c r="K292" s="13">
        <f t="shared" ref="K292:S292" si="50">SUBTOTAL(9,K281:K291)</f>
        <v>468</v>
      </c>
      <c r="L292" s="13">
        <f t="shared" si="50"/>
        <v>468</v>
      </c>
      <c r="M292" s="13">
        <f t="shared" si="50"/>
        <v>0</v>
      </c>
      <c r="N292" s="13">
        <f t="shared" si="50"/>
        <v>0</v>
      </c>
      <c r="O292" s="13">
        <f t="shared" si="50"/>
        <v>0</v>
      </c>
      <c r="P292" s="13">
        <f t="shared" si="50"/>
        <v>0</v>
      </c>
      <c r="Q292" s="13">
        <f t="shared" si="50"/>
        <v>0</v>
      </c>
      <c r="R292" s="13">
        <f t="shared" si="50"/>
        <v>0</v>
      </c>
      <c r="S292" s="13">
        <f t="shared" si="50"/>
        <v>0</v>
      </c>
      <c r="T292" s="12"/>
      <c r="U292" s="14"/>
      <c r="V292" s="13">
        <f>SUBTOTAL(9,V281:V291)</f>
        <v>468</v>
      </c>
    </row>
    <row r="293" spans="1:22" outlineLevel="4">
      <c r="A293" s="12">
        <v>4001</v>
      </c>
      <c r="B293" s="12" t="s">
        <v>123</v>
      </c>
      <c r="C293" s="12">
        <v>40134</v>
      </c>
      <c r="D293" s="12" t="s">
        <v>373</v>
      </c>
      <c r="E293" s="12" t="s">
        <v>374</v>
      </c>
      <c r="F293" s="12" t="s">
        <v>186</v>
      </c>
      <c r="G293" s="12" t="s">
        <v>104</v>
      </c>
      <c r="H293" s="14" t="str">
        <f>IF(G293="","",VLOOKUP(G293,Sheet1!$B$3:$C$7,2,0))</f>
        <v>急性期</v>
      </c>
      <c r="I293" s="12" t="s">
        <v>104</v>
      </c>
      <c r="J293" s="14" t="str">
        <f>IF(I293="","",VLOOKUP(I293,Sheet1!$B$3:$C$7,2,0))</f>
        <v>急性期</v>
      </c>
      <c r="K293" s="13">
        <v>50</v>
      </c>
      <c r="L293" s="13">
        <v>50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2" t="s">
        <v>375</v>
      </c>
      <c r="U293" s="14" t="str">
        <f>IF(T293="","",VLOOKUP(T293,Sheet1!$B$10:$C$61,2,0))</f>
        <v>小児入院医療管理料2</v>
      </c>
      <c r="V293" s="13">
        <v>50</v>
      </c>
    </row>
    <row r="294" spans="1:22" outlineLevel="4">
      <c r="A294" s="12">
        <v>4001</v>
      </c>
      <c r="B294" s="12" t="s">
        <v>123</v>
      </c>
      <c r="C294" s="12">
        <v>40134</v>
      </c>
      <c r="D294" s="12" t="s">
        <v>373</v>
      </c>
      <c r="E294" s="12" t="s">
        <v>374</v>
      </c>
      <c r="F294" s="12" t="s">
        <v>376</v>
      </c>
      <c r="G294" s="12" t="s">
        <v>104</v>
      </c>
      <c r="H294" s="14" t="str">
        <f>IF(G294="","",VLOOKUP(G294,Sheet1!$B$3:$C$7,2,0))</f>
        <v>急性期</v>
      </c>
      <c r="I294" s="12" t="s">
        <v>104</v>
      </c>
      <c r="J294" s="14" t="str">
        <f>IF(I294="","",VLOOKUP(I294,Sheet1!$B$3:$C$7,2,0))</f>
        <v>急性期</v>
      </c>
      <c r="K294" s="13">
        <v>60</v>
      </c>
      <c r="L294" s="13">
        <v>60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2" t="s">
        <v>104</v>
      </c>
      <c r="U294" s="14" t="str">
        <f>IF(T294="","",VLOOKUP(T294,Sheet1!$B$10:$C$61,2,0))</f>
        <v>一般病棟10対1入院基本料</v>
      </c>
      <c r="V294" s="13">
        <v>60</v>
      </c>
    </row>
    <row r="295" spans="1:22" outlineLevel="4">
      <c r="A295" s="12">
        <v>4001</v>
      </c>
      <c r="B295" s="12" t="s">
        <v>123</v>
      </c>
      <c r="C295" s="12">
        <v>40134</v>
      </c>
      <c r="D295" s="12" t="s">
        <v>373</v>
      </c>
      <c r="E295" s="12" t="s">
        <v>374</v>
      </c>
      <c r="F295" s="12" t="s">
        <v>181</v>
      </c>
      <c r="G295" s="12" t="s">
        <v>104</v>
      </c>
      <c r="H295" s="14" t="str">
        <f>IF(G295="","",VLOOKUP(G295,Sheet1!$B$3:$C$7,2,0))</f>
        <v>急性期</v>
      </c>
      <c r="I295" s="12" t="s">
        <v>104</v>
      </c>
      <c r="J295" s="14" t="str">
        <f>IF(I295="","",VLOOKUP(I295,Sheet1!$B$3:$C$7,2,0))</f>
        <v>急性期</v>
      </c>
      <c r="K295" s="13">
        <v>57</v>
      </c>
      <c r="L295" s="13">
        <v>57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2" t="s">
        <v>104</v>
      </c>
      <c r="U295" s="14" t="str">
        <f>IF(T295="","",VLOOKUP(T295,Sheet1!$B$10:$C$61,2,0))</f>
        <v>一般病棟10対1入院基本料</v>
      </c>
      <c r="V295" s="13">
        <v>57</v>
      </c>
    </row>
    <row r="296" spans="1:22" outlineLevel="4">
      <c r="A296" s="12">
        <v>4001</v>
      </c>
      <c r="B296" s="12" t="s">
        <v>123</v>
      </c>
      <c r="C296" s="12">
        <v>40134</v>
      </c>
      <c r="D296" s="12" t="s">
        <v>373</v>
      </c>
      <c r="E296" s="12" t="s">
        <v>374</v>
      </c>
      <c r="F296" s="12" t="s">
        <v>377</v>
      </c>
      <c r="G296" s="12" t="s">
        <v>104</v>
      </c>
      <c r="H296" s="14" t="str">
        <f>IF(G296="","",VLOOKUP(G296,Sheet1!$B$3:$C$7,2,0))</f>
        <v>急性期</v>
      </c>
      <c r="I296" s="12" t="s">
        <v>104</v>
      </c>
      <c r="J296" s="14" t="str">
        <f>IF(I296="","",VLOOKUP(I296,Sheet1!$B$3:$C$7,2,0))</f>
        <v>急性期</v>
      </c>
      <c r="K296" s="13">
        <v>60</v>
      </c>
      <c r="L296" s="13">
        <v>60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2" t="s">
        <v>104</v>
      </c>
      <c r="U296" s="14" t="str">
        <f>IF(T296="","",VLOOKUP(T296,Sheet1!$B$10:$C$61,2,0))</f>
        <v>一般病棟10対1入院基本料</v>
      </c>
      <c r="V296" s="13">
        <v>60</v>
      </c>
    </row>
    <row r="297" spans="1:22" outlineLevel="4">
      <c r="A297" s="12">
        <v>4001</v>
      </c>
      <c r="B297" s="12" t="s">
        <v>123</v>
      </c>
      <c r="C297" s="12">
        <v>40134</v>
      </c>
      <c r="D297" s="12" t="s">
        <v>373</v>
      </c>
      <c r="E297" s="12" t="s">
        <v>374</v>
      </c>
      <c r="F297" s="12" t="s">
        <v>378</v>
      </c>
      <c r="G297" s="12" t="s">
        <v>104</v>
      </c>
      <c r="H297" s="14" t="str">
        <f>IF(G297="","",VLOOKUP(G297,Sheet1!$B$3:$C$7,2,0))</f>
        <v>急性期</v>
      </c>
      <c r="I297" s="12" t="s">
        <v>104</v>
      </c>
      <c r="J297" s="14" t="str">
        <f>IF(I297="","",VLOOKUP(I297,Sheet1!$B$3:$C$7,2,0))</f>
        <v>急性期</v>
      </c>
      <c r="K297" s="13">
        <v>3</v>
      </c>
      <c r="L297" s="13">
        <v>3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2" t="s">
        <v>227</v>
      </c>
      <c r="U297" s="14" t="str">
        <f>IF(T297="","",VLOOKUP(T297,Sheet1!$B$10:$C$61,2,0))</f>
        <v>ﾊｲｹｱﾕﾆｯﾄ入院医療管理料1</v>
      </c>
      <c r="V297" s="13">
        <v>3</v>
      </c>
    </row>
    <row r="298" spans="1:22" outlineLevel="4">
      <c r="A298" s="12">
        <v>4001</v>
      </c>
      <c r="B298" s="12" t="s">
        <v>123</v>
      </c>
      <c r="C298" s="12">
        <v>40134</v>
      </c>
      <c r="D298" s="12" t="s">
        <v>373</v>
      </c>
      <c r="E298" s="12" t="s">
        <v>374</v>
      </c>
      <c r="F298" s="12" t="s">
        <v>184</v>
      </c>
      <c r="G298" s="12" t="s">
        <v>182</v>
      </c>
      <c r="H298" s="14" t="str">
        <f>IF(G298="","",VLOOKUP(G298,Sheet1!$B$3:$C$7,2,0))</f>
        <v>慢性期</v>
      </c>
      <c r="I298" s="12" t="s">
        <v>182</v>
      </c>
      <c r="J298" s="14" t="str">
        <f>IF(I298="","",VLOOKUP(I298,Sheet1!$B$3:$C$7,2,0))</f>
        <v>慢性期</v>
      </c>
      <c r="K298" s="13">
        <v>40</v>
      </c>
      <c r="L298" s="13">
        <v>40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2" t="s">
        <v>379</v>
      </c>
      <c r="U298" s="14" t="str">
        <f>IF(T298="","",VLOOKUP(T298,Sheet1!$B$10:$C$61,2,0))</f>
        <v>障害者施設等7対1入院基本料</v>
      </c>
      <c r="V298" s="13">
        <v>40</v>
      </c>
    </row>
    <row r="299" spans="1:22" outlineLevel="4">
      <c r="A299" s="12">
        <v>4001</v>
      </c>
      <c r="B299" s="12" t="s">
        <v>123</v>
      </c>
      <c r="C299" s="12">
        <v>40134</v>
      </c>
      <c r="D299" s="12" t="s">
        <v>373</v>
      </c>
      <c r="E299" s="12" t="s">
        <v>374</v>
      </c>
      <c r="F299" s="12" t="s">
        <v>380</v>
      </c>
      <c r="G299" s="12" t="s">
        <v>182</v>
      </c>
      <c r="H299" s="14" t="str">
        <f>IF(G299="","",VLOOKUP(G299,Sheet1!$B$3:$C$7,2,0))</f>
        <v>慢性期</v>
      </c>
      <c r="I299" s="12" t="s">
        <v>182</v>
      </c>
      <c r="J299" s="14" t="str">
        <f>IF(I299="","",VLOOKUP(I299,Sheet1!$B$3:$C$7,2,0))</f>
        <v>慢性期</v>
      </c>
      <c r="K299" s="13">
        <v>45</v>
      </c>
      <c r="L299" s="13">
        <v>45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2" t="s">
        <v>379</v>
      </c>
      <c r="U299" s="14" t="str">
        <f>IF(T299="","",VLOOKUP(T299,Sheet1!$B$10:$C$61,2,0))</f>
        <v>障害者施設等7対1入院基本料</v>
      </c>
      <c r="V299" s="13">
        <v>45</v>
      </c>
    </row>
    <row r="300" spans="1:22" outlineLevel="4">
      <c r="A300" s="12">
        <v>4001</v>
      </c>
      <c r="B300" s="12" t="s">
        <v>123</v>
      </c>
      <c r="C300" s="12">
        <v>40134</v>
      </c>
      <c r="D300" s="12" t="s">
        <v>373</v>
      </c>
      <c r="E300" s="12" t="s">
        <v>374</v>
      </c>
      <c r="F300" s="12" t="s">
        <v>381</v>
      </c>
      <c r="G300" s="12" t="s">
        <v>182</v>
      </c>
      <c r="H300" s="14" t="str">
        <f>IF(G300="","",VLOOKUP(G300,Sheet1!$B$3:$C$7,2,0))</f>
        <v>慢性期</v>
      </c>
      <c r="I300" s="12" t="s">
        <v>182</v>
      </c>
      <c r="J300" s="14" t="str">
        <f>IF(I300="","",VLOOKUP(I300,Sheet1!$B$3:$C$7,2,0))</f>
        <v>慢性期</v>
      </c>
      <c r="K300" s="13">
        <v>45</v>
      </c>
      <c r="L300" s="13">
        <v>45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2" t="s">
        <v>379</v>
      </c>
      <c r="U300" s="14" t="str">
        <f>IF(T300="","",VLOOKUP(T300,Sheet1!$B$10:$C$61,2,0))</f>
        <v>障害者施設等7対1入院基本料</v>
      </c>
      <c r="V300" s="13">
        <v>45</v>
      </c>
    </row>
    <row r="301" spans="1:22" outlineLevel="3">
      <c r="A301" s="12"/>
      <c r="B301" s="12"/>
      <c r="C301" s="12"/>
      <c r="D301" s="12"/>
      <c r="E301" s="23" t="s">
        <v>1580</v>
      </c>
      <c r="F301" s="12"/>
      <c r="G301" s="12"/>
      <c r="H301" s="14"/>
      <c r="I301" s="12"/>
      <c r="J301" s="14"/>
      <c r="K301" s="13">
        <f t="shared" ref="K301:S301" si="51">SUBTOTAL(9,K293:K300)</f>
        <v>360</v>
      </c>
      <c r="L301" s="13">
        <f t="shared" si="51"/>
        <v>360</v>
      </c>
      <c r="M301" s="13">
        <f t="shared" si="51"/>
        <v>0</v>
      </c>
      <c r="N301" s="13">
        <f t="shared" si="51"/>
        <v>0</v>
      </c>
      <c r="O301" s="13">
        <f t="shared" si="51"/>
        <v>0</v>
      </c>
      <c r="P301" s="13">
        <f t="shared" si="51"/>
        <v>0</v>
      </c>
      <c r="Q301" s="13">
        <f t="shared" si="51"/>
        <v>0</v>
      </c>
      <c r="R301" s="13">
        <f t="shared" si="51"/>
        <v>0</v>
      </c>
      <c r="S301" s="13">
        <f t="shared" si="51"/>
        <v>0</v>
      </c>
      <c r="T301" s="12"/>
      <c r="U301" s="14"/>
      <c r="V301" s="13">
        <f>SUBTOTAL(9,V293:V300)</f>
        <v>360</v>
      </c>
    </row>
    <row r="302" spans="1:22" outlineLevel="4">
      <c r="A302" s="12">
        <v>4001</v>
      </c>
      <c r="B302" s="12" t="s">
        <v>123</v>
      </c>
      <c r="C302" s="12">
        <v>40134</v>
      </c>
      <c r="D302" s="12" t="s">
        <v>373</v>
      </c>
      <c r="E302" s="12" t="s">
        <v>415</v>
      </c>
      <c r="F302" s="12" t="s">
        <v>57</v>
      </c>
      <c r="G302" s="12" t="s">
        <v>58</v>
      </c>
      <c r="H302" s="14" t="str">
        <f>IF(G302="","",VLOOKUP(G302,Sheet1!$B$3:$C$7,2,0))</f>
        <v>回復期</v>
      </c>
      <c r="I302" s="12" t="s">
        <v>58</v>
      </c>
      <c r="J302" s="14" t="str">
        <f>IF(I302="","",VLOOKUP(I302,Sheet1!$B$3:$C$7,2,0))</f>
        <v>回復期</v>
      </c>
      <c r="K302" s="13">
        <v>0</v>
      </c>
      <c r="L302" s="13">
        <v>0</v>
      </c>
      <c r="M302" s="13">
        <v>0</v>
      </c>
      <c r="N302" s="13">
        <v>54</v>
      </c>
      <c r="O302" s="13">
        <v>54</v>
      </c>
      <c r="P302" s="13">
        <v>0</v>
      </c>
      <c r="Q302" s="13">
        <v>0</v>
      </c>
      <c r="R302" s="13">
        <v>0</v>
      </c>
      <c r="S302" s="13">
        <v>0</v>
      </c>
      <c r="T302" s="12" t="s">
        <v>68</v>
      </c>
      <c r="U302" s="14" t="str">
        <f>IF(T302="","",VLOOKUP(T302,Sheet1!$B$10:$C$61,2,0))</f>
        <v>回復期リハビリテーション病棟入院料2</v>
      </c>
      <c r="V302" s="13">
        <v>54</v>
      </c>
    </row>
    <row r="303" spans="1:22" outlineLevel="4">
      <c r="A303" s="12">
        <v>4001</v>
      </c>
      <c r="B303" s="12" t="s">
        <v>123</v>
      </c>
      <c r="C303" s="12">
        <v>40134</v>
      </c>
      <c r="D303" s="12" t="s">
        <v>373</v>
      </c>
      <c r="E303" s="12" t="s">
        <v>415</v>
      </c>
      <c r="F303" s="12" t="s">
        <v>249</v>
      </c>
      <c r="G303" s="12" t="s">
        <v>58</v>
      </c>
      <c r="H303" s="14" t="str">
        <f>IF(G303="","",VLOOKUP(G303,Sheet1!$B$3:$C$7,2,0))</f>
        <v>回復期</v>
      </c>
      <c r="I303" s="12" t="s">
        <v>58</v>
      </c>
      <c r="J303" s="14" t="str">
        <f>IF(I303="","",VLOOKUP(I303,Sheet1!$B$3:$C$7,2,0))</f>
        <v>回復期</v>
      </c>
      <c r="K303" s="13">
        <v>49</v>
      </c>
      <c r="L303" s="13">
        <v>49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2" t="s">
        <v>40</v>
      </c>
      <c r="U303" s="14" t="str">
        <f>IF(T303="","",VLOOKUP(T303,Sheet1!$B$10:$C$61,2,0))</f>
        <v>地域包括ケア病棟入院料1</v>
      </c>
      <c r="V303" s="13">
        <v>49</v>
      </c>
    </row>
    <row r="304" spans="1:22" outlineLevel="4">
      <c r="A304" s="12">
        <v>4001</v>
      </c>
      <c r="B304" s="12" t="s">
        <v>123</v>
      </c>
      <c r="C304" s="12">
        <v>40134</v>
      </c>
      <c r="D304" s="12" t="s">
        <v>373</v>
      </c>
      <c r="E304" s="12" t="s">
        <v>415</v>
      </c>
      <c r="F304" s="12" t="s">
        <v>416</v>
      </c>
      <c r="G304" s="12" t="s">
        <v>45</v>
      </c>
      <c r="H304" s="14" t="str">
        <f>IF(G304="","",VLOOKUP(G304,Sheet1!$B$3:$C$7,2,0))</f>
        <v>慢性期</v>
      </c>
      <c r="I304" s="12" t="s">
        <v>45</v>
      </c>
      <c r="J304" s="14" t="str">
        <f>IF(I304="","",VLOOKUP(I304,Sheet1!$B$3:$C$7,2,0))</f>
        <v>慢性期</v>
      </c>
      <c r="K304" s="13">
        <v>24</v>
      </c>
      <c r="L304" s="13">
        <v>24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2" t="s">
        <v>212</v>
      </c>
      <c r="U304" s="14" t="str">
        <f>IF(T304="","",VLOOKUP(T304,Sheet1!$B$10:$C$61,2,0))</f>
        <v>特殊疾患病棟入院料1</v>
      </c>
      <c r="V304" s="13">
        <v>24</v>
      </c>
    </row>
    <row r="305" spans="1:22" outlineLevel="4">
      <c r="A305" s="12">
        <v>4001</v>
      </c>
      <c r="B305" s="12" t="s">
        <v>123</v>
      </c>
      <c r="C305" s="12">
        <v>40134</v>
      </c>
      <c r="D305" s="12" t="s">
        <v>373</v>
      </c>
      <c r="E305" s="12" t="s">
        <v>415</v>
      </c>
      <c r="F305" s="12" t="s">
        <v>417</v>
      </c>
      <c r="G305" s="12" t="s">
        <v>45</v>
      </c>
      <c r="H305" s="14" t="str">
        <f>IF(G305="","",VLOOKUP(G305,Sheet1!$B$3:$C$7,2,0))</f>
        <v>慢性期</v>
      </c>
      <c r="I305" s="12" t="s">
        <v>45</v>
      </c>
      <c r="J305" s="14" t="str">
        <f>IF(I305="","",VLOOKUP(I305,Sheet1!$B$3:$C$7,2,0))</f>
        <v>慢性期</v>
      </c>
      <c r="K305" s="13">
        <v>0</v>
      </c>
      <c r="L305" s="13">
        <v>0</v>
      </c>
      <c r="M305" s="13">
        <v>0</v>
      </c>
      <c r="N305" s="13">
        <v>28</v>
      </c>
      <c r="O305" s="13">
        <v>28</v>
      </c>
      <c r="P305" s="13">
        <v>0</v>
      </c>
      <c r="Q305" s="13">
        <v>0</v>
      </c>
      <c r="R305" s="13">
        <v>0</v>
      </c>
      <c r="S305" s="13">
        <v>0</v>
      </c>
      <c r="T305" s="12" t="s">
        <v>62</v>
      </c>
      <c r="U305" s="14" t="str">
        <f>IF(T305="","",VLOOKUP(T305,Sheet1!$B$10:$C$61,2,0))</f>
        <v>療養病棟入院基本料1</v>
      </c>
      <c r="V305" s="13">
        <v>28</v>
      </c>
    </row>
    <row r="306" spans="1:22" outlineLevel="4">
      <c r="A306" s="12">
        <v>4001</v>
      </c>
      <c r="B306" s="12" t="s">
        <v>123</v>
      </c>
      <c r="C306" s="12">
        <v>40134</v>
      </c>
      <c r="D306" s="12" t="s">
        <v>373</v>
      </c>
      <c r="E306" s="12" t="s">
        <v>415</v>
      </c>
      <c r="F306" s="12" t="s">
        <v>215</v>
      </c>
      <c r="G306" s="12" t="s">
        <v>45</v>
      </c>
      <c r="H306" s="14" t="str">
        <f>IF(G306="","",VLOOKUP(G306,Sheet1!$B$3:$C$7,2,0))</f>
        <v>慢性期</v>
      </c>
      <c r="I306" s="12" t="s">
        <v>45</v>
      </c>
      <c r="J306" s="14" t="str">
        <f>IF(I306="","",VLOOKUP(I306,Sheet1!$B$3:$C$7,2,0))</f>
        <v>慢性期</v>
      </c>
      <c r="K306" s="13">
        <v>16</v>
      </c>
      <c r="L306" s="13">
        <v>16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2" t="s">
        <v>96</v>
      </c>
      <c r="U306" s="14" t="str">
        <f>IF(T306="","",VLOOKUP(T306,Sheet1!$B$10:$C$61,2,0))</f>
        <v>緩和ケア病棟入院料</v>
      </c>
      <c r="V306" s="13">
        <v>16</v>
      </c>
    </row>
    <row r="307" spans="1:22" outlineLevel="4">
      <c r="A307" s="12">
        <v>4001</v>
      </c>
      <c r="B307" s="12" t="s">
        <v>123</v>
      </c>
      <c r="C307" s="12">
        <v>40134</v>
      </c>
      <c r="D307" s="12" t="s">
        <v>373</v>
      </c>
      <c r="E307" s="12" t="s">
        <v>415</v>
      </c>
      <c r="F307" s="12" t="s">
        <v>418</v>
      </c>
      <c r="G307" s="12" t="s">
        <v>45</v>
      </c>
      <c r="H307" s="14" t="str">
        <f>IF(G307="","",VLOOKUP(G307,Sheet1!$B$3:$C$7,2,0))</f>
        <v>慢性期</v>
      </c>
      <c r="I307" s="12" t="s">
        <v>45</v>
      </c>
      <c r="J307" s="14" t="str">
        <f>IF(I307="","",VLOOKUP(I307,Sheet1!$B$3:$C$7,2,0))</f>
        <v>慢性期</v>
      </c>
      <c r="K307" s="13">
        <v>0</v>
      </c>
      <c r="L307" s="13">
        <v>0</v>
      </c>
      <c r="M307" s="13">
        <v>0</v>
      </c>
      <c r="N307" s="13">
        <v>49</v>
      </c>
      <c r="O307" s="13">
        <v>49</v>
      </c>
      <c r="P307" s="13">
        <v>0</v>
      </c>
      <c r="Q307" s="13">
        <v>0</v>
      </c>
      <c r="R307" s="13">
        <v>0</v>
      </c>
      <c r="S307" s="13">
        <v>0</v>
      </c>
      <c r="T307" s="12" t="s">
        <v>62</v>
      </c>
      <c r="U307" s="14" t="str">
        <f>IF(T307="","",VLOOKUP(T307,Sheet1!$B$10:$C$61,2,0))</f>
        <v>療養病棟入院基本料1</v>
      </c>
      <c r="V307" s="13">
        <v>49</v>
      </c>
    </row>
    <row r="308" spans="1:22" outlineLevel="3">
      <c r="A308" s="12"/>
      <c r="B308" s="12"/>
      <c r="C308" s="12"/>
      <c r="D308" s="12"/>
      <c r="E308" s="23" t="s">
        <v>1581</v>
      </c>
      <c r="F308" s="12"/>
      <c r="G308" s="12"/>
      <c r="H308" s="14"/>
      <c r="I308" s="12"/>
      <c r="J308" s="14"/>
      <c r="K308" s="13">
        <f t="shared" ref="K308:S308" si="52">SUBTOTAL(9,K302:K307)</f>
        <v>89</v>
      </c>
      <c r="L308" s="13">
        <f t="shared" si="52"/>
        <v>89</v>
      </c>
      <c r="M308" s="13">
        <f t="shared" si="52"/>
        <v>0</v>
      </c>
      <c r="N308" s="13">
        <f t="shared" si="52"/>
        <v>131</v>
      </c>
      <c r="O308" s="13">
        <f t="shared" si="52"/>
        <v>131</v>
      </c>
      <c r="P308" s="13">
        <f t="shared" si="52"/>
        <v>0</v>
      </c>
      <c r="Q308" s="13">
        <f t="shared" si="52"/>
        <v>0</v>
      </c>
      <c r="R308" s="13">
        <f t="shared" si="52"/>
        <v>0</v>
      </c>
      <c r="S308" s="13">
        <f t="shared" si="52"/>
        <v>0</v>
      </c>
      <c r="T308" s="12"/>
      <c r="U308" s="14"/>
      <c r="V308" s="13">
        <f>SUBTOTAL(9,V302:V307)</f>
        <v>220</v>
      </c>
    </row>
    <row r="309" spans="1:22" outlineLevel="4">
      <c r="A309" s="12">
        <v>4001</v>
      </c>
      <c r="B309" s="12" t="s">
        <v>123</v>
      </c>
      <c r="C309" s="12">
        <v>40134</v>
      </c>
      <c r="D309" s="12" t="s">
        <v>373</v>
      </c>
      <c r="E309" s="12" t="s">
        <v>421</v>
      </c>
      <c r="F309" s="12" t="s">
        <v>422</v>
      </c>
      <c r="G309" s="12" t="s">
        <v>38</v>
      </c>
      <c r="H309" s="14" t="str">
        <f>IF(G309="","",VLOOKUP(G309,Sheet1!$B$3:$C$7,2,0))</f>
        <v>急性期</v>
      </c>
      <c r="I309" s="12" t="s">
        <v>38</v>
      </c>
      <c r="J309" s="14" t="str">
        <f>IF(I309="","",VLOOKUP(I309,Sheet1!$B$3:$C$7,2,0))</f>
        <v>急性期</v>
      </c>
      <c r="K309" s="13">
        <v>51</v>
      </c>
      <c r="L309" s="13">
        <v>51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2" t="s">
        <v>58</v>
      </c>
      <c r="U309" s="14" t="str">
        <f>IF(T309="","",VLOOKUP(T309,Sheet1!$B$10:$C$61,2,0))</f>
        <v>一般病棟13対1入院基本料</v>
      </c>
      <c r="V309" s="13">
        <v>35</v>
      </c>
    </row>
    <row r="310" spans="1:22" outlineLevel="4">
      <c r="A310" s="12">
        <v>4001</v>
      </c>
      <c r="B310" s="12" t="s">
        <v>123</v>
      </c>
      <c r="C310" s="12">
        <v>40134</v>
      </c>
      <c r="D310" s="12" t="s">
        <v>373</v>
      </c>
      <c r="E310" s="12" t="s">
        <v>421</v>
      </c>
      <c r="F310" s="12" t="s">
        <v>423</v>
      </c>
      <c r="G310" s="12" t="s">
        <v>58</v>
      </c>
      <c r="H310" s="14" t="str">
        <f>IF(G310="","",VLOOKUP(G310,Sheet1!$B$3:$C$7,2,0))</f>
        <v>回復期</v>
      </c>
      <c r="I310" s="12" t="s">
        <v>58</v>
      </c>
      <c r="J310" s="14" t="str">
        <f>IF(I310="","",VLOOKUP(I310,Sheet1!$B$3:$C$7,2,0))</f>
        <v>回復期</v>
      </c>
      <c r="K310" s="13">
        <v>32</v>
      </c>
      <c r="L310" s="13">
        <v>32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2" t="s">
        <v>68</v>
      </c>
      <c r="U310" s="14" t="str">
        <f>IF(T310="","",VLOOKUP(T310,Sheet1!$B$10:$C$61,2,0))</f>
        <v>回復期リハビリテーション病棟入院料2</v>
      </c>
      <c r="V310" s="13">
        <v>32</v>
      </c>
    </row>
    <row r="311" spans="1:22" outlineLevel="4">
      <c r="A311" s="12">
        <v>4001</v>
      </c>
      <c r="B311" s="12" t="s">
        <v>123</v>
      </c>
      <c r="C311" s="12">
        <v>40134</v>
      </c>
      <c r="D311" s="12" t="s">
        <v>373</v>
      </c>
      <c r="E311" s="12" t="s">
        <v>421</v>
      </c>
      <c r="F311" s="12" t="s">
        <v>424</v>
      </c>
      <c r="G311" s="12" t="s">
        <v>45</v>
      </c>
      <c r="H311" s="14" t="str">
        <f>IF(G311="","",VLOOKUP(G311,Sheet1!$B$3:$C$7,2,0))</f>
        <v>慢性期</v>
      </c>
      <c r="I311" s="12" t="s">
        <v>45</v>
      </c>
      <c r="J311" s="14" t="str">
        <f>IF(I311="","",VLOOKUP(I311,Sheet1!$B$3:$C$7,2,0))</f>
        <v>慢性期</v>
      </c>
      <c r="K311" s="13">
        <v>0</v>
      </c>
      <c r="L311" s="13">
        <v>0</v>
      </c>
      <c r="M311" s="13">
        <v>0</v>
      </c>
      <c r="N311" s="13">
        <v>32</v>
      </c>
      <c r="O311" s="13">
        <v>32</v>
      </c>
      <c r="P311" s="13">
        <v>0</v>
      </c>
      <c r="Q311" s="13">
        <v>24</v>
      </c>
      <c r="R311" s="13">
        <v>24</v>
      </c>
      <c r="S311" s="13">
        <v>0</v>
      </c>
      <c r="T311" s="12" t="s">
        <v>62</v>
      </c>
      <c r="U311" s="14" t="str">
        <f>IF(T311="","",VLOOKUP(T311,Sheet1!$B$10:$C$61,2,0))</f>
        <v>療養病棟入院基本料1</v>
      </c>
      <c r="V311" s="13">
        <v>8</v>
      </c>
    </row>
    <row r="312" spans="1:22" outlineLevel="4">
      <c r="A312" s="12">
        <v>4001</v>
      </c>
      <c r="B312" s="12" t="s">
        <v>123</v>
      </c>
      <c r="C312" s="12">
        <v>40134</v>
      </c>
      <c r="D312" s="12" t="s">
        <v>373</v>
      </c>
      <c r="E312" s="12" t="s">
        <v>421</v>
      </c>
      <c r="F312" s="12" t="s">
        <v>425</v>
      </c>
      <c r="G312" s="12" t="s">
        <v>45</v>
      </c>
      <c r="H312" s="14" t="str">
        <f>IF(G312="","",VLOOKUP(G312,Sheet1!$B$3:$C$7,2,0))</f>
        <v>慢性期</v>
      </c>
      <c r="I312" s="12" t="s">
        <v>45</v>
      </c>
      <c r="J312" s="14" t="str">
        <f>IF(I312="","",VLOOKUP(I312,Sheet1!$B$3:$C$7,2,0))</f>
        <v>慢性期</v>
      </c>
      <c r="K312" s="13">
        <v>60</v>
      </c>
      <c r="L312" s="13">
        <v>60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2" t="s">
        <v>51</v>
      </c>
      <c r="U312" s="14" t="str">
        <f>IF(T312="","",VLOOKUP(T312,Sheet1!$B$10:$C$61,2,0))</f>
        <v>障害者施設等10対1入院基本料</v>
      </c>
      <c r="V312" s="13">
        <v>60</v>
      </c>
    </row>
    <row r="313" spans="1:22" outlineLevel="3">
      <c r="A313" s="12"/>
      <c r="B313" s="12"/>
      <c r="C313" s="12"/>
      <c r="D313" s="12"/>
      <c r="E313" s="23" t="s">
        <v>1582</v>
      </c>
      <c r="F313" s="12"/>
      <c r="G313" s="12"/>
      <c r="H313" s="14"/>
      <c r="I313" s="12"/>
      <c r="J313" s="14"/>
      <c r="K313" s="13">
        <f t="shared" ref="K313:S313" si="53">SUBTOTAL(9,K309:K312)</f>
        <v>143</v>
      </c>
      <c r="L313" s="13">
        <f t="shared" si="53"/>
        <v>143</v>
      </c>
      <c r="M313" s="13">
        <f t="shared" si="53"/>
        <v>0</v>
      </c>
      <c r="N313" s="13">
        <f t="shared" si="53"/>
        <v>32</v>
      </c>
      <c r="O313" s="13">
        <f t="shared" si="53"/>
        <v>32</v>
      </c>
      <c r="P313" s="13">
        <f t="shared" si="53"/>
        <v>0</v>
      </c>
      <c r="Q313" s="13">
        <f t="shared" si="53"/>
        <v>24</v>
      </c>
      <c r="R313" s="13">
        <f t="shared" si="53"/>
        <v>24</v>
      </c>
      <c r="S313" s="13">
        <f t="shared" si="53"/>
        <v>0</v>
      </c>
      <c r="T313" s="12"/>
      <c r="U313" s="14"/>
      <c r="V313" s="13">
        <f>SUBTOTAL(9,V309:V312)</f>
        <v>135</v>
      </c>
    </row>
    <row r="314" spans="1:22" outlineLevel="4">
      <c r="A314" s="12">
        <v>4001</v>
      </c>
      <c r="B314" s="12" t="s">
        <v>123</v>
      </c>
      <c r="C314" s="12">
        <v>40134</v>
      </c>
      <c r="D314" s="12" t="s">
        <v>373</v>
      </c>
      <c r="E314" s="12" t="s">
        <v>489</v>
      </c>
      <c r="F314" s="12" t="s">
        <v>37</v>
      </c>
      <c r="G314" s="12" t="s">
        <v>38</v>
      </c>
      <c r="H314" s="14" t="str">
        <f>IF(G314="","",VLOOKUP(G314,Sheet1!$B$3:$C$7,2,0))</f>
        <v>急性期</v>
      </c>
      <c r="I314" s="12" t="s">
        <v>38</v>
      </c>
      <c r="J314" s="14" t="str">
        <f>IF(I314="","",VLOOKUP(I314,Sheet1!$B$3:$C$7,2,0))</f>
        <v>急性期</v>
      </c>
      <c r="K314" s="13">
        <v>45</v>
      </c>
      <c r="L314" s="13">
        <v>45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2" t="s">
        <v>41</v>
      </c>
      <c r="U314" s="14" t="str">
        <f>IF(T314="","",VLOOKUP(T314,Sheet1!$B$10:$C$61,2,0))</f>
        <v>一般病棟7対1入院基本料</v>
      </c>
      <c r="V314" s="13">
        <v>45</v>
      </c>
    </row>
    <row r="315" spans="1:22" outlineLevel="4">
      <c r="A315" s="12">
        <v>4001</v>
      </c>
      <c r="B315" s="12" t="s">
        <v>123</v>
      </c>
      <c r="C315" s="12">
        <v>40134</v>
      </c>
      <c r="D315" s="12" t="s">
        <v>373</v>
      </c>
      <c r="E315" s="12" t="s">
        <v>489</v>
      </c>
      <c r="F315" s="12" t="s">
        <v>44</v>
      </c>
      <c r="G315" s="12" t="s">
        <v>38</v>
      </c>
      <c r="H315" s="14" t="str">
        <f>IF(G315="","",VLOOKUP(G315,Sheet1!$B$3:$C$7,2,0))</f>
        <v>急性期</v>
      </c>
      <c r="I315" s="12" t="s">
        <v>38</v>
      </c>
      <c r="J315" s="14" t="str">
        <f>IF(I315="","",VLOOKUP(I315,Sheet1!$B$3:$C$7,2,0))</f>
        <v>急性期</v>
      </c>
      <c r="K315" s="13">
        <v>47</v>
      </c>
      <c r="L315" s="13">
        <v>47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2" t="s">
        <v>41</v>
      </c>
      <c r="U315" s="14" t="str">
        <f>IF(T315="","",VLOOKUP(T315,Sheet1!$B$10:$C$61,2,0))</f>
        <v>一般病棟7対1入院基本料</v>
      </c>
      <c r="V315" s="13">
        <v>47</v>
      </c>
    </row>
    <row r="316" spans="1:22" outlineLevel="4">
      <c r="A316" s="12">
        <v>4001</v>
      </c>
      <c r="B316" s="12" t="s">
        <v>123</v>
      </c>
      <c r="C316" s="12">
        <v>40134</v>
      </c>
      <c r="D316" s="12" t="s">
        <v>373</v>
      </c>
      <c r="E316" s="12" t="s">
        <v>489</v>
      </c>
      <c r="F316" s="12" t="s">
        <v>67</v>
      </c>
      <c r="G316" s="12" t="s">
        <v>38</v>
      </c>
      <c r="H316" s="14" t="str">
        <f>IF(G316="","",VLOOKUP(G316,Sheet1!$B$3:$C$7,2,0))</f>
        <v>急性期</v>
      </c>
      <c r="I316" s="12" t="s">
        <v>38</v>
      </c>
      <c r="J316" s="14" t="str">
        <f>IF(I316="","",VLOOKUP(I316,Sheet1!$B$3:$C$7,2,0))</f>
        <v>急性期</v>
      </c>
      <c r="K316" s="13">
        <v>24</v>
      </c>
      <c r="L316" s="13">
        <v>24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2" t="s">
        <v>96</v>
      </c>
      <c r="U316" s="14" t="str">
        <f>IF(T316="","",VLOOKUP(T316,Sheet1!$B$10:$C$61,2,0))</f>
        <v>緩和ケア病棟入院料</v>
      </c>
      <c r="V316" s="13">
        <v>24</v>
      </c>
    </row>
    <row r="317" spans="1:22" outlineLevel="4">
      <c r="A317" s="12">
        <v>4001</v>
      </c>
      <c r="B317" s="12" t="s">
        <v>123</v>
      </c>
      <c r="C317" s="12">
        <v>40134</v>
      </c>
      <c r="D317" s="12" t="s">
        <v>373</v>
      </c>
      <c r="E317" s="12" t="s">
        <v>489</v>
      </c>
      <c r="F317" s="12" t="s">
        <v>490</v>
      </c>
      <c r="G317" s="12" t="s">
        <v>58</v>
      </c>
      <c r="H317" s="14" t="str">
        <f>IF(G317="","",VLOOKUP(G317,Sheet1!$B$3:$C$7,2,0))</f>
        <v>回復期</v>
      </c>
      <c r="I317" s="12" t="s">
        <v>58</v>
      </c>
      <c r="J317" s="14" t="str">
        <f>IF(I317="","",VLOOKUP(I317,Sheet1!$B$3:$C$7,2,0))</f>
        <v>回復期</v>
      </c>
      <c r="K317" s="13">
        <v>0</v>
      </c>
      <c r="L317" s="13">
        <v>0</v>
      </c>
      <c r="M317" s="13">
        <v>0</v>
      </c>
      <c r="N317" s="13">
        <v>46</v>
      </c>
      <c r="O317" s="13">
        <v>46</v>
      </c>
      <c r="P317" s="13">
        <v>0</v>
      </c>
      <c r="Q317" s="13">
        <v>0</v>
      </c>
      <c r="R317" s="13">
        <v>0</v>
      </c>
      <c r="S317" s="13">
        <v>0</v>
      </c>
      <c r="T317" s="12" t="s">
        <v>59</v>
      </c>
      <c r="U317" s="14" t="str">
        <f>IF(T317="","",VLOOKUP(T317,Sheet1!$B$10:$C$61,2,0))</f>
        <v>回復期リハビリテーション病棟入院料1</v>
      </c>
      <c r="V317" s="13">
        <v>46</v>
      </c>
    </row>
    <row r="318" spans="1:22" outlineLevel="3">
      <c r="A318" s="12"/>
      <c r="B318" s="12"/>
      <c r="C318" s="12"/>
      <c r="D318" s="12"/>
      <c r="E318" s="23" t="s">
        <v>1583</v>
      </c>
      <c r="F318" s="12"/>
      <c r="G318" s="12"/>
      <c r="H318" s="14"/>
      <c r="I318" s="12"/>
      <c r="J318" s="14"/>
      <c r="K318" s="13">
        <f t="shared" ref="K318:S318" si="54">SUBTOTAL(9,K314:K317)</f>
        <v>116</v>
      </c>
      <c r="L318" s="13">
        <f t="shared" si="54"/>
        <v>116</v>
      </c>
      <c r="M318" s="13">
        <f t="shared" si="54"/>
        <v>0</v>
      </c>
      <c r="N318" s="13">
        <f t="shared" si="54"/>
        <v>46</v>
      </c>
      <c r="O318" s="13">
        <f t="shared" si="54"/>
        <v>46</v>
      </c>
      <c r="P318" s="13">
        <f t="shared" si="54"/>
        <v>0</v>
      </c>
      <c r="Q318" s="13">
        <f t="shared" si="54"/>
        <v>0</v>
      </c>
      <c r="R318" s="13">
        <f t="shared" si="54"/>
        <v>0</v>
      </c>
      <c r="S318" s="13">
        <f t="shared" si="54"/>
        <v>0</v>
      </c>
      <c r="T318" s="12"/>
      <c r="U318" s="14"/>
      <c r="V318" s="13">
        <f>SUBTOTAL(9,V314:V317)</f>
        <v>162</v>
      </c>
    </row>
    <row r="319" spans="1:22" outlineLevel="4">
      <c r="A319" s="12">
        <v>4001</v>
      </c>
      <c r="B319" s="19" t="s">
        <v>123</v>
      </c>
      <c r="C319" s="19">
        <v>40134</v>
      </c>
      <c r="D319" s="19" t="s">
        <v>373</v>
      </c>
      <c r="E319" s="19" t="s">
        <v>529</v>
      </c>
      <c r="F319" s="19" t="s">
        <v>530</v>
      </c>
      <c r="G319" s="19" t="s">
        <v>182</v>
      </c>
      <c r="H319" s="20" t="str">
        <f>IF(G319="","",VLOOKUP(G319,Sheet1!$B$3:$C$7,2,0))</f>
        <v>慢性期</v>
      </c>
      <c r="I319" s="19" t="s">
        <v>182</v>
      </c>
      <c r="J319" s="20" t="str">
        <f>IF(I319="","",VLOOKUP(I319,Sheet1!$B$3:$C$7,2,0))</f>
        <v>慢性期</v>
      </c>
      <c r="K319" s="21">
        <v>0</v>
      </c>
      <c r="L319" s="21">
        <v>0</v>
      </c>
      <c r="M319" s="21">
        <v>0</v>
      </c>
      <c r="N319" s="21">
        <v>45</v>
      </c>
      <c r="O319" s="21">
        <v>45</v>
      </c>
      <c r="P319" s="21"/>
      <c r="Q319" s="21">
        <v>0</v>
      </c>
      <c r="R319" s="21">
        <v>0</v>
      </c>
      <c r="S319" s="21">
        <v>0</v>
      </c>
      <c r="T319" s="19" t="s">
        <v>185</v>
      </c>
      <c r="U319" s="20" t="str">
        <f>IF(T319="","",VLOOKUP(T319,Sheet1!$B$10:$C$61,2,0))</f>
        <v>療養病棟入院基本料1</v>
      </c>
      <c r="V319" s="21">
        <v>45</v>
      </c>
    </row>
    <row r="320" spans="1:22" outlineLevel="3">
      <c r="A320" s="12"/>
      <c r="B320" s="19"/>
      <c r="C320" s="19"/>
      <c r="D320" s="19"/>
      <c r="E320" s="28" t="s">
        <v>1584</v>
      </c>
      <c r="F320" s="19"/>
      <c r="G320" s="19"/>
      <c r="H320" s="20"/>
      <c r="I320" s="19"/>
      <c r="J320" s="20"/>
      <c r="K320" s="21">
        <f t="shared" ref="K320:S320" si="55">SUBTOTAL(9,K319:K319)</f>
        <v>0</v>
      </c>
      <c r="L320" s="21">
        <f t="shared" si="55"/>
        <v>0</v>
      </c>
      <c r="M320" s="21">
        <f t="shared" si="55"/>
        <v>0</v>
      </c>
      <c r="N320" s="21">
        <f t="shared" si="55"/>
        <v>45</v>
      </c>
      <c r="O320" s="21">
        <f t="shared" si="55"/>
        <v>45</v>
      </c>
      <c r="P320" s="21">
        <f t="shared" si="55"/>
        <v>0</v>
      </c>
      <c r="Q320" s="21">
        <f t="shared" si="55"/>
        <v>0</v>
      </c>
      <c r="R320" s="21">
        <f t="shared" si="55"/>
        <v>0</v>
      </c>
      <c r="S320" s="21">
        <f t="shared" si="55"/>
        <v>0</v>
      </c>
      <c r="T320" s="19"/>
      <c r="U320" s="20"/>
      <c r="V320" s="21">
        <f>SUBTOTAL(9,V319:V319)</f>
        <v>45</v>
      </c>
    </row>
    <row r="321" spans="1:22" outlineLevel="4">
      <c r="A321" s="12">
        <v>4001</v>
      </c>
      <c r="B321" s="12" t="s">
        <v>123</v>
      </c>
      <c r="C321" s="12">
        <v>40134</v>
      </c>
      <c r="D321" s="12" t="s">
        <v>373</v>
      </c>
      <c r="E321" s="12" t="s">
        <v>777</v>
      </c>
      <c r="F321" s="12" t="s">
        <v>303</v>
      </c>
      <c r="G321" s="12" t="s">
        <v>45</v>
      </c>
      <c r="H321" s="14" t="str">
        <f>IF(G321="","",VLOOKUP(G321,Sheet1!$B$3:$C$7,2,0))</f>
        <v>慢性期</v>
      </c>
      <c r="I321" s="12" t="s">
        <v>45</v>
      </c>
      <c r="J321" s="14" t="str">
        <f>IF(I321="","",VLOOKUP(I321,Sheet1!$B$3:$C$7,2,0))</f>
        <v>慢性期</v>
      </c>
      <c r="K321" s="13">
        <v>0</v>
      </c>
      <c r="L321" s="13">
        <v>0</v>
      </c>
      <c r="M321" s="13">
        <v>0</v>
      </c>
      <c r="N321" s="13">
        <v>30</v>
      </c>
      <c r="O321" s="13">
        <v>30</v>
      </c>
      <c r="P321" s="13">
        <v>0</v>
      </c>
      <c r="Q321" s="13">
        <v>0</v>
      </c>
      <c r="R321" s="13">
        <v>0</v>
      </c>
      <c r="S321" s="13">
        <v>0</v>
      </c>
      <c r="T321" s="12" t="s">
        <v>62</v>
      </c>
      <c r="U321" s="14" t="str">
        <f>IF(T321="","",VLOOKUP(T321,Sheet1!$B$10:$C$61,2,0))</f>
        <v>療養病棟入院基本料1</v>
      </c>
      <c r="V321" s="13">
        <v>30</v>
      </c>
    </row>
    <row r="322" spans="1:22" outlineLevel="3">
      <c r="A322" s="12"/>
      <c r="B322" s="12"/>
      <c r="C322" s="12"/>
      <c r="D322" s="12"/>
      <c r="E322" s="23" t="s">
        <v>1585</v>
      </c>
      <c r="F322" s="12"/>
      <c r="G322" s="12"/>
      <c r="H322" s="14"/>
      <c r="I322" s="12"/>
      <c r="J322" s="14"/>
      <c r="K322" s="13">
        <f t="shared" ref="K322:S322" si="56">SUBTOTAL(9,K321:K321)</f>
        <v>0</v>
      </c>
      <c r="L322" s="13">
        <f t="shared" si="56"/>
        <v>0</v>
      </c>
      <c r="M322" s="13">
        <f t="shared" si="56"/>
        <v>0</v>
      </c>
      <c r="N322" s="13">
        <f t="shared" si="56"/>
        <v>30</v>
      </c>
      <c r="O322" s="13">
        <f t="shared" si="56"/>
        <v>30</v>
      </c>
      <c r="P322" s="13">
        <f t="shared" si="56"/>
        <v>0</v>
      </c>
      <c r="Q322" s="13">
        <f t="shared" si="56"/>
        <v>0</v>
      </c>
      <c r="R322" s="13">
        <f t="shared" si="56"/>
        <v>0</v>
      </c>
      <c r="S322" s="13">
        <f t="shared" si="56"/>
        <v>0</v>
      </c>
      <c r="T322" s="12"/>
      <c r="U322" s="14"/>
      <c r="V322" s="13">
        <f>SUBTOTAL(9,V321:V321)</f>
        <v>30</v>
      </c>
    </row>
    <row r="323" spans="1:22" outlineLevel="4">
      <c r="A323" s="12">
        <v>4001</v>
      </c>
      <c r="B323" s="12" t="s">
        <v>123</v>
      </c>
      <c r="C323" s="12">
        <v>40134</v>
      </c>
      <c r="D323" s="12" t="s">
        <v>373</v>
      </c>
      <c r="E323" s="12" t="s">
        <v>1129</v>
      </c>
      <c r="F323" s="12" t="s">
        <v>1130</v>
      </c>
      <c r="G323" s="12" t="s">
        <v>41</v>
      </c>
      <c r="H323" s="14" t="str">
        <f>IF(G323="","",VLOOKUP(G323,Sheet1!$B$3:$C$7,2,0))</f>
        <v>高度急性期</v>
      </c>
      <c r="I323" s="12" t="s">
        <v>41</v>
      </c>
      <c r="J323" s="14" t="str">
        <f>IF(I323="","",VLOOKUP(I323,Sheet1!$B$3:$C$7,2,0))</f>
        <v>高度急性期</v>
      </c>
      <c r="K323" s="13">
        <v>6</v>
      </c>
      <c r="L323" s="13">
        <v>6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2" t="s">
        <v>69</v>
      </c>
      <c r="U323" s="14" t="str">
        <f>IF(T323="","",VLOOKUP(T323,Sheet1!$B$10:$C$61,2,0))</f>
        <v>ﾊｲｹｱﾕﾆｯﾄ入院医療管理料1</v>
      </c>
      <c r="V323" s="13">
        <v>6</v>
      </c>
    </row>
    <row r="324" spans="1:22" outlineLevel="4">
      <c r="A324" s="12">
        <v>4001</v>
      </c>
      <c r="B324" s="12" t="s">
        <v>123</v>
      </c>
      <c r="C324" s="12">
        <v>40134</v>
      </c>
      <c r="D324" s="12" t="s">
        <v>373</v>
      </c>
      <c r="E324" s="12" t="s">
        <v>1129</v>
      </c>
      <c r="F324" s="12" t="s">
        <v>505</v>
      </c>
      <c r="G324" s="12" t="s">
        <v>38</v>
      </c>
      <c r="H324" s="14" t="str">
        <f>IF(G324="","",VLOOKUP(G324,Sheet1!$B$3:$C$7,2,0))</f>
        <v>急性期</v>
      </c>
      <c r="I324" s="12" t="s">
        <v>38</v>
      </c>
      <c r="J324" s="14" t="str">
        <f>IF(I324="","",VLOOKUP(I324,Sheet1!$B$3:$C$7,2,0))</f>
        <v>急性期</v>
      </c>
      <c r="K324" s="13">
        <v>45</v>
      </c>
      <c r="L324" s="13">
        <v>45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2" t="s">
        <v>81</v>
      </c>
      <c r="U324" s="14" t="str">
        <f>IF(T324="","",VLOOKUP(T324,Sheet1!$B$10:$C$61,2,0))</f>
        <v>専門病院7対1入院基本料</v>
      </c>
      <c r="V324" s="13">
        <v>45</v>
      </c>
    </row>
    <row r="325" spans="1:22" outlineLevel="4">
      <c r="A325" s="12">
        <v>4001</v>
      </c>
      <c r="B325" s="12" t="s">
        <v>123</v>
      </c>
      <c r="C325" s="12">
        <v>40134</v>
      </c>
      <c r="D325" s="12" t="s">
        <v>373</v>
      </c>
      <c r="E325" s="12" t="s">
        <v>1129</v>
      </c>
      <c r="F325" s="12" t="s">
        <v>675</v>
      </c>
      <c r="G325" s="12" t="s">
        <v>38</v>
      </c>
      <c r="H325" s="14" t="str">
        <f>IF(G325="","",VLOOKUP(G325,Sheet1!$B$3:$C$7,2,0))</f>
        <v>急性期</v>
      </c>
      <c r="I325" s="12" t="s">
        <v>38</v>
      </c>
      <c r="J325" s="14" t="str">
        <f>IF(I325="","",VLOOKUP(I325,Sheet1!$B$3:$C$7,2,0))</f>
        <v>急性期</v>
      </c>
      <c r="K325" s="13">
        <v>52</v>
      </c>
      <c r="L325" s="13">
        <v>52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2" t="s">
        <v>81</v>
      </c>
      <c r="U325" s="14" t="str">
        <f>IF(T325="","",VLOOKUP(T325,Sheet1!$B$10:$C$61,2,0))</f>
        <v>専門病院7対1入院基本料</v>
      </c>
      <c r="V325" s="13">
        <v>52</v>
      </c>
    </row>
    <row r="326" spans="1:22" outlineLevel="4">
      <c r="A326" s="12">
        <v>4001</v>
      </c>
      <c r="B326" s="12" t="s">
        <v>123</v>
      </c>
      <c r="C326" s="12">
        <v>40134</v>
      </c>
      <c r="D326" s="12" t="s">
        <v>373</v>
      </c>
      <c r="E326" s="12" t="s">
        <v>1129</v>
      </c>
      <c r="F326" s="12" t="s">
        <v>673</v>
      </c>
      <c r="G326" s="12" t="s">
        <v>38</v>
      </c>
      <c r="H326" s="14" t="str">
        <f>IF(G326="","",VLOOKUP(G326,Sheet1!$B$3:$C$7,2,0))</f>
        <v>急性期</v>
      </c>
      <c r="I326" s="12" t="s">
        <v>38</v>
      </c>
      <c r="J326" s="14" t="str">
        <f>IF(I326="","",VLOOKUP(I326,Sheet1!$B$3:$C$7,2,0))</f>
        <v>急性期</v>
      </c>
      <c r="K326" s="13">
        <v>52</v>
      </c>
      <c r="L326" s="13">
        <v>52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2" t="s">
        <v>81</v>
      </c>
      <c r="U326" s="14" t="str">
        <f>IF(T326="","",VLOOKUP(T326,Sheet1!$B$10:$C$61,2,0))</f>
        <v>専門病院7対1入院基本料</v>
      </c>
      <c r="V326" s="13">
        <v>52</v>
      </c>
    </row>
    <row r="327" spans="1:22" outlineLevel="4">
      <c r="A327" s="12">
        <v>4001</v>
      </c>
      <c r="B327" s="12" t="s">
        <v>123</v>
      </c>
      <c r="C327" s="12">
        <v>40134</v>
      </c>
      <c r="D327" s="12" t="s">
        <v>373</v>
      </c>
      <c r="E327" s="12" t="s">
        <v>1129</v>
      </c>
      <c r="F327" s="12" t="s">
        <v>677</v>
      </c>
      <c r="G327" s="12" t="s">
        <v>38</v>
      </c>
      <c r="H327" s="14" t="str">
        <f>IF(G327="","",VLOOKUP(G327,Sheet1!$B$3:$C$7,2,0))</f>
        <v>急性期</v>
      </c>
      <c r="I327" s="12" t="s">
        <v>38</v>
      </c>
      <c r="J327" s="14" t="str">
        <f>IF(I327="","",VLOOKUP(I327,Sheet1!$B$3:$C$7,2,0))</f>
        <v>急性期</v>
      </c>
      <c r="K327" s="13">
        <v>48</v>
      </c>
      <c r="L327" s="13">
        <v>48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2" t="s">
        <v>81</v>
      </c>
      <c r="U327" s="14" t="str">
        <f>IF(T327="","",VLOOKUP(T327,Sheet1!$B$10:$C$61,2,0))</f>
        <v>専門病院7対1入院基本料</v>
      </c>
      <c r="V327" s="13">
        <v>48</v>
      </c>
    </row>
    <row r="328" spans="1:22" outlineLevel="4">
      <c r="A328" s="12">
        <v>4001</v>
      </c>
      <c r="B328" s="12" t="s">
        <v>123</v>
      </c>
      <c r="C328" s="12">
        <v>40134</v>
      </c>
      <c r="D328" s="12" t="s">
        <v>373</v>
      </c>
      <c r="E328" s="12" t="s">
        <v>1129</v>
      </c>
      <c r="F328" s="12" t="s">
        <v>551</v>
      </c>
      <c r="G328" s="12" t="s">
        <v>38</v>
      </c>
      <c r="H328" s="14" t="str">
        <f>IF(G328="","",VLOOKUP(G328,Sheet1!$B$3:$C$7,2,0))</f>
        <v>急性期</v>
      </c>
      <c r="I328" s="12" t="s">
        <v>38</v>
      </c>
      <c r="J328" s="14" t="str">
        <f>IF(I328="","",VLOOKUP(I328,Sheet1!$B$3:$C$7,2,0))</f>
        <v>急性期</v>
      </c>
      <c r="K328" s="13">
        <v>52</v>
      </c>
      <c r="L328" s="13">
        <v>52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2" t="s">
        <v>81</v>
      </c>
      <c r="U328" s="14" t="str">
        <f>IF(T328="","",VLOOKUP(T328,Sheet1!$B$10:$C$61,2,0))</f>
        <v>専門病院7対1入院基本料</v>
      </c>
      <c r="V328" s="13">
        <v>52</v>
      </c>
    </row>
    <row r="329" spans="1:22" outlineLevel="4">
      <c r="A329" s="12">
        <v>4001</v>
      </c>
      <c r="B329" s="12" t="s">
        <v>123</v>
      </c>
      <c r="C329" s="12">
        <v>40134</v>
      </c>
      <c r="D329" s="12" t="s">
        <v>373</v>
      </c>
      <c r="E329" s="12" t="s">
        <v>1129</v>
      </c>
      <c r="F329" s="12" t="s">
        <v>552</v>
      </c>
      <c r="G329" s="12" t="s">
        <v>38</v>
      </c>
      <c r="H329" s="14" t="str">
        <f>IF(G329="","",VLOOKUP(G329,Sheet1!$B$3:$C$7,2,0))</f>
        <v>急性期</v>
      </c>
      <c r="I329" s="12" t="s">
        <v>38</v>
      </c>
      <c r="J329" s="14" t="str">
        <f>IF(I329="","",VLOOKUP(I329,Sheet1!$B$3:$C$7,2,0))</f>
        <v>急性期</v>
      </c>
      <c r="K329" s="13">
        <v>52</v>
      </c>
      <c r="L329" s="13">
        <v>52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2" t="s">
        <v>81</v>
      </c>
      <c r="U329" s="14" t="str">
        <f>IF(T329="","",VLOOKUP(T329,Sheet1!$B$10:$C$61,2,0))</f>
        <v>専門病院7対1入院基本料</v>
      </c>
      <c r="V329" s="13">
        <v>52</v>
      </c>
    </row>
    <row r="330" spans="1:22" outlineLevel="4">
      <c r="A330" s="12">
        <v>4001</v>
      </c>
      <c r="B330" s="12" t="s">
        <v>123</v>
      </c>
      <c r="C330" s="12">
        <v>40134</v>
      </c>
      <c r="D330" s="12" t="s">
        <v>373</v>
      </c>
      <c r="E330" s="12" t="s">
        <v>1129</v>
      </c>
      <c r="F330" s="12" t="s">
        <v>553</v>
      </c>
      <c r="G330" s="12" t="s">
        <v>38</v>
      </c>
      <c r="H330" s="14" t="str">
        <f>IF(G330="","",VLOOKUP(G330,Sheet1!$B$3:$C$7,2,0))</f>
        <v>急性期</v>
      </c>
      <c r="I330" s="12" t="s">
        <v>38</v>
      </c>
      <c r="J330" s="14" t="str">
        <f>IF(I330="","",VLOOKUP(I330,Sheet1!$B$3:$C$7,2,0))</f>
        <v>急性期</v>
      </c>
      <c r="K330" s="13">
        <v>52</v>
      </c>
      <c r="L330" s="13">
        <v>52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2" t="s">
        <v>81</v>
      </c>
      <c r="U330" s="14" t="str">
        <f>IF(T330="","",VLOOKUP(T330,Sheet1!$B$10:$C$61,2,0))</f>
        <v>専門病院7対1入院基本料</v>
      </c>
      <c r="V330" s="13">
        <v>52</v>
      </c>
    </row>
    <row r="331" spans="1:22" outlineLevel="4">
      <c r="A331" s="12">
        <v>4001</v>
      </c>
      <c r="B331" s="12" t="s">
        <v>123</v>
      </c>
      <c r="C331" s="12">
        <v>40134</v>
      </c>
      <c r="D331" s="12" t="s">
        <v>373</v>
      </c>
      <c r="E331" s="12" t="s">
        <v>1129</v>
      </c>
      <c r="F331" s="12" t="s">
        <v>554</v>
      </c>
      <c r="G331" s="12" t="s">
        <v>38</v>
      </c>
      <c r="H331" s="14" t="str">
        <f>IF(G331="","",VLOOKUP(G331,Sheet1!$B$3:$C$7,2,0))</f>
        <v>急性期</v>
      </c>
      <c r="I331" s="12" t="s">
        <v>38</v>
      </c>
      <c r="J331" s="14" t="str">
        <f>IF(I331="","",VLOOKUP(I331,Sheet1!$B$3:$C$7,2,0))</f>
        <v>急性期</v>
      </c>
      <c r="K331" s="13">
        <v>52</v>
      </c>
      <c r="L331" s="13">
        <v>52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2" t="s">
        <v>81</v>
      </c>
      <c r="U331" s="14" t="str">
        <f>IF(T331="","",VLOOKUP(T331,Sheet1!$B$10:$C$61,2,0))</f>
        <v>専門病院7対1入院基本料</v>
      </c>
      <c r="V331" s="13">
        <v>52</v>
      </c>
    </row>
    <row r="332" spans="1:22" outlineLevel="3">
      <c r="A332" s="12"/>
      <c r="B332" s="12"/>
      <c r="C332" s="12"/>
      <c r="D332" s="12"/>
      <c r="E332" s="23" t="s">
        <v>1586</v>
      </c>
      <c r="F332" s="12"/>
      <c r="G332" s="12"/>
      <c r="H332" s="14"/>
      <c r="I332" s="12"/>
      <c r="J332" s="14"/>
      <c r="K332" s="13">
        <f t="shared" ref="K332:S332" si="57">SUBTOTAL(9,K323:K331)</f>
        <v>411</v>
      </c>
      <c r="L332" s="13">
        <f t="shared" si="57"/>
        <v>411</v>
      </c>
      <c r="M332" s="13">
        <f t="shared" si="57"/>
        <v>0</v>
      </c>
      <c r="N332" s="13">
        <f t="shared" si="57"/>
        <v>0</v>
      </c>
      <c r="O332" s="13">
        <f t="shared" si="57"/>
        <v>0</v>
      </c>
      <c r="P332" s="13">
        <f t="shared" si="57"/>
        <v>0</v>
      </c>
      <c r="Q332" s="13">
        <f t="shared" si="57"/>
        <v>0</v>
      </c>
      <c r="R332" s="13">
        <f t="shared" si="57"/>
        <v>0</v>
      </c>
      <c r="S332" s="13">
        <f t="shared" si="57"/>
        <v>0</v>
      </c>
      <c r="T332" s="12"/>
      <c r="U332" s="14"/>
      <c r="V332" s="13">
        <f>SUBTOTAL(9,V323:V331)</f>
        <v>411</v>
      </c>
    </row>
    <row r="333" spans="1:22" outlineLevel="4">
      <c r="A333" s="12">
        <v>4001</v>
      </c>
      <c r="B333" s="12" t="s">
        <v>123</v>
      </c>
      <c r="C333" s="12">
        <v>40134</v>
      </c>
      <c r="D333" s="12" t="s">
        <v>373</v>
      </c>
      <c r="E333" s="12" t="s">
        <v>1171</v>
      </c>
      <c r="F333" s="12" t="s">
        <v>1172</v>
      </c>
      <c r="G333" s="12" t="s">
        <v>110</v>
      </c>
      <c r="H333" s="14" t="str">
        <f>IF(G333="","",VLOOKUP(G333,Sheet1!$B$3:$C$7,2,0))</f>
        <v>高度急性期</v>
      </c>
      <c r="I333" s="12" t="s">
        <v>110</v>
      </c>
      <c r="J333" s="14" t="str">
        <f>IF(I333="","",VLOOKUP(I333,Sheet1!$B$3:$C$7,2,0))</f>
        <v>高度急性期</v>
      </c>
      <c r="K333" s="13">
        <v>16</v>
      </c>
      <c r="L333" s="13">
        <v>16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2" t="s">
        <v>227</v>
      </c>
      <c r="U333" s="14" t="str">
        <f>IF(T333="","",VLOOKUP(T333,Sheet1!$B$10:$C$61,2,0))</f>
        <v>ﾊｲｹｱﾕﾆｯﾄ入院医療管理料1</v>
      </c>
      <c r="V333" s="13">
        <v>16</v>
      </c>
    </row>
    <row r="334" spans="1:22" outlineLevel="4">
      <c r="A334" s="12">
        <v>4001</v>
      </c>
      <c r="B334" s="12" t="s">
        <v>123</v>
      </c>
      <c r="C334" s="12">
        <v>40134</v>
      </c>
      <c r="D334" s="12" t="s">
        <v>373</v>
      </c>
      <c r="E334" s="12" t="s">
        <v>1171</v>
      </c>
      <c r="F334" s="12" t="s">
        <v>1173</v>
      </c>
      <c r="G334" s="12" t="s">
        <v>110</v>
      </c>
      <c r="H334" s="14" t="str">
        <f>IF(G334="","",VLOOKUP(G334,Sheet1!$B$3:$C$7,2,0))</f>
        <v>高度急性期</v>
      </c>
      <c r="I334" s="12" t="s">
        <v>110</v>
      </c>
      <c r="J334" s="14" t="str">
        <f>IF(I334="","",VLOOKUP(I334,Sheet1!$B$3:$C$7,2,0))</f>
        <v>高度急性期</v>
      </c>
      <c r="K334" s="13">
        <v>8</v>
      </c>
      <c r="L334" s="13">
        <v>8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2" t="s">
        <v>225</v>
      </c>
      <c r="U334" s="14" t="str">
        <f>IF(T334="","",VLOOKUP(T334,Sheet1!$B$10:$C$61,2,0))</f>
        <v>特定集中治療室管理料3</v>
      </c>
      <c r="V334" s="13">
        <v>8</v>
      </c>
    </row>
    <row r="335" spans="1:22" outlineLevel="4">
      <c r="A335" s="12">
        <v>4001</v>
      </c>
      <c r="B335" s="12" t="s">
        <v>123</v>
      </c>
      <c r="C335" s="12">
        <v>40134</v>
      </c>
      <c r="D335" s="12" t="s">
        <v>373</v>
      </c>
      <c r="E335" s="12" t="s">
        <v>1171</v>
      </c>
      <c r="F335" s="12" t="s">
        <v>186</v>
      </c>
      <c r="G335" s="12" t="s">
        <v>104</v>
      </c>
      <c r="H335" s="14" t="str">
        <f>IF(G335="","",VLOOKUP(G335,Sheet1!$B$3:$C$7,2,0))</f>
        <v>急性期</v>
      </c>
      <c r="I335" s="12" t="s">
        <v>104</v>
      </c>
      <c r="J335" s="14" t="str">
        <f>IF(I335="","",VLOOKUP(I335,Sheet1!$B$3:$C$7,2,0))</f>
        <v>急性期</v>
      </c>
      <c r="K335" s="13">
        <v>32</v>
      </c>
      <c r="L335" s="13">
        <v>32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2" t="s">
        <v>110</v>
      </c>
      <c r="U335" s="14" t="str">
        <f>IF(T335="","",VLOOKUP(T335,Sheet1!$B$10:$C$61,2,0))</f>
        <v>一般病棟7対1入院基本料</v>
      </c>
      <c r="V335" s="13">
        <v>32</v>
      </c>
    </row>
    <row r="336" spans="1:22" outlineLevel="4">
      <c r="A336" s="12">
        <v>4001</v>
      </c>
      <c r="B336" s="12" t="s">
        <v>123</v>
      </c>
      <c r="C336" s="12">
        <v>40134</v>
      </c>
      <c r="D336" s="12" t="s">
        <v>373</v>
      </c>
      <c r="E336" s="12" t="s">
        <v>1171</v>
      </c>
      <c r="F336" s="12" t="s">
        <v>181</v>
      </c>
      <c r="G336" s="12" t="s">
        <v>104</v>
      </c>
      <c r="H336" s="14" t="str">
        <f>IF(G336="","",VLOOKUP(G336,Sheet1!$B$3:$C$7,2,0))</f>
        <v>急性期</v>
      </c>
      <c r="I336" s="12" t="s">
        <v>110</v>
      </c>
      <c r="J336" s="14" t="str">
        <f>IF(I336="","",VLOOKUP(I336,Sheet1!$B$3:$C$7,2,0))</f>
        <v>高度急性期</v>
      </c>
      <c r="K336" s="13">
        <v>46</v>
      </c>
      <c r="L336" s="13">
        <v>46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2" t="s">
        <v>110</v>
      </c>
      <c r="U336" s="14" t="str">
        <f>IF(T336="","",VLOOKUP(T336,Sheet1!$B$10:$C$61,2,0))</f>
        <v>一般病棟7対1入院基本料</v>
      </c>
      <c r="V336" s="13">
        <v>46</v>
      </c>
    </row>
    <row r="337" spans="1:22" outlineLevel="4">
      <c r="A337" s="12">
        <v>4001</v>
      </c>
      <c r="B337" s="12" t="s">
        <v>123</v>
      </c>
      <c r="C337" s="12">
        <v>40134</v>
      </c>
      <c r="D337" s="12" t="s">
        <v>373</v>
      </c>
      <c r="E337" s="12" t="s">
        <v>1171</v>
      </c>
      <c r="F337" s="12" t="s">
        <v>377</v>
      </c>
      <c r="G337" s="12" t="s">
        <v>104</v>
      </c>
      <c r="H337" s="14" t="str">
        <f>IF(G337="","",VLOOKUP(G337,Sheet1!$B$3:$C$7,2,0))</f>
        <v>急性期</v>
      </c>
      <c r="I337" s="12" t="s">
        <v>104</v>
      </c>
      <c r="J337" s="14" t="str">
        <f>IF(I337="","",VLOOKUP(I337,Sheet1!$B$3:$C$7,2,0))</f>
        <v>急性期</v>
      </c>
      <c r="K337" s="13">
        <v>46</v>
      </c>
      <c r="L337" s="13">
        <v>46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2" t="s">
        <v>110</v>
      </c>
      <c r="U337" s="14" t="str">
        <f>IF(T337="","",VLOOKUP(T337,Sheet1!$B$10:$C$61,2,0))</f>
        <v>一般病棟7対1入院基本料</v>
      </c>
      <c r="V337" s="13">
        <v>46</v>
      </c>
    </row>
    <row r="338" spans="1:22" outlineLevel="4">
      <c r="A338" s="12">
        <v>4001</v>
      </c>
      <c r="B338" s="12" t="s">
        <v>123</v>
      </c>
      <c r="C338" s="12">
        <v>40134</v>
      </c>
      <c r="D338" s="12" t="s">
        <v>373</v>
      </c>
      <c r="E338" s="12" t="s">
        <v>1171</v>
      </c>
      <c r="F338" s="12" t="s">
        <v>817</v>
      </c>
      <c r="G338" s="12" t="s">
        <v>104</v>
      </c>
      <c r="H338" s="14" t="str">
        <f>IF(G338="","",VLOOKUP(G338,Sheet1!$B$3:$C$7,2,0))</f>
        <v>急性期</v>
      </c>
      <c r="I338" s="12" t="s">
        <v>104</v>
      </c>
      <c r="J338" s="14" t="str">
        <f>IF(I338="","",VLOOKUP(I338,Sheet1!$B$3:$C$7,2,0))</f>
        <v>急性期</v>
      </c>
      <c r="K338" s="13">
        <v>45</v>
      </c>
      <c r="L338" s="13">
        <v>45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2" t="s">
        <v>110</v>
      </c>
      <c r="U338" s="14" t="str">
        <f>IF(T338="","",VLOOKUP(T338,Sheet1!$B$10:$C$61,2,0))</f>
        <v>一般病棟7対1入院基本料</v>
      </c>
      <c r="V338" s="13">
        <v>45</v>
      </c>
    </row>
    <row r="339" spans="1:22" outlineLevel="4">
      <c r="A339" s="12">
        <v>4001</v>
      </c>
      <c r="B339" s="12" t="s">
        <v>123</v>
      </c>
      <c r="C339" s="12">
        <v>40134</v>
      </c>
      <c r="D339" s="12" t="s">
        <v>373</v>
      </c>
      <c r="E339" s="12" t="s">
        <v>1171</v>
      </c>
      <c r="F339" s="12" t="s">
        <v>380</v>
      </c>
      <c r="G339" s="12" t="s">
        <v>104</v>
      </c>
      <c r="H339" s="14" t="str">
        <f>IF(G339="","",VLOOKUP(G339,Sheet1!$B$3:$C$7,2,0))</f>
        <v>急性期</v>
      </c>
      <c r="I339" s="12" t="s">
        <v>104</v>
      </c>
      <c r="J339" s="14" t="str">
        <f>IF(I339="","",VLOOKUP(I339,Sheet1!$B$3:$C$7,2,0))</f>
        <v>急性期</v>
      </c>
      <c r="K339" s="13">
        <v>47</v>
      </c>
      <c r="L339" s="13">
        <v>47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2" t="s">
        <v>110</v>
      </c>
      <c r="U339" s="14" t="str">
        <f>IF(T339="","",VLOOKUP(T339,Sheet1!$B$10:$C$61,2,0))</f>
        <v>一般病棟7対1入院基本料</v>
      </c>
      <c r="V339" s="13">
        <v>47</v>
      </c>
    </row>
    <row r="340" spans="1:22" outlineLevel="4">
      <c r="A340" s="12">
        <v>4001</v>
      </c>
      <c r="B340" s="12" t="s">
        <v>123</v>
      </c>
      <c r="C340" s="12">
        <v>40134</v>
      </c>
      <c r="D340" s="12" t="s">
        <v>373</v>
      </c>
      <c r="E340" s="12" t="s">
        <v>1171</v>
      </c>
      <c r="F340" s="12" t="s">
        <v>381</v>
      </c>
      <c r="G340" s="12" t="s">
        <v>104</v>
      </c>
      <c r="H340" s="14" t="str">
        <f>IF(G340="","",VLOOKUP(G340,Sheet1!$B$3:$C$7,2,0))</f>
        <v>急性期</v>
      </c>
      <c r="I340" s="12" t="s">
        <v>104</v>
      </c>
      <c r="J340" s="14" t="str">
        <f>IF(I340="","",VLOOKUP(I340,Sheet1!$B$3:$C$7,2,0))</f>
        <v>急性期</v>
      </c>
      <c r="K340" s="13">
        <v>45</v>
      </c>
      <c r="L340" s="13">
        <v>45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2" t="s">
        <v>110</v>
      </c>
      <c r="U340" s="14" t="str">
        <f>IF(T340="","",VLOOKUP(T340,Sheet1!$B$10:$C$61,2,0))</f>
        <v>一般病棟7対1入院基本料</v>
      </c>
      <c r="V340" s="13">
        <v>45</v>
      </c>
    </row>
    <row r="341" spans="1:22" outlineLevel="4">
      <c r="A341" s="12">
        <v>4001</v>
      </c>
      <c r="B341" s="12" t="s">
        <v>123</v>
      </c>
      <c r="C341" s="12">
        <v>40134</v>
      </c>
      <c r="D341" s="12" t="s">
        <v>373</v>
      </c>
      <c r="E341" s="12" t="s">
        <v>1171</v>
      </c>
      <c r="F341" s="12" t="s">
        <v>1174</v>
      </c>
      <c r="G341" s="12" t="s">
        <v>104</v>
      </c>
      <c r="H341" s="14" t="str">
        <f>IF(G341="","",VLOOKUP(G341,Sheet1!$B$3:$C$7,2,0))</f>
        <v>急性期</v>
      </c>
      <c r="I341" s="12" t="s">
        <v>104</v>
      </c>
      <c r="J341" s="14" t="str">
        <f>IF(I341="","",VLOOKUP(I341,Sheet1!$B$3:$C$7,2,0))</f>
        <v>急性期</v>
      </c>
      <c r="K341" s="13">
        <v>45</v>
      </c>
      <c r="L341" s="13">
        <v>45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2" t="s">
        <v>110</v>
      </c>
      <c r="U341" s="14" t="str">
        <f>IF(T341="","",VLOOKUP(T341,Sheet1!$B$10:$C$61,2,0))</f>
        <v>一般病棟7対1入院基本料</v>
      </c>
      <c r="V341" s="13">
        <v>45</v>
      </c>
    </row>
    <row r="342" spans="1:22" outlineLevel="3">
      <c r="A342" s="12"/>
      <c r="B342" s="12"/>
      <c r="C342" s="12"/>
      <c r="D342" s="12"/>
      <c r="E342" s="23" t="s">
        <v>1587</v>
      </c>
      <c r="F342" s="12"/>
      <c r="G342" s="12"/>
      <c r="H342" s="14"/>
      <c r="I342" s="12"/>
      <c r="J342" s="14"/>
      <c r="K342" s="13">
        <f t="shared" ref="K342:S342" si="58">SUBTOTAL(9,K333:K341)</f>
        <v>330</v>
      </c>
      <c r="L342" s="13">
        <f t="shared" si="58"/>
        <v>330</v>
      </c>
      <c r="M342" s="13">
        <f t="shared" si="58"/>
        <v>0</v>
      </c>
      <c r="N342" s="13">
        <f t="shared" si="58"/>
        <v>0</v>
      </c>
      <c r="O342" s="13">
        <f t="shared" si="58"/>
        <v>0</v>
      </c>
      <c r="P342" s="13">
        <f t="shared" si="58"/>
        <v>0</v>
      </c>
      <c r="Q342" s="13">
        <f t="shared" si="58"/>
        <v>0</v>
      </c>
      <c r="R342" s="13">
        <f t="shared" si="58"/>
        <v>0</v>
      </c>
      <c r="S342" s="13">
        <f t="shared" si="58"/>
        <v>0</v>
      </c>
      <c r="T342" s="12"/>
      <c r="U342" s="14"/>
      <c r="V342" s="13">
        <f>SUBTOTAL(9,V333:V341)</f>
        <v>330</v>
      </c>
    </row>
    <row r="343" spans="1:22" outlineLevel="4">
      <c r="A343" s="12">
        <v>4001</v>
      </c>
      <c r="B343" s="12" t="s">
        <v>123</v>
      </c>
      <c r="C343" s="12">
        <v>40134</v>
      </c>
      <c r="D343" s="12" t="s">
        <v>373</v>
      </c>
      <c r="E343" s="12" t="s">
        <v>1194</v>
      </c>
      <c r="F343" s="12" t="s">
        <v>249</v>
      </c>
      <c r="G343" s="12" t="s">
        <v>58</v>
      </c>
      <c r="H343" s="14" t="str">
        <f>IF(G343="","",VLOOKUP(G343,Sheet1!$B$3:$C$7,2,0))</f>
        <v>回復期</v>
      </c>
      <c r="I343" s="12" t="s">
        <v>58</v>
      </c>
      <c r="J343" s="14" t="str">
        <f>IF(I343="","",VLOOKUP(I343,Sheet1!$B$3:$C$7,2,0))</f>
        <v>回復期</v>
      </c>
      <c r="K343" s="13">
        <v>45</v>
      </c>
      <c r="L343" s="13">
        <v>42</v>
      </c>
      <c r="M343" s="13">
        <v>3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2" t="s">
        <v>40</v>
      </c>
      <c r="U343" s="14" t="str">
        <f>IF(T343="","",VLOOKUP(T343,Sheet1!$B$10:$C$61,2,0))</f>
        <v>地域包括ケア病棟入院料1</v>
      </c>
      <c r="V343" s="13">
        <v>45</v>
      </c>
    </row>
    <row r="344" spans="1:22" outlineLevel="3">
      <c r="A344" s="12"/>
      <c r="B344" s="12"/>
      <c r="C344" s="12"/>
      <c r="D344" s="12"/>
      <c r="E344" s="23" t="s">
        <v>1588</v>
      </c>
      <c r="F344" s="12"/>
      <c r="G344" s="12"/>
      <c r="H344" s="14"/>
      <c r="I344" s="12"/>
      <c r="J344" s="14"/>
      <c r="K344" s="13">
        <f t="shared" ref="K344:S344" si="59">SUBTOTAL(9,K343:K343)</f>
        <v>45</v>
      </c>
      <c r="L344" s="13">
        <f t="shared" si="59"/>
        <v>42</v>
      </c>
      <c r="M344" s="13">
        <f t="shared" si="59"/>
        <v>3</v>
      </c>
      <c r="N344" s="13">
        <f t="shared" si="59"/>
        <v>0</v>
      </c>
      <c r="O344" s="13">
        <f t="shared" si="59"/>
        <v>0</v>
      </c>
      <c r="P344" s="13">
        <f t="shared" si="59"/>
        <v>0</v>
      </c>
      <c r="Q344" s="13">
        <f t="shared" si="59"/>
        <v>0</v>
      </c>
      <c r="R344" s="13">
        <f t="shared" si="59"/>
        <v>0</v>
      </c>
      <c r="S344" s="13">
        <f t="shared" si="59"/>
        <v>0</v>
      </c>
      <c r="T344" s="12"/>
      <c r="U344" s="14"/>
      <c r="V344" s="13">
        <f>SUBTOTAL(9,V343:V343)</f>
        <v>45</v>
      </c>
    </row>
    <row r="345" spans="1:22" outlineLevel="4">
      <c r="A345" s="12">
        <v>4001</v>
      </c>
      <c r="B345" s="12" t="s">
        <v>123</v>
      </c>
      <c r="C345" s="12">
        <v>40134</v>
      </c>
      <c r="D345" s="12" t="s">
        <v>373</v>
      </c>
      <c r="E345" s="12" t="s">
        <v>1219</v>
      </c>
      <c r="F345" s="12" t="s">
        <v>1220</v>
      </c>
      <c r="G345" s="12" t="s">
        <v>38</v>
      </c>
      <c r="H345" s="14" t="str">
        <f>IF(G345="","",VLOOKUP(G345,Sheet1!$B$3:$C$7,2,0))</f>
        <v>急性期</v>
      </c>
      <c r="I345" s="12" t="s">
        <v>38</v>
      </c>
      <c r="J345" s="14" t="str">
        <f>IF(I345="","",VLOOKUP(I345,Sheet1!$B$3:$C$7,2,0))</f>
        <v>急性期</v>
      </c>
      <c r="K345" s="13">
        <v>41</v>
      </c>
      <c r="L345" s="13">
        <v>41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2" t="s">
        <v>38</v>
      </c>
      <c r="U345" s="14" t="str">
        <f>IF(T345="","",VLOOKUP(T345,Sheet1!$B$10:$C$61,2,0))</f>
        <v>一般病棟10対1入院基本料</v>
      </c>
      <c r="V345" s="13">
        <v>41</v>
      </c>
    </row>
    <row r="346" spans="1:22" outlineLevel="4">
      <c r="A346" s="12">
        <v>4001</v>
      </c>
      <c r="B346" s="12" t="s">
        <v>123</v>
      </c>
      <c r="C346" s="12">
        <v>40134</v>
      </c>
      <c r="D346" s="12" t="s">
        <v>373</v>
      </c>
      <c r="E346" s="12" t="s">
        <v>1219</v>
      </c>
      <c r="F346" s="12" t="s">
        <v>1221</v>
      </c>
      <c r="G346" s="12" t="s">
        <v>38</v>
      </c>
      <c r="H346" s="14" t="str">
        <f>IF(G346="","",VLOOKUP(G346,Sheet1!$B$3:$C$7,2,0))</f>
        <v>急性期</v>
      </c>
      <c r="I346" s="12" t="s">
        <v>38</v>
      </c>
      <c r="J346" s="14" t="str">
        <f>IF(I346="","",VLOOKUP(I346,Sheet1!$B$3:$C$7,2,0))</f>
        <v>急性期</v>
      </c>
      <c r="K346" s="13">
        <v>54</v>
      </c>
      <c r="L346" s="13">
        <v>54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2" t="s">
        <v>38</v>
      </c>
      <c r="U346" s="14" t="str">
        <f>IF(T346="","",VLOOKUP(T346,Sheet1!$B$10:$C$61,2,0))</f>
        <v>一般病棟10対1入院基本料</v>
      </c>
      <c r="V346" s="13">
        <v>54</v>
      </c>
    </row>
    <row r="347" spans="1:22" outlineLevel="4">
      <c r="A347" s="12">
        <v>4001</v>
      </c>
      <c r="B347" s="12" t="s">
        <v>123</v>
      </c>
      <c r="C347" s="12">
        <v>40134</v>
      </c>
      <c r="D347" s="12" t="s">
        <v>373</v>
      </c>
      <c r="E347" s="12" t="s">
        <v>1219</v>
      </c>
      <c r="F347" s="12" t="s">
        <v>338</v>
      </c>
      <c r="G347" s="12" t="s">
        <v>58</v>
      </c>
      <c r="H347" s="14" t="str">
        <f>IF(G347="","",VLOOKUP(G347,Sheet1!$B$3:$C$7,2,0))</f>
        <v>回復期</v>
      </c>
      <c r="I347" s="12" t="s">
        <v>58</v>
      </c>
      <c r="J347" s="14" t="str">
        <f>IF(I347="","",VLOOKUP(I347,Sheet1!$B$3:$C$7,2,0))</f>
        <v>回復期</v>
      </c>
      <c r="K347" s="13">
        <v>50</v>
      </c>
      <c r="L347" s="13">
        <v>50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2" t="s">
        <v>40</v>
      </c>
      <c r="U347" s="14" t="str">
        <f>IF(T347="","",VLOOKUP(T347,Sheet1!$B$10:$C$61,2,0))</f>
        <v>地域包括ケア病棟入院料1</v>
      </c>
      <c r="V347" s="13">
        <v>50</v>
      </c>
    </row>
    <row r="348" spans="1:22" outlineLevel="4">
      <c r="A348" s="12">
        <v>4001</v>
      </c>
      <c r="B348" s="12" t="s">
        <v>123</v>
      </c>
      <c r="C348" s="12">
        <v>40134</v>
      </c>
      <c r="D348" s="12" t="s">
        <v>373</v>
      </c>
      <c r="E348" s="12" t="s">
        <v>1219</v>
      </c>
      <c r="F348" s="12" t="s">
        <v>339</v>
      </c>
      <c r="G348" s="12" t="s">
        <v>38</v>
      </c>
      <c r="H348" s="14" t="str">
        <f>IF(G348="","",VLOOKUP(G348,Sheet1!$B$3:$C$7,2,0))</f>
        <v>急性期</v>
      </c>
      <c r="I348" s="12" t="s">
        <v>38</v>
      </c>
      <c r="J348" s="14" t="str">
        <f>IF(I348="","",VLOOKUP(I348,Sheet1!$B$3:$C$7,2,0))</f>
        <v>急性期</v>
      </c>
      <c r="K348" s="13">
        <v>30</v>
      </c>
      <c r="L348" s="13">
        <v>30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2" t="s">
        <v>38</v>
      </c>
      <c r="U348" s="14" t="str">
        <f>IF(T348="","",VLOOKUP(T348,Sheet1!$B$10:$C$61,2,0))</f>
        <v>一般病棟10対1入院基本料</v>
      </c>
      <c r="V348" s="13">
        <v>30</v>
      </c>
    </row>
    <row r="349" spans="1:22" outlineLevel="3">
      <c r="A349" s="12"/>
      <c r="B349" s="12"/>
      <c r="C349" s="12"/>
      <c r="D349" s="12"/>
      <c r="E349" s="23" t="s">
        <v>1589</v>
      </c>
      <c r="F349" s="12"/>
      <c r="G349" s="12"/>
      <c r="H349" s="14"/>
      <c r="I349" s="12"/>
      <c r="J349" s="14"/>
      <c r="K349" s="13">
        <f t="shared" ref="K349:S349" si="60">SUBTOTAL(9,K345:K348)</f>
        <v>175</v>
      </c>
      <c r="L349" s="13">
        <f t="shared" si="60"/>
        <v>175</v>
      </c>
      <c r="M349" s="13">
        <f t="shared" si="60"/>
        <v>0</v>
      </c>
      <c r="N349" s="13">
        <f t="shared" si="60"/>
        <v>0</v>
      </c>
      <c r="O349" s="13">
        <f t="shared" si="60"/>
        <v>0</v>
      </c>
      <c r="P349" s="13">
        <f t="shared" si="60"/>
        <v>0</v>
      </c>
      <c r="Q349" s="13">
        <f t="shared" si="60"/>
        <v>0</v>
      </c>
      <c r="R349" s="13">
        <f t="shared" si="60"/>
        <v>0</v>
      </c>
      <c r="S349" s="13">
        <f t="shared" si="60"/>
        <v>0</v>
      </c>
      <c r="T349" s="12"/>
      <c r="U349" s="14"/>
      <c r="V349" s="13">
        <f>SUBTOTAL(9,V345:V348)</f>
        <v>175</v>
      </c>
    </row>
    <row r="350" spans="1:22" outlineLevel="4">
      <c r="A350" s="12">
        <v>4001</v>
      </c>
      <c r="B350" s="12" t="s">
        <v>123</v>
      </c>
      <c r="C350" s="12">
        <v>40134</v>
      </c>
      <c r="D350" s="12" t="s">
        <v>373</v>
      </c>
      <c r="E350" s="12" t="s">
        <v>1236</v>
      </c>
      <c r="F350" s="12" t="s">
        <v>50</v>
      </c>
      <c r="G350" s="12" t="s">
        <v>58</v>
      </c>
      <c r="H350" s="14" t="str">
        <f>IF(G350="","",VLOOKUP(G350,Sheet1!$B$3:$C$7,2,0))</f>
        <v>回復期</v>
      </c>
      <c r="I350" s="12" t="s">
        <v>58</v>
      </c>
      <c r="J350" s="14" t="str">
        <f>IF(I350="","",VLOOKUP(I350,Sheet1!$B$3:$C$7,2,0))</f>
        <v>回復期</v>
      </c>
      <c r="K350" s="13">
        <v>42</v>
      </c>
      <c r="L350" s="13">
        <v>42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2" t="s">
        <v>45</v>
      </c>
      <c r="U350" s="14" t="str">
        <f>IF(T350="","",VLOOKUP(T350,Sheet1!$B$10:$C$61,2,0))</f>
        <v>一般病棟15対1入院基本料</v>
      </c>
      <c r="V350" s="13">
        <v>42</v>
      </c>
    </row>
    <row r="351" spans="1:22" outlineLevel="4">
      <c r="A351" s="12">
        <v>4001</v>
      </c>
      <c r="B351" s="12" t="s">
        <v>123</v>
      </c>
      <c r="C351" s="12">
        <v>40134</v>
      </c>
      <c r="D351" s="12" t="s">
        <v>373</v>
      </c>
      <c r="E351" s="12" t="s">
        <v>1236</v>
      </c>
      <c r="F351" s="12" t="s">
        <v>252</v>
      </c>
      <c r="G351" s="12" t="s">
        <v>58</v>
      </c>
      <c r="H351" s="14" t="str">
        <f>IF(G351="","",VLOOKUP(G351,Sheet1!$B$3:$C$7,2,0))</f>
        <v>回復期</v>
      </c>
      <c r="I351" s="12" t="s">
        <v>58</v>
      </c>
      <c r="J351" s="14" t="str">
        <f>IF(I351="","",VLOOKUP(I351,Sheet1!$B$3:$C$7,2,0))</f>
        <v>回復期</v>
      </c>
      <c r="K351" s="13">
        <v>44</v>
      </c>
      <c r="L351" s="13">
        <v>44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2" t="s">
        <v>40</v>
      </c>
      <c r="U351" s="14" t="str">
        <f>IF(T351="","",VLOOKUP(T351,Sheet1!$B$10:$C$61,2,0))</f>
        <v>地域包括ケア病棟入院料1</v>
      </c>
      <c r="V351" s="13">
        <v>44</v>
      </c>
    </row>
    <row r="352" spans="1:22" outlineLevel="3">
      <c r="A352" s="12"/>
      <c r="B352" s="12"/>
      <c r="C352" s="12"/>
      <c r="D352" s="12"/>
      <c r="E352" s="23" t="s">
        <v>1590</v>
      </c>
      <c r="F352" s="12"/>
      <c r="G352" s="12"/>
      <c r="H352" s="14"/>
      <c r="I352" s="12"/>
      <c r="J352" s="14"/>
      <c r="K352" s="13">
        <f t="shared" ref="K352:S352" si="61">SUBTOTAL(9,K350:K351)</f>
        <v>86</v>
      </c>
      <c r="L352" s="13">
        <f t="shared" si="61"/>
        <v>86</v>
      </c>
      <c r="M352" s="13">
        <f t="shared" si="61"/>
        <v>0</v>
      </c>
      <c r="N352" s="13">
        <f t="shared" si="61"/>
        <v>0</v>
      </c>
      <c r="O352" s="13">
        <f t="shared" si="61"/>
        <v>0</v>
      </c>
      <c r="P352" s="13">
        <f t="shared" si="61"/>
        <v>0</v>
      </c>
      <c r="Q352" s="13">
        <f t="shared" si="61"/>
        <v>0</v>
      </c>
      <c r="R352" s="13">
        <f t="shared" si="61"/>
        <v>0</v>
      </c>
      <c r="S352" s="13">
        <f t="shared" si="61"/>
        <v>0</v>
      </c>
      <c r="T352" s="12"/>
      <c r="U352" s="14"/>
      <c r="V352" s="13">
        <f>SUBTOTAL(9,V350:V351)</f>
        <v>86</v>
      </c>
    </row>
    <row r="353" spans="1:22" outlineLevel="4">
      <c r="A353" s="12">
        <v>4001</v>
      </c>
      <c r="B353" s="12" t="s">
        <v>123</v>
      </c>
      <c r="C353" s="12">
        <v>40134</v>
      </c>
      <c r="D353" s="12" t="s">
        <v>373</v>
      </c>
      <c r="E353" s="12" t="s">
        <v>1241</v>
      </c>
      <c r="F353" s="12" t="s">
        <v>1242</v>
      </c>
      <c r="G353" s="12" t="s">
        <v>41</v>
      </c>
      <c r="H353" s="14" t="str">
        <f>IF(G353="","",VLOOKUP(G353,Sheet1!$B$3:$C$7,2,0))</f>
        <v>高度急性期</v>
      </c>
      <c r="I353" s="12" t="s">
        <v>41</v>
      </c>
      <c r="J353" s="14" t="str">
        <f>IF(I353="","",VLOOKUP(I353,Sheet1!$B$3:$C$7,2,0))</f>
        <v>高度急性期</v>
      </c>
      <c r="K353" s="13">
        <v>20</v>
      </c>
      <c r="L353" s="13">
        <v>20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2" t="s">
        <v>42</v>
      </c>
      <c r="U353" s="14" t="str">
        <f>IF(T353="","",VLOOKUP(T353,Sheet1!$B$10:$C$61,2,0))</f>
        <v>特定集中治療室管理料3</v>
      </c>
      <c r="V353" s="13">
        <v>20</v>
      </c>
    </row>
    <row r="354" spans="1:22" outlineLevel="4">
      <c r="A354" s="12">
        <v>4001</v>
      </c>
      <c r="B354" s="12" t="s">
        <v>123</v>
      </c>
      <c r="C354" s="12">
        <v>40134</v>
      </c>
      <c r="D354" s="12" t="s">
        <v>373</v>
      </c>
      <c r="E354" s="12" t="s">
        <v>1241</v>
      </c>
      <c r="F354" s="12" t="s">
        <v>1243</v>
      </c>
      <c r="G354" s="12" t="s">
        <v>41</v>
      </c>
      <c r="H354" s="14" t="str">
        <f>IF(G354="","",VLOOKUP(G354,Sheet1!$B$3:$C$7,2,0))</f>
        <v>高度急性期</v>
      </c>
      <c r="I354" s="12" t="s">
        <v>41</v>
      </c>
      <c r="J354" s="14" t="str">
        <f>IF(I354="","",VLOOKUP(I354,Sheet1!$B$3:$C$7,2,0))</f>
        <v>高度急性期</v>
      </c>
      <c r="K354" s="13">
        <v>12</v>
      </c>
      <c r="L354" s="13">
        <v>12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2" t="s">
        <v>41</v>
      </c>
      <c r="U354" s="14" t="str">
        <f>IF(T354="","",VLOOKUP(T354,Sheet1!$B$10:$C$61,2,0))</f>
        <v>一般病棟7対1入院基本料</v>
      </c>
      <c r="V354" s="13">
        <v>12</v>
      </c>
    </row>
    <row r="355" spans="1:22" outlineLevel="4">
      <c r="A355" s="12">
        <v>4001</v>
      </c>
      <c r="B355" s="12" t="s">
        <v>123</v>
      </c>
      <c r="C355" s="12">
        <v>40134</v>
      </c>
      <c r="D355" s="12" t="s">
        <v>373</v>
      </c>
      <c r="E355" s="12" t="s">
        <v>1241</v>
      </c>
      <c r="F355" s="12" t="s">
        <v>1130</v>
      </c>
      <c r="G355" s="12" t="s">
        <v>41</v>
      </c>
      <c r="H355" s="14" t="str">
        <f>IF(G355="","",VLOOKUP(G355,Sheet1!$B$3:$C$7,2,0))</f>
        <v>高度急性期</v>
      </c>
      <c r="I355" s="12" t="s">
        <v>41</v>
      </c>
      <c r="J355" s="14" t="str">
        <f>IF(I355="","",VLOOKUP(I355,Sheet1!$B$3:$C$7,2,0))</f>
        <v>高度急性期</v>
      </c>
      <c r="K355" s="13">
        <v>8</v>
      </c>
      <c r="L355" s="13">
        <v>8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2" t="s">
        <v>69</v>
      </c>
      <c r="U355" s="14" t="str">
        <f>IF(T355="","",VLOOKUP(T355,Sheet1!$B$10:$C$61,2,0))</f>
        <v>ﾊｲｹｱﾕﾆｯﾄ入院医療管理料1</v>
      </c>
      <c r="V355" s="13">
        <v>8</v>
      </c>
    </row>
    <row r="356" spans="1:22" outlineLevel="4">
      <c r="A356" s="12">
        <v>4001</v>
      </c>
      <c r="B356" s="12" t="s">
        <v>123</v>
      </c>
      <c r="C356" s="12">
        <v>40134</v>
      </c>
      <c r="D356" s="12" t="s">
        <v>373</v>
      </c>
      <c r="E356" s="12" t="s">
        <v>1241</v>
      </c>
      <c r="F356" s="12" t="s">
        <v>1244</v>
      </c>
      <c r="G356" s="12" t="s">
        <v>41</v>
      </c>
      <c r="H356" s="14" t="str">
        <f>IF(G356="","",VLOOKUP(G356,Sheet1!$B$3:$C$7,2,0))</f>
        <v>高度急性期</v>
      </c>
      <c r="I356" s="12" t="s">
        <v>41</v>
      </c>
      <c r="J356" s="14" t="str">
        <f>IF(I356="","",VLOOKUP(I356,Sheet1!$B$3:$C$7,2,0))</f>
        <v>高度急性期</v>
      </c>
      <c r="K356" s="13">
        <v>36</v>
      </c>
      <c r="L356" s="13">
        <v>36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2" t="s">
        <v>41</v>
      </c>
      <c r="U356" s="14" t="str">
        <f>IF(T356="","",VLOOKUP(T356,Sheet1!$B$10:$C$61,2,0))</f>
        <v>一般病棟7対1入院基本料</v>
      </c>
      <c r="V356" s="13">
        <v>36</v>
      </c>
    </row>
    <row r="357" spans="1:22" outlineLevel="4">
      <c r="A357" s="12">
        <v>4001</v>
      </c>
      <c r="B357" s="12" t="s">
        <v>123</v>
      </c>
      <c r="C357" s="12">
        <v>40134</v>
      </c>
      <c r="D357" s="12" t="s">
        <v>373</v>
      </c>
      <c r="E357" s="12" t="s">
        <v>1241</v>
      </c>
      <c r="F357" s="12" t="s">
        <v>1245</v>
      </c>
      <c r="G357" s="12" t="s">
        <v>41</v>
      </c>
      <c r="H357" s="14" t="str">
        <f>IF(G357="","",VLOOKUP(G357,Sheet1!$B$3:$C$7,2,0))</f>
        <v>高度急性期</v>
      </c>
      <c r="I357" s="12" t="s">
        <v>41</v>
      </c>
      <c r="J357" s="14" t="str">
        <f>IF(I357="","",VLOOKUP(I357,Sheet1!$B$3:$C$7,2,0))</f>
        <v>高度急性期</v>
      </c>
      <c r="K357" s="13">
        <v>45</v>
      </c>
      <c r="L357" s="13">
        <v>45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2" t="s">
        <v>41</v>
      </c>
      <c r="U357" s="14" t="str">
        <f>IF(T357="","",VLOOKUP(T357,Sheet1!$B$10:$C$61,2,0))</f>
        <v>一般病棟7対1入院基本料</v>
      </c>
      <c r="V357" s="13">
        <v>45</v>
      </c>
    </row>
    <row r="358" spans="1:22" outlineLevel="4">
      <c r="A358" s="12">
        <v>4001</v>
      </c>
      <c r="B358" s="12" t="s">
        <v>123</v>
      </c>
      <c r="C358" s="12">
        <v>40134</v>
      </c>
      <c r="D358" s="12" t="s">
        <v>373</v>
      </c>
      <c r="E358" s="12" t="s">
        <v>1241</v>
      </c>
      <c r="F358" s="12" t="s">
        <v>1246</v>
      </c>
      <c r="G358" s="12" t="s">
        <v>41</v>
      </c>
      <c r="H358" s="14" t="str">
        <f>IF(G358="","",VLOOKUP(G358,Sheet1!$B$3:$C$7,2,0))</f>
        <v>高度急性期</v>
      </c>
      <c r="I358" s="12" t="s">
        <v>41</v>
      </c>
      <c r="J358" s="14" t="str">
        <f>IF(I358="","",VLOOKUP(I358,Sheet1!$B$3:$C$7,2,0))</f>
        <v>高度急性期</v>
      </c>
      <c r="K358" s="13">
        <v>46</v>
      </c>
      <c r="L358" s="13">
        <v>46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2" t="s">
        <v>41</v>
      </c>
      <c r="U358" s="14" t="str">
        <f>IF(T358="","",VLOOKUP(T358,Sheet1!$B$10:$C$61,2,0))</f>
        <v>一般病棟7対1入院基本料</v>
      </c>
      <c r="V358" s="13">
        <v>46</v>
      </c>
    </row>
    <row r="359" spans="1:22" outlineLevel="4">
      <c r="A359" s="12">
        <v>4001</v>
      </c>
      <c r="B359" s="12" t="s">
        <v>123</v>
      </c>
      <c r="C359" s="12">
        <v>40134</v>
      </c>
      <c r="D359" s="12" t="s">
        <v>373</v>
      </c>
      <c r="E359" s="12" t="s">
        <v>1241</v>
      </c>
      <c r="F359" s="12" t="s">
        <v>1247</v>
      </c>
      <c r="G359" s="12" t="s">
        <v>38</v>
      </c>
      <c r="H359" s="14" t="str">
        <f>IF(G359="","",VLOOKUP(G359,Sheet1!$B$3:$C$7,2,0))</f>
        <v>急性期</v>
      </c>
      <c r="I359" s="12" t="s">
        <v>38</v>
      </c>
      <c r="J359" s="14" t="str">
        <f>IF(I359="","",VLOOKUP(I359,Sheet1!$B$3:$C$7,2,0))</f>
        <v>急性期</v>
      </c>
      <c r="K359" s="13">
        <v>35</v>
      </c>
      <c r="L359" s="13">
        <v>35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2" t="s">
        <v>317</v>
      </c>
      <c r="U359" s="14" t="str">
        <f>IF(T359="","",VLOOKUP(T359,Sheet1!$B$10:$C$61,2,0))</f>
        <v>小児入院医療管理料3</v>
      </c>
      <c r="V359" s="13">
        <v>35</v>
      </c>
    </row>
    <row r="360" spans="1:22" outlineLevel="4">
      <c r="A360" s="12">
        <v>4001</v>
      </c>
      <c r="B360" s="12" t="s">
        <v>123</v>
      </c>
      <c r="C360" s="12">
        <v>40134</v>
      </c>
      <c r="D360" s="12" t="s">
        <v>373</v>
      </c>
      <c r="E360" s="12" t="s">
        <v>1241</v>
      </c>
      <c r="F360" s="12" t="s">
        <v>1248</v>
      </c>
      <c r="G360" s="12" t="s">
        <v>41</v>
      </c>
      <c r="H360" s="14" t="str">
        <f>IF(G360="","",VLOOKUP(G360,Sheet1!$B$3:$C$7,2,0))</f>
        <v>高度急性期</v>
      </c>
      <c r="I360" s="12" t="s">
        <v>41</v>
      </c>
      <c r="J360" s="14" t="str">
        <f>IF(I360="","",VLOOKUP(I360,Sheet1!$B$3:$C$7,2,0))</f>
        <v>高度急性期</v>
      </c>
      <c r="K360" s="13">
        <v>45</v>
      </c>
      <c r="L360" s="13">
        <v>45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2" t="s">
        <v>41</v>
      </c>
      <c r="U360" s="14" t="str">
        <f>IF(T360="","",VLOOKUP(T360,Sheet1!$B$10:$C$61,2,0))</f>
        <v>一般病棟7対1入院基本料</v>
      </c>
      <c r="V360" s="13">
        <v>45</v>
      </c>
    </row>
    <row r="361" spans="1:22" outlineLevel="4">
      <c r="A361" s="12">
        <v>4001</v>
      </c>
      <c r="B361" s="12" t="s">
        <v>123</v>
      </c>
      <c r="C361" s="12">
        <v>40134</v>
      </c>
      <c r="D361" s="12" t="s">
        <v>373</v>
      </c>
      <c r="E361" s="12" t="s">
        <v>1241</v>
      </c>
      <c r="F361" s="12" t="s">
        <v>1249</v>
      </c>
      <c r="G361" s="12" t="s">
        <v>41</v>
      </c>
      <c r="H361" s="14" t="str">
        <f>IF(G361="","",VLOOKUP(G361,Sheet1!$B$3:$C$7,2,0))</f>
        <v>高度急性期</v>
      </c>
      <c r="I361" s="12" t="s">
        <v>41</v>
      </c>
      <c r="J361" s="14" t="str">
        <f>IF(I361="","",VLOOKUP(I361,Sheet1!$B$3:$C$7,2,0))</f>
        <v>高度急性期</v>
      </c>
      <c r="K361" s="13">
        <v>46</v>
      </c>
      <c r="L361" s="13">
        <v>46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2" t="s">
        <v>41</v>
      </c>
      <c r="U361" s="14" t="str">
        <f>IF(T361="","",VLOOKUP(T361,Sheet1!$B$10:$C$61,2,0))</f>
        <v>一般病棟7対1入院基本料</v>
      </c>
      <c r="V361" s="13">
        <v>46</v>
      </c>
    </row>
    <row r="362" spans="1:22" outlineLevel="4">
      <c r="A362" s="12">
        <v>4001</v>
      </c>
      <c r="B362" s="12" t="s">
        <v>123</v>
      </c>
      <c r="C362" s="12">
        <v>40134</v>
      </c>
      <c r="D362" s="12" t="s">
        <v>373</v>
      </c>
      <c r="E362" s="12" t="s">
        <v>1241</v>
      </c>
      <c r="F362" s="12" t="s">
        <v>1250</v>
      </c>
      <c r="G362" s="12" t="s">
        <v>41</v>
      </c>
      <c r="H362" s="14" t="str">
        <f>IF(G362="","",VLOOKUP(G362,Sheet1!$B$3:$C$7,2,0))</f>
        <v>高度急性期</v>
      </c>
      <c r="I362" s="12" t="s">
        <v>41</v>
      </c>
      <c r="J362" s="14" t="str">
        <f>IF(I362="","",VLOOKUP(I362,Sheet1!$B$3:$C$7,2,0))</f>
        <v>高度急性期</v>
      </c>
      <c r="K362" s="13">
        <v>45</v>
      </c>
      <c r="L362" s="13">
        <v>45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2" t="s">
        <v>41</v>
      </c>
      <c r="U362" s="14" t="str">
        <f>IF(T362="","",VLOOKUP(T362,Sheet1!$B$10:$C$61,2,0))</f>
        <v>一般病棟7対1入院基本料</v>
      </c>
      <c r="V362" s="13">
        <v>45</v>
      </c>
    </row>
    <row r="363" spans="1:22" outlineLevel="4">
      <c r="A363" s="12">
        <v>4001</v>
      </c>
      <c r="B363" s="12" t="s">
        <v>123</v>
      </c>
      <c r="C363" s="12">
        <v>40134</v>
      </c>
      <c r="D363" s="12" t="s">
        <v>373</v>
      </c>
      <c r="E363" s="12" t="s">
        <v>1241</v>
      </c>
      <c r="F363" s="12" t="s">
        <v>1251</v>
      </c>
      <c r="G363" s="12" t="s">
        <v>41</v>
      </c>
      <c r="H363" s="14" t="str">
        <f>IF(G363="","",VLOOKUP(G363,Sheet1!$B$3:$C$7,2,0))</f>
        <v>高度急性期</v>
      </c>
      <c r="I363" s="12" t="s">
        <v>41</v>
      </c>
      <c r="J363" s="14" t="str">
        <f>IF(I363="","",VLOOKUP(I363,Sheet1!$B$3:$C$7,2,0))</f>
        <v>高度急性期</v>
      </c>
      <c r="K363" s="13">
        <v>42</v>
      </c>
      <c r="L363" s="13">
        <v>42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2" t="s">
        <v>41</v>
      </c>
      <c r="U363" s="14" t="str">
        <f>IF(T363="","",VLOOKUP(T363,Sheet1!$B$10:$C$61,2,0))</f>
        <v>一般病棟7対1入院基本料</v>
      </c>
      <c r="V363" s="13">
        <v>42</v>
      </c>
    </row>
    <row r="364" spans="1:22" outlineLevel="4">
      <c r="A364" s="12">
        <v>4001</v>
      </c>
      <c r="B364" s="12" t="s">
        <v>123</v>
      </c>
      <c r="C364" s="12">
        <v>40134</v>
      </c>
      <c r="D364" s="12" t="s">
        <v>373</v>
      </c>
      <c r="E364" s="12" t="s">
        <v>1241</v>
      </c>
      <c r="F364" s="12" t="s">
        <v>1252</v>
      </c>
      <c r="G364" s="12" t="s">
        <v>41</v>
      </c>
      <c r="H364" s="14" t="str">
        <f>IF(G364="","",VLOOKUP(G364,Sheet1!$B$3:$C$7,2,0))</f>
        <v>高度急性期</v>
      </c>
      <c r="I364" s="12" t="s">
        <v>41</v>
      </c>
      <c r="J364" s="14" t="str">
        <f>IF(I364="","",VLOOKUP(I364,Sheet1!$B$3:$C$7,2,0))</f>
        <v>高度急性期</v>
      </c>
      <c r="K364" s="13">
        <v>46</v>
      </c>
      <c r="L364" s="13">
        <v>46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2" t="s">
        <v>41</v>
      </c>
      <c r="U364" s="14" t="str">
        <f>IF(T364="","",VLOOKUP(T364,Sheet1!$B$10:$C$61,2,0))</f>
        <v>一般病棟7対1入院基本料</v>
      </c>
      <c r="V364" s="13">
        <v>46</v>
      </c>
    </row>
    <row r="365" spans="1:22" outlineLevel="4">
      <c r="A365" s="12">
        <v>4001</v>
      </c>
      <c r="B365" s="12" t="s">
        <v>123</v>
      </c>
      <c r="C365" s="12">
        <v>40134</v>
      </c>
      <c r="D365" s="12" t="s">
        <v>373</v>
      </c>
      <c r="E365" s="12" t="s">
        <v>1241</v>
      </c>
      <c r="F365" s="12" t="s">
        <v>1253</v>
      </c>
      <c r="G365" s="12" t="s">
        <v>41</v>
      </c>
      <c r="H365" s="14" t="str">
        <f>IF(G365="","",VLOOKUP(G365,Sheet1!$B$3:$C$7,2,0))</f>
        <v>高度急性期</v>
      </c>
      <c r="I365" s="12" t="s">
        <v>41</v>
      </c>
      <c r="J365" s="14" t="str">
        <f>IF(I365="","",VLOOKUP(I365,Sheet1!$B$3:$C$7,2,0))</f>
        <v>高度急性期</v>
      </c>
      <c r="K365" s="13">
        <v>42</v>
      </c>
      <c r="L365" s="13">
        <v>42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2" t="s">
        <v>41</v>
      </c>
      <c r="U365" s="14" t="str">
        <f>IF(T365="","",VLOOKUP(T365,Sheet1!$B$10:$C$61,2,0))</f>
        <v>一般病棟7対1入院基本料</v>
      </c>
      <c r="V365" s="13">
        <v>42</v>
      </c>
    </row>
    <row r="366" spans="1:22" outlineLevel="4">
      <c r="A366" s="12">
        <v>4001</v>
      </c>
      <c r="B366" s="12" t="s">
        <v>123</v>
      </c>
      <c r="C366" s="12">
        <v>40134</v>
      </c>
      <c r="D366" s="12" t="s">
        <v>373</v>
      </c>
      <c r="E366" s="12" t="s">
        <v>1241</v>
      </c>
      <c r="F366" s="12" t="s">
        <v>1254</v>
      </c>
      <c r="G366" s="12" t="s">
        <v>38</v>
      </c>
      <c r="H366" s="14" t="str">
        <f>IF(G366="","",VLOOKUP(G366,Sheet1!$B$3:$C$7,2,0))</f>
        <v>急性期</v>
      </c>
      <c r="I366" s="12" t="s">
        <v>38</v>
      </c>
      <c r="J366" s="14" t="str">
        <f>IF(I366="","",VLOOKUP(I366,Sheet1!$B$3:$C$7,2,0))</f>
        <v>急性期</v>
      </c>
      <c r="K366" s="13">
        <v>43</v>
      </c>
      <c r="L366" s="13">
        <v>43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2" t="s">
        <v>41</v>
      </c>
      <c r="U366" s="14" t="str">
        <f>IF(T366="","",VLOOKUP(T366,Sheet1!$B$10:$C$61,2,0))</f>
        <v>一般病棟7対1入院基本料</v>
      </c>
      <c r="V366" s="13">
        <v>43</v>
      </c>
    </row>
    <row r="367" spans="1:22" outlineLevel="3">
      <c r="A367" s="12"/>
      <c r="B367" s="12"/>
      <c r="C367" s="12"/>
      <c r="D367" s="12"/>
      <c r="E367" s="23" t="s">
        <v>1591</v>
      </c>
      <c r="F367" s="12"/>
      <c r="G367" s="12"/>
      <c r="H367" s="14"/>
      <c r="I367" s="12"/>
      <c r="J367" s="14"/>
      <c r="K367" s="13">
        <f t="shared" ref="K367:S367" si="62">SUBTOTAL(9,K353:K366)</f>
        <v>511</v>
      </c>
      <c r="L367" s="13">
        <f t="shared" si="62"/>
        <v>511</v>
      </c>
      <c r="M367" s="13">
        <f t="shared" si="62"/>
        <v>0</v>
      </c>
      <c r="N367" s="13">
        <f t="shared" si="62"/>
        <v>0</v>
      </c>
      <c r="O367" s="13">
        <f t="shared" si="62"/>
        <v>0</v>
      </c>
      <c r="P367" s="13">
        <f t="shared" si="62"/>
        <v>0</v>
      </c>
      <c r="Q367" s="13">
        <f t="shared" si="62"/>
        <v>0</v>
      </c>
      <c r="R367" s="13">
        <f t="shared" si="62"/>
        <v>0</v>
      </c>
      <c r="S367" s="13">
        <f t="shared" si="62"/>
        <v>0</v>
      </c>
      <c r="T367" s="12"/>
      <c r="U367" s="14"/>
      <c r="V367" s="13">
        <f>SUBTOTAL(9,V353:V366)</f>
        <v>511</v>
      </c>
    </row>
    <row r="368" spans="1:22" outlineLevel="4">
      <c r="A368" s="12">
        <v>4001</v>
      </c>
      <c r="B368" s="12" t="s">
        <v>123</v>
      </c>
      <c r="C368" s="12">
        <v>40134</v>
      </c>
      <c r="D368" s="12" t="s">
        <v>373</v>
      </c>
      <c r="E368" s="12" t="s">
        <v>1345</v>
      </c>
      <c r="F368" s="12" t="s">
        <v>1346</v>
      </c>
      <c r="G368" s="12" t="s">
        <v>113</v>
      </c>
      <c r="H368" s="14" t="str">
        <f>IF(G368="","",VLOOKUP(G368,Sheet1!$B$3:$C$7,2,0))</f>
        <v>回復期</v>
      </c>
      <c r="I368" s="12" t="s">
        <v>113</v>
      </c>
      <c r="J368" s="14" t="str">
        <f>IF(I368="","",VLOOKUP(I368,Sheet1!$B$3:$C$7,2,0))</f>
        <v>回復期</v>
      </c>
      <c r="K368" s="13">
        <v>50</v>
      </c>
      <c r="L368" s="13">
        <v>50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2" t="s">
        <v>105</v>
      </c>
      <c r="U368" s="14" t="str">
        <f>IF(T368="","",VLOOKUP(T368,Sheet1!$B$10:$C$61,2,0))</f>
        <v>地域包括ケア病棟入院料1</v>
      </c>
      <c r="V368" s="13">
        <v>50</v>
      </c>
    </row>
    <row r="369" spans="1:22" outlineLevel="3">
      <c r="A369" s="12"/>
      <c r="B369" s="12"/>
      <c r="C369" s="12"/>
      <c r="D369" s="12"/>
      <c r="E369" s="23" t="s">
        <v>1592</v>
      </c>
      <c r="F369" s="12"/>
      <c r="G369" s="12"/>
      <c r="H369" s="14"/>
      <c r="I369" s="12"/>
      <c r="J369" s="14"/>
      <c r="K369" s="13">
        <f t="shared" ref="K369:S369" si="63">SUBTOTAL(9,K368:K368)</f>
        <v>50</v>
      </c>
      <c r="L369" s="13">
        <f t="shared" si="63"/>
        <v>50</v>
      </c>
      <c r="M369" s="13">
        <f t="shared" si="63"/>
        <v>0</v>
      </c>
      <c r="N369" s="13">
        <f t="shared" si="63"/>
        <v>0</v>
      </c>
      <c r="O369" s="13">
        <f t="shared" si="63"/>
        <v>0</v>
      </c>
      <c r="P369" s="13">
        <f t="shared" si="63"/>
        <v>0</v>
      </c>
      <c r="Q369" s="13">
        <f t="shared" si="63"/>
        <v>0</v>
      </c>
      <c r="R369" s="13">
        <f t="shared" si="63"/>
        <v>0</v>
      </c>
      <c r="S369" s="13">
        <f t="shared" si="63"/>
        <v>0</v>
      </c>
      <c r="T369" s="12"/>
      <c r="U369" s="14"/>
      <c r="V369" s="13">
        <f>SUBTOTAL(9,V368:V368)</f>
        <v>50</v>
      </c>
    </row>
    <row r="370" spans="1:22" outlineLevel="4">
      <c r="A370" s="12">
        <v>4001</v>
      </c>
      <c r="B370" s="12" t="s">
        <v>123</v>
      </c>
      <c r="C370" s="12">
        <v>40134</v>
      </c>
      <c r="D370" s="12" t="s">
        <v>373</v>
      </c>
      <c r="E370" s="12" t="s">
        <v>1417</v>
      </c>
      <c r="F370" s="12" t="s">
        <v>193</v>
      </c>
      <c r="G370" s="12" t="s">
        <v>38</v>
      </c>
      <c r="H370" s="14" t="str">
        <f>IF(G370="","",VLOOKUP(G370,Sheet1!$B$3:$C$7,2,0))</f>
        <v>急性期</v>
      </c>
      <c r="I370" s="12" t="s">
        <v>38</v>
      </c>
      <c r="J370" s="14" t="str">
        <f>IF(I370="","",VLOOKUP(I370,Sheet1!$B$3:$C$7,2,0))</f>
        <v>急性期</v>
      </c>
      <c r="K370" s="13">
        <v>40</v>
      </c>
      <c r="L370" s="13">
        <v>40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2" t="s">
        <v>45</v>
      </c>
      <c r="U370" s="14" t="str">
        <f>IF(T370="","",VLOOKUP(T370,Sheet1!$B$10:$C$61,2,0))</f>
        <v>一般病棟15対1入院基本料</v>
      </c>
      <c r="V370" s="13">
        <v>40</v>
      </c>
    </row>
    <row r="371" spans="1:22" outlineLevel="4">
      <c r="A371" s="12">
        <v>4001</v>
      </c>
      <c r="B371" s="12" t="s">
        <v>123</v>
      </c>
      <c r="C371" s="12">
        <v>40134</v>
      </c>
      <c r="D371" s="12" t="s">
        <v>373</v>
      </c>
      <c r="E371" s="12" t="s">
        <v>1417</v>
      </c>
      <c r="F371" s="12" t="s">
        <v>195</v>
      </c>
      <c r="G371" s="12" t="s">
        <v>45</v>
      </c>
      <c r="H371" s="14" t="str">
        <f>IF(G371="","",VLOOKUP(G371,Sheet1!$B$3:$C$7,2,0))</f>
        <v>慢性期</v>
      </c>
      <c r="I371" s="12" t="s">
        <v>45</v>
      </c>
      <c r="J371" s="14" t="str">
        <f>IF(I371="","",VLOOKUP(I371,Sheet1!$B$3:$C$7,2,0))</f>
        <v>慢性期</v>
      </c>
      <c r="K371" s="13">
        <v>0</v>
      </c>
      <c r="L371" s="13">
        <v>0</v>
      </c>
      <c r="M371" s="13">
        <v>0</v>
      </c>
      <c r="N371" s="13">
        <v>40</v>
      </c>
      <c r="O371" s="13">
        <v>40</v>
      </c>
      <c r="P371" s="13">
        <v>0</v>
      </c>
      <c r="Q371" s="13">
        <v>0</v>
      </c>
      <c r="R371" s="13">
        <v>0</v>
      </c>
      <c r="S371" s="13">
        <v>0</v>
      </c>
      <c r="T371" s="12" t="s">
        <v>62</v>
      </c>
      <c r="U371" s="14" t="str">
        <f>IF(T371="","",VLOOKUP(T371,Sheet1!$B$10:$C$61,2,0))</f>
        <v>療養病棟入院基本料1</v>
      </c>
      <c r="V371" s="13">
        <v>40</v>
      </c>
    </row>
    <row r="372" spans="1:22" outlineLevel="3">
      <c r="A372" s="12"/>
      <c r="B372" s="12"/>
      <c r="C372" s="12"/>
      <c r="D372" s="12"/>
      <c r="E372" s="23" t="s">
        <v>1593</v>
      </c>
      <c r="F372" s="12"/>
      <c r="G372" s="12"/>
      <c r="H372" s="14"/>
      <c r="I372" s="12"/>
      <c r="J372" s="14"/>
      <c r="K372" s="13">
        <f t="shared" ref="K372:S372" si="64">SUBTOTAL(9,K370:K371)</f>
        <v>40</v>
      </c>
      <c r="L372" s="13">
        <f t="shared" si="64"/>
        <v>40</v>
      </c>
      <c r="M372" s="13">
        <f t="shared" si="64"/>
        <v>0</v>
      </c>
      <c r="N372" s="13">
        <f t="shared" si="64"/>
        <v>40</v>
      </c>
      <c r="O372" s="13">
        <f t="shared" si="64"/>
        <v>40</v>
      </c>
      <c r="P372" s="13">
        <f t="shared" si="64"/>
        <v>0</v>
      </c>
      <c r="Q372" s="13">
        <f t="shared" si="64"/>
        <v>0</v>
      </c>
      <c r="R372" s="13">
        <f t="shared" si="64"/>
        <v>0</v>
      </c>
      <c r="S372" s="13">
        <f t="shared" si="64"/>
        <v>0</v>
      </c>
      <c r="T372" s="12"/>
      <c r="U372" s="14"/>
      <c r="V372" s="13">
        <f>SUBTOTAL(9,V370:V371)</f>
        <v>80</v>
      </c>
    </row>
    <row r="373" spans="1:22" outlineLevel="4">
      <c r="A373" s="12">
        <v>4001</v>
      </c>
      <c r="B373" s="12" t="s">
        <v>123</v>
      </c>
      <c r="C373" s="12">
        <v>40135</v>
      </c>
      <c r="D373" s="12" t="s">
        <v>179</v>
      </c>
      <c r="E373" s="12" t="s">
        <v>180</v>
      </c>
      <c r="F373" s="12" t="s">
        <v>181</v>
      </c>
      <c r="G373" s="12" t="s">
        <v>113</v>
      </c>
      <c r="H373" s="14" t="str">
        <f>IF(G373="","",VLOOKUP(G373,Sheet1!$B$3:$C$7,2,0))</f>
        <v>回復期</v>
      </c>
      <c r="I373" s="12" t="s">
        <v>113</v>
      </c>
      <c r="J373" s="14" t="str">
        <f>IF(I373="","",VLOOKUP(I373,Sheet1!$B$3:$C$7,2,0))</f>
        <v>回復期</v>
      </c>
      <c r="K373" s="13">
        <v>38</v>
      </c>
      <c r="L373" s="13">
        <v>38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2" t="s">
        <v>182</v>
      </c>
      <c r="U373" s="14" t="str">
        <f>IF(T373="","",VLOOKUP(T373,Sheet1!$B$10:$C$61,2,0))</f>
        <v>一般病棟15対1入院基本料</v>
      </c>
      <c r="V373" s="13">
        <v>38</v>
      </c>
    </row>
    <row r="374" spans="1:22" outlineLevel="4">
      <c r="A374" s="12">
        <v>4001</v>
      </c>
      <c r="B374" s="12" t="s">
        <v>123</v>
      </c>
      <c r="C374" s="12">
        <v>40135</v>
      </c>
      <c r="D374" s="12" t="s">
        <v>179</v>
      </c>
      <c r="E374" s="12" t="s">
        <v>180</v>
      </c>
      <c r="F374" s="12" t="s">
        <v>184</v>
      </c>
      <c r="G374" s="12" t="s">
        <v>182</v>
      </c>
      <c r="H374" s="14" t="str">
        <f>IF(G374="","",VLOOKUP(G374,Sheet1!$B$3:$C$7,2,0))</f>
        <v>慢性期</v>
      </c>
      <c r="I374" s="12" t="s">
        <v>182</v>
      </c>
      <c r="J374" s="14" t="str">
        <f>IF(I374="","",VLOOKUP(I374,Sheet1!$B$3:$C$7,2,0))</f>
        <v>慢性期</v>
      </c>
      <c r="K374" s="13">
        <v>0</v>
      </c>
      <c r="L374" s="13">
        <v>0</v>
      </c>
      <c r="M374" s="13">
        <v>0</v>
      </c>
      <c r="N374" s="13">
        <v>30</v>
      </c>
      <c r="O374" s="13">
        <v>30</v>
      </c>
      <c r="P374" s="13">
        <v>0</v>
      </c>
      <c r="Q374" s="13">
        <v>19</v>
      </c>
      <c r="R374" s="13">
        <v>19</v>
      </c>
      <c r="S374" s="13">
        <v>0</v>
      </c>
      <c r="T374" s="12" t="s">
        <v>185</v>
      </c>
      <c r="U374" s="14" t="str">
        <f>IF(T374="","",VLOOKUP(T374,Sheet1!$B$10:$C$61,2,0))</f>
        <v>療養病棟入院基本料1</v>
      </c>
      <c r="V374" s="13">
        <v>11</v>
      </c>
    </row>
    <row r="375" spans="1:22" outlineLevel="4">
      <c r="A375" s="12">
        <v>4001</v>
      </c>
      <c r="B375" s="12" t="s">
        <v>123</v>
      </c>
      <c r="C375" s="12">
        <v>40135</v>
      </c>
      <c r="D375" s="12" t="s">
        <v>179</v>
      </c>
      <c r="E375" s="12" t="s">
        <v>180</v>
      </c>
      <c r="F375" s="12" t="s">
        <v>186</v>
      </c>
      <c r="G375" s="12" t="s">
        <v>182</v>
      </c>
      <c r="H375" s="14" t="str">
        <f>IF(G375="","",VLOOKUP(G375,Sheet1!$B$3:$C$7,2,0))</f>
        <v>慢性期</v>
      </c>
      <c r="I375" s="12" t="s">
        <v>182</v>
      </c>
      <c r="J375" s="14" t="str">
        <f>IF(I375="","",VLOOKUP(I375,Sheet1!$B$3:$C$7,2,0))</f>
        <v>慢性期</v>
      </c>
      <c r="K375" s="13">
        <v>52</v>
      </c>
      <c r="L375" s="13">
        <v>52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2" t="s">
        <v>187</v>
      </c>
      <c r="U375" s="14" t="str">
        <f>IF(T375="","",VLOOKUP(T375,Sheet1!$B$10:$C$61,2,0))</f>
        <v>障害者施設等10対1入院基本料</v>
      </c>
      <c r="V375" s="13">
        <v>52</v>
      </c>
    </row>
    <row r="376" spans="1:22" outlineLevel="3">
      <c r="A376" s="12"/>
      <c r="B376" s="12"/>
      <c r="C376" s="12"/>
      <c r="D376" s="12"/>
      <c r="E376" s="23" t="s">
        <v>1594</v>
      </c>
      <c r="F376" s="12"/>
      <c r="G376" s="12"/>
      <c r="H376" s="14"/>
      <c r="I376" s="12"/>
      <c r="J376" s="14"/>
      <c r="K376" s="13">
        <f t="shared" ref="K376:S376" si="65">SUBTOTAL(9,K373:K375)</f>
        <v>90</v>
      </c>
      <c r="L376" s="13">
        <f t="shared" si="65"/>
        <v>90</v>
      </c>
      <c r="M376" s="13">
        <f t="shared" si="65"/>
        <v>0</v>
      </c>
      <c r="N376" s="13">
        <f t="shared" si="65"/>
        <v>30</v>
      </c>
      <c r="O376" s="13">
        <f t="shared" si="65"/>
        <v>30</v>
      </c>
      <c r="P376" s="13">
        <f t="shared" si="65"/>
        <v>0</v>
      </c>
      <c r="Q376" s="13">
        <f t="shared" si="65"/>
        <v>19</v>
      </c>
      <c r="R376" s="13">
        <f t="shared" si="65"/>
        <v>19</v>
      </c>
      <c r="S376" s="13">
        <f t="shared" si="65"/>
        <v>0</v>
      </c>
      <c r="T376" s="12"/>
      <c r="U376" s="14"/>
      <c r="V376" s="13">
        <f>SUBTOTAL(9,V373:V375)</f>
        <v>101</v>
      </c>
    </row>
    <row r="377" spans="1:22" outlineLevel="4">
      <c r="A377" s="12">
        <v>4001</v>
      </c>
      <c r="B377" s="12" t="s">
        <v>123</v>
      </c>
      <c r="C377" s="12">
        <v>40135</v>
      </c>
      <c r="D377" s="12" t="s">
        <v>179</v>
      </c>
      <c r="E377" s="12" t="s">
        <v>192</v>
      </c>
      <c r="F377" s="12" t="s">
        <v>193</v>
      </c>
      <c r="G377" s="12" t="s">
        <v>38</v>
      </c>
      <c r="H377" s="14" t="str">
        <f>IF(G377="","",VLOOKUP(G377,Sheet1!$B$3:$C$7,2,0))</f>
        <v>急性期</v>
      </c>
      <c r="I377" s="12" t="s">
        <v>38</v>
      </c>
      <c r="J377" s="14" t="str">
        <f>IF(I377="","",VLOOKUP(I377,Sheet1!$B$3:$C$7,2,0))</f>
        <v>急性期</v>
      </c>
      <c r="K377" s="13">
        <v>60</v>
      </c>
      <c r="L377" s="13">
        <v>56</v>
      </c>
      <c r="M377" s="13">
        <v>4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2" t="s">
        <v>38</v>
      </c>
      <c r="U377" s="14" t="str">
        <f>IF(T377="","",VLOOKUP(T377,Sheet1!$B$10:$C$61,2,0))</f>
        <v>一般病棟10対1入院基本料</v>
      </c>
      <c r="V377" s="13">
        <v>60</v>
      </c>
    </row>
    <row r="378" spans="1:22" outlineLevel="4">
      <c r="A378" s="12">
        <v>4001</v>
      </c>
      <c r="B378" s="12" t="s">
        <v>123</v>
      </c>
      <c r="C378" s="12">
        <v>40135</v>
      </c>
      <c r="D378" s="12" t="s">
        <v>179</v>
      </c>
      <c r="E378" s="12" t="s">
        <v>192</v>
      </c>
      <c r="F378" s="12" t="s">
        <v>195</v>
      </c>
      <c r="G378" s="12" t="s">
        <v>45</v>
      </c>
      <c r="H378" s="14" t="str">
        <f>IF(G378="","",VLOOKUP(G378,Sheet1!$B$3:$C$7,2,0))</f>
        <v>慢性期</v>
      </c>
      <c r="I378" s="12" t="s">
        <v>45</v>
      </c>
      <c r="J378" s="14" t="str">
        <f>IF(I378="","",VLOOKUP(I378,Sheet1!$B$3:$C$7,2,0))</f>
        <v>慢性期</v>
      </c>
      <c r="K378" s="13">
        <v>0</v>
      </c>
      <c r="L378" s="13">
        <v>0</v>
      </c>
      <c r="M378" s="13">
        <v>0</v>
      </c>
      <c r="N378" s="13">
        <v>57</v>
      </c>
      <c r="O378" s="13">
        <v>41</v>
      </c>
      <c r="P378" s="13">
        <v>16</v>
      </c>
      <c r="Q378" s="13">
        <v>0</v>
      </c>
      <c r="R378" s="13">
        <v>0</v>
      </c>
      <c r="S378" s="13">
        <v>0</v>
      </c>
      <c r="T378" s="12" t="s">
        <v>46</v>
      </c>
      <c r="U378" s="14" t="str">
        <f>IF(T378="","",VLOOKUP(T378,Sheet1!$B$10:$C$61,2,0))</f>
        <v>療養病棟入院基本料2</v>
      </c>
      <c r="V378" s="13">
        <v>57</v>
      </c>
    </row>
    <row r="379" spans="1:22" outlineLevel="3">
      <c r="A379" s="12"/>
      <c r="B379" s="12"/>
      <c r="C379" s="12"/>
      <c r="D379" s="12"/>
      <c r="E379" s="23" t="s">
        <v>1595</v>
      </c>
      <c r="F379" s="12"/>
      <c r="G379" s="12"/>
      <c r="H379" s="14"/>
      <c r="I379" s="12"/>
      <c r="J379" s="14"/>
      <c r="K379" s="13">
        <f t="shared" ref="K379:S379" si="66">SUBTOTAL(9,K377:K378)</f>
        <v>60</v>
      </c>
      <c r="L379" s="13">
        <f t="shared" si="66"/>
        <v>56</v>
      </c>
      <c r="M379" s="13">
        <f t="shared" si="66"/>
        <v>4</v>
      </c>
      <c r="N379" s="13">
        <f t="shared" si="66"/>
        <v>57</v>
      </c>
      <c r="O379" s="13">
        <f t="shared" si="66"/>
        <v>41</v>
      </c>
      <c r="P379" s="13">
        <f t="shared" si="66"/>
        <v>16</v>
      </c>
      <c r="Q379" s="13">
        <f t="shared" si="66"/>
        <v>0</v>
      </c>
      <c r="R379" s="13">
        <f t="shared" si="66"/>
        <v>0</v>
      </c>
      <c r="S379" s="13">
        <f t="shared" si="66"/>
        <v>0</v>
      </c>
      <c r="T379" s="12"/>
      <c r="U379" s="14"/>
      <c r="V379" s="13">
        <f>SUBTOTAL(9,V377:V378)</f>
        <v>117</v>
      </c>
    </row>
    <row r="380" spans="1:22" outlineLevel="4">
      <c r="A380" s="12">
        <v>4001</v>
      </c>
      <c r="B380" s="12" t="s">
        <v>123</v>
      </c>
      <c r="C380" s="12">
        <v>40135</v>
      </c>
      <c r="D380" s="12" t="s">
        <v>179</v>
      </c>
      <c r="E380" s="12" t="s">
        <v>292</v>
      </c>
      <c r="F380" s="12" t="s">
        <v>293</v>
      </c>
      <c r="G380" s="12" t="s">
        <v>38</v>
      </c>
      <c r="H380" s="14" t="str">
        <f>IF(G380="","",VLOOKUP(G380,Sheet1!$B$3:$C$7,2,0))</f>
        <v>急性期</v>
      </c>
      <c r="I380" s="12" t="s">
        <v>38</v>
      </c>
      <c r="J380" s="14" t="str">
        <f>IF(I380="","",VLOOKUP(I380,Sheet1!$B$3:$C$7,2,0))</f>
        <v>急性期</v>
      </c>
      <c r="K380" s="13">
        <v>52</v>
      </c>
      <c r="L380" s="13">
        <v>52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2" t="s">
        <v>41</v>
      </c>
      <c r="U380" s="14" t="str">
        <f>IF(T380="","",VLOOKUP(T380,Sheet1!$B$10:$C$61,2,0))</f>
        <v>一般病棟7対1入院基本料</v>
      </c>
      <c r="V380" s="13">
        <v>52</v>
      </c>
    </row>
    <row r="381" spans="1:22" outlineLevel="4">
      <c r="A381" s="12">
        <v>4001</v>
      </c>
      <c r="B381" s="12" t="s">
        <v>123</v>
      </c>
      <c r="C381" s="12">
        <v>40135</v>
      </c>
      <c r="D381" s="12" t="s">
        <v>179</v>
      </c>
      <c r="E381" s="12" t="s">
        <v>292</v>
      </c>
      <c r="F381" s="12" t="s">
        <v>294</v>
      </c>
      <c r="G381" s="12" t="s">
        <v>38</v>
      </c>
      <c r="H381" s="14" t="str">
        <f>IF(G381="","",VLOOKUP(G381,Sheet1!$B$3:$C$7,2,0))</f>
        <v>急性期</v>
      </c>
      <c r="I381" s="12" t="s">
        <v>38</v>
      </c>
      <c r="J381" s="14" t="str">
        <f>IF(I381="","",VLOOKUP(I381,Sheet1!$B$3:$C$7,2,0))</f>
        <v>急性期</v>
      </c>
      <c r="K381" s="13">
        <v>56</v>
      </c>
      <c r="L381" s="13">
        <v>56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2" t="s">
        <v>41</v>
      </c>
      <c r="U381" s="14" t="str">
        <f>IF(T381="","",VLOOKUP(T381,Sheet1!$B$10:$C$61,2,0))</f>
        <v>一般病棟7対1入院基本料</v>
      </c>
      <c r="V381" s="13">
        <v>56</v>
      </c>
    </row>
    <row r="382" spans="1:22" outlineLevel="4">
      <c r="A382" s="12">
        <v>4001</v>
      </c>
      <c r="B382" s="12" t="s">
        <v>123</v>
      </c>
      <c r="C382" s="12">
        <v>40135</v>
      </c>
      <c r="D382" s="12" t="s">
        <v>179</v>
      </c>
      <c r="E382" s="12" t="s">
        <v>292</v>
      </c>
      <c r="F382" s="12" t="s">
        <v>295</v>
      </c>
      <c r="G382" s="12" t="s">
        <v>58</v>
      </c>
      <c r="H382" s="14" t="str">
        <f>IF(G382="","",VLOOKUP(G382,Sheet1!$B$3:$C$7,2,0))</f>
        <v>回復期</v>
      </c>
      <c r="I382" s="12" t="s">
        <v>58</v>
      </c>
      <c r="J382" s="14" t="str">
        <f>IF(I382="","",VLOOKUP(I382,Sheet1!$B$3:$C$7,2,0))</f>
        <v>回復期</v>
      </c>
      <c r="K382" s="13">
        <v>60</v>
      </c>
      <c r="L382" s="13">
        <v>60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2" t="s">
        <v>40</v>
      </c>
      <c r="U382" s="14" t="str">
        <f>IF(T382="","",VLOOKUP(T382,Sheet1!$B$10:$C$61,2,0))</f>
        <v>地域包括ケア病棟入院料1</v>
      </c>
      <c r="V382" s="13">
        <v>60</v>
      </c>
    </row>
    <row r="383" spans="1:22" outlineLevel="4">
      <c r="A383" s="12">
        <v>4001</v>
      </c>
      <c r="B383" s="12" t="s">
        <v>123</v>
      </c>
      <c r="C383" s="12">
        <v>40135</v>
      </c>
      <c r="D383" s="12" t="s">
        <v>179</v>
      </c>
      <c r="E383" s="12" t="s">
        <v>292</v>
      </c>
      <c r="F383" s="12" t="s">
        <v>296</v>
      </c>
      <c r="G383" s="12" t="s">
        <v>58</v>
      </c>
      <c r="H383" s="14" t="str">
        <f>IF(G383="","",VLOOKUP(G383,Sheet1!$B$3:$C$7,2,0))</f>
        <v>回復期</v>
      </c>
      <c r="I383" s="12" t="s">
        <v>58</v>
      </c>
      <c r="J383" s="14" t="str">
        <f>IF(I383="","",VLOOKUP(I383,Sheet1!$B$3:$C$7,2,0))</f>
        <v>回復期</v>
      </c>
      <c r="K383" s="13">
        <v>0</v>
      </c>
      <c r="L383" s="13">
        <v>0</v>
      </c>
      <c r="M383" s="13">
        <v>0</v>
      </c>
      <c r="N383" s="13">
        <v>60</v>
      </c>
      <c r="O383" s="13">
        <v>60</v>
      </c>
      <c r="P383" s="13">
        <v>0</v>
      </c>
      <c r="Q383" s="13">
        <v>0</v>
      </c>
      <c r="R383" s="13">
        <v>0</v>
      </c>
      <c r="S383" s="13">
        <v>0</v>
      </c>
      <c r="T383" s="12" t="s">
        <v>59</v>
      </c>
      <c r="U383" s="14" t="str">
        <f>IF(T383="","",VLOOKUP(T383,Sheet1!$B$10:$C$61,2,0))</f>
        <v>回復期リハビリテーション病棟入院料1</v>
      </c>
      <c r="V383" s="13">
        <v>60</v>
      </c>
    </row>
    <row r="384" spans="1:22" outlineLevel="3">
      <c r="A384" s="12"/>
      <c r="B384" s="12"/>
      <c r="C384" s="12"/>
      <c r="D384" s="12"/>
      <c r="E384" s="23" t="s">
        <v>1596</v>
      </c>
      <c r="F384" s="12"/>
      <c r="G384" s="12"/>
      <c r="H384" s="14"/>
      <c r="I384" s="12"/>
      <c r="J384" s="14"/>
      <c r="K384" s="13">
        <f t="shared" ref="K384:S384" si="67">SUBTOTAL(9,K380:K383)</f>
        <v>168</v>
      </c>
      <c r="L384" s="13">
        <f t="shared" si="67"/>
        <v>168</v>
      </c>
      <c r="M384" s="13">
        <f t="shared" si="67"/>
        <v>0</v>
      </c>
      <c r="N384" s="13">
        <f t="shared" si="67"/>
        <v>60</v>
      </c>
      <c r="O384" s="13">
        <f t="shared" si="67"/>
        <v>60</v>
      </c>
      <c r="P384" s="13">
        <f t="shared" si="67"/>
        <v>0</v>
      </c>
      <c r="Q384" s="13">
        <f t="shared" si="67"/>
        <v>0</v>
      </c>
      <c r="R384" s="13">
        <f t="shared" si="67"/>
        <v>0</v>
      </c>
      <c r="S384" s="13">
        <f t="shared" si="67"/>
        <v>0</v>
      </c>
      <c r="T384" s="12"/>
      <c r="U384" s="14"/>
      <c r="V384" s="13">
        <f>SUBTOTAL(9,V380:V383)</f>
        <v>228</v>
      </c>
    </row>
    <row r="385" spans="1:22" outlineLevel="4">
      <c r="A385" s="12">
        <v>4001</v>
      </c>
      <c r="B385" s="12" t="s">
        <v>123</v>
      </c>
      <c r="C385" s="12">
        <v>40135</v>
      </c>
      <c r="D385" s="12" t="s">
        <v>179</v>
      </c>
      <c r="E385" s="12" t="s">
        <v>329</v>
      </c>
      <c r="F385" s="12" t="s">
        <v>330</v>
      </c>
      <c r="G385" s="12" t="s">
        <v>45</v>
      </c>
      <c r="H385" s="14" t="str">
        <f>IF(G385="","",VLOOKUP(G385,Sheet1!$B$3:$C$7,2,0))</f>
        <v>慢性期</v>
      </c>
      <c r="I385" s="12" t="s">
        <v>45</v>
      </c>
      <c r="J385" s="14" t="str">
        <f>IF(I385="","",VLOOKUP(I385,Sheet1!$B$3:$C$7,2,0))</f>
        <v>慢性期</v>
      </c>
      <c r="K385" s="13">
        <v>0</v>
      </c>
      <c r="L385" s="13">
        <v>0</v>
      </c>
      <c r="M385" s="13">
        <v>0</v>
      </c>
      <c r="N385" s="13">
        <v>59</v>
      </c>
      <c r="O385" s="13">
        <v>59</v>
      </c>
      <c r="P385" s="13">
        <v>0</v>
      </c>
      <c r="Q385" s="13">
        <v>0</v>
      </c>
      <c r="R385" s="13">
        <v>0</v>
      </c>
      <c r="S385" s="13">
        <v>0</v>
      </c>
      <c r="T385" s="12" t="s">
        <v>62</v>
      </c>
      <c r="U385" s="14" t="str">
        <f>IF(T385="","",VLOOKUP(T385,Sheet1!$B$10:$C$61,2,0))</f>
        <v>療養病棟入院基本料1</v>
      </c>
      <c r="V385" s="13">
        <v>59</v>
      </c>
    </row>
    <row r="386" spans="1:22" outlineLevel="3">
      <c r="A386" s="12"/>
      <c r="B386" s="12"/>
      <c r="C386" s="12"/>
      <c r="D386" s="12"/>
      <c r="E386" s="23" t="s">
        <v>1597</v>
      </c>
      <c r="F386" s="12"/>
      <c r="G386" s="12"/>
      <c r="H386" s="14"/>
      <c r="I386" s="12"/>
      <c r="J386" s="14"/>
      <c r="K386" s="13">
        <f t="shared" ref="K386:S386" si="68">SUBTOTAL(9,K385:K385)</f>
        <v>0</v>
      </c>
      <c r="L386" s="13">
        <f t="shared" si="68"/>
        <v>0</v>
      </c>
      <c r="M386" s="13">
        <f t="shared" si="68"/>
        <v>0</v>
      </c>
      <c r="N386" s="13">
        <f t="shared" si="68"/>
        <v>59</v>
      </c>
      <c r="O386" s="13">
        <f t="shared" si="68"/>
        <v>59</v>
      </c>
      <c r="P386" s="13">
        <f t="shared" si="68"/>
        <v>0</v>
      </c>
      <c r="Q386" s="13">
        <f t="shared" si="68"/>
        <v>0</v>
      </c>
      <c r="R386" s="13">
        <f t="shared" si="68"/>
        <v>0</v>
      </c>
      <c r="S386" s="13">
        <f t="shared" si="68"/>
        <v>0</v>
      </c>
      <c r="T386" s="12"/>
      <c r="U386" s="14"/>
      <c r="V386" s="13">
        <f>SUBTOTAL(9,V385:V385)</f>
        <v>59</v>
      </c>
    </row>
    <row r="387" spans="1:22" outlineLevel="4">
      <c r="A387" s="12">
        <v>4001</v>
      </c>
      <c r="B387" s="12" t="s">
        <v>123</v>
      </c>
      <c r="C387" s="12">
        <v>40135</v>
      </c>
      <c r="D387" s="12" t="s">
        <v>179</v>
      </c>
      <c r="E387" s="12" t="s">
        <v>439</v>
      </c>
      <c r="F387" s="12" t="s">
        <v>440</v>
      </c>
      <c r="G387" s="12" t="s">
        <v>45</v>
      </c>
      <c r="H387" s="14" t="str">
        <f>IF(G387="","",VLOOKUP(G387,Sheet1!$B$3:$C$7,2,0))</f>
        <v>慢性期</v>
      </c>
      <c r="I387" s="12" t="s">
        <v>45</v>
      </c>
      <c r="J387" s="14" t="str">
        <f>IF(I387="","",VLOOKUP(I387,Sheet1!$B$3:$C$7,2,0))</f>
        <v>慢性期</v>
      </c>
      <c r="K387" s="13">
        <v>0</v>
      </c>
      <c r="L387" s="13">
        <v>0</v>
      </c>
      <c r="M387" s="13">
        <v>0</v>
      </c>
      <c r="N387" s="13">
        <v>60</v>
      </c>
      <c r="O387" s="13">
        <v>60</v>
      </c>
      <c r="P387" s="13">
        <v>0</v>
      </c>
      <c r="Q387" s="13">
        <v>60</v>
      </c>
      <c r="R387" s="13">
        <v>60</v>
      </c>
      <c r="S387" s="13">
        <v>0</v>
      </c>
      <c r="T387" s="12"/>
      <c r="U387" s="14" t="str">
        <f>IF(T387="","",VLOOKUP(T387,Sheet1!$B$10:$C$61,2,0))</f>
        <v/>
      </c>
      <c r="V387" s="13">
        <v>0</v>
      </c>
    </row>
    <row r="388" spans="1:22" outlineLevel="4">
      <c r="A388" s="12">
        <v>4001</v>
      </c>
      <c r="B388" s="12" t="s">
        <v>123</v>
      </c>
      <c r="C388" s="12">
        <v>40135</v>
      </c>
      <c r="D388" s="12" t="s">
        <v>179</v>
      </c>
      <c r="E388" s="12" t="s">
        <v>439</v>
      </c>
      <c r="F388" s="12" t="s">
        <v>441</v>
      </c>
      <c r="G388" s="12" t="s">
        <v>45</v>
      </c>
      <c r="H388" s="14" t="str">
        <f>IF(G388="","",VLOOKUP(G388,Sheet1!$B$3:$C$7,2,0))</f>
        <v>慢性期</v>
      </c>
      <c r="I388" s="12" t="s">
        <v>45</v>
      </c>
      <c r="J388" s="14" t="str">
        <f>IF(I388="","",VLOOKUP(I388,Sheet1!$B$3:$C$7,2,0))</f>
        <v>慢性期</v>
      </c>
      <c r="K388" s="13">
        <v>0</v>
      </c>
      <c r="L388" s="13">
        <v>0</v>
      </c>
      <c r="M388" s="13">
        <v>0</v>
      </c>
      <c r="N388" s="13">
        <v>60</v>
      </c>
      <c r="O388" s="13">
        <v>60</v>
      </c>
      <c r="P388" s="13">
        <v>0</v>
      </c>
      <c r="Q388" s="13">
        <v>60</v>
      </c>
      <c r="R388" s="13">
        <v>60</v>
      </c>
      <c r="S388" s="13">
        <v>0</v>
      </c>
      <c r="T388" s="12"/>
      <c r="U388" s="14" t="str">
        <f>IF(T388="","",VLOOKUP(T388,Sheet1!$B$10:$C$61,2,0))</f>
        <v/>
      </c>
      <c r="V388" s="13">
        <v>0</v>
      </c>
    </row>
    <row r="389" spans="1:22" outlineLevel="4">
      <c r="A389" s="12">
        <v>4001</v>
      </c>
      <c r="B389" s="12" t="s">
        <v>123</v>
      </c>
      <c r="C389" s="12">
        <v>40135</v>
      </c>
      <c r="D389" s="12" t="s">
        <v>179</v>
      </c>
      <c r="E389" s="12" t="s">
        <v>439</v>
      </c>
      <c r="F389" s="12" t="s">
        <v>442</v>
      </c>
      <c r="G389" s="12" t="s">
        <v>45</v>
      </c>
      <c r="H389" s="14" t="str">
        <f>IF(G389="","",VLOOKUP(G389,Sheet1!$B$3:$C$7,2,0))</f>
        <v>慢性期</v>
      </c>
      <c r="I389" s="12" t="s">
        <v>45</v>
      </c>
      <c r="J389" s="14" t="str">
        <f>IF(I389="","",VLOOKUP(I389,Sheet1!$B$3:$C$7,2,0))</f>
        <v>慢性期</v>
      </c>
      <c r="K389" s="13">
        <v>0</v>
      </c>
      <c r="L389" s="13">
        <v>0</v>
      </c>
      <c r="M389" s="13">
        <v>0</v>
      </c>
      <c r="N389" s="13">
        <v>60</v>
      </c>
      <c r="O389" s="13">
        <v>60</v>
      </c>
      <c r="P389" s="13">
        <v>0</v>
      </c>
      <c r="Q389" s="13">
        <v>60</v>
      </c>
      <c r="R389" s="13">
        <v>60</v>
      </c>
      <c r="S389" s="13">
        <v>0</v>
      </c>
      <c r="T389" s="12"/>
      <c r="U389" s="14" t="str">
        <f>IF(T389="","",VLOOKUP(T389,Sheet1!$B$10:$C$61,2,0))</f>
        <v/>
      </c>
      <c r="V389" s="13">
        <v>0</v>
      </c>
    </row>
    <row r="390" spans="1:22" outlineLevel="4">
      <c r="A390" s="12">
        <v>4001</v>
      </c>
      <c r="B390" s="12" t="s">
        <v>123</v>
      </c>
      <c r="C390" s="12">
        <v>40135</v>
      </c>
      <c r="D390" s="12" t="s">
        <v>179</v>
      </c>
      <c r="E390" s="12" t="s">
        <v>439</v>
      </c>
      <c r="F390" s="12" t="s">
        <v>443</v>
      </c>
      <c r="G390" s="12" t="s">
        <v>45</v>
      </c>
      <c r="H390" s="14" t="str">
        <f>IF(G390="","",VLOOKUP(G390,Sheet1!$B$3:$C$7,2,0))</f>
        <v>慢性期</v>
      </c>
      <c r="I390" s="12" t="s">
        <v>45</v>
      </c>
      <c r="J390" s="14" t="str">
        <f>IF(I390="","",VLOOKUP(I390,Sheet1!$B$3:$C$7,2,0))</f>
        <v>慢性期</v>
      </c>
      <c r="K390" s="13">
        <v>0</v>
      </c>
      <c r="L390" s="13">
        <v>0</v>
      </c>
      <c r="M390" s="13">
        <v>0</v>
      </c>
      <c r="N390" s="13">
        <v>53</v>
      </c>
      <c r="O390" s="13">
        <v>53</v>
      </c>
      <c r="P390" s="13">
        <v>0</v>
      </c>
      <c r="Q390" s="13">
        <v>53</v>
      </c>
      <c r="R390" s="13">
        <v>53</v>
      </c>
      <c r="S390" s="13">
        <v>0</v>
      </c>
      <c r="T390" s="12"/>
      <c r="U390" s="14" t="str">
        <f>IF(T390="","",VLOOKUP(T390,Sheet1!$B$10:$C$61,2,0))</f>
        <v/>
      </c>
      <c r="V390" s="13">
        <v>0</v>
      </c>
    </row>
    <row r="391" spans="1:22" outlineLevel="4">
      <c r="A391" s="12">
        <v>4001</v>
      </c>
      <c r="B391" s="12" t="s">
        <v>123</v>
      </c>
      <c r="C391" s="12">
        <v>40135</v>
      </c>
      <c r="D391" s="12" t="s">
        <v>179</v>
      </c>
      <c r="E391" s="12" t="s">
        <v>439</v>
      </c>
      <c r="F391" s="12" t="s">
        <v>444</v>
      </c>
      <c r="G391" s="12" t="s">
        <v>45</v>
      </c>
      <c r="H391" s="14" t="str">
        <f>IF(G391="","",VLOOKUP(G391,Sheet1!$B$3:$C$7,2,0))</f>
        <v>慢性期</v>
      </c>
      <c r="I391" s="12" t="s">
        <v>45</v>
      </c>
      <c r="J391" s="14" t="str">
        <f>IF(I391="","",VLOOKUP(I391,Sheet1!$B$3:$C$7,2,0))</f>
        <v>慢性期</v>
      </c>
      <c r="K391" s="13">
        <v>0</v>
      </c>
      <c r="L391" s="13">
        <v>0</v>
      </c>
      <c r="M391" s="13">
        <v>0</v>
      </c>
      <c r="N391" s="13">
        <v>60</v>
      </c>
      <c r="O391" s="13">
        <v>60</v>
      </c>
      <c r="P391" s="13">
        <v>0</v>
      </c>
      <c r="Q391" s="13">
        <v>0</v>
      </c>
      <c r="R391" s="13">
        <v>0</v>
      </c>
      <c r="S391" s="13">
        <v>0</v>
      </c>
      <c r="T391" s="12" t="s">
        <v>62</v>
      </c>
      <c r="U391" s="14" t="str">
        <f>IF(T391="","",VLOOKUP(T391,Sheet1!$B$10:$C$61,2,0))</f>
        <v>療養病棟入院基本料1</v>
      </c>
      <c r="V391" s="13">
        <v>60</v>
      </c>
    </row>
    <row r="392" spans="1:22" outlineLevel="4">
      <c r="A392" s="12">
        <v>4001</v>
      </c>
      <c r="B392" s="12" t="s">
        <v>123</v>
      </c>
      <c r="C392" s="12">
        <v>40135</v>
      </c>
      <c r="D392" s="12" t="s">
        <v>179</v>
      </c>
      <c r="E392" s="12" t="s">
        <v>439</v>
      </c>
      <c r="F392" s="12" t="s">
        <v>445</v>
      </c>
      <c r="G392" s="12" t="s">
        <v>45</v>
      </c>
      <c r="H392" s="14" t="str">
        <f>IF(G392="","",VLOOKUP(G392,Sheet1!$B$3:$C$7,2,0))</f>
        <v>慢性期</v>
      </c>
      <c r="I392" s="12" t="s">
        <v>45</v>
      </c>
      <c r="J392" s="14" t="str">
        <f>IF(I392="","",VLOOKUP(I392,Sheet1!$B$3:$C$7,2,0))</f>
        <v>慢性期</v>
      </c>
      <c r="K392" s="13">
        <v>0</v>
      </c>
      <c r="L392" s="13">
        <v>0</v>
      </c>
      <c r="M392" s="13">
        <v>0</v>
      </c>
      <c r="N392" s="13">
        <v>60</v>
      </c>
      <c r="O392" s="13">
        <v>60</v>
      </c>
      <c r="P392" s="13">
        <v>0</v>
      </c>
      <c r="Q392" s="13">
        <v>0</v>
      </c>
      <c r="R392" s="13">
        <v>0</v>
      </c>
      <c r="S392" s="13">
        <v>0</v>
      </c>
      <c r="T392" s="12" t="s">
        <v>62</v>
      </c>
      <c r="U392" s="14" t="str">
        <f>IF(T392="","",VLOOKUP(T392,Sheet1!$B$10:$C$61,2,0))</f>
        <v>療養病棟入院基本料1</v>
      </c>
      <c r="V392" s="13">
        <v>60</v>
      </c>
    </row>
    <row r="393" spans="1:22" outlineLevel="4">
      <c r="A393" s="12">
        <v>4001</v>
      </c>
      <c r="B393" s="12" t="s">
        <v>123</v>
      </c>
      <c r="C393" s="12">
        <v>40135</v>
      </c>
      <c r="D393" s="12" t="s">
        <v>179</v>
      </c>
      <c r="E393" s="12" t="s">
        <v>439</v>
      </c>
      <c r="F393" s="12" t="s">
        <v>446</v>
      </c>
      <c r="G393" s="12" t="s">
        <v>45</v>
      </c>
      <c r="H393" s="14" t="str">
        <f>IF(G393="","",VLOOKUP(G393,Sheet1!$B$3:$C$7,2,0))</f>
        <v>慢性期</v>
      </c>
      <c r="I393" s="12" t="s">
        <v>45</v>
      </c>
      <c r="J393" s="14" t="str">
        <f>IF(I393="","",VLOOKUP(I393,Sheet1!$B$3:$C$7,2,0))</f>
        <v>慢性期</v>
      </c>
      <c r="K393" s="13">
        <v>0</v>
      </c>
      <c r="L393" s="13">
        <v>0</v>
      </c>
      <c r="M393" s="13">
        <v>0</v>
      </c>
      <c r="N393" s="13">
        <v>60</v>
      </c>
      <c r="O393" s="13">
        <v>60</v>
      </c>
      <c r="P393" s="13">
        <v>0</v>
      </c>
      <c r="Q393" s="13">
        <v>0</v>
      </c>
      <c r="R393" s="13">
        <v>0</v>
      </c>
      <c r="S393" s="13">
        <v>0</v>
      </c>
      <c r="T393" s="12" t="s">
        <v>62</v>
      </c>
      <c r="U393" s="14" t="str">
        <f>IF(T393="","",VLOOKUP(T393,Sheet1!$B$10:$C$61,2,0))</f>
        <v>療養病棟入院基本料1</v>
      </c>
      <c r="V393" s="13">
        <v>60</v>
      </c>
    </row>
    <row r="394" spans="1:22" outlineLevel="3">
      <c r="A394" s="12"/>
      <c r="B394" s="12"/>
      <c r="C394" s="12"/>
      <c r="D394" s="12"/>
      <c r="E394" s="23" t="s">
        <v>1598</v>
      </c>
      <c r="F394" s="12"/>
      <c r="G394" s="12"/>
      <c r="H394" s="14"/>
      <c r="I394" s="12"/>
      <c r="J394" s="14"/>
      <c r="K394" s="13">
        <f t="shared" ref="K394:S394" si="69">SUBTOTAL(9,K387:K393)</f>
        <v>0</v>
      </c>
      <c r="L394" s="13">
        <f t="shared" si="69"/>
        <v>0</v>
      </c>
      <c r="M394" s="13">
        <f t="shared" si="69"/>
        <v>0</v>
      </c>
      <c r="N394" s="13">
        <f t="shared" si="69"/>
        <v>413</v>
      </c>
      <c r="O394" s="13">
        <f t="shared" si="69"/>
        <v>413</v>
      </c>
      <c r="P394" s="13">
        <f t="shared" si="69"/>
        <v>0</v>
      </c>
      <c r="Q394" s="13">
        <f t="shared" si="69"/>
        <v>233</v>
      </c>
      <c r="R394" s="13">
        <f t="shared" si="69"/>
        <v>233</v>
      </c>
      <c r="S394" s="13">
        <f t="shared" si="69"/>
        <v>0</v>
      </c>
      <c r="T394" s="12"/>
      <c r="U394" s="14"/>
      <c r="V394" s="13">
        <f>SUBTOTAL(9,V387:V393)</f>
        <v>180</v>
      </c>
    </row>
    <row r="395" spans="1:22" outlineLevel="4">
      <c r="A395" s="12">
        <v>4001</v>
      </c>
      <c r="B395" s="12" t="s">
        <v>123</v>
      </c>
      <c r="C395" s="12">
        <v>40135</v>
      </c>
      <c r="D395" s="12" t="s">
        <v>179</v>
      </c>
      <c r="E395" s="12" t="s">
        <v>502</v>
      </c>
      <c r="F395" s="12" t="s">
        <v>44</v>
      </c>
      <c r="G395" s="12" t="s">
        <v>38</v>
      </c>
      <c r="H395" s="14" t="str">
        <f>IF(G395="","",VLOOKUP(G395,Sheet1!$B$3:$C$7,2,0))</f>
        <v>急性期</v>
      </c>
      <c r="I395" s="12" t="s">
        <v>38</v>
      </c>
      <c r="J395" s="14" t="str">
        <f>IF(I395="","",VLOOKUP(I395,Sheet1!$B$3:$C$7,2,0))</f>
        <v>急性期</v>
      </c>
      <c r="K395" s="13">
        <v>32</v>
      </c>
      <c r="L395" s="13">
        <v>32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2" t="s">
        <v>41</v>
      </c>
      <c r="U395" s="14" t="str">
        <f>IF(T395="","",VLOOKUP(T395,Sheet1!$B$10:$C$61,2,0))</f>
        <v>一般病棟7対1入院基本料</v>
      </c>
      <c r="V395" s="13">
        <v>32</v>
      </c>
    </row>
    <row r="396" spans="1:22" outlineLevel="4">
      <c r="A396" s="12">
        <v>4001</v>
      </c>
      <c r="B396" s="12" t="s">
        <v>123</v>
      </c>
      <c r="C396" s="12">
        <v>40135</v>
      </c>
      <c r="D396" s="12" t="s">
        <v>179</v>
      </c>
      <c r="E396" s="12" t="s">
        <v>502</v>
      </c>
      <c r="F396" s="12" t="s">
        <v>67</v>
      </c>
      <c r="G396" s="12" t="s">
        <v>38</v>
      </c>
      <c r="H396" s="14" t="str">
        <f>IF(G396="","",VLOOKUP(G396,Sheet1!$B$3:$C$7,2,0))</f>
        <v>急性期</v>
      </c>
      <c r="I396" s="12" t="s">
        <v>38</v>
      </c>
      <c r="J396" s="14" t="str">
        <f>IF(I396="","",VLOOKUP(I396,Sheet1!$B$3:$C$7,2,0))</f>
        <v>急性期</v>
      </c>
      <c r="K396" s="13">
        <v>33</v>
      </c>
      <c r="L396" s="13">
        <v>33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2" t="s">
        <v>40</v>
      </c>
      <c r="U396" s="14" t="str">
        <f>IF(T396="","",VLOOKUP(T396,Sheet1!$B$10:$C$61,2,0))</f>
        <v>地域包括ケア病棟入院料1</v>
      </c>
      <c r="V396" s="13">
        <v>33</v>
      </c>
    </row>
    <row r="397" spans="1:22" outlineLevel="3">
      <c r="A397" s="12"/>
      <c r="B397" s="12"/>
      <c r="C397" s="12"/>
      <c r="D397" s="12"/>
      <c r="E397" s="23" t="s">
        <v>1599</v>
      </c>
      <c r="F397" s="12"/>
      <c r="G397" s="12"/>
      <c r="H397" s="14"/>
      <c r="I397" s="12"/>
      <c r="J397" s="14"/>
      <c r="K397" s="13">
        <f t="shared" ref="K397:S397" si="70">SUBTOTAL(9,K395:K396)</f>
        <v>65</v>
      </c>
      <c r="L397" s="13">
        <f t="shared" si="70"/>
        <v>65</v>
      </c>
      <c r="M397" s="13">
        <f t="shared" si="70"/>
        <v>0</v>
      </c>
      <c r="N397" s="13">
        <f t="shared" si="70"/>
        <v>0</v>
      </c>
      <c r="O397" s="13">
        <f t="shared" si="70"/>
        <v>0</v>
      </c>
      <c r="P397" s="13">
        <f t="shared" si="70"/>
        <v>0</v>
      </c>
      <c r="Q397" s="13">
        <f t="shared" si="70"/>
        <v>0</v>
      </c>
      <c r="R397" s="13">
        <f t="shared" si="70"/>
        <v>0</v>
      </c>
      <c r="S397" s="13">
        <f t="shared" si="70"/>
        <v>0</v>
      </c>
      <c r="T397" s="12"/>
      <c r="U397" s="14"/>
      <c r="V397" s="13">
        <f>SUBTOTAL(9,V395:V396)</f>
        <v>65</v>
      </c>
    </row>
    <row r="398" spans="1:22" outlineLevel="4">
      <c r="A398" s="12">
        <v>4001</v>
      </c>
      <c r="B398" s="12" t="s">
        <v>123</v>
      </c>
      <c r="C398" s="12">
        <v>40135</v>
      </c>
      <c r="D398" s="12" t="s">
        <v>179</v>
      </c>
      <c r="E398" s="12" t="s">
        <v>656</v>
      </c>
      <c r="F398" s="12" t="s">
        <v>657</v>
      </c>
      <c r="G398" s="12" t="s">
        <v>104</v>
      </c>
      <c r="H398" s="14" t="str">
        <f>IF(G398="","",VLOOKUP(G398,Sheet1!$B$3:$C$7,2,0))</f>
        <v>急性期</v>
      </c>
      <c r="I398" s="12" t="s">
        <v>104</v>
      </c>
      <c r="J398" s="14" t="str">
        <f>IF(I398="","",VLOOKUP(I398,Sheet1!$B$3:$C$7,2,0))</f>
        <v>急性期</v>
      </c>
      <c r="K398" s="13">
        <v>51</v>
      </c>
      <c r="L398" s="13">
        <v>51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2" t="s">
        <v>104</v>
      </c>
      <c r="U398" s="14" t="str">
        <f>IF(T398="","",VLOOKUP(T398,Sheet1!$B$10:$C$61,2,0))</f>
        <v>一般病棟10対1入院基本料</v>
      </c>
      <c r="V398" s="13">
        <v>51</v>
      </c>
    </row>
    <row r="399" spans="1:22" outlineLevel="4">
      <c r="A399" s="12">
        <v>4001</v>
      </c>
      <c r="B399" s="12" t="s">
        <v>123</v>
      </c>
      <c r="C399" s="12">
        <v>40135</v>
      </c>
      <c r="D399" s="12" t="s">
        <v>179</v>
      </c>
      <c r="E399" s="12" t="s">
        <v>656</v>
      </c>
      <c r="F399" s="12" t="s">
        <v>658</v>
      </c>
      <c r="G399" s="12" t="s">
        <v>113</v>
      </c>
      <c r="H399" s="14" t="str">
        <f>IF(G399="","",VLOOKUP(G399,Sheet1!$B$3:$C$7,2,0))</f>
        <v>回復期</v>
      </c>
      <c r="I399" s="12" t="s">
        <v>113</v>
      </c>
      <c r="J399" s="14" t="str">
        <f>IF(I399="","",VLOOKUP(I399,Sheet1!$B$3:$C$7,2,0))</f>
        <v>回復期</v>
      </c>
      <c r="K399" s="13">
        <v>0</v>
      </c>
      <c r="L399" s="13">
        <v>0</v>
      </c>
      <c r="M399" s="13">
        <v>0</v>
      </c>
      <c r="N399" s="13">
        <v>50</v>
      </c>
      <c r="O399" s="13">
        <v>50</v>
      </c>
      <c r="P399" s="13">
        <v>0</v>
      </c>
      <c r="Q399" s="13">
        <v>0</v>
      </c>
      <c r="R399" s="13">
        <v>0</v>
      </c>
      <c r="S399" s="13">
        <v>0</v>
      </c>
      <c r="T399" s="12" t="s">
        <v>183</v>
      </c>
      <c r="U399" s="14" t="str">
        <f>IF(T399="","",VLOOKUP(T399,Sheet1!$B$10:$C$61,2,0))</f>
        <v>回復期リハビリテーション病棟入院料1</v>
      </c>
      <c r="V399" s="13">
        <v>50</v>
      </c>
    </row>
    <row r="400" spans="1:22" outlineLevel="4">
      <c r="A400" s="12">
        <v>4001</v>
      </c>
      <c r="B400" s="12" t="s">
        <v>123</v>
      </c>
      <c r="C400" s="12">
        <v>40135</v>
      </c>
      <c r="D400" s="12" t="s">
        <v>179</v>
      </c>
      <c r="E400" s="12" t="s">
        <v>656</v>
      </c>
      <c r="F400" s="12" t="s">
        <v>528</v>
      </c>
      <c r="G400" s="12" t="s">
        <v>113</v>
      </c>
      <c r="H400" s="14" t="str">
        <f>IF(G400="","",VLOOKUP(G400,Sheet1!$B$3:$C$7,2,0))</f>
        <v>回復期</v>
      </c>
      <c r="I400" s="12" t="s">
        <v>113</v>
      </c>
      <c r="J400" s="14" t="str">
        <f>IF(I400="","",VLOOKUP(I400,Sheet1!$B$3:$C$7,2,0))</f>
        <v>回復期</v>
      </c>
      <c r="K400" s="13">
        <v>0</v>
      </c>
      <c r="L400" s="13">
        <v>0</v>
      </c>
      <c r="M400" s="13">
        <v>0</v>
      </c>
      <c r="N400" s="13">
        <v>49</v>
      </c>
      <c r="O400" s="13">
        <v>49</v>
      </c>
      <c r="P400" s="13">
        <v>0</v>
      </c>
      <c r="Q400" s="13">
        <v>0</v>
      </c>
      <c r="R400" s="13">
        <v>0</v>
      </c>
      <c r="S400" s="13">
        <v>0</v>
      </c>
      <c r="T400" s="12" t="s">
        <v>185</v>
      </c>
      <c r="U400" s="14" t="str">
        <f>IF(T400="","",VLOOKUP(T400,Sheet1!$B$10:$C$61,2,0))</f>
        <v>療養病棟入院基本料1</v>
      </c>
      <c r="V400" s="13">
        <v>49</v>
      </c>
    </row>
    <row r="401" spans="1:22" outlineLevel="3">
      <c r="A401" s="12"/>
      <c r="B401" s="12"/>
      <c r="C401" s="12"/>
      <c r="D401" s="12"/>
      <c r="E401" s="23" t="s">
        <v>1600</v>
      </c>
      <c r="F401" s="12"/>
      <c r="G401" s="12"/>
      <c r="H401" s="14"/>
      <c r="I401" s="12"/>
      <c r="J401" s="14"/>
      <c r="K401" s="13">
        <f t="shared" ref="K401:S401" si="71">SUBTOTAL(9,K398:K400)</f>
        <v>51</v>
      </c>
      <c r="L401" s="13">
        <f t="shared" si="71"/>
        <v>51</v>
      </c>
      <c r="M401" s="13">
        <f t="shared" si="71"/>
        <v>0</v>
      </c>
      <c r="N401" s="13">
        <f t="shared" si="71"/>
        <v>99</v>
      </c>
      <c r="O401" s="13">
        <f t="shared" si="71"/>
        <v>99</v>
      </c>
      <c r="P401" s="13">
        <f t="shared" si="71"/>
        <v>0</v>
      </c>
      <c r="Q401" s="13">
        <f t="shared" si="71"/>
        <v>0</v>
      </c>
      <c r="R401" s="13">
        <f t="shared" si="71"/>
        <v>0</v>
      </c>
      <c r="S401" s="13">
        <f t="shared" si="71"/>
        <v>0</v>
      </c>
      <c r="T401" s="12"/>
      <c r="U401" s="14"/>
      <c r="V401" s="13">
        <f>SUBTOTAL(9,V398:V400)</f>
        <v>150</v>
      </c>
    </row>
    <row r="402" spans="1:22" outlineLevel="4">
      <c r="A402" s="12">
        <v>4001</v>
      </c>
      <c r="B402" s="12" t="s">
        <v>123</v>
      </c>
      <c r="C402" s="12">
        <v>40135</v>
      </c>
      <c r="D402" s="12" t="s">
        <v>179</v>
      </c>
      <c r="E402" s="12" t="s">
        <v>729</v>
      </c>
      <c r="F402" s="12" t="s">
        <v>125</v>
      </c>
      <c r="G402" s="12" t="s">
        <v>41</v>
      </c>
      <c r="H402" s="14" t="str">
        <f>IF(G402="","",VLOOKUP(G402,Sheet1!$B$3:$C$7,2,0))</f>
        <v>高度急性期</v>
      </c>
      <c r="I402" s="12" t="s">
        <v>41</v>
      </c>
      <c r="J402" s="14" t="str">
        <f>IF(I402="","",VLOOKUP(I402,Sheet1!$B$3:$C$7,2,0))</f>
        <v>高度急性期</v>
      </c>
      <c r="K402" s="13">
        <v>12</v>
      </c>
      <c r="L402" s="13">
        <v>12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2" t="s">
        <v>69</v>
      </c>
      <c r="U402" s="14" t="str">
        <f>IF(T402="","",VLOOKUP(T402,Sheet1!$B$10:$C$61,2,0))</f>
        <v>ﾊｲｹｱﾕﾆｯﾄ入院医療管理料1</v>
      </c>
      <c r="V402" s="13">
        <v>12</v>
      </c>
    </row>
    <row r="403" spans="1:22" outlineLevel="4">
      <c r="A403" s="12">
        <v>4001</v>
      </c>
      <c r="B403" s="12" t="s">
        <v>123</v>
      </c>
      <c r="C403" s="12">
        <v>40135</v>
      </c>
      <c r="D403" s="12" t="s">
        <v>179</v>
      </c>
      <c r="E403" s="12" t="s">
        <v>729</v>
      </c>
      <c r="F403" s="12" t="s">
        <v>116</v>
      </c>
      <c r="G403" s="12" t="s">
        <v>38</v>
      </c>
      <c r="H403" s="14" t="str">
        <f>IF(G403="","",VLOOKUP(G403,Sheet1!$B$3:$C$7,2,0))</f>
        <v>急性期</v>
      </c>
      <c r="I403" s="12" t="s">
        <v>38</v>
      </c>
      <c r="J403" s="14" t="str">
        <f>IF(I403="","",VLOOKUP(I403,Sheet1!$B$3:$C$7,2,0))</f>
        <v>急性期</v>
      </c>
      <c r="K403" s="13">
        <v>59</v>
      </c>
      <c r="L403" s="13">
        <v>59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2" t="s">
        <v>41</v>
      </c>
      <c r="U403" s="14" t="str">
        <f>IF(T403="","",VLOOKUP(T403,Sheet1!$B$10:$C$61,2,0))</f>
        <v>一般病棟7対1入院基本料</v>
      </c>
      <c r="V403" s="13">
        <v>59</v>
      </c>
    </row>
    <row r="404" spans="1:22" outlineLevel="4">
      <c r="A404" s="12">
        <v>4001</v>
      </c>
      <c r="B404" s="12" t="s">
        <v>123</v>
      </c>
      <c r="C404" s="12">
        <v>40135</v>
      </c>
      <c r="D404" s="12" t="s">
        <v>179</v>
      </c>
      <c r="E404" s="12" t="s">
        <v>729</v>
      </c>
      <c r="F404" s="12" t="s">
        <v>730</v>
      </c>
      <c r="G404" s="12" t="s">
        <v>38</v>
      </c>
      <c r="H404" s="14" t="str">
        <f>IF(G404="","",VLOOKUP(G404,Sheet1!$B$3:$C$7,2,0))</f>
        <v>急性期</v>
      </c>
      <c r="I404" s="12" t="s">
        <v>38</v>
      </c>
      <c r="J404" s="14" t="str">
        <f>IF(I404="","",VLOOKUP(I404,Sheet1!$B$3:$C$7,2,0))</f>
        <v>急性期</v>
      </c>
      <c r="K404" s="13">
        <v>42</v>
      </c>
      <c r="L404" s="13">
        <v>42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2" t="s">
        <v>41</v>
      </c>
      <c r="U404" s="14" t="str">
        <f>IF(T404="","",VLOOKUP(T404,Sheet1!$B$10:$C$61,2,0))</f>
        <v>一般病棟7対1入院基本料</v>
      </c>
      <c r="V404" s="13">
        <v>42</v>
      </c>
    </row>
    <row r="405" spans="1:22" outlineLevel="4">
      <c r="A405" s="12">
        <v>4001</v>
      </c>
      <c r="B405" s="12" t="s">
        <v>123</v>
      </c>
      <c r="C405" s="12">
        <v>40135</v>
      </c>
      <c r="D405" s="12" t="s">
        <v>179</v>
      </c>
      <c r="E405" s="12" t="s">
        <v>729</v>
      </c>
      <c r="F405" s="12" t="s">
        <v>731</v>
      </c>
      <c r="G405" s="12" t="s">
        <v>38</v>
      </c>
      <c r="H405" s="14" t="str">
        <f>IF(G405="","",VLOOKUP(G405,Sheet1!$B$3:$C$7,2,0))</f>
        <v>急性期</v>
      </c>
      <c r="I405" s="12" t="s">
        <v>38</v>
      </c>
      <c r="J405" s="14" t="str">
        <f>IF(I405="","",VLOOKUP(I405,Sheet1!$B$3:$C$7,2,0))</f>
        <v>急性期</v>
      </c>
      <c r="K405" s="13">
        <v>46</v>
      </c>
      <c r="L405" s="13">
        <v>46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2" t="s">
        <v>41</v>
      </c>
      <c r="U405" s="14" t="str">
        <f>IF(T405="","",VLOOKUP(T405,Sheet1!$B$10:$C$61,2,0))</f>
        <v>一般病棟7対1入院基本料</v>
      </c>
      <c r="V405" s="13">
        <v>46</v>
      </c>
    </row>
    <row r="406" spans="1:22" outlineLevel="4">
      <c r="A406" s="12">
        <v>4001</v>
      </c>
      <c r="B406" s="12" t="s">
        <v>123</v>
      </c>
      <c r="C406" s="12">
        <v>40135</v>
      </c>
      <c r="D406" s="12" t="s">
        <v>179</v>
      </c>
      <c r="E406" s="12" t="s">
        <v>729</v>
      </c>
      <c r="F406" s="12" t="s">
        <v>732</v>
      </c>
      <c r="G406" s="12" t="s">
        <v>38</v>
      </c>
      <c r="H406" s="14" t="str">
        <f>IF(G406="","",VLOOKUP(G406,Sheet1!$B$3:$C$7,2,0))</f>
        <v>急性期</v>
      </c>
      <c r="I406" s="12" t="s">
        <v>38</v>
      </c>
      <c r="J406" s="14" t="str">
        <f>IF(I406="","",VLOOKUP(I406,Sheet1!$B$3:$C$7,2,0))</f>
        <v>急性期</v>
      </c>
      <c r="K406" s="13">
        <v>42</v>
      </c>
      <c r="L406" s="13">
        <v>42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2" t="s">
        <v>41</v>
      </c>
      <c r="U406" s="14" t="str">
        <f>IF(T406="","",VLOOKUP(T406,Sheet1!$B$10:$C$61,2,0))</f>
        <v>一般病棟7対1入院基本料</v>
      </c>
      <c r="V406" s="13">
        <v>42</v>
      </c>
    </row>
    <row r="407" spans="1:22" outlineLevel="4">
      <c r="A407" s="12">
        <v>4001</v>
      </c>
      <c r="B407" s="12" t="s">
        <v>123</v>
      </c>
      <c r="C407" s="12">
        <v>40135</v>
      </c>
      <c r="D407" s="12" t="s">
        <v>179</v>
      </c>
      <c r="E407" s="12" t="s">
        <v>729</v>
      </c>
      <c r="F407" s="12" t="s">
        <v>733</v>
      </c>
      <c r="G407" s="12" t="s">
        <v>38</v>
      </c>
      <c r="H407" s="14" t="str">
        <f>IF(G407="","",VLOOKUP(G407,Sheet1!$B$3:$C$7,2,0))</f>
        <v>急性期</v>
      </c>
      <c r="I407" s="12" t="s">
        <v>38</v>
      </c>
      <c r="J407" s="14" t="str">
        <f>IF(I407="","",VLOOKUP(I407,Sheet1!$B$3:$C$7,2,0))</f>
        <v>急性期</v>
      </c>
      <c r="K407" s="13">
        <v>45</v>
      </c>
      <c r="L407" s="13">
        <v>45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2" t="s">
        <v>41</v>
      </c>
      <c r="U407" s="14" t="str">
        <f>IF(T407="","",VLOOKUP(T407,Sheet1!$B$10:$C$61,2,0))</f>
        <v>一般病棟7対1入院基本料</v>
      </c>
      <c r="V407" s="13">
        <v>45</v>
      </c>
    </row>
    <row r="408" spans="1:22" outlineLevel="4">
      <c r="A408" s="12">
        <v>4001</v>
      </c>
      <c r="B408" s="12" t="s">
        <v>123</v>
      </c>
      <c r="C408" s="12">
        <v>40135</v>
      </c>
      <c r="D408" s="12" t="s">
        <v>179</v>
      </c>
      <c r="E408" s="12" t="s">
        <v>729</v>
      </c>
      <c r="F408" s="12" t="s">
        <v>335</v>
      </c>
      <c r="G408" s="12" t="s">
        <v>58</v>
      </c>
      <c r="H408" s="14" t="str">
        <f>IF(G408="","",VLOOKUP(G408,Sheet1!$B$3:$C$7,2,0))</f>
        <v>回復期</v>
      </c>
      <c r="I408" s="12" t="s">
        <v>58</v>
      </c>
      <c r="J408" s="14" t="str">
        <f>IF(I408="","",VLOOKUP(I408,Sheet1!$B$3:$C$7,2,0))</f>
        <v>回復期</v>
      </c>
      <c r="K408" s="13">
        <v>55</v>
      </c>
      <c r="L408" s="13">
        <v>55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2" t="s">
        <v>59</v>
      </c>
      <c r="U408" s="14" t="str">
        <f>IF(T408="","",VLOOKUP(T408,Sheet1!$B$10:$C$61,2,0))</f>
        <v>回復期リハビリテーション病棟入院料1</v>
      </c>
      <c r="V408" s="13">
        <v>55</v>
      </c>
    </row>
    <row r="409" spans="1:22" outlineLevel="4">
      <c r="A409" s="12">
        <v>4001</v>
      </c>
      <c r="B409" s="12" t="s">
        <v>123</v>
      </c>
      <c r="C409" s="12">
        <v>40135</v>
      </c>
      <c r="D409" s="12" t="s">
        <v>179</v>
      </c>
      <c r="E409" s="12" t="s">
        <v>729</v>
      </c>
      <c r="F409" s="12" t="s">
        <v>505</v>
      </c>
      <c r="G409" s="12" t="s">
        <v>58</v>
      </c>
      <c r="H409" s="14" t="str">
        <f>IF(G409="","",VLOOKUP(G409,Sheet1!$B$3:$C$7,2,0))</f>
        <v>回復期</v>
      </c>
      <c r="I409" s="12" t="s">
        <v>58</v>
      </c>
      <c r="J409" s="14" t="str">
        <f>IF(I409="","",VLOOKUP(I409,Sheet1!$B$3:$C$7,2,0))</f>
        <v>回復期</v>
      </c>
      <c r="K409" s="13">
        <v>54</v>
      </c>
      <c r="L409" s="13">
        <v>54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2" t="s">
        <v>40</v>
      </c>
      <c r="U409" s="14" t="str">
        <f>IF(T409="","",VLOOKUP(T409,Sheet1!$B$10:$C$61,2,0))</f>
        <v>地域包括ケア病棟入院料1</v>
      </c>
      <c r="V409" s="13">
        <v>54</v>
      </c>
    </row>
    <row r="410" spans="1:22" outlineLevel="4">
      <c r="A410" s="12">
        <v>4001</v>
      </c>
      <c r="B410" s="12" t="s">
        <v>123</v>
      </c>
      <c r="C410" s="12">
        <v>40135</v>
      </c>
      <c r="D410" s="12" t="s">
        <v>179</v>
      </c>
      <c r="E410" s="12" t="s">
        <v>729</v>
      </c>
      <c r="F410" s="12" t="s">
        <v>675</v>
      </c>
      <c r="G410" s="12" t="s">
        <v>58</v>
      </c>
      <c r="H410" s="14" t="str">
        <f>IF(G410="","",VLOOKUP(G410,Sheet1!$B$3:$C$7,2,0))</f>
        <v>回復期</v>
      </c>
      <c r="I410" s="12" t="s">
        <v>58</v>
      </c>
      <c r="J410" s="14" t="str">
        <f>IF(I410="","",VLOOKUP(I410,Sheet1!$B$3:$C$7,2,0))</f>
        <v>回復期</v>
      </c>
      <c r="K410" s="13">
        <v>56</v>
      </c>
      <c r="L410" s="13">
        <v>56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2" t="s">
        <v>59</v>
      </c>
      <c r="U410" s="14" t="str">
        <f>IF(T410="","",VLOOKUP(T410,Sheet1!$B$10:$C$61,2,0))</f>
        <v>回復期リハビリテーション病棟入院料1</v>
      </c>
      <c r="V410" s="13">
        <v>56</v>
      </c>
    </row>
    <row r="411" spans="1:22" outlineLevel="4">
      <c r="A411" s="12">
        <v>4001</v>
      </c>
      <c r="B411" s="12" t="s">
        <v>123</v>
      </c>
      <c r="C411" s="12">
        <v>40135</v>
      </c>
      <c r="D411" s="12" t="s">
        <v>179</v>
      </c>
      <c r="E411" s="12" t="s">
        <v>729</v>
      </c>
      <c r="F411" s="12" t="s">
        <v>673</v>
      </c>
      <c r="G411" s="12" t="s">
        <v>45</v>
      </c>
      <c r="H411" s="14" t="str">
        <f>IF(G411="","",VLOOKUP(G411,Sheet1!$B$3:$C$7,2,0))</f>
        <v>慢性期</v>
      </c>
      <c r="I411" s="12" t="s">
        <v>45</v>
      </c>
      <c r="J411" s="14" t="str">
        <f>IF(I411="","",VLOOKUP(I411,Sheet1!$B$3:$C$7,2,0))</f>
        <v>慢性期</v>
      </c>
      <c r="K411" s="13">
        <v>0</v>
      </c>
      <c r="L411" s="13">
        <v>0</v>
      </c>
      <c r="M411" s="13">
        <v>0</v>
      </c>
      <c r="N411" s="13">
        <v>55</v>
      </c>
      <c r="O411" s="13">
        <v>55</v>
      </c>
      <c r="P411" s="13">
        <v>0</v>
      </c>
      <c r="Q411" s="13">
        <v>0</v>
      </c>
      <c r="R411" s="13">
        <v>0</v>
      </c>
      <c r="S411" s="13">
        <v>0</v>
      </c>
      <c r="T411" s="12" t="s">
        <v>62</v>
      </c>
      <c r="U411" s="14" t="str">
        <f>IF(T411="","",VLOOKUP(T411,Sheet1!$B$10:$C$61,2,0))</f>
        <v>療養病棟入院基本料1</v>
      </c>
      <c r="V411" s="13">
        <v>55</v>
      </c>
    </row>
    <row r="412" spans="1:22" outlineLevel="3">
      <c r="A412" s="12"/>
      <c r="B412" s="12"/>
      <c r="C412" s="12"/>
      <c r="D412" s="12"/>
      <c r="E412" s="23" t="s">
        <v>1601</v>
      </c>
      <c r="F412" s="12"/>
      <c r="G412" s="12"/>
      <c r="H412" s="14"/>
      <c r="I412" s="12"/>
      <c r="J412" s="14"/>
      <c r="K412" s="13">
        <f t="shared" ref="K412:S412" si="72">SUBTOTAL(9,K402:K411)</f>
        <v>411</v>
      </c>
      <c r="L412" s="13">
        <f t="shared" si="72"/>
        <v>411</v>
      </c>
      <c r="M412" s="13">
        <f t="shared" si="72"/>
        <v>0</v>
      </c>
      <c r="N412" s="13">
        <f t="shared" si="72"/>
        <v>55</v>
      </c>
      <c r="O412" s="13">
        <f t="shared" si="72"/>
        <v>55</v>
      </c>
      <c r="P412" s="13">
        <f t="shared" si="72"/>
        <v>0</v>
      </c>
      <c r="Q412" s="13">
        <f t="shared" si="72"/>
        <v>0</v>
      </c>
      <c r="R412" s="13">
        <f t="shared" si="72"/>
        <v>0</v>
      </c>
      <c r="S412" s="13">
        <f t="shared" si="72"/>
        <v>0</v>
      </c>
      <c r="T412" s="12"/>
      <c r="U412" s="14"/>
      <c r="V412" s="13">
        <f>SUBTOTAL(9,V402:V411)</f>
        <v>466</v>
      </c>
    </row>
    <row r="413" spans="1:22" outlineLevel="4">
      <c r="A413" s="12">
        <v>4001</v>
      </c>
      <c r="B413" s="12" t="s">
        <v>123</v>
      </c>
      <c r="C413" s="12">
        <v>40135</v>
      </c>
      <c r="D413" s="12" t="s">
        <v>179</v>
      </c>
      <c r="E413" s="12" t="s">
        <v>784</v>
      </c>
      <c r="F413" s="12" t="s">
        <v>193</v>
      </c>
      <c r="G413" s="12" t="s">
        <v>38</v>
      </c>
      <c r="H413" s="14" t="str">
        <f>IF(G413="","",VLOOKUP(G413,Sheet1!$B$3:$C$7,2,0))</f>
        <v>急性期</v>
      </c>
      <c r="I413" s="12" t="s">
        <v>38</v>
      </c>
      <c r="J413" s="14" t="str">
        <f>IF(I413="","",VLOOKUP(I413,Sheet1!$B$3:$C$7,2,0))</f>
        <v>急性期</v>
      </c>
      <c r="K413" s="13">
        <v>60</v>
      </c>
      <c r="L413" s="13">
        <v>60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2" t="s">
        <v>38</v>
      </c>
      <c r="U413" s="14" t="str">
        <f>IF(T413="","",VLOOKUP(T413,Sheet1!$B$10:$C$61,2,0))</f>
        <v>一般病棟10対1入院基本料</v>
      </c>
      <c r="V413" s="13">
        <v>60</v>
      </c>
    </row>
    <row r="414" spans="1:22" outlineLevel="4">
      <c r="A414" s="12">
        <v>4001</v>
      </c>
      <c r="B414" s="12" t="s">
        <v>123</v>
      </c>
      <c r="C414" s="12">
        <v>40135</v>
      </c>
      <c r="D414" s="12" t="s">
        <v>179</v>
      </c>
      <c r="E414" s="12" t="s">
        <v>784</v>
      </c>
      <c r="F414" s="12" t="s">
        <v>785</v>
      </c>
      <c r="G414" s="12" t="s">
        <v>58</v>
      </c>
      <c r="H414" s="14" t="str">
        <f>IF(G414="","",VLOOKUP(G414,Sheet1!$B$3:$C$7,2,0))</f>
        <v>回復期</v>
      </c>
      <c r="I414" s="12" t="s">
        <v>58</v>
      </c>
      <c r="J414" s="14" t="str">
        <f>IF(I414="","",VLOOKUP(I414,Sheet1!$B$3:$C$7,2,0))</f>
        <v>回復期</v>
      </c>
      <c r="K414" s="13">
        <v>0</v>
      </c>
      <c r="L414" s="13">
        <v>0</v>
      </c>
      <c r="M414" s="13">
        <v>0</v>
      </c>
      <c r="N414" s="13">
        <v>59</v>
      </c>
      <c r="O414" s="13">
        <v>59</v>
      </c>
      <c r="P414" s="13">
        <v>0</v>
      </c>
      <c r="Q414" s="13">
        <v>0</v>
      </c>
      <c r="R414" s="13">
        <v>0</v>
      </c>
      <c r="S414" s="13">
        <v>0</v>
      </c>
      <c r="T414" s="12" t="s">
        <v>68</v>
      </c>
      <c r="U414" s="14" t="str">
        <f>IF(T414="","",VLOOKUP(T414,Sheet1!$B$10:$C$61,2,0))</f>
        <v>回復期リハビリテーション病棟入院料2</v>
      </c>
      <c r="V414" s="13">
        <v>59</v>
      </c>
    </row>
    <row r="415" spans="1:22" outlineLevel="3">
      <c r="A415" s="12"/>
      <c r="B415" s="12"/>
      <c r="C415" s="12"/>
      <c r="D415" s="12"/>
      <c r="E415" s="23" t="s">
        <v>1602</v>
      </c>
      <c r="F415" s="12"/>
      <c r="G415" s="12"/>
      <c r="H415" s="14"/>
      <c r="I415" s="12"/>
      <c r="J415" s="14"/>
      <c r="K415" s="13">
        <f t="shared" ref="K415:S415" si="73">SUBTOTAL(9,K413:K414)</f>
        <v>60</v>
      </c>
      <c r="L415" s="13">
        <f t="shared" si="73"/>
        <v>60</v>
      </c>
      <c r="M415" s="13">
        <f t="shared" si="73"/>
        <v>0</v>
      </c>
      <c r="N415" s="13">
        <f t="shared" si="73"/>
        <v>59</v>
      </c>
      <c r="O415" s="13">
        <f t="shared" si="73"/>
        <v>59</v>
      </c>
      <c r="P415" s="13">
        <f t="shared" si="73"/>
        <v>0</v>
      </c>
      <c r="Q415" s="13">
        <f t="shared" si="73"/>
        <v>0</v>
      </c>
      <c r="R415" s="13">
        <f t="shared" si="73"/>
        <v>0</v>
      </c>
      <c r="S415" s="13">
        <f t="shared" si="73"/>
        <v>0</v>
      </c>
      <c r="T415" s="12"/>
      <c r="U415" s="14"/>
      <c r="V415" s="13">
        <f>SUBTOTAL(9,V413:V414)</f>
        <v>119</v>
      </c>
    </row>
    <row r="416" spans="1:22" outlineLevel="4">
      <c r="A416" s="12">
        <v>4001</v>
      </c>
      <c r="B416" s="12" t="s">
        <v>123</v>
      </c>
      <c r="C416" s="12">
        <v>40135</v>
      </c>
      <c r="D416" s="12" t="s">
        <v>179</v>
      </c>
      <c r="E416" s="12" t="s">
        <v>1044</v>
      </c>
      <c r="F416" s="12" t="s">
        <v>1045</v>
      </c>
      <c r="G416" s="12" t="s">
        <v>182</v>
      </c>
      <c r="H416" s="14" t="str">
        <f>IF(G416="","",VLOOKUP(G416,Sheet1!$B$3:$C$7,2,0))</f>
        <v>慢性期</v>
      </c>
      <c r="I416" s="12" t="s">
        <v>182</v>
      </c>
      <c r="J416" s="14" t="str">
        <f>IF(I416="","",VLOOKUP(I416,Sheet1!$B$3:$C$7,2,0))</f>
        <v>慢性期</v>
      </c>
      <c r="K416" s="13">
        <v>0</v>
      </c>
      <c r="L416" s="13">
        <v>0</v>
      </c>
      <c r="M416" s="13">
        <v>0</v>
      </c>
      <c r="N416" s="13">
        <v>25</v>
      </c>
      <c r="O416" s="13">
        <v>25</v>
      </c>
      <c r="P416" s="13">
        <v>0</v>
      </c>
      <c r="Q416" s="13">
        <v>0</v>
      </c>
      <c r="R416" s="13">
        <v>0</v>
      </c>
      <c r="S416" s="13">
        <v>0</v>
      </c>
      <c r="T416" s="12" t="s">
        <v>185</v>
      </c>
      <c r="U416" s="14" t="str">
        <f>IF(T416="","",VLOOKUP(T416,Sheet1!$B$10:$C$61,2,0))</f>
        <v>療養病棟入院基本料1</v>
      </c>
      <c r="V416" s="13">
        <v>25</v>
      </c>
    </row>
    <row r="417" spans="1:22" outlineLevel="4">
      <c r="A417" s="12">
        <v>4001</v>
      </c>
      <c r="B417" s="12" t="s">
        <v>123</v>
      </c>
      <c r="C417" s="12">
        <v>40135</v>
      </c>
      <c r="D417" s="12" t="s">
        <v>179</v>
      </c>
      <c r="E417" s="12" t="s">
        <v>1044</v>
      </c>
      <c r="F417" s="12" t="s">
        <v>1046</v>
      </c>
      <c r="G417" s="12" t="s">
        <v>182</v>
      </c>
      <c r="H417" s="14" t="str">
        <f>IF(G417="","",VLOOKUP(G417,Sheet1!$B$3:$C$7,2,0))</f>
        <v>慢性期</v>
      </c>
      <c r="I417" s="12" t="s">
        <v>182</v>
      </c>
      <c r="J417" s="14" t="str">
        <f>IF(I417="","",VLOOKUP(I417,Sheet1!$B$3:$C$7,2,0))</f>
        <v>慢性期</v>
      </c>
      <c r="K417" s="13">
        <v>0</v>
      </c>
      <c r="L417" s="13">
        <v>0</v>
      </c>
      <c r="M417" s="13">
        <v>0</v>
      </c>
      <c r="N417" s="13">
        <v>37</v>
      </c>
      <c r="O417" s="13">
        <v>37</v>
      </c>
      <c r="P417" s="13">
        <v>0</v>
      </c>
      <c r="Q417" s="13">
        <v>0</v>
      </c>
      <c r="R417" s="13">
        <v>0</v>
      </c>
      <c r="S417" s="13">
        <v>0</v>
      </c>
      <c r="T417" s="12" t="s">
        <v>230</v>
      </c>
      <c r="U417" s="14" t="str">
        <f>IF(T417="","",VLOOKUP(T417,Sheet1!$B$10:$C$61,2,0))</f>
        <v>療養病棟入院基本料2</v>
      </c>
      <c r="V417" s="13">
        <v>37</v>
      </c>
    </row>
    <row r="418" spans="1:22" outlineLevel="3">
      <c r="A418" s="12"/>
      <c r="B418" s="12"/>
      <c r="C418" s="12"/>
      <c r="D418" s="12"/>
      <c r="E418" s="23" t="s">
        <v>1603</v>
      </c>
      <c r="F418" s="12"/>
      <c r="G418" s="12"/>
      <c r="H418" s="14"/>
      <c r="I418" s="12"/>
      <c r="J418" s="14"/>
      <c r="K418" s="13">
        <f t="shared" ref="K418:S418" si="74">SUBTOTAL(9,K416:K417)</f>
        <v>0</v>
      </c>
      <c r="L418" s="13">
        <f t="shared" si="74"/>
        <v>0</v>
      </c>
      <c r="M418" s="13">
        <f t="shared" si="74"/>
        <v>0</v>
      </c>
      <c r="N418" s="13">
        <f t="shared" si="74"/>
        <v>62</v>
      </c>
      <c r="O418" s="13">
        <f t="shared" si="74"/>
        <v>62</v>
      </c>
      <c r="P418" s="13">
        <f t="shared" si="74"/>
        <v>0</v>
      </c>
      <c r="Q418" s="13">
        <f t="shared" si="74"/>
        <v>0</v>
      </c>
      <c r="R418" s="13">
        <f t="shared" si="74"/>
        <v>0</v>
      </c>
      <c r="S418" s="13">
        <f t="shared" si="74"/>
        <v>0</v>
      </c>
      <c r="T418" s="12"/>
      <c r="U418" s="14"/>
      <c r="V418" s="13">
        <f>SUBTOTAL(9,V416:V417)</f>
        <v>62</v>
      </c>
    </row>
    <row r="419" spans="1:22" outlineLevel="4">
      <c r="A419" s="12">
        <v>4001</v>
      </c>
      <c r="B419" s="12" t="s">
        <v>123</v>
      </c>
      <c r="C419" s="12">
        <v>40135</v>
      </c>
      <c r="D419" s="12" t="s">
        <v>179</v>
      </c>
      <c r="E419" s="12" t="s">
        <v>1098</v>
      </c>
      <c r="F419" s="12" t="s">
        <v>1099</v>
      </c>
      <c r="G419" s="12" t="s">
        <v>38</v>
      </c>
      <c r="H419" s="14" t="str">
        <f>IF(G419="","",VLOOKUP(G419,Sheet1!$B$3:$C$7,2,0))</f>
        <v>急性期</v>
      </c>
      <c r="I419" s="12" t="s">
        <v>38</v>
      </c>
      <c r="J419" s="14" t="str">
        <f>IF(I419="","",VLOOKUP(I419,Sheet1!$B$3:$C$7,2,0))</f>
        <v>急性期</v>
      </c>
      <c r="K419" s="13">
        <v>38</v>
      </c>
      <c r="L419" s="13">
        <v>38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2" t="s">
        <v>38</v>
      </c>
      <c r="U419" s="14" t="str">
        <f>IF(T419="","",VLOOKUP(T419,Sheet1!$B$10:$C$61,2,0))</f>
        <v>一般病棟10対1入院基本料</v>
      </c>
      <c r="V419" s="13">
        <v>38</v>
      </c>
    </row>
    <row r="420" spans="1:22" outlineLevel="4">
      <c r="A420" s="12">
        <v>4001</v>
      </c>
      <c r="B420" s="12" t="s">
        <v>123</v>
      </c>
      <c r="C420" s="12">
        <v>40135</v>
      </c>
      <c r="D420" s="12" t="s">
        <v>179</v>
      </c>
      <c r="E420" s="12" t="s">
        <v>1098</v>
      </c>
      <c r="F420" s="12" t="s">
        <v>118</v>
      </c>
      <c r="G420" s="12" t="s">
        <v>38</v>
      </c>
      <c r="H420" s="14" t="str">
        <f>IF(G420="","",VLOOKUP(G420,Sheet1!$B$3:$C$7,2,0))</f>
        <v>急性期</v>
      </c>
      <c r="I420" s="12" t="s">
        <v>38</v>
      </c>
      <c r="J420" s="14" t="str">
        <f>IF(I420="","",VLOOKUP(I420,Sheet1!$B$3:$C$7,2,0))</f>
        <v>急性期</v>
      </c>
      <c r="K420" s="13">
        <v>34</v>
      </c>
      <c r="L420" s="13">
        <v>34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2" t="s">
        <v>38</v>
      </c>
      <c r="U420" s="14" t="str">
        <f>IF(T420="","",VLOOKUP(T420,Sheet1!$B$10:$C$61,2,0))</f>
        <v>一般病棟10対1入院基本料</v>
      </c>
      <c r="V420" s="13">
        <v>34</v>
      </c>
    </row>
    <row r="421" spans="1:22" outlineLevel="4">
      <c r="A421" s="12">
        <v>4001</v>
      </c>
      <c r="B421" s="12" t="s">
        <v>123</v>
      </c>
      <c r="C421" s="12">
        <v>40135</v>
      </c>
      <c r="D421" s="12" t="s">
        <v>179</v>
      </c>
      <c r="E421" s="12" t="s">
        <v>1098</v>
      </c>
      <c r="F421" s="12" t="s">
        <v>215</v>
      </c>
      <c r="G421" s="12" t="s">
        <v>38</v>
      </c>
      <c r="H421" s="14" t="str">
        <f>IF(G421="","",VLOOKUP(G421,Sheet1!$B$3:$C$7,2,0))</f>
        <v>急性期</v>
      </c>
      <c r="I421" s="12" t="s">
        <v>38</v>
      </c>
      <c r="J421" s="14" t="str">
        <f>IF(I421="","",VLOOKUP(I421,Sheet1!$B$3:$C$7,2,0))</f>
        <v>急性期</v>
      </c>
      <c r="K421" s="13">
        <v>20</v>
      </c>
      <c r="L421" s="13">
        <v>20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2" t="s">
        <v>96</v>
      </c>
      <c r="U421" s="14" t="str">
        <f>IF(T421="","",VLOOKUP(T421,Sheet1!$B$10:$C$61,2,0))</f>
        <v>緩和ケア病棟入院料</v>
      </c>
      <c r="V421" s="13">
        <v>20</v>
      </c>
    </row>
    <row r="422" spans="1:22" outlineLevel="4">
      <c r="A422" s="12">
        <v>4001</v>
      </c>
      <c r="B422" s="12" t="s">
        <v>123</v>
      </c>
      <c r="C422" s="12">
        <v>40135</v>
      </c>
      <c r="D422" s="12" t="s">
        <v>179</v>
      </c>
      <c r="E422" s="12" t="s">
        <v>1098</v>
      </c>
      <c r="F422" s="12" t="s">
        <v>117</v>
      </c>
      <c r="G422" s="12" t="s">
        <v>38</v>
      </c>
      <c r="H422" s="14" t="str">
        <f>IF(G422="","",VLOOKUP(G422,Sheet1!$B$3:$C$7,2,0))</f>
        <v>急性期</v>
      </c>
      <c r="I422" s="12" t="s">
        <v>58</v>
      </c>
      <c r="J422" s="14" t="str">
        <f>IF(I422="","",VLOOKUP(I422,Sheet1!$B$3:$C$7,2,0))</f>
        <v>回復期</v>
      </c>
      <c r="K422" s="13">
        <v>38</v>
      </c>
      <c r="L422" s="13">
        <v>38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2" t="s">
        <v>38</v>
      </c>
      <c r="U422" s="14" t="str">
        <f>IF(T422="","",VLOOKUP(T422,Sheet1!$B$10:$C$61,2,0))</f>
        <v>一般病棟10対1入院基本料</v>
      </c>
      <c r="V422" s="13">
        <v>38</v>
      </c>
    </row>
    <row r="423" spans="1:22" outlineLevel="4">
      <c r="A423" s="12">
        <v>4001</v>
      </c>
      <c r="B423" s="12" t="s">
        <v>123</v>
      </c>
      <c r="C423" s="12">
        <v>40135</v>
      </c>
      <c r="D423" s="12" t="s">
        <v>179</v>
      </c>
      <c r="E423" s="12" t="s">
        <v>1098</v>
      </c>
      <c r="F423" s="12" t="s">
        <v>1100</v>
      </c>
      <c r="G423" s="12" t="s">
        <v>45</v>
      </c>
      <c r="H423" s="14" t="str">
        <f>IF(G423="","",VLOOKUP(G423,Sheet1!$B$3:$C$7,2,0))</f>
        <v>慢性期</v>
      </c>
      <c r="I423" s="12" t="s">
        <v>45</v>
      </c>
      <c r="J423" s="14" t="str">
        <f>IF(I423="","",VLOOKUP(I423,Sheet1!$B$3:$C$7,2,0))</f>
        <v>慢性期</v>
      </c>
      <c r="K423" s="13">
        <v>30</v>
      </c>
      <c r="L423" s="13">
        <v>30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2" t="s">
        <v>51</v>
      </c>
      <c r="U423" s="14" t="str">
        <f>IF(T423="","",VLOOKUP(T423,Sheet1!$B$10:$C$61,2,0))</f>
        <v>障害者施設等10対1入院基本料</v>
      </c>
      <c r="V423" s="13">
        <v>30</v>
      </c>
    </row>
    <row r="424" spans="1:22" outlineLevel="3">
      <c r="A424" s="12"/>
      <c r="B424" s="12"/>
      <c r="C424" s="12"/>
      <c r="D424" s="12"/>
      <c r="E424" s="23" t="s">
        <v>1604</v>
      </c>
      <c r="F424" s="12"/>
      <c r="G424" s="12"/>
      <c r="H424" s="14"/>
      <c r="I424" s="12"/>
      <c r="J424" s="14"/>
      <c r="K424" s="13">
        <f t="shared" ref="K424:S424" si="75">SUBTOTAL(9,K419:K423)</f>
        <v>160</v>
      </c>
      <c r="L424" s="13">
        <f t="shared" si="75"/>
        <v>160</v>
      </c>
      <c r="M424" s="13">
        <f t="shared" si="75"/>
        <v>0</v>
      </c>
      <c r="N424" s="13">
        <f t="shared" si="75"/>
        <v>0</v>
      </c>
      <c r="O424" s="13">
        <f t="shared" si="75"/>
        <v>0</v>
      </c>
      <c r="P424" s="13">
        <f t="shared" si="75"/>
        <v>0</v>
      </c>
      <c r="Q424" s="13">
        <f t="shared" si="75"/>
        <v>0</v>
      </c>
      <c r="R424" s="13">
        <f t="shared" si="75"/>
        <v>0</v>
      </c>
      <c r="S424" s="13">
        <f t="shared" si="75"/>
        <v>0</v>
      </c>
      <c r="T424" s="12"/>
      <c r="U424" s="14"/>
      <c r="V424" s="13">
        <f>SUBTOTAL(9,V419:V423)</f>
        <v>160</v>
      </c>
    </row>
    <row r="425" spans="1:22" outlineLevel="4">
      <c r="A425" s="12">
        <v>4001</v>
      </c>
      <c r="B425" s="12" t="s">
        <v>123</v>
      </c>
      <c r="C425" s="12">
        <v>40135</v>
      </c>
      <c r="D425" s="12" t="s">
        <v>179</v>
      </c>
      <c r="E425" s="12" t="s">
        <v>1154</v>
      </c>
      <c r="F425" s="12" t="s">
        <v>119</v>
      </c>
      <c r="G425" s="12" t="s">
        <v>38</v>
      </c>
      <c r="H425" s="14" t="str">
        <f>IF(G425="","",VLOOKUP(G425,Sheet1!$B$3:$C$7,2,0))</f>
        <v>急性期</v>
      </c>
      <c r="I425" s="12" t="s">
        <v>38</v>
      </c>
      <c r="J425" s="14" t="str">
        <f>IF(I425="","",VLOOKUP(I425,Sheet1!$B$3:$C$7,2,0))</f>
        <v>急性期</v>
      </c>
      <c r="K425" s="13">
        <v>45</v>
      </c>
      <c r="L425" s="13">
        <v>45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2" t="s">
        <v>41</v>
      </c>
      <c r="U425" s="14" t="str">
        <f>IF(T425="","",VLOOKUP(T425,Sheet1!$B$10:$C$61,2,0))</f>
        <v>一般病棟7対1入院基本料</v>
      </c>
      <c r="V425" s="13">
        <v>45</v>
      </c>
    </row>
    <row r="426" spans="1:22" outlineLevel="4">
      <c r="A426" s="12">
        <v>4001</v>
      </c>
      <c r="B426" s="12" t="s">
        <v>123</v>
      </c>
      <c r="C426" s="12">
        <v>40135</v>
      </c>
      <c r="D426" s="12" t="s">
        <v>179</v>
      </c>
      <c r="E426" s="12" t="s">
        <v>1154</v>
      </c>
      <c r="F426" s="12" t="s">
        <v>57</v>
      </c>
      <c r="G426" s="12" t="s">
        <v>58</v>
      </c>
      <c r="H426" s="14" t="str">
        <f>IF(G426="","",VLOOKUP(G426,Sheet1!$B$3:$C$7,2,0))</f>
        <v>回復期</v>
      </c>
      <c r="I426" s="12" t="s">
        <v>58</v>
      </c>
      <c r="J426" s="14" t="str">
        <f>IF(I426="","",VLOOKUP(I426,Sheet1!$B$3:$C$7,2,0))</f>
        <v>回復期</v>
      </c>
      <c r="K426" s="13">
        <v>0</v>
      </c>
      <c r="L426" s="13">
        <v>0</v>
      </c>
      <c r="M426" s="13">
        <v>0</v>
      </c>
      <c r="N426" s="13">
        <v>20</v>
      </c>
      <c r="O426" s="13">
        <v>20</v>
      </c>
      <c r="P426" s="13">
        <v>0</v>
      </c>
      <c r="Q426" s="13">
        <v>0</v>
      </c>
      <c r="R426" s="13">
        <v>0</v>
      </c>
      <c r="S426" s="13">
        <v>0</v>
      </c>
      <c r="T426" s="12" t="s">
        <v>68</v>
      </c>
      <c r="U426" s="14" t="str">
        <f>IF(T426="","",VLOOKUP(T426,Sheet1!$B$10:$C$61,2,0))</f>
        <v>回復期リハビリテーション病棟入院料2</v>
      </c>
      <c r="V426" s="13">
        <v>20</v>
      </c>
    </row>
    <row r="427" spans="1:22" outlineLevel="4">
      <c r="A427" s="12">
        <v>4001</v>
      </c>
      <c r="B427" s="12" t="s">
        <v>123</v>
      </c>
      <c r="C427" s="12">
        <v>40135</v>
      </c>
      <c r="D427" s="12" t="s">
        <v>179</v>
      </c>
      <c r="E427" s="12" t="s">
        <v>1154</v>
      </c>
      <c r="F427" s="12" t="s">
        <v>120</v>
      </c>
      <c r="G427" s="12" t="s">
        <v>58</v>
      </c>
      <c r="H427" s="14" t="str">
        <f>IF(G427="","",VLOOKUP(G427,Sheet1!$B$3:$C$7,2,0))</f>
        <v>回復期</v>
      </c>
      <c r="I427" s="12" t="s">
        <v>58</v>
      </c>
      <c r="J427" s="14" t="str">
        <f>IF(I427="","",VLOOKUP(I427,Sheet1!$B$3:$C$7,2,0))</f>
        <v>回復期</v>
      </c>
      <c r="K427" s="13">
        <v>45</v>
      </c>
      <c r="L427" s="13">
        <v>45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12" t="s">
        <v>40</v>
      </c>
      <c r="U427" s="14" t="str">
        <f>IF(T427="","",VLOOKUP(T427,Sheet1!$B$10:$C$61,2,0))</f>
        <v>地域包括ケア病棟入院料1</v>
      </c>
      <c r="V427" s="13">
        <v>45</v>
      </c>
    </row>
    <row r="428" spans="1:22" outlineLevel="4">
      <c r="A428" s="12">
        <v>4001</v>
      </c>
      <c r="B428" s="12" t="s">
        <v>123</v>
      </c>
      <c r="C428" s="12">
        <v>40135</v>
      </c>
      <c r="D428" s="12" t="s">
        <v>179</v>
      </c>
      <c r="E428" s="12" t="s">
        <v>1154</v>
      </c>
      <c r="F428" s="12" t="s">
        <v>116</v>
      </c>
      <c r="G428" s="12" t="s">
        <v>45</v>
      </c>
      <c r="H428" s="14" t="str">
        <f>IF(G428="","",VLOOKUP(G428,Sheet1!$B$3:$C$7,2,0))</f>
        <v>慢性期</v>
      </c>
      <c r="I428" s="12" t="s">
        <v>45</v>
      </c>
      <c r="J428" s="14" t="str">
        <f>IF(I428="","",VLOOKUP(I428,Sheet1!$B$3:$C$7,2,0))</f>
        <v>慢性期</v>
      </c>
      <c r="K428" s="13">
        <v>0</v>
      </c>
      <c r="L428" s="13">
        <v>0</v>
      </c>
      <c r="M428" s="13">
        <v>0</v>
      </c>
      <c r="N428" s="13">
        <v>25</v>
      </c>
      <c r="O428" s="13">
        <v>25</v>
      </c>
      <c r="P428" s="13">
        <v>0</v>
      </c>
      <c r="Q428" s="13">
        <v>0</v>
      </c>
      <c r="R428" s="13">
        <v>0</v>
      </c>
      <c r="S428" s="13">
        <v>0</v>
      </c>
      <c r="T428" s="12" t="s">
        <v>62</v>
      </c>
      <c r="U428" s="14" t="str">
        <f>IF(T428="","",VLOOKUP(T428,Sheet1!$B$10:$C$61,2,0))</f>
        <v>療養病棟入院基本料1</v>
      </c>
      <c r="V428" s="13">
        <v>25</v>
      </c>
    </row>
    <row r="429" spans="1:22" outlineLevel="4">
      <c r="A429" s="12">
        <v>4001</v>
      </c>
      <c r="B429" s="12" t="s">
        <v>123</v>
      </c>
      <c r="C429" s="12">
        <v>40135</v>
      </c>
      <c r="D429" s="12" t="s">
        <v>179</v>
      </c>
      <c r="E429" s="12" t="s">
        <v>1154</v>
      </c>
      <c r="F429" s="12" t="s">
        <v>117</v>
      </c>
      <c r="G429" s="12" t="s">
        <v>45</v>
      </c>
      <c r="H429" s="14" t="str">
        <f>IF(G429="","",VLOOKUP(G429,Sheet1!$B$3:$C$7,2,0))</f>
        <v>慢性期</v>
      </c>
      <c r="I429" s="12" t="s">
        <v>45</v>
      </c>
      <c r="J429" s="14" t="str">
        <f>IF(I429="","",VLOOKUP(I429,Sheet1!$B$3:$C$7,2,0))</f>
        <v>慢性期</v>
      </c>
      <c r="K429" s="13">
        <v>40</v>
      </c>
      <c r="L429" s="13">
        <v>40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2" t="s">
        <v>51</v>
      </c>
      <c r="U429" s="14" t="str">
        <f>IF(T429="","",VLOOKUP(T429,Sheet1!$B$10:$C$61,2,0))</f>
        <v>障害者施設等10対1入院基本料</v>
      </c>
      <c r="V429" s="13">
        <v>40</v>
      </c>
    </row>
    <row r="430" spans="1:22" outlineLevel="4">
      <c r="A430" s="12">
        <v>4001</v>
      </c>
      <c r="B430" s="12" t="s">
        <v>123</v>
      </c>
      <c r="C430" s="12">
        <v>40135</v>
      </c>
      <c r="D430" s="12" t="s">
        <v>179</v>
      </c>
      <c r="E430" s="12" t="s">
        <v>1154</v>
      </c>
      <c r="F430" s="12" t="s">
        <v>215</v>
      </c>
      <c r="G430" s="12" t="s">
        <v>45</v>
      </c>
      <c r="H430" s="14" t="str">
        <f>IF(G430="","",VLOOKUP(G430,Sheet1!$B$3:$C$7,2,0))</f>
        <v>慢性期</v>
      </c>
      <c r="I430" s="12" t="s">
        <v>45</v>
      </c>
      <c r="J430" s="14" t="str">
        <f>IF(I430="","",VLOOKUP(I430,Sheet1!$B$3:$C$7,2,0))</f>
        <v>慢性期</v>
      </c>
      <c r="K430" s="13">
        <v>15</v>
      </c>
      <c r="L430" s="13">
        <v>15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2" t="s">
        <v>96</v>
      </c>
      <c r="U430" s="14" t="str">
        <f>IF(T430="","",VLOOKUP(T430,Sheet1!$B$10:$C$61,2,0))</f>
        <v>緩和ケア病棟入院料</v>
      </c>
      <c r="V430" s="13">
        <v>15</v>
      </c>
    </row>
    <row r="431" spans="1:22" outlineLevel="3">
      <c r="A431" s="12"/>
      <c r="B431" s="12"/>
      <c r="C431" s="12"/>
      <c r="D431" s="12"/>
      <c r="E431" s="23" t="s">
        <v>1605</v>
      </c>
      <c r="F431" s="12"/>
      <c r="G431" s="12"/>
      <c r="H431" s="14"/>
      <c r="I431" s="12"/>
      <c r="J431" s="14"/>
      <c r="K431" s="13">
        <f t="shared" ref="K431:S431" si="76">SUBTOTAL(9,K425:K430)</f>
        <v>145</v>
      </c>
      <c r="L431" s="13">
        <f t="shared" si="76"/>
        <v>145</v>
      </c>
      <c r="M431" s="13">
        <f t="shared" si="76"/>
        <v>0</v>
      </c>
      <c r="N431" s="13">
        <f t="shared" si="76"/>
        <v>45</v>
      </c>
      <c r="O431" s="13">
        <f t="shared" si="76"/>
        <v>45</v>
      </c>
      <c r="P431" s="13">
        <f t="shared" si="76"/>
        <v>0</v>
      </c>
      <c r="Q431" s="13">
        <f t="shared" si="76"/>
        <v>0</v>
      </c>
      <c r="R431" s="13">
        <f t="shared" si="76"/>
        <v>0</v>
      </c>
      <c r="S431" s="13">
        <f t="shared" si="76"/>
        <v>0</v>
      </c>
      <c r="T431" s="12"/>
      <c r="U431" s="14"/>
      <c r="V431" s="13">
        <f>SUBTOTAL(9,V425:V430)</f>
        <v>190</v>
      </c>
    </row>
    <row r="432" spans="1:22" outlineLevel="4">
      <c r="A432" s="12">
        <v>4001</v>
      </c>
      <c r="B432" s="12" t="s">
        <v>123</v>
      </c>
      <c r="C432" s="12">
        <v>40135</v>
      </c>
      <c r="D432" s="12" t="s">
        <v>179</v>
      </c>
      <c r="E432" s="12" t="s">
        <v>1240</v>
      </c>
      <c r="F432" s="12" t="s">
        <v>490</v>
      </c>
      <c r="G432" s="12" t="s">
        <v>38</v>
      </c>
      <c r="H432" s="14" t="str">
        <f>IF(G432="","",VLOOKUP(G432,Sheet1!$B$3:$C$7,2,0))</f>
        <v>急性期</v>
      </c>
      <c r="I432" s="12" t="s">
        <v>38</v>
      </c>
      <c r="J432" s="14" t="str">
        <f>IF(I432="","",VLOOKUP(I432,Sheet1!$B$3:$C$7,2,0))</f>
        <v>急性期</v>
      </c>
      <c r="K432" s="13">
        <v>57</v>
      </c>
      <c r="L432" s="13">
        <v>57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2" t="s">
        <v>41</v>
      </c>
      <c r="U432" s="14" t="str">
        <f>IF(T432="","",VLOOKUP(T432,Sheet1!$B$10:$C$61,2,0))</f>
        <v>一般病棟7対1入院基本料</v>
      </c>
      <c r="V432" s="13">
        <v>57</v>
      </c>
    </row>
    <row r="433" spans="1:22" outlineLevel="4">
      <c r="A433" s="12">
        <v>4001</v>
      </c>
      <c r="B433" s="12" t="s">
        <v>123</v>
      </c>
      <c r="C433" s="12">
        <v>40135</v>
      </c>
      <c r="D433" s="12" t="s">
        <v>179</v>
      </c>
      <c r="E433" s="12" t="s">
        <v>1240</v>
      </c>
      <c r="F433" s="12" t="s">
        <v>1096</v>
      </c>
      <c r="G433" s="12" t="s">
        <v>38</v>
      </c>
      <c r="H433" s="14" t="str">
        <f>IF(G433="","",VLOOKUP(G433,Sheet1!$B$3:$C$7,2,0))</f>
        <v>急性期</v>
      </c>
      <c r="I433" s="12" t="s">
        <v>38</v>
      </c>
      <c r="J433" s="14" t="str">
        <f>IF(I433="","",VLOOKUP(I433,Sheet1!$B$3:$C$7,2,0))</f>
        <v>急性期</v>
      </c>
      <c r="K433" s="13">
        <v>0</v>
      </c>
      <c r="L433" s="13">
        <v>0</v>
      </c>
      <c r="M433" s="13">
        <v>0</v>
      </c>
      <c r="N433" s="13">
        <v>28</v>
      </c>
      <c r="O433" s="13">
        <v>28</v>
      </c>
      <c r="P433" s="13">
        <v>0</v>
      </c>
      <c r="Q433" s="13">
        <v>0</v>
      </c>
      <c r="R433" s="13">
        <v>0</v>
      </c>
      <c r="S433" s="13">
        <v>0</v>
      </c>
      <c r="T433" s="12" t="s">
        <v>40</v>
      </c>
      <c r="U433" s="14" t="str">
        <f>IF(T433="","",VLOOKUP(T433,Sheet1!$B$10:$C$61,2,0))</f>
        <v>地域包括ケア病棟入院料1</v>
      </c>
      <c r="V433" s="13">
        <v>28</v>
      </c>
    </row>
    <row r="434" spans="1:22" outlineLevel="3">
      <c r="A434" s="12"/>
      <c r="B434" s="12"/>
      <c r="C434" s="12"/>
      <c r="D434" s="12"/>
      <c r="E434" s="23" t="s">
        <v>1606</v>
      </c>
      <c r="F434" s="12"/>
      <c r="G434" s="12"/>
      <c r="H434" s="14"/>
      <c r="I434" s="12"/>
      <c r="J434" s="14"/>
      <c r="K434" s="13">
        <f t="shared" ref="K434:S434" si="77">SUBTOTAL(9,K432:K433)</f>
        <v>57</v>
      </c>
      <c r="L434" s="13">
        <f t="shared" si="77"/>
        <v>57</v>
      </c>
      <c r="M434" s="13">
        <f t="shared" si="77"/>
        <v>0</v>
      </c>
      <c r="N434" s="13">
        <f t="shared" si="77"/>
        <v>28</v>
      </c>
      <c r="O434" s="13">
        <f t="shared" si="77"/>
        <v>28</v>
      </c>
      <c r="P434" s="13">
        <f t="shared" si="77"/>
        <v>0</v>
      </c>
      <c r="Q434" s="13">
        <f t="shared" si="77"/>
        <v>0</v>
      </c>
      <c r="R434" s="13">
        <f t="shared" si="77"/>
        <v>0</v>
      </c>
      <c r="S434" s="13">
        <f t="shared" si="77"/>
        <v>0</v>
      </c>
      <c r="T434" s="12"/>
      <c r="U434" s="14"/>
      <c r="V434" s="13">
        <f>SUBTOTAL(9,V432:V433)</f>
        <v>85</v>
      </c>
    </row>
    <row r="435" spans="1:22" outlineLevel="4">
      <c r="A435" s="12">
        <v>4001</v>
      </c>
      <c r="B435" s="12" t="s">
        <v>123</v>
      </c>
      <c r="C435" s="12">
        <v>40135</v>
      </c>
      <c r="D435" s="12" t="s">
        <v>179</v>
      </c>
      <c r="E435" s="12" t="s">
        <v>1265</v>
      </c>
      <c r="F435" s="12" t="s">
        <v>1221</v>
      </c>
      <c r="G435" s="12" t="s">
        <v>45</v>
      </c>
      <c r="H435" s="14" t="str">
        <f>IF(G435="","",VLOOKUP(G435,Sheet1!$B$3:$C$7,2,0))</f>
        <v>慢性期</v>
      </c>
      <c r="I435" s="12" t="s">
        <v>45</v>
      </c>
      <c r="J435" s="14" t="str">
        <f>IF(I435="","",VLOOKUP(I435,Sheet1!$B$3:$C$7,2,0))</f>
        <v>慢性期</v>
      </c>
      <c r="K435" s="13">
        <v>0</v>
      </c>
      <c r="L435" s="13">
        <v>0</v>
      </c>
      <c r="M435" s="13">
        <v>0</v>
      </c>
      <c r="N435" s="13">
        <v>42</v>
      </c>
      <c r="O435" s="13">
        <v>42</v>
      </c>
      <c r="P435" s="13">
        <v>0</v>
      </c>
      <c r="Q435" s="13">
        <v>0</v>
      </c>
      <c r="R435" s="13">
        <v>0</v>
      </c>
      <c r="S435" s="13">
        <v>0</v>
      </c>
      <c r="T435" s="12" t="s">
        <v>46</v>
      </c>
      <c r="U435" s="14" t="str">
        <f>IF(T435="","",VLOOKUP(T435,Sheet1!$B$10:$C$61,2,0))</f>
        <v>療養病棟入院基本料2</v>
      </c>
      <c r="V435" s="13">
        <v>42</v>
      </c>
    </row>
    <row r="436" spans="1:22" outlineLevel="3">
      <c r="A436" s="12"/>
      <c r="B436" s="12"/>
      <c r="C436" s="12"/>
      <c r="D436" s="12"/>
      <c r="E436" s="23" t="s">
        <v>1607</v>
      </c>
      <c r="F436" s="12"/>
      <c r="G436" s="12"/>
      <c r="H436" s="14"/>
      <c r="I436" s="12"/>
      <c r="J436" s="14"/>
      <c r="K436" s="13">
        <f t="shared" ref="K436:S436" si="78">SUBTOTAL(9,K435:K435)</f>
        <v>0</v>
      </c>
      <c r="L436" s="13">
        <f t="shared" si="78"/>
        <v>0</v>
      </c>
      <c r="M436" s="13">
        <f t="shared" si="78"/>
        <v>0</v>
      </c>
      <c r="N436" s="13">
        <f t="shared" si="78"/>
        <v>42</v>
      </c>
      <c r="O436" s="13">
        <f t="shared" si="78"/>
        <v>42</v>
      </c>
      <c r="P436" s="13">
        <f t="shared" si="78"/>
        <v>0</v>
      </c>
      <c r="Q436" s="13">
        <f t="shared" si="78"/>
        <v>0</v>
      </c>
      <c r="R436" s="13">
        <f t="shared" si="78"/>
        <v>0</v>
      </c>
      <c r="S436" s="13">
        <f t="shared" si="78"/>
        <v>0</v>
      </c>
      <c r="T436" s="12"/>
      <c r="U436" s="14"/>
      <c r="V436" s="13">
        <f>SUBTOTAL(9,V435:V435)</f>
        <v>42</v>
      </c>
    </row>
    <row r="437" spans="1:22" outlineLevel="4">
      <c r="A437" s="12">
        <v>4001</v>
      </c>
      <c r="B437" s="12" t="s">
        <v>123</v>
      </c>
      <c r="C437" s="12">
        <v>40135</v>
      </c>
      <c r="D437" s="12" t="s">
        <v>179</v>
      </c>
      <c r="E437" s="12" t="s">
        <v>1301</v>
      </c>
      <c r="F437" s="12" t="s">
        <v>1302</v>
      </c>
      <c r="G437" s="12" t="s">
        <v>45</v>
      </c>
      <c r="H437" s="14" t="str">
        <f>IF(G437="","",VLOOKUP(G437,Sheet1!$B$3:$C$7,2,0))</f>
        <v>慢性期</v>
      </c>
      <c r="I437" s="12" t="s">
        <v>45</v>
      </c>
      <c r="J437" s="14" t="str">
        <f>IF(I437="","",VLOOKUP(I437,Sheet1!$B$3:$C$7,2,0))</f>
        <v>慢性期</v>
      </c>
      <c r="K437" s="13">
        <v>0</v>
      </c>
      <c r="L437" s="13">
        <v>0</v>
      </c>
      <c r="M437" s="13">
        <v>0</v>
      </c>
      <c r="N437" s="13">
        <v>49</v>
      </c>
      <c r="O437" s="13">
        <v>49</v>
      </c>
      <c r="P437" s="13">
        <v>0</v>
      </c>
      <c r="Q437" s="13">
        <v>0</v>
      </c>
      <c r="R437" s="13">
        <v>0</v>
      </c>
      <c r="S437" s="13">
        <v>0</v>
      </c>
      <c r="T437" s="12" t="s">
        <v>62</v>
      </c>
      <c r="U437" s="14" t="str">
        <f>IF(T437="","",VLOOKUP(T437,Sheet1!$B$10:$C$61,2,0))</f>
        <v>療養病棟入院基本料1</v>
      </c>
      <c r="V437" s="13">
        <v>49</v>
      </c>
    </row>
    <row r="438" spans="1:22" outlineLevel="4">
      <c r="A438" s="12">
        <v>4001</v>
      </c>
      <c r="B438" s="12" t="s">
        <v>123</v>
      </c>
      <c r="C438" s="12">
        <v>40135</v>
      </c>
      <c r="D438" s="12" t="s">
        <v>179</v>
      </c>
      <c r="E438" s="12" t="s">
        <v>1301</v>
      </c>
      <c r="F438" s="12" t="s">
        <v>1303</v>
      </c>
      <c r="G438" s="12" t="s">
        <v>45</v>
      </c>
      <c r="H438" s="14" t="str">
        <f>IF(G438="","",VLOOKUP(G438,Sheet1!$B$3:$C$7,2,0))</f>
        <v>慢性期</v>
      </c>
      <c r="I438" s="12" t="s">
        <v>45</v>
      </c>
      <c r="J438" s="14" t="str">
        <f>IF(I438="","",VLOOKUP(I438,Sheet1!$B$3:$C$7,2,0))</f>
        <v>慢性期</v>
      </c>
      <c r="K438" s="13">
        <v>0</v>
      </c>
      <c r="L438" s="13">
        <v>0</v>
      </c>
      <c r="M438" s="13">
        <v>0</v>
      </c>
      <c r="N438" s="13">
        <v>49</v>
      </c>
      <c r="O438" s="13">
        <v>49</v>
      </c>
      <c r="P438" s="13">
        <v>0</v>
      </c>
      <c r="Q438" s="13">
        <v>0</v>
      </c>
      <c r="R438" s="13">
        <v>0</v>
      </c>
      <c r="S438" s="13">
        <v>0</v>
      </c>
      <c r="T438" s="12" t="s">
        <v>62</v>
      </c>
      <c r="U438" s="14" t="str">
        <f>IF(T438="","",VLOOKUP(T438,Sheet1!$B$10:$C$61,2,0))</f>
        <v>療養病棟入院基本料1</v>
      </c>
      <c r="V438" s="13">
        <v>49</v>
      </c>
    </row>
    <row r="439" spans="1:22" outlineLevel="4">
      <c r="A439" s="12">
        <v>4001</v>
      </c>
      <c r="B439" s="12" t="s">
        <v>123</v>
      </c>
      <c r="C439" s="12">
        <v>40135</v>
      </c>
      <c r="D439" s="12" t="s">
        <v>179</v>
      </c>
      <c r="E439" s="12" t="s">
        <v>1301</v>
      </c>
      <c r="F439" s="12" t="s">
        <v>1304</v>
      </c>
      <c r="G439" s="12" t="s">
        <v>58</v>
      </c>
      <c r="H439" s="14" t="str">
        <f>IF(G439="","",VLOOKUP(G439,Sheet1!$B$3:$C$7,2,0))</f>
        <v>回復期</v>
      </c>
      <c r="I439" s="12" t="s">
        <v>58</v>
      </c>
      <c r="J439" s="14" t="str">
        <f>IF(I439="","",VLOOKUP(I439,Sheet1!$B$3:$C$7,2,0))</f>
        <v>回復期</v>
      </c>
      <c r="K439" s="13">
        <v>0</v>
      </c>
      <c r="L439" s="13">
        <v>0</v>
      </c>
      <c r="M439" s="13">
        <v>0</v>
      </c>
      <c r="N439" s="13">
        <v>44</v>
      </c>
      <c r="O439" s="13">
        <v>44</v>
      </c>
      <c r="P439" s="13">
        <v>0</v>
      </c>
      <c r="Q439" s="13">
        <v>0</v>
      </c>
      <c r="R439" s="13">
        <v>0</v>
      </c>
      <c r="S439" s="13">
        <v>0</v>
      </c>
      <c r="T439" s="12" t="s">
        <v>68</v>
      </c>
      <c r="U439" s="14" t="str">
        <f>IF(T439="","",VLOOKUP(T439,Sheet1!$B$10:$C$61,2,0))</f>
        <v>回復期リハビリテーション病棟入院料2</v>
      </c>
      <c r="V439" s="13">
        <v>44</v>
      </c>
    </row>
    <row r="440" spans="1:22" outlineLevel="4">
      <c r="A440" s="12">
        <v>4001</v>
      </c>
      <c r="B440" s="12" t="s">
        <v>123</v>
      </c>
      <c r="C440" s="12">
        <v>40135</v>
      </c>
      <c r="D440" s="12" t="s">
        <v>179</v>
      </c>
      <c r="E440" s="12" t="s">
        <v>1301</v>
      </c>
      <c r="F440" s="12" t="s">
        <v>1305</v>
      </c>
      <c r="G440" s="12" t="s">
        <v>45</v>
      </c>
      <c r="H440" s="14" t="str">
        <f>IF(G440="","",VLOOKUP(G440,Sheet1!$B$3:$C$7,2,0))</f>
        <v>慢性期</v>
      </c>
      <c r="I440" s="12" t="s">
        <v>45</v>
      </c>
      <c r="J440" s="14" t="str">
        <f>IF(I440="","",VLOOKUP(I440,Sheet1!$B$3:$C$7,2,0))</f>
        <v>慢性期</v>
      </c>
      <c r="K440" s="13">
        <v>0</v>
      </c>
      <c r="L440" s="13">
        <v>0</v>
      </c>
      <c r="M440" s="13">
        <v>0</v>
      </c>
      <c r="N440" s="13">
        <v>50</v>
      </c>
      <c r="O440" s="13">
        <v>50</v>
      </c>
      <c r="P440" s="13">
        <v>0</v>
      </c>
      <c r="Q440" s="13">
        <v>0</v>
      </c>
      <c r="R440" s="13">
        <v>0</v>
      </c>
      <c r="S440" s="13">
        <v>0</v>
      </c>
      <c r="T440" s="12" t="s">
        <v>62</v>
      </c>
      <c r="U440" s="14" t="str">
        <f>IF(T440="","",VLOOKUP(T440,Sheet1!$B$10:$C$61,2,0))</f>
        <v>療養病棟入院基本料1</v>
      </c>
      <c r="V440" s="13">
        <v>50</v>
      </c>
    </row>
    <row r="441" spans="1:22" outlineLevel="3">
      <c r="A441" s="12"/>
      <c r="B441" s="12"/>
      <c r="C441" s="12"/>
      <c r="D441" s="12"/>
      <c r="E441" s="23" t="s">
        <v>1608</v>
      </c>
      <c r="F441" s="12"/>
      <c r="G441" s="12"/>
      <c r="H441" s="14"/>
      <c r="I441" s="12"/>
      <c r="J441" s="14"/>
      <c r="K441" s="13">
        <f t="shared" ref="K441:S441" si="79">SUBTOTAL(9,K437:K440)</f>
        <v>0</v>
      </c>
      <c r="L441" s="13">
        <f t="shared" si="79"/>
        <v>0</v>
      </c>
      <c r="M441" s="13">
        <f t="shared" si="79"/>
        <v>0</v>
      </c>
      <c r="N441" s="13">
        <f t="shared" si="79"/>
        <v>192</v>
      </c>
      <c r="O441" s="13">
        <f t="shared" si="79"/>
        <v>192</v>
      </c>
      <c r="P441" s="13">
        <f t="shared" si="79"/>
        <v>0</v>
      </c>
      <c r="Q441" s="13">
        <f t="shared" si="79"/>
        <v>0</v>
      </c>
      <c r="R441" s="13">
        <f t="shared" si="79"/>
        <v>0</v>
      </c>
      <c r="S441" s="13">
        <f t="shared" si="79"/>
        <v>0</v>
      </c>
      <c r="T441" s="12"/>
      <c r="U441" s="14"/>
      <c r="V441" s="13">
        <f>SUBTOTAL(9,V437:V440)</f>
        <v>192</v>
      </c>
    </row>
    <row r="442" spans="1:22" outlineLevel="4">
      <c r="A442" s="12">
        <v>4001</v>
      </c>
      <c r="B442" s="12" t="s">
        <v>123</v>
      </c>
      <c r="C442" s="12">
        <v>40136</v>
      </c>
      <c r="D442" s="12" t="s">
        <v>222</v>
      </c>
      <c r="E442" s="12" t="s">
        <v>221</v>
      </c>
      <c r="F442" s="12" t="s">
        <v>209</v>
      </c>
      <c r="G442" s="12" t="s">
        <v>38</v>
      </c>
      <c r="H442" s="14" t="str">
        <f>IF(G442="","",VLOOKUP(G442,Sheet1!$B$3:$C$7,2,0))</f>
        <v>急性期</v>
      </c>
      <c r="I442" s="12" t="s">
        <v>38</v>
      </c>
      <c r="J442" s="14" t="str">
        <f>IF(I442="","",VLOOKUP(I442,Sheet1!$B$3:$C$7,2,0))</f>
        <v>急性期</v>
      </c>
      <c r="K442" s="13">
        <v>33</v>
      </c>
      <c r="L442" s="13">
        <v>33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2" t="s">
        <v>38</v>
      </c>
      <c r="U442" s="14" t="str">
        <f>IF(T442="","",VLOOKUP(T442,Sheet1!$B$10:$C$61,2,0))</f>
        <v>一般病棟10対1入院基本料</v>
      </c>
      <c r="V442" s="13">
        <v>33</v>
      </c>
    </row>
    <row r="443" spans="1:22" outlineLevel="4">
      <c r="A443" s="12">
        <v>4001</v>
      </c>
      <c r="B443" s="12" t="s">
        <v>123</v>
      </c>
      <c r="C443" s="12">
        <v>40136</v>
      </c>
      <c r="D443" s="12" t="s">
        <v>222</v>
      </c>
      <c r="E443" s="12" t="s">
        <v>221</v>
      </c>
      <c r="F443" s="12" t="s">
        <v>208</v>
      </c>
      <c r="G443" s="12" t="s">
        <v>45</v>
      </c>
      <c r="H443" s="14" t="str">
        <f>IF(G443="","",VLOOKUP(G443,Sheet1!$B$3:$C$7,2,0))</f>
        <v>慢性期</v>
      </c>
      <c r="I443" s="12" t="s">
        <v>45</v>
      </c>
      <c r="J443" s="14" t="str">
        <f>IF(I443="","",VLOOKUP(I443,Sheet1!$B$3:$C$7,2,0))</f>
        <v>慢性期</v>
      </c>
      <c r="K443" s="13">
        <v>0</v>
      </c>
      <c r="L443" s="13">
        <v>0</v>
      </c>
      <c r="M443" s="13">
        <v>0</v>
      </c>
      <c r="N443" s="13">
        <v>30</v>
      </c>
      <c r="O443" s="13">
        <v>30</v>
      </c>
      <c r="P443" s="13">
        <v>0</v>
      </c>
      <c r="Q443" s="13">
        <v>0</v>
      </c>
      <c r="R443" s="13">
        <v>0</v>
      </c>
      <c r="S443" s="13">
        <v>0</v>
      </c>
      <c r="T443" s="12" t="s">
        <v>62</v>
      </c>
      <c r="U443" s="14" t="str">
        <f>IF(T443="","",VLOOKUP(T443,Sheet1!$B$10:$C$61,2,0))</f>
        <v>療養病棟入院基本料1</v>
      </c>
      <c r="V443" s="13">
        <v>30</v>
      </c>
    </row>
    <row r="444" spans="1:22" outlineLevel="4">
      <c r="A444" s="12">
        <v>4001</v>
      </c>
      <c r="B444" s="12" t="s">
        <v>123</v>
      </c>
      <c r="C444" s="12">
        <v>40136</v>
      </c>
      <c r="D444" s="12" t="s">
        <v>222</v>
      </c>
      <c r="E444" s="12" t="s">
        <v>221</v>
      </c>
      <c r="F444" s="12" t="s">
        <v>118</v>
      </c>
      <c r="G444" s="12" t="s">
        <v>58</v>
      </c>
      <c r="H444" s="14" t="str">
        <f>IF(G444="","",VLOOKUP(G444,Sheet1!$B$3:$C$7,2,0))</f>
        <v>回復期</v>
      </c>
      <c r="I444" s="12" t="s">
        <v>58</v>
      </c>
      <c r="J444" s="14" t="str">
        <f>IF(I444="","",VLOOKUP(I444,Sheet1!$B$3:$C$7,2,0))</f>
        <v>回復期</v>
      </c>
      <c r="K444" s="13">
        <v>0</v>
      </c>
      <c r="L444" s="13">
        <v>0</v>
      </c>
      <c r="M444" s="13">
        <v>0</v>
      </c>
      <c r="N444" s="13">
        <v>60</v>
      </c>
      <c r="O444" s="13">
        <v>60</v>
      </c>
      <c r="P444" s="13">
        <v>0</v>
      </c>
      <c r="Q444" s="13">
        <v>0</v>
      </c>
      <c r="R444" s="13">
        <v>0</v>
      </c>
      <c r="S444" s="13">
        <v>0</v>
      </c>
      <c r="T444" s="12" t="s">
        <v>59</v>
      </c>
      <c r="U444" s="14" t="str">
        <f>IF(T444="","",VLOOKUP(T444,Sheet1!$B$10:$C$61,2,0))</f>
        <v>回復期リハビリテーション病棟入院料1</v>
      </c>
      <c r="V444" s="13">
        <v>60</v>
      </c>
    </row>
    <row r="445" spans="1:22" outlineLevel="3">
      <c r="A445" s="12"/>
      <c r="B445" s="12"/>
      <c r="C445" s="12"/>
      <c r="D445" s="12"/>
      <c r="E445" s="23" t="s">
        <v>1609</v>
      </c>
      <c r="F445" s="12"/>
      <c r="G445" s="12"/>
      <c r="H445" s="14"/>
      <c r="I445" s="12"/>
      <c r="J445" s="14"/>
      <c r="K445" s="13">
        <f t="shared" ref="K445:S445" si="80">SUBTOTAL(9,K442:K444)</f>
        <v>33</v>
      </c>
      <c r="L445" s="13">
        <f t="shared" si="80"/>
        <v>33</v>
      </c>
      <c r="M445" s="13">
        <f t="shared" si="80"/>
        <v>0</v>
      </c>
      <c r="N445" s="13">
        <f t="shared" si="80"/>
        <v>90</v>
      </c>
      <c r="O445" s="13">
        <f t="shared" si="80"/>
        <v>90</v>
      </c>
      <c r="P445" s="13">
        <f t="shared" si="80"/>
        <v>0</v>
      </c>
      <c r="Q445" s="13">
        <f t="shared" si="80"/>
        <v>0</v>
      </c>
      <c r="R445" s="13">
        <f t="shared" si="80"/>
        <v>0</v>
      </c>
      <c r="S445" s="13">
        <f t="shared" si="80"/>
        <v>0</v>
      </c>
      <c r="T445" s="12"/>
      <c r="U445" s="14"/>
      <c r="V445" s="13">
        <f>SUBTOTAL(9,V442:V444)</f>
        <v>123</v>
      </c>
    </row>
    <row r="446" spans="1:22" outlineLevel="4">
      <c r="A446" s="12">
        <v>4001</v>
      </c>
      <c r="B446" s="12" t="s">
        <v>123</v>
      </c>
      <c r="C446" s="12">
        <v>40136</v>
      </c>
      <c r="D446" s="12" t="s">
        <v>222</v>
      </c>
      <c r="E446" s="12" t="s">
        <v>539</v>
      </c>
      <c r="F446" s="12" t="s">
        <v>540</v>
      </c>
      <c r="G446" s="12" t="s">
        <v>38</v>
      </c>
      <c r="H446" s="14" t="str">
        <f>IF(G446="","",VLOOKUP(G446,Sheet1!$B$3:$C$7,2,0))</f>
        <v>急性期</v>
      </c>
      <c r="I446" s="12" t="s">
        <v>38</v>
      </c>
      <c r="J446" s="14" t="str">
        <f>IF(I446="","",VLOOKUP(I446,Sheet1!$B$3:$C$7,2,0))</f>
        <v>急性期</v>
      </c>
      <c r="K446" s="13">
        <v>50</v>
      </c>
      <c r="L446" s="13">
        <v>37</v>
      </c>
      <c r="M446" s="13">
        <v>13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2" t="s">
        <v>38</v>
      </c>
      <c r="U446" s="14" t="str">
        <f>IF(T446="","",VLOOKUP(T446,Sheet1!$B$10:$C$61,2,0))</f>
        <v>一般病棟10対1入院基本料</v>
      </c>
      <c r="V446" s="13">
        <v>50</v>
      </c>
    </row>
    <row r="447" spans="1:22" outlineLevel="3">
      <c r="A447" s="12"/>
      <c r="B447" s="12"/>
      <c r="C447" s="12"/>
      <c r="D447" s="12"/>
      <c r="E447" s="23" t="s">
        <v>1610</v>
      </c>
      <c r="F447" s="12"/>
      <c r="G447" s="12"/>
      <c r="H447" s="14"/>
      <c r="I447" s="12"/>
      <c r="J447" s="14"/>
      <c r="K447" s="13">
        <f t="shared" ref="K447:S447" si="81">SUBTOTAL(9,K446:K446)</f>
        <v>50</v>
      </c>
      <c r="L447" s="13">
        <f t="shared" si="81"/>
        <v>37</v>
      </c>
      <c r="M447" s="13">
        <f t="shared" si="81"/>
        <v>13</v>
      </c>
      <c r="N447" s="13">
        <f t="shared" si="81"/>
        <v>0</v>
      </c>
      <c r="O447" s="13">
        <f t="shared" si="81"/>
        <v>0</v>
      </c>
      <c r="P447" s="13">
        <f t="shared" si="81"/>
        <v>0</v>
      </c>
      <c r="Q447" s="13">
        <f t="shared" si="81"/>
        <v>0</v>
      </c>
      <c r="R447" s="13">
        <f t="shared" si="81"/>
        <v>0</v>
      </c>
      <c r="S447" s="13">
        <f t="shared" si="81"/>
        <v>0</v>
      </c>
      <c r="T447" s="12"/>
      <c r="U447" s="14"/>
      <c r="V447" s="13">
        <f>SUBTOTAL(9,V446:V446)</f>
        <v>50</v>
      </c>
    </row>
    <row r="448" spans="1:22" outlineLevel="4">
      <c r="A448" s="12">
        <v>4001</v>
      </c>
      <c r="B448" s="12" t="s">
        <v>123</v>
      </c>
      <c r="C448" s="12">
        <v>40136</v>
      </c>
      <c r="D448" s="12" t="s">
        <v>222</v>
      </c>
      <c r="E448" s="12" t="s">
        <v>783</v>
      </c>
      <c r="F448" s="12" t="s">
        <v>193</v>
      </c>
      <c r="G448" s="12" t="s">
        <v>38</v>
      </c>
      <c r="H448" s="14" t="str">
        <f>IF(G448="","",VLOOKUP(G448,Sheet1!$B$3:$C$7,2,0))</f>
        <v>急性期</v>
      </c>
      <c r="I448" s="12" t="s">
        <v>38</v>
      </c>
      <c r="J448" s="14" t="str">
        <f>IF(I448="","",VLOOKUP(I448,Sheet1!$B$3:$C$7,2,0))</f>
        <v>急性期</v>
      </c>
      <c r="K448" s="13">
        <v>57</v>
      </c>
      <c r="L448" s="13">
        <v>57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2" t="s">
        <v>38</v>
      </c>
      <c r="U448" s="14" t="str">
        <f>IF(T448="","",VLOOKUP(T448,Sheet1!$B$10:$C$61,2,0))</f>
        <v>一般病棟10対1入院基本料</v>
      </c>
      <c r="V448" s="13">
        <v>57</v>
      </c>
    </row>
    <row r="449" spans="1:22" outlineLevel="4">
      <c r="A449" s="12">
        <v>4001</v>
      </c>
      <c r="B449" s="12" t="s">
        <v>123</v>
      </c>
      <c r="C449" s="12">
        <v>40136</v>
      </c>
      <c r="D449" s="12" t="s">
        <v>222</v>
      </c>
      <c r="E449" s="12" t="s">
        <v>783</v>
      </c>
      <c r="F449" s="12" t="s">
        <v>57</v>
      </c>
      <c r="G449" s="12" t="s">
        <v>58</v>
      </c>
      <c r="H449" s="14" t="str">
        <f>IF(G449="","",VLOOKUP(G449,Sheet1!$B$3:$C$7,2,0))</f>
        <v>回復期</v>
      </c>
      <c r="I449" s="12" t="s">
        <v>58</v>
      </c>
      <c r="J449" s="14" t="str">
        <f>IF(I449="","",VLOOKUP(I449,Sheet1!$B$3:$C$7,2,0))</f>
        <v>回復期</v>
      </c>
      <c r="K449" s="13">
        <v>0</v>
      </c>
      <c r="L449" s="13">
        <v>0</v>
      </c>
      <c r="M449" s="13">
        <v>0</v>
      </c>
      <c r="N449" s="13">
        <v>60</v>
      </c>
      <c r="O449" s="13">
        <v>60</v>
      </c>
      <c r="P449" s="13">
        <v>0</v>
      </c>
      <c r="Q449" s="13">
        <v>0</v>
      </c>
      <c r="R449" s="13">
        <v>0</v>
      </c>
      <c r="S449" s="13">
        <v>0</v>
      </c>
      <c r="T449" s="12" t="s">
        <v>59</v>
      </c>
      <c r="U449" s="14" t="str">
        <f>IF(T449="","",VLOOKUP(T449,Sheet1!$B$10:$C$61,2,0))</f>
        <v>回復期リハビリテーション病棟入院料1</v>
      </c>
      <c r="V449" s="13">
        <v>60</v>
      </c>
    </row>
    <row r="450" spans="1:22" outlineLevel="4">
      <c r="A450" s="12">
        <v>4001</v>
      </c>
      <c r="B450" s="12" t="s">
        <v>123</v>
      </c>
      <c r="C450" s="12">
        <v>40136</v>
      </c>
      <c r="D450" s="12" t="s">
        <v>222</v>
      </c>
      <c r="E450" s="12" t="s">
        <v>783</v>
      </c>
      <c r="F450" s="12" t="s">
        <v>195</v>
      </c>
      <c r="G450" s="12" t="s">
        <v>45</v>
      </c>
      <c r="H450" s="14" t="str">
        <f>IF(G450="","",VLOOKUP(G450,Sheet1!$B$3:$C$7,2,0))</f>
        <v>慢性期</v>
      </c>
      <c r="I450" s="12" t="s">
        <v>45</v>
      </c>
      <c r="J450" s="14" t="str">
        <f>IF(I450="","",VLOOKUP(I450,Sheet1!$B$3:$C$7,2,0))</f>
        <v>慢性期</v>
      </c>
      <c r="K450" s="13">
        <v>0</v>
      </c>
      <c r="L450" s="13">
        <v>0</v>
      </c>
      <c r="M450" s="13">
        <v>0</v>
      </c>
      <c r="N450" s="13">
        <v>60</v>
      </c>
      <c r="O450" s="13">
        <v>60</v>
      </c>
      <c r="P450" s="13">
        <v>0</v>
      </c>
      <c r="Q450" s="13">
        <v>0</v>
      </c>
      <c r="R450" s="13">
        <v>0</v>
      </c>
      <c r="S450" s="13">
        <v>0</v>
      </c>
      <c r="T450" s="12" t="s">
        <v>62</v>
      </c>
      <c r="U450" s="14" t="str">
        <f>IF(T450="","",VLOOKUP(T450,Sheet1!$B$10:$C$61,2,0))</f>
        <v>療養病棟入院基本料1</v>
      </c>
      <c r="V450" s="13">
        <v>60</v>
      </c>
    </row>
    <row r="451" spans="1:22" outlineLevel="3">
      <c r="A451" s="12"/>
      <c r="B451" s="12"/>
      <c r="C451" s="12"/>
      <c r="D451" s="12"/>
      <c r="E451" s="23" t="s">
        <v>1611</v>
      </c>
      <c r="F451" s="12"/>
      <c r="G451" s="12"/>
      <c r="H451" s="14"/>
      <c r="I451" s="12"/>
      <c r="J451" s="14"/>
      <c r="K451" s="13">
        <f t="shared" ref="K451:S451" si="82">SUBTOTAL(9,K448:K450)</f>
        <v>57</v>
      </c>
      <c r="L451" s="13">
        <f t="shared" si="82"/>
        <v>57</v>
      </c>
      <c r="M451" s="13">
        <f t="shared" si="82"/>
        <v>0</v>
      </c>
      <c r="N451" s="13">
        <f t="shared" si="82"/>
        <v>120</v>
      </c>
      <c r="O451" s="13">
        <f t="shared" si="82"/>
        <v>120</v>
      </c>
      <c r="P451" s="13">
        <f t="shared" si="82"/>
        <v>0</v>
      </c>
      <c r="Q451" s="13">
        <f t="shared" si="82"/>
        <v>0</v>
      </c>
      <c r="R451" s="13">
        <f t="shared" si="82"/>
        <v>0</v>
      </c>
      <c r="S451" s="13">
        <f t="shared" si="82"/>
        <v>0</v>
      </c>
      <c r="T451" s="12"/>
      <c r="U451" s="14"/>
      <c r="V451" s="13">
        <f>SUBTOTAL(9,V448:V450)</f>
        <v>177</v>
      </c>
    </row>
    <row r="452" spans="1:22" outlineLevel="4">
      <c r="A452" s="12">
        <v>4001</v>
      </c>
      <c r="B452" s="12" t="s">
        <v>123</v>
      </c>
      <c r="C452" s="12">
        <v>40136</v>
      </c>
      <c r="D452" s="12" t="s">
        <v>222</v>
      </c>
      <c r="E452" s="12" t="s">
        <v>1017</v>
      </c>
      <c r="F452" s="12" t="s">
        <v>186</v>
      </c>
      <c r="G452" s="12" t="s">
        <v>104</v>
      </c>
      <c r="H452" s="14" t="str">
        <f>IF(G452="","",VLOOKUP(G452,Sheet1!$B$3:$C$7,2,0))</f>
        <v>急性期</v>
      </c>
      <c r="I452" s="12" t="s">
        <v>104</v>
      </c>
      <c r="J452" s="14" t="str">
        <f>IF(I452="","",VLOOKUP(I452,Sheet1!$B$3:$C$7,2,0))</f>
        <v>急性期</v>
      </c>
      <c r="K452" s="13">
        <v>60</v>
      </c>
      <c r="L452" s="13">
        <v>60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2" t="s">
        <v>182</v>
      </c>
      <c r="U452" s="14" t="str">
        <f>IF(T452="","",VLOOKUP(T452,Sheet1!$B$10:$C$61,2,0))</f>
        <v>一般病棟15対1入院基本料</v>
      </c>
      <c r="V452" s="13">
        <v>60</v>
      </c>
    </row>
    <row r="453" spans="1:22" outlineLevel="3">
      <c r="A453" s="12"/>
      <c r="B453" s="12"/>
      <c r="C453" s="12"/>
      <c r="D453" s="12"/>
      <c r="E453" s="23" t="s">
        <v>1612</v>
      </c>
      <c r="F453" s="12"/>
      <c r="G453" s="12"/>
      <c r="H453" s="14"/>
      <c r="I453" s="12"/>
      <c r="J453" s="14"/>
      <c r="K453" s="13">
        <f t="shared" ref="K453:S453" si="83">SUBTOTAL(9,K452:K452)</f>
        <v>60</v>
      </c>
      <c r="L453" s="13">
        <f t="shared" si="83"/>
        <v>60</v>
      </c>
      <c r="M453" s="13">
        <f t="shared" si="83"/>
        <v>0</v>
      </c>
      <c r="N453" s="13">
        <f t="shared" si="83"/>
        <v>0</v>
      </c>
      <c r="O453" s="13">
        <f t="shared" si="83"/>
        <v>0</v>
      </c>
      <c r="P453" s="13">
        <f t="shared" si="83"/>
        <v>0</v>
      </c>
      <c r="Q453" s="13">
        <f t="shared" si="83"/>
        <v>0</v>
      </c>
      <c r="R453" s="13">
        <f t="shared" si="83"/>
        <v>0</v>
      </c>
      <c r="S453" s="13">
        <f t="shared" si="83"/>
        <v>0</v>
      </c>
      <c r="T453" s="12"/>
      <c r="U453" s="14"/>
      <c r="V453" s="13">
        <f>SUBTOTAL(9,V452:V452)</f>
        <v>60</v>
      </c>
    </row>
    <row r="454" spans="1:22" outlineLevel="4">
      <c r="A454" s="12">
        <v>4001</v>
      </c>
      <c r="B454" s="12" t="s">
        <v>123</v>
      </c>
      <c r="C454" s="12">
        <v>40136</v>
      </c>
      <c r="D454" s="12" t="s">
        <v>222</v>
      </c>
      <c r="E454" s="12" t="s">
        <v>1018</v>
      </c>
      <c r="F454" s="12" t="s">
        <v>730</v>
      </c>
      <c r="G454" s="12" t="s">
        <v>41</v>
      </c>
      <c r="H454" s="14" t="str">
        <f>IF(G454="","",VLOOKUP(G454,Sheet1!$B$3:$C$7,2,0))</f>
        <v>高度急性期</v>
      </c>
      <c r="I454" s="12" t="s">
        <v>41</v>
      </c>
      <c r="J454" s="14" t="str">
        <f>IF(I454="","",VLOOKUP(I454,Sheet1!$B$3:$C$7,2,0))</f>
        <v>高度急性期</v>
      </c>
      <c r="K454" s="13">
        <v>25</v>
      </c>
      <c r="L454" s="13">
        <v>25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2" t="s">
        <v>150</v>
      </c>
      <c r="U454" s="14" t="str">
        <f>IF(T454="","",VLOOKUP(T454,Sheet1!$B$10:$C$61,2,0))</f>
        <v>小児入院医療管理料1</v>
      </c>
      <c r="V454" s="13">
        <v>25</v>
      </c>
    </row>
    <row r="455" spans="1:22" outlineLevel="4">
      <c r="A455" s="12">
        <v>4001</v>
      </c>
      <c r="B455" s="12" t="s">
        <v>123</v>
      </c>
      <c r="C455" s="12">
        <v>40136</v>
      </c>
      <c r="D455" s="12" t="s">
        <v>222</v>
      </c>
      <c r="E455" s="12" t="s">
        <v>1018</v>
      </c>
      <c r="F455" s="12" t="s">
        <v>506</v>
      </c>
      <c r="G455" s="12" t="s">
        <v>41</v>
      </c>
      <c r="H455" s="14" t="str">
        <f>IF(G455="","",VLOOKUP(G455,Sheet1!$B$3:$C$7,2,0))</f>
        <v>高度急性期</v>
      </c>
      <c r="I455" s="12" t="s">
        <v>41</v>
      </c>
      <c r="J455" s="14" t="str">
        <f>IF(I455="","",VLOOKUP(I455,Sheet1!$B$3:$C$7,2,0))</f>
        <v>高度急性期</v>
      </c>
      <c r="K455" s="13">
        <v>38</v>
      </c>
      <c r="L455" s="13">
        <v>38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2" t="s">
        <v>87</v>
      </c>
      <c r="U455" s="14" t="str">
        <f>IF(T455="","",VLOOKUP(T455,Sheet1!$B$10:$C$61,2,0))</f>
        <v>特定機能病院一般病棟7対1入院基本料</v>
      </c>
      <c r="V455" s="13">
        <v>38</v>
      </c>
    </row>
    <row r="456" spans="1:22" outlineLevel="4">
      <c r="A456" s="12">
        <v>4001</v>
      </c>
      <c r="B456" s="12" t="s">
        <v>123</v>
      </c>
      <c r="C456" s="12">
        <v>40136</v>
      </c>
      <c r="D456" s="12" t="s">
        <v>222</v>
      </c>
      <c r="E456" s="12" t="s">
        <v>1018</v>
      </c>
      <c r="F456" s="12" t="s">
        <v>1019</v>
      </c>
      <c r="G456" s="12" t="s">
        <v>41</v>
      </c>
      <c r="H456" s="14" t="str">
        <f>IF(G456="","",VLOOKUP(G456,Sheet1!$B$3:$C$7,2,0))</f>
        <v>高度急性期</v>
      </c>
      <c r="I456" s="12" t="s">
        <v>41</v>
      </c>
      <c r="J456" s="14" t="str">
        <f>IF(I456="","",VLOOKUP(I456,Sheet1!$B$3:$C$7,2,0))</f>
        <v>高度急性期</v>
      </c>
      <c r="K456" s="13">
        <v>60</v>
      </c>
      <c r="L456" s="13">
        <v>60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2" t="s">
        <v>87</v>
      </c>
      <c r="U456" s="14" t="str">
        <f>IF(T456="","",VLOOKUP(T456,Sheet1!$B$10:$C$61,2,0))</f>
        <v>特定機能病院一般病棟7対1入院基本料</v>
      </c>
      <c r="V456" s="13">
        <v>60</v>
      </c>
    </row>
    <row r="457" spans="1:22" outlineLevel="4">
      <c r="A457" s="12">
        <v>4001</v>
      </c>
      <c r="B457" s="12" t="s">
        <v>123</v>
      </c>
      <c r="C457" s="12">
        <v>40136</v>
      </c>
      <c r="D457" s="12" t="s">
        <v>222</v>
      </c>
      <c r="E457" s="12" t="s">
        <v>1018</v>
      </c>
      <c r="F457" s="12" t="s">
        <v>1020</v>
      </c>
      <c r="G457" s="12" t="s">
        <v>41</v>
      </c>
      <c r="H457" s="14" t="str">
        <f>IF(G457="","",VLOOKUP(G457,Sheet1!$B$3:$C$7,2,0))</f>
        <v>高度急性期</v>
      </c>
      <c r="I457" s="12" t="s">
        <v>41</v>
      </c>
      <c r="J457" s="14" t="str">
        <f>IF(I457="","",VLOOKUP(I457,Sheet1!$B$3:$C$7,2,0))</f>
        <v>高度急性期</v>
      </c>
      <c r="K457" s="13">
        <v>6</v>
      </c>
      <c r="L457" s="13">
        <v>6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2" t="s">
        <v>88</v>
      </c>
      <c r="U457" s="14" t="str">
        <f>IF(T457="","",VLOOKUP(T457,Sheet1!$B$10:$C$61,2,0))</f>
        <v>脳卒中ｹｱﾕﾆｯﾄ入院医療管理料</v>
      </c>
      <c r="V457" s="13">
        <v>6</v>
      </c>
    </row>
    <row r="458" spans="1:22" outlineLevel="4">
      <c r="A458" s="12">
        <v>4001</v>
      </c>
      <c r="B458" s="12" t="s">
        <v>123</v>
      </c>
      <c r="C458" s="12">
        <v>40136</v>
      </c>
      <c r="D458" s="12" t="s">
        <v>222</v>
      </c>
      <c r="E458" s="12" t="s">
        <v>1018</v>
      </c>
      <c r="F458" s="12" t="s">
        <v>732</v>
      </c>
      <c r="G458" s="12" t="s">
        <v>41</v>
      </c>
      <c r="H458" s="14" t="str">
        <f>IF(G458="","",VLOOKUP(G458,Sheet1!$B$3:$C$7,2,0))</f>
        <v>高度急性期</v>
      </c>
      <c r="I458" s="12" t="s">
        <v>41</v>
      </c>
      <c r="J458" s="14" t="str">
        <f>IF(I458="","",VLOOKUP(I458,Sheet1!$B$3:$C$7,2,0))</f>
        <v>高度急性期</v>
      </c>
      <c r="K458" s="13">
        <v>36</v>
      </c>
      <c r="L458" s="13">
        <v>36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2" t="s">
        <v>87</v>
      </c>
      <c r="U458" s="14" t="str">
        <f>IF(T458="","",VLOOKUP(T458,Sheet1!$B$10:$C$61,2,0))</f>
        <v>特定機能病院一般病棟7対1入院基本料</v>
      </c>
      <c r="V458" s="13">
        <v>36</v>
      </c>
    </row>
    <row r="459" spans="1:22" outlineLevel="4">
      <c r="A459" s="12">
        <v>4001</v>
      </c>
      <c r="B459" s="12" t="s">
        <v>123</v>
      </c>
      <c r="C459" s="12">
        <v>40136</v>
      </c>
      <c r="D459" s="12" t="s">
        <v>222</v>
      </c>
      <c r="E459" s="12" t="s">
        <v>1018</v>
      </c>
      <c r="F459" s="12" t="s">
        <v>676</v>
      </c>
      <c r="G459" s="12" t="s">
        <v>41</v>
      </c>
      <c r="H459" s="14" t="str">
        <f>IF(G459="","",VLOOKUP(G459,Sheet1!$B$3:$C$7,2,0))</f>
        <v>高度急性期</v>
      </c>
      <c r="I459" s="12" t="s">
        <v>41</v>
      </c>
      <c r="J459" s="14" t="str">
        <f>IF(I459="","",VLOOKUP(I459,Sheet1!$B$3:$C$7,2,0))</f>
        <v>高度急性期</v>
      </c>
      <c r="K459" s="13">
        <v>46</v>
      </c>
      <c r="L459" s="13">
        <v>46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2" t="s">
        <v>87</v>
      </c>
      <c r="U459" s="14" t="str">
        <f>IF(T459="","",VLOOKUP(T459,Sheet1!$B$10:$C$61,2,0))</f>
        <v>特定機能病院一般病棟7対1入院基本料</v>
      </c>
      <c r="V459" s="13">
        <v>46</v>
      </c>
    </row>
    <row r="460" spans="1:22" outlineLevel="4">
      <c r="A460" s="12">
        <v>4001</v>
      </c>
      <c r="B460" s="12" t="s">
        <v>123</v>
      </c>
      <c r="C460" s="12">
        <v>40136</v>
      </c>
      <c r="D460" s="12" t="s">
        <v>222</v>
      </c>
      <c r="E460" s="12" t="s">
        <v>1018</v>
      </c>
      <c r="F460" s="12" t="s">
        <v>673</v>
      </c>
      <c r="G460" s="12" t="s">
        <v>41</v>
      </c>
      <c r="H460" s="14" t="str">
        <f>IF(G460="","",VLOOKUP(G460,Sheet1!$B$3:$C$7,2,0))</f>
        <v>高度急性期</v>
      </c>
      <c r="I460" s="12" t="s">
        <v>41</v>
      </c>
      <c r="J460" s="14" t="str">
        <f>IF(I460="","",VLOOKUP(I460,Sheet1!$B$3:$C$7,2,0))</f>
        <v>高度急性期</v>
      </c>
      <c r="K460" s="13">
        <v>40</v>
      </c>
      <c r="L460" s="13">
        <v>40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2" t="s">
        <v>87</v>
      </c>
      <c r="U460" s="14" t="str">
        <f>IF(T460="","",VLOOKUP(T460,Sheet1!$B$10:$C$61,2,0))</f>
        <v>特定機能病院一般病棟7対1入院基本料</v>
      </c>
      <c r="V460" s="13">
        <v>40</v>
      </c>
    </row>
    <row r="461" spans="1:22" outlineLevel="4">
      <c r="A461" s="12">
        <v>4001</v>
      </c>
      <c r="B461" s="12" t="s">
        <v>123</v>
      </c>
      <c r="C461" s="12">
        <v>40136</v>
      </c>
      <c r="D461" s="12" t="s">
        <v>222</v>
      </c>
      <c r="E461" s="12" t="s">
        <v>1018</v>
      </c>
      <c r="F461" s="12" t="s">
        <v>1021</v>
      </c>
      <c r="G461" s="12" t="s">
        <v>41</v>
      </c>
      <c r="H461" s="14" t="str">
        <f>IF(G461="","",VLOOKUP(G461,Sheet1!$B$3:$C$7,2,0))</f>
        <v>高度急性期</v>
      </c>
      <c r="I461" s="12" t="s">
        <v>92</v>
      </c>
      <c r="J461" s="14" t="str">
        <f>IF(I461="","",VLOOKUP(I461,Sheet1!$B$3:$C$7,2,0))</f>
        <v>休棟等</v>
      </c>
      <c r="K461" s="13">
        <v>38</v>
      </c>
      <c r="L461" s="13">
        <v>38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2" t="s">
        <v>87</v>
      </c>
      <c r="U461" s="14" t="str">
        <f>IF(T461="","",VLOOKUP(T461,Sheet1!$B$10:$C$61,2,0))</f>
        <v>特定機能病院一般病棟7対1入院基本料</v>
      </c>
      <c r="V461" s="13">
        <v>38</v>
      </c>
    </row>
    <row r="462" spans="1:22" outlineLevel="4">
      <c r="A462" s="12">
        <v>4001</v>
      </c>
      <c r="B462" s="12" t="s">
        <v>123</v>
      </c>
      <c r="C462" s="12">
        <v>40136</v>
      </c>
      <c r="D462" s="12" t="s">
        <v>222</v>
      </c>
      <c r="E462" s="12" t="s">
        <v>1018</v>
      </c>
      <c r="F462" s="12" t="s">
        <v>1022</v>
      </c>
      <c r="G462" s="12" t="s">
        <v>41</v>
      </c>
      <c r="H462" s="14" t="str">
        <f>IF(G462="","",VLOOKUP(G462,Sheet1!$B$3:$C$7,2,0))</f>
        <v>高度急性期</v>
      </c>
      <c r="I462" s="12" t="s">
        <v>41</v>
      </c>
      <c r="J462" s="14" t="str">
        <f>IF(I462="","",VLOOKUP(I462,Sheet1!$B$3:$C$7,2,0))</f>
        <v>高度急性期</v>
      </c>
      <c r="K462" s="13">
        <v>30</v>
      </c>
      <c r="L462" s="13">
        <v>30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2" t="s">
        <v>87</v>
      </c>
      <c r="U462" s="14" t="str">
        <f>IF(T462="","",VLOOKUP(T462,Sheet1!$B$10:$C$61,2,0))</f>
        <v>特定機能病院一般病棟7対1入院基本料</v>
      </c>
      <c r="V462" s="13">
        <v>30</v>
      </c>
    </row>
    <row r="463" spans="1:22" outlineLevel="4">
      <c r="A463" s="12">
        <v>4001</v>
      </c>
      <c r="B463" s="12" t="s">
        <v>123</v>
      </c>
      <c r="C463" s="12">
        <v>40136</v>
      </c>
      <c r="D463" s="12" t="s">
        <v>222</v>
      </c>
      <c r="E463" s="12" t="s">
        <v>1018</v>
      </c>
      <c r="F463" s="12" t="s">
        <v>677</v>
      </c>
      <c r="G463" s="12" t="s">
        <v>41</v>
      </c>
      <c r="H463" s="14" t="str">
        <f>IF(G463="","",VLOOKUP(G463,Sheet1!$B$3:$C$7,2,0))</f>
        <v>高度急性期</v>
      </c>
      <c r="I463" s="12" t="s">
        <v>41</v>
      </c>
      <c r="J463" s="14" t="str">
        <f>IF(I463="","",VLOOKUP(I463,Sheet1!$B$3:$C$7,2,0))</f>
        <v>高度急性期</v>
      </c>
      <c r="K463" s="13">
        <v>40</v>
      </c>
      <c r="L463" s="13">
        <v>40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2" t="s">
        <v>87</v>
      </c>
      <c r="U463" s="14" t="str">
        <f>IF(T463="","",VLOOKUP(T463,Sheet1!$B$10:$C$61,2,0))</f>
        <v>特定機能病院一般病棟7対1入院基本料</v>
      </c>
      <c r="V463" s="13">
        <v>40</v>
      </c>
    </row>
    <row r="464" spans="1:22" outlineLevel="4">
      <c r="A464" s="12">
        <v>4001</v>
      </c>
      <c r="B464" s="12" t="s">
        <v>123</v>
      </c>
      <c r="C464" s="12">
        <v>40136</v>
      </c>
      <c r="D464" s="12" t="s">
        <v>222</v>
      </c>
      <c r="E464" s="12" t="s">
        <v>1018</v>
      </c>
      <c r="F464" s="12" t="s">
        <v>551</v>
      </c>
      <c r="G464" s="12" t="s">
        <v>41</v>
      </c>
      <c r="H464" s="14" t="str">
        <f>IF(G464="","",VLOOKUP(G464,Sheet1!$B$3:$C$7,2,0))</f>
        <v>高度急性期</v>
      </c>
      <c r="I464" s="12" t="s">
        <v>41</v>
      </c>
      <c r="J464" s="14" t="str">
        <f>IF(I464="","",VLOOKUP(I464,Sheet1!$B$3:$C$7,2,0))</f>
        <v>高度急性期</v>
      </c>
      <c r="K464" s="13">
        <v>45</v>
      </c>
      <c r="L464" s="13">
        <v>45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2" t="s">
        <v>87</v>
      </c>
      <c r="U464" s="14" t="str">
        <f>IF(T464="","",VLOOKUP(T464,Sheet1!$B$10:$C$61,2,0))</f>
        <v>特定機能病院一般病棟7対1入院基本料</v>
      </c>
      <c r="V464" s="13">
        <v>45</v>
      </c>
    </row>
    <row r="465" spans="1:22" outlineLevel="4">
      <c r="A465" s="12">
        <v>4001</v>
      </c>
      <c r="B465" s="12" t="s">
        <v>123</v>
      </c>
      <c r="C465" s="12">
        <v>40136</v>
      </c>
      <c r="D465" s="12" t="s">
        <v>222</v>
      </c>
      <c r="E465" s="12" t="s">
        <v>1018</v>
      </c>
      <c r="F465" s="12" t="s">
        <v>1023</v>
      </c>
      <c r="G465" s="12" t="s">
        <v>41</v>
      </c>
      <c r="H465" s="14" t="str">
        <f>IF(G465="","",VLOOKUP(G465,Sheet1!$B$3:$C$7,2,0))</f>
        <v>高度急性期</v>
      </c>
      <c r="I465" s="12" t="s">
        <v>41</v>
      </c>
      <c r="J465" s="14" t="str">
        <f>IF(I465="","",VLOOKUP(I465,Sheet1!$B$3:$C$7,2,0))</f>
        <v>高度急性期</v>
      </c>
      <c r="K465" s="13">
        <v>41</v>
      </c>
      <c r="L465" s="13">
        <v>41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2" t="s">
        <v>87</v>
      </c>
      <c r="U465" s="14" t="str">
        <f>IF(T465="","",VLOOKUP(T465,Sheet1!$B$10:$C$61,2,0))</f>
        <v>特定機能病院一般病棟7対1入院基本料</v>
      </c>
      <c r="V465" s="13">
        <v>41</v>
      </c>
    </row>
    <row r="466" spans="1:22" outlineLevel="4">
      <c r="A466" s="12">
        <v>4001</v>
      </c>
      <c r="B466" s="12" t="s">
        <v>123</v>
      </c>
      <c r="C466" s="12">
        <v>40136</v>
      </c>
      <c r="D466" s="12" t="s">
        <v>222</v>
      </c>
      <c r="E466" s="12" t="s">
        <v>1018</v>
      </c>
      <c r="F466" s="12" t="s">
        <v>1024</v>
      </c>
      <c r="G466" s="12" t="s">
        <v>41</v>
      </c>
      <c r="H466" s="14" t="str">
        <f>IF(G466="","",VLOOKUP(G466,Sheet1!$B$3:$C$7,2,0))</f>
        <v>高度急性期</v>
      </c>
      <c r="I466" s="12" t="s">
        <v>41</v>
      </c>
      <c r="J466" s="14" t="str">
        <f>IF(I466="","",VLOOKUP(I466,Sheet1!$B$3:$C$7,2,0))</f>
        <v>高度急性期</v>
      </c>
      <c r="K466" s="13">
        <v>32</v>
      </c>
      <c r="L466" s="13">
        <v>32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2" t="s">
        <v>87</v>
      </c>
      <c r="U466" s="14" t="str">
        <f>IF(T466="","",VLOOKUP(T466,Sheet1!$B$10:$C$61,2,0))</f>
        <v>特定機能病院一般病棟7対1入院基本料</v>
      </c>
      <c r="V466" s="13">
        <v>32</v>
      </c>
    </row>
    <row r="467" spans="1:22" outlineLevel="4">
      <c r="A467" s="12">
        <v>4001</v>
      </c>
      <c r="B467" s="12" t="s">
        <v>123</v>
      </c>
      <c r="C467" s="12">
        <v>40136</v>
      </c>
      <c r="D467" s="12" t="s">
        <v>222</v>
      </c>
      <c r="E467" s="12" t="s">
        <v>1018</v>
      </c>
      <c r="F467" s="12" t="s">
        <v>552</v>
      </c>
      <c r="G467" s="12" t="s">
        <v>41</v>
      </c>
      <c r="H467" s="14" t="str">
        <f>IF(G467="","",VLOOKUP(G467,Sheet1!$B$3:$C$7,2,0))</f>
        <v>高度急性期</v>
      </c>
      <c r="I467" s="12" t="s">
        <v>41</v>
      </c>
      <c r="J467" s="14" t="str">
        <f>IF(I467="","",VLOOKUP(I467,Sheet1!$B$3:$C$7,2,0))</f>
        <v>高度急性期</v>
      </c>
      <c r="K467" s="13">
        <v>41</v>
      </c>
      <c r="L467" s="13">
        <v>41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2" t="s">
        <v>87</v>
      </c>
      <c r="U467" s="14" t="str">
        <f>IF(T467="","",VLOOKUP(T467,Sheet1!$B$10:$C$61,2,0))</f>
        <v>特定機能病院一般病棟7対1入院基本料</v>
      </c>
      <c r="V467" s="13">
        <v>41</v>
      </c>
    </row>
    <row r="468" spans="1:22" outlineLevel="4">
      <c r="A468" s="12">
        <v>4001</v>
      </c>
      <c r="B468" s="12" t="s">
        <v>123</v>
      </c>
      <c r="C468" s="12">
        <v>40136</v>
      </c>
      <c r="D468" s="12" t="s">
        <v>222</v>
      </c>
      <c r="E468" s="12" t="s">
        <v>1018</v>
      </c>
      <c r="F468" s="12" t="s">
        <v>121</v>
      </c>
      <c r="G468" s="12" t="s">
        <v>41</v>
      </c>
      <c r="H468" s="14" t="str">
        <f>IF(G468="","",VLOOKUP(G468,Sheet1!$B$3:$C$7,2,0))</f>
        <v>高度急性期</v>
      </c>
      <c r="I468" s="12" t="s">
        <v>41</v>
      </c>
      <c r="J468" s="14" t="str">
        <f>IF(I468="","",VLOOKUP(I468,Sheet1!$B$3:$C$7,2,0))</f>
        <v>高度急性期</v>
      </c>
      <c r="K468" s="13">
        <v>60</v>
      </c>
      <c r="L468" s="13">
        <v>60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2" t="s">
        <v>87</v>
      </c>
      <c r="U468" s="14" t="str">
        <f>IF(T468="","",VLOOKUP(T468,Sheet1!$B$10:$C$61,2,0))</f>
        <v>特定機能病院一般病棟7対1入院基本料</v>
      </c>
      <c r="V468" s="13">
        <v>60</v>
      </c>
    </row>
    <row r="469" spans="1:22" outlineLevel="4">
      <c r="A469" s="12">
        <v>4001</v>
      </c>
      <c r="B469" s="12" t="s">
        <v>123</v>
      </c>
      <c r="C469" s="12">
        <v>40136</v>
      </c>
      <c r="D469" s="12" t="s">
        <v>222</v>
      </c>
      <c r="E469" s="12" t="s">
        <v>1018</v>
      </c>
      <c r="F469" s="12" t="s">
        <v>1025</v>
      </c>
      <c r="G469" s="12" t="s">
        <v>41</v>
      </c>
      <c r="H469" s="14" t="str">
        <f>IF(G469="","",VLOOKUP(G469,Sheet1!$B$3:$C$7,2,0))</f>
        <v>高度急性期</v>
      </c>
      <c r="I469" s="12" t="s">
        <v>41</v>
      </c>
      <c r="J469" s="14" t="str">
        <f>IF(I469="","",VLOOKUP(I469,Sheet1!$B$3:$C$7,2,0))</f>
        <v>高度急性期</v>
      </c>
      <c r="K469" s="13">
        <v>10</v>
      </c>
      <c r="L469" s="13">
        <v>10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2" t="s">
        <v>85</v>
      </c>
      <c r="U469" s="14" t="str">
        <f>IF(T469="","",VLOOKUP(T469,Sheet1!$B$10:$C$61,2,0))</f>
        <v>救命救急入院料4</v>
      </c>
      <c r="V469" s="13">
        <v>10</v>
      </c>
    </row>
    <row r="470" spans="1:22" outlineLevel="4">
      <c r="A470" s="12">
        <v>4001</v>
      </c>
      <c r="B470" s="12" t="s">
        <v>123</v>
      </c>
      <c r="C470" s="12">
        <v>40136</v>
      </c>
      <c r="D470" s="12" t="s">
        <v>222</v>
      </c>
      <c r="E470" s="12" t="s">
        <v>1018</v>
      </c>
      <c r="F470" s="12" t="s">
        <v>1026</v>
      </c>
      <c r="G470" s="12" t="s">
        <v>41</v>
      </c>
      <c r="H470" s="14" t="str">
        <f>IF(G470="","",VLOOKUP(G470,Sheet1!$B$3:$C$7,2,0))</f>
        <v>高度急性期</v>
      </c>
      <c r="I470" s="12" t="s">
        <v>41</v>
      </c>
      <c r="J470" s="14" t="str">
        <f>IF(I470="","",VLOOKUP(I470,Sheet1!$B$3:$C$7,2,0))</f>
        <v>高度急性期</v>
      </c>
      <c r="K470" s="13">
        <v>24</v>
      </c>
      <c r="L470" s="13">
        <v>24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2" t="s">
        <v>128</v>
      </c>
      <c r="U470" s="14" t="str">
        <f>IF(T470="","",VLOOKUP(T470,Sheet1!$B$10:$C$61,2,0))</f>
        <v>救命救急入院料1</v>
      </c>
      <c r="V470" s="13">
        <v>24</v>
      </c>
    </row>
    <row r="471" spans="1:22" outlineLevel="4">
      <c r="A471" s="12">
        <v>4001</v>
      </c>
      <c r="B471" s="12" t="s">
        <v>123</v>
      </c>
      <c r="C471" s="12">
        <v>40136</v>
      </c>
      <c r="D471" s="12" t="s">
        <v>222</v>
      </c>
      <c r="E471" s="12" t="s">
        <v>1018</v>
      </c>
      <c r="F471" s="12" t="s">
        <v>1027</v>
      </c>
      <c r="G471" s="12" t="s">
        <v>41</v>
      </c>
      <c r="H471" s="14" t="str">
        <f>IF(G471="","",VLOOKUP(G471,Sheet1!$B$3:$C$7,2,0))</f>
        <v>高度急性期</v>
      </c>
      <c r="I471" s="12" t="s">
        <v>41</v>
      </c>
      <c r="J471" s="14" t="str">
        <f>IF(I471="","",VLOOKUP(I471,Sheet1!$B$3:$C$7,2,0))</f>
        <v>高度急性期</v>
      </c>
      <c r="K471" s="13">
        <v>30</v>
      </c>
      <c r="L471" s="13">
        <v>30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2" t="s">
        <v>60</v>
      </c>
      <c r="U471" s="14" t="str">
        <f>IF(T471="","",VLOOKUP(T471,Sheet1!$B$10:$C$61,2,0))</f>
        <v>新生児治療回復室入院医療管理料</v>
      </c>
      <c r="V471" s="13">
        <v>30</v>
      </c>
    </row>
    <row r="472" spans="1:22" outlineLevel="4">
      <c r="A472" s="12">
        <v>4001</v>
      </c>
      <c r="B472" s="12" t="s">
        <v>123</v>
      </c>
      <c r="C472" s="12">
        <v>40136</v>
      </c>
      <c r="D472" s="12" t="s">
        <v>222</v>
      </c>
      <c r="E472" s="12" t="s">
        <v>1018</v>
      </c>
      <c r="F472" s="12" t="s">
        <v>1028</v>
      </c>
      <c r="G472" s="12" t="s">
        <v>41</v>
      </c>
      <c r="H472" s="14" t="str">
        <f>IF(G472="","",VLOOKUP(G472,Sheet1!$B$3:$C$7,2,0))</f>
        <v>高度急性期</v>
      </c>
      <c r="I472" s="12" t="s">
        <v>41</v>
      </c>
      <c r="J472" s="14" t="str">
        <f>IF(I472="","",VLOOKUP(I472,Sheet1!$B$3:$C$7,2,0))</f>
        <v>高度急性期</v>
      </c>
      <c r="K472" s="13">
        <v>15</v>
      </c>
      <c r="L472" s="13">
        <v>15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2" t="s">
        <v>133</v>
      </c>
      <c r="U472" s="14" t="str">
        <f>IF(T472="","",VLOOKUP(T472,Sheet1!$B$10:$C$61,2,0))</f>
        <v>総合周産期特定集中治療室管理料（新生児）</v>
      </c>
      <c r="V472" s="13">
        <v>15</v>
      </c>
    </row>
    <row r="473" spans="1:22" outlineLevel="4">
      <c r="A473" s="12">
        <v>4001</v>
      </c>
      <c r="B473" s="12" t="s">
        <v>123</v>
      </c>
      <c r="C473" s="12">
        <v>40136</v>
      </c>
      <c r="D473" s="12" t="s">
        <v>222</v>
      </c>
      <c r="E473" s="12" t="s">
        <v>1018</v>
      </c>
      <c r="F473" s="12" t="s">
        <v>1029</v>
      </c>
      <c r="G473" s="12" t="s">
        <v>41</v>
      </c>
      <c r="H473" s="14" t="str">
        <f>IF(G473="","",VLOOKUP(G473,Sheet1!$B$3:$C$7,2,0))</f>
        <v>高度急性期</v>
      </c>
      <c r="I473" s="12" t="s">
        <v>41</v>
      </c>
      <c r="J473" s="14" t="str">
        <f>IF(I473="","",VLOOKUP(I473,Sheet1!$B$3:$C$7,2,0))</f>
        <v>高度急性期</v>
      </c>
      <c r="K473" s="13">
        <v>38</v>
      </c>
      <c r="L473" s="13">
        <v>38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2" t="s">
        <v>150</v>
      </c>
      <c r="U473" s="14" t="str">
        <f>IF(T473="","",VLOOKUP(T473,Sheet1!$B$10:$C$61,2,0))</f>
        <v>小児入院医療管理料1</v>
      </c>
      <c r="V473" s="13">
        <v>38</v>
      </c>
    </row>
    <row r="474" spans="1:22" outlineLevel="4">
      <c r="A474" s="12">
        <v>4001</v>
      </c>
      <c r="B474" s="12" t="s">
        <v>123</v>
      </c>
      <c r="C474" s="12">
        <v>40136</v>
      </c>
      <c r="D474" s="12" t="s">
        <v>222</v>
      </c>
      <c r="E474" s="12" t="s">
        <v>1018</v>
      </c>
      <c r="F474" s="12" t="s">
        <v>1030</v>
      </c>
      <c r="G474" s="12" t="s">
        <v>41</v>
      </c>
      <c r="H474" s="14" t="str">
        <f>IF(G474="","",VLOOKUP(G474,Sheet1!$B$3:$C$7,2,0))</f>
        <v>高度急性期</v>
      </c>
      <c r="I474" s="12" t="s">
        <v>41</v>
      </c>
      <c r="J474" s="14" t="str">
        <f>IF(I474="","",VLOOKUP(I474,Sheet1!$B$3:$C$7,2,0))</f>
        <v>高度急性期</v>
      </c>
      <c r="K474" s="13">
        <v>42</v>
      </c>
      <c r="L474" s="13">
        <v>42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2" t="s">
        <v>87</v>
      </c>
      <c r="U474" s="14" t="str">
        <f>IF(T474="","",VLOOKUP(T474,Sheet1!$B$10:$C$61,2,0))</f>
        <v>特定機能病院一般病棟7対1入院基本料</v>
      </c>
      <c r="V474" s="13">
        <v>42</v>
      </c>
    </row>
    <row r="475" spans="1:22" outlineLevel="4">
      <c r="A475" s="12">
        <v>4001</v>
      </c>
      <c r="B475" s="12" t="s">
        <v>123</v>
      </c>
      <c r="C475" s="12">
        <v>40136</v>
      </c>
      <c r="D475" s="12" t="s">
        <v>222</v>
      </c>
      <c r="E475" s="12" t="s">
        <v>1018</v>
      </c>
      <c r="F475" s="12" t="s">
        <v>1031</v>
      </c>
      <c r="G475" s="12" t="s">
        <v>41</v>
      </c>
      <c r="H475" s="14" t="str">
        <f>IF(G475="","",VLOOKUP(G475,Sheet1!$B$3:$C$7,2,0))</f>
        <v>高度急性期</v>
      </c>
      <c r="I475" s="12" t="s">
        <v>41</v>
      </c>
      <c r="J475" s="14" t="str">
        <f>IF(I475="","",VLOOKUP(I475,Sheet1!$B$3:$C$7,2,0))</f>
        <v>高度急性期</v>
      </c>
      <c r="K475" s="13">
        <v>6</v>
      </c>
      <c r="L475" s="13">
        <v>6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2" t="s">
        <v>42</v>
      </c>
      <c r="U475" s="14" t="str">
        <f>IF(T475="","",VLOOKUP(T475,Sheet1!$B$10:$C$61,2,0))</f>
        <v>特定集中治療室管理料3</v>
      </c>
      <c r="V475" s="13">
        <v>6</v>
      </c>
    </row>
    <row r="476" spans="1:22" outlineLevel="4">
      <c r="A476" s="12">
        <v>4001</v>
      </c>
      <c r="B476" s="12" t="s">
        <v>123</v>
      </c>
      <c r="C476" s="12">
        <v>40136</v>
      </c>
      <c r="D476" s="12" t="s">
        <v>222</v>
      </c>
      <c r="E476" s="12" t="s">
        <v>1018</v>
      </c>
      <c r="F476" s="12" t="s">
        <v>1032</v>
      </c>
      <c r="G476" s="12" t="s">
        <v>41</v>
      </c>
      <c r="H476" s="14" t="str">
        <f>IF(G476="","",VLOOKUP(G476,Sheet1!$B$3:$C$7,2,0))</f>
        <v>高度急性期</v>
      </c>
      <c r="I476" s="12" t="s">
        <v>41</v>
      </c>
      <c r="J476" s="14" t="str">
        <f>IF(I476="","",VLOOKUP(I476,Sheet1!$B$3:$C$7,2,0))</f>
        <v>高度急性期</v>
      </c>
      <c r="K476" s="13">
        <v>48</v>
      </c>
      <c r="L476" s="13">
        <v>48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2" t="s">
        <v>87</v>
      </c>
      <c r="U476" s="14" t="str">
        <f>IF(T476="","",VLOOKUP(T476,Sheet1!$B$10:$C$61,2,0))</f>
        <v>特定機能病院一般病棟7対1入院基本料</v>
      </c>
      <c r="V476" s="13">
        <v>48</v>
      </c>
    </row>
    <row r="477" spans="1:22" outlineLevel="4">
      <c r="A477" s="12">
        <v>4001</v>
      </c>
      <c r="B477" s="12" t="s">
        <v>123</v>
      </c>
      <c r="C477" s="12">
        <v>40136</v>
      </c>
      <c r="D477" s="12" t="s">
        <v>222</v>
      </c>
      <c r="E477" s="12" t="s">
        <v>1018</v>
      </c>
      <c r="F477" s="12" t="s">
        <v>1033</v>
      </c>
      <c r="G477" s="12" t="s">
        <v>41</v>
      </c>
      <c r="H477" s="14" t="str">
        <f>IF(G477="","",VLOOKUP(G477,Sheet1!$B$3:$C$7,2,0))</f>
        <v>高度急性期</v>
      </c>
      <c r="I477" s="12" t="s">
        <v>41</v>
      </c>
      <c r="J477" s="14" t="str">
        <f>IF(I477="","",VLOOKUP(I477,Sheet1!$B$3:$C$7,2,0))</f>
        <v>高度急性期</v>
      </c>
      <c r="K477" s="13">
        <v>18</v>
      </c>
      <c r="L477" s="13">
        <v>18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2" t="s">
        <v>87</v>
      </c>
      <c r="U477" s="14" t="str">
        <f>IF(T477="","",VLOOKUP(T477,Sheet1!$B$10:$C$61,2,0))</f>
        <v>特定機能病院一般病棟7対1入院基本料</v>
      </c>
      <c r="V477" s="13">
        <v>18</v>
      </c>
    </row>
    <row r="478" spans="1:22" outlineLevel="4">
      <c r="A478" s="12">
        <v>4001</v>
      </c>
      <c r="B478" s="12" t="s">
        <v>123</v>
      </c>
      <c r="C478" s="12">
        <v>40136</v>
      </c>
      <c r="D478" s="12" t="s">
        <v>222</v>
      </c>
      <c r="E478" s="12" t="s">
        <v>1018</v>
      </c>
      <c r="F478" s="12" t="s">
        <v>1034</v>
      </c>
      <c r="G478" s="12" t="s">
        <v>41</v>
      </c>
      <c r="H478" s="14" t="str">
        <f>IF(G478="","",VLOOKUP(G478,Sheet1!$B$3:$C$7,2,0))</f>
        <v>高度急性期</v>
      </c>
      <c r="I478" s="12" t="s">
        <v>41</v>
      </c>
      <c r="J478" s="14" t="str">
        <f>IF(I478="","",VLOOKUP(I478,Sheet1!$B$3:$C$7,2,0))</f>
        <v>高度急性期</v>
      </c>
      <c r="K478" s="13">
        <v>6</v>
      </c>
      <c r="L478" s="13">
        <v>6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2" t="s">
        <v>132</v>
      </c>
      <c r="U478" s="14" t="str">
        <f>IF(T478="","",VLOOKUP(T478,Sheet1!$B$10:$C$61,2,0))</f>
        <v>総合周産期特定集中治療室管理料（母体・胎児）</v>
      </c>
      <c r="V478" s="13">
        <v>6</v>
      </c>
    </row>
    <row r="479" spans="1:22" outlineLevel="4">
      <c r="A479" s="12">
        <v>4001</v>
      </c>
      <c r="B479" s="12" t="s">
        <v>123</v>
      </c>
      <c r="C479" s="12">
        <v>40136</v>
      </c>
      <c r="D479" s="12" t="s">
        <v>222</v>
      </c>
      <c r="E479" s="12" t="s">
        <v>1018</v>
      </c>
      <c r="F479" s="12" t="s">
        <v>1035</v>
      </c>
      <c r="G479" s="12" t="s">
        <v>41</v>
      </c>
      <c r="H479" s="14" t="str">
        <f>IF(G479="","",VLOOKUP(G479,Sheet1!$B$3:$C$7,2,0))</f>
        <v>高度急性期</v>
      </c>
      <c r="I479" s="12" t="s">
        <v>41</v>
      </c>
      <c r="J479" s="14" t="str">
        <f>IF(I479="","",VLOOKUP(I479,Sheet1!$B$3:$C$7,2,0))</f>
        <v>高度急性期</v>
      </c>
      <c r="K479" s="13">
        <v>4</v>
      </c>
      <c r="L479" s="13">
        <v>4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2" t="s">
        <v>42</v>
      </c>
      <c r="U479" s="14" t="str">
        <f>IF(T479="","",VLOOKUP(T479,Sheet1!$B$10:$C$61,2,0))</f>
        <v>特定集中治療室管理料3</v>
      </c>
      <c r="V479" s="13">
        <v>4</v>
      </c>
    </row>
    <row r="480" spans="1:22" outlineLevel="4">
      <c r="A480" s="12">
        <v>4001</v>
      </c>
      <c r="B480" s="12" t="s">
        <v>123</v>
      </c>
      <c r="C480" s="12">
        <v>40136</v>
      </c>
      <c r="D480" s="12" t="s">
        <v>222</v>
      </c>
      <c r="E480" s="12" t="s">
        <v>1018</v>
      </c>
      <c r="F480" s="12" t="s">
        <v>731</v>
      </c>
      <c r="G480" s="12" t="s">
        <v>92</v>
      </c>
      <c r="H480" s="14" t="str">
        <f>IF(G480="","",VLOOKUP(G480,Sheet1!$B$3:$C$7,2,0))</f>
        <v>休棟等</v>
      </c>
      <c r="I480" s="12" t="s">
        <v>92</v>
      </c>
      <c r="J480" s="14" t="str">
        <f>IF(I480="","",VLOOKUP(I480,Sheet1!$B$3:$C$7,2,0))</f>
        <v>休棟等</v>
      </c>
      <c r="K480" s="13">
        <v>36</v>
      </c>
      <c r="L480" s="13">
        <v>36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2" t="s">
        <v>87</v>
      </c>
      <c r="U480" s="14" t="str">
        <f>IF(T480="","",VLOOKUP(T480,Sheet1!$B$10:$C$61,2,0))</f>
        <v>特定機能病院一般病棟7対1入院基本料</v>
      </c>
      <c r="V480" s="13">
        <v>36</v>
      </c>
    </row>
    <row r="481" spans="1:22" outlineLevel="3">
      <c r="A481" s="12"/>
      <c r="B481" s="12"/>
      <c r="C481" s="12"/>
      <c r="D481" s="12"/>
      <c r="E481" s="23" t="s">
        <v>1613</v>
      </c>
      <c r="F481" s="12"/>
      <c r="G481" s="12"/>
      <c r="H481" s="14"/>
      <c r="I481" s="12"/>
      <c r="J481" s="14"/>
      <c r="K481" s="13">
        <f t="shared" ref="K481:S481" si="84">SUBTOTAL(9,K454:K480)</f>
        <v>855</v>
      </c>
      <c r="L481" s="13">
        <f t="shared" si="84"/>
        <v>855</v>
      </c>
      <c r="M481" s="13">
        <f t="shared" si="84"/>
        <v>0</v>
      </c>
      <c r="N481" s="13">
        <f t="shared" si="84"/>
        <v>0</v>
      </c>
      <c r="O481" s="13">
        <f t="shared" si="84"/>
        <v>0</v>
      </c>
      <c r="P481" s="13">
        <f t="shared" si="84"/>
        <v>0</v>
      </c>
      <c r="Q481" s="13">
        <f t="shared" si="84"/>
        <v>0</v>
      </c>
      <c r="R481" s="13">
        <f t="shared" si="84"/>
        <v>0</v>
      </c>
      <c r="S481" s="13">
        <f t="shared" si="84"/>
        <v>0</v>
      </c>
      <c r="T481" s="12"/>
      <c r="U481" s="14"/>
      <c r="V481" s="13">
        <f>SUBTOTAL(9,V454:V480)</f>
        <v>855</v>
      </c>
    </row>
    <row r="482" spans="1:22" outlineLevel="4">
      <c r="A482" s="12">
        <v>4001</v>
      </c>
      <c r="B482" s="12" t="s">
        <v>123</v>
      </c>
      <c r="C482" s="12">
        <v>40136</v>
      </c>
      <c r="D482" s="12" t="s">
        <v>222</v>
      </c>
      <c r="E482" s="12" t="s">
        <v>1140</v>
      </c>
      <c r="F482" s="12" t="s">
        <v>116</v>
      </c>
      <c r="G482" s="12" t="s">
        <v>45</v>
      </c>
      <c r="H482" s="14" t="str">
        <f>IF(G482="","",VLOOKUP(G482,Sheet1!$B$3:$C$7,2,0))</f>
        <v>慢性期</v>
      </c>
      <c r="I482" s="12" t="s">
        <v>45</v>
      </c>
      <c r="J482" s="14" t="str">
        <f>IF(I482="","",VLOOKUP(I482,Sheet1!$B$3:$C$7,2,0))</f>
        <v>慢性期</v>
      </c>
      <c r="K482" s="13">
        <v>0</v>
      </c>
      <c r="L482" s="13">
        <v>0</v>
      </c>
      <c r="M482" s="13">
        <v>0</v>
      </c>
      <c r="N482" s="13">
        <v>28</v>
      </c>
      <c r="O482" s="13">
        <v>28</v>
      </c>
      <c r="P482" s="13">
        <v>0</v>
      </c>
      <c r="Q482" s="13">
        <v>0</v>
      </c>
      <c r="R482" s="13">
        <v>0</v>
      </c>
      <c r="S482" s="13">
        <v>0</v>
      </c>
      <c r="T482" s="12" t="s">
        <v>62</v>
      </c>
      <c r="U482" s="14" t="str">
        <f>IF(T482="","",VLOOKUP(T482,Sheet1!$B$10:$C$61,2,0))</f>
        <v>療養病棟入院基本料1</v>
      </c>
      <c r="V482" s="13">
        <v>28</v>
      </c>
    </row>
    <row r="483" spans="1:22" outlineLevel="4">
      <c r="A483" s="12">
        <v>4001</v>
      </c>
      <c r="B483" s="12" t="s">
        <v>123</v>
      </c>
      <c r="C483" s="12">
        <v>40136</v>
      </c>
      <c r="D483" s="12" t="s">
        <v>222</v>
      </c>
      <c r="E483" s="12" t="s">
        <v>1140</v>
      </c>
      <c r="F483" s="12" t="s">
        <v>117</v>
      </c>
      <c r="G483" s="12" t="s">
        <v>45</v>
      </c>
      <c r="H483" s="14" t="str">
        <f>IF(G483="","",VLOOKUP(G483,Sheet1!$B$3:$C$7,2,0))</f>
        <v>慢性期</v>
      </c>
      <c r="I483" s="12" t="s">
        <v>45</v>
      </c>
      <c r="J483" s="14" t="str">
        <f>IF(I483="","",VLOOKUP(I483,Sheet1!$B$3:$C$7,2,0))</f>
        <v>慢性期</v>
      </c>
      <c r="K483" s="13">
        <v>0</v>
      </c>
      <c r="L483" s="13">
        <v>0</v>
      </c>
      <c r="M483" s="13">
        <v>0</v>
      </c>
      <c r="N483" s="13">
        <v>45</v>
      </c>
      <c r="O483" s="13">
        <v>45</v>
      </c>
      <c r="P483" s="13">
        <v>0</v>
      </c>
      <c r="Q483" s="13">
        <v>0</v>
      </c>
      <c r="R483" s="13">
        <v>0</v>
      </c>
      <c r="S483" s="13">
        <v>0</v>
      </c>
      <c r="T483" s="12" t="s">
        <v>62</v>
      </c>
      <c r="U483" s="14" t="str">
        <f>IF(T483="","",VLOOKUP(T483,Sheet1!$B$10:$C$61,2,0))</f>
        <v>療養病棟入院基本料1</v>
      </c>
      <c r="V483" s="13">
        <v>45</v>
      </c>
    </row>
    <row r="484" spans="1:22" outlineLevel="4">
      <c r="A484" s="12">
        <v>4001</v>
      </c>
      <c r="B484" s="12" t="s">
        <v>123</v>
      </c>
      <c r="C484" s="12">
        <v>40136</v>
      </c>
      <c r="D484" s="12" t="s">
        <v>222</v>
      </c>
      <c r="E484" s="12" t="s">
        <v>1140</v>
      </c>
      <c r="F484" s="12" t="s">
        <v>118</v>
      </c>
      <c r="G484" s="12" t="s">
        <v>45</v>
      </c>
      <c r="H484" s="14" t="str">
        <f>IF(G484="","",VLOOKUP(G484,Sheet1!$B$3:$C$7,2,0))</f>
        <v>慢性期</v>
      </c>
      <c r="I484" s="12" t="s">
        <v>45</v>
      </c>
      <c r="J484" s="14" t="str">
        <f>IF(I484="","",VLOOKUP(I484,Sheet1!$B$3:$C$7,2,0))</f>
        <v>慢性期</v>
      </c>
      <c r="K484" s="13">
        <v>0</v>
      </c>
      <c r="L484" s="13">
        <v>0</v>
      </c>
      <c r="M484" s="13">
        <v>0</v>
      </c>
      <c r="N484" s="13">
        <v>45</v>
      </c>
      <c r="O484" s="13">
        <v>45</v>
      </c>
      <c r="P484" s="13">
        <v>0</v>
      </c>
      <c r="Q484" s="13">
        <v>0</v>
      </c>
      <c r="R484" s="13">
        <v>0</v>
      </c>
      <c r="S484" s="13">
        <v>0</v>
      </c>
      <c r="T484" s="12" t="s">
        <v>62</v>
      </c>
      <c r="U484" s="14" t="str">
        <f>IF(T484="","",VLOOKUP(T484,Sheet1!$B$10:$C$61,2,0))</f>
        <v>療養病棟入院基本料1</v>
      </c>
      <c r="V484" s="13">
        <v>45</v>
      </c>
    </row>
    <row r="485" spans="1:22" outlineLevel="3">
      <c r="A485" s="12"/>
      <c r="B485" s="12"/>
      <c r="C485" s="12"/>
      <c r="D485" s="12"/>
      <c r="E485" s="23" t="s">
        <v>1614</v>
      </c>
      <c r="F485" s="12"/>
      <c r="G485" s="12"/>
      <c r="H485" s="14"/>
      <c r="I485" s="12"/>
      <c r="J485" s="14"/>
      <c r="K485" s="13">
        <f t="shared" ref="K485:S485" si="85">SUBTOTAL(9,K482:K484)</f>
        <v>0</v>
      </c>
      <c r="L485" s="13">
        <f t="shared" si="85"/>
        <v>0</v>
      </c>
      <c r="M485" s="13">
        <f t="shared" si="85"/>
        <v>0</v>
      </c>
      <c r="N485" s="13">
        <f t="shared" si="85"/>
        <v>118</v>
      </c>
      <c r="O485" s="13">
        <f t="shared" si="85"/>
        <v>118</v>
      </c>
      <c r="P485" s="13">
        <f t="shared" si="85"/>
        <v>0</v>
      </c>
      <c r="Q485" s="13">
        <f t="shared" si="85"/>
        <v>0</v>
      </c>
      <c r="R485" s="13">
        <f t="shared" si="85"/>
        <v>0</v>
      </c>
      <c r="S485" s="13">
        <f t="shared" si="85"/>
        <v>0</v>
      </c>
      <c r="T485" s="12"/>
      <c r="U485" s="14"/>
      <c r="V485" s="13">
        <f>SUBTOTAL(9,V482:V484)</f>
        <v>118</v>
      </c>
    </row>
    <row r="486" spans="1:22" outlineLevel="4">
      <c r="A486" s="12">
        <v>4001</v>
      </c>
      <c r="B486" s="12" t="s">
        <v>123</v>
      </c>
      <c r="C486" s="12">
        <v>40136</v>
      </c>
      <c r="D486" s="12" t="s">
        <v>222</v>
      </c>
      <c r="E486" s="12" t="s">
        <v>1163</v>
      </c>
      <c r="F486" s="12" t="s">
        <v>193</v>
      </c>
      <c r="G486" s="12" t="s">
        <v>38</v>
      </c>
      <c r="H486" s="14" t="str">
        <f>IF(G486="","",VLOOKUP(G486,Sheet1!$B$3:$C$7,2,0))</f>
        <v>急性期</v>
      </c>
      <c r="I486" s="12" t="s">
        <v>38</v>
      </c>
      <c r="J486" s="14" t="str">
        <f>IF(I486="","",VLOOKUP(I486,Sheet1!$B$3:$C$7,2,0))</f>
        <v>急性期</v>
      </c>
      <c r="K486" s="13">
        <v>20</v>
      </c>
      <c r="L486" s="13">
        <v>20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2" t="s">
        <v>58</v>
      </c>
      <c r="U486" s="14" t="str">
        <f>IF(T486="","",VLOOKUP(T486,Sheet1!$B$10:$C$61,2,0))</f>
        <v>一般病棟13対1入院基本料</v>
      </c>
      <c r="V486" s="13">
        <v>20</v>
      </c>
    </row>
    <row r="487" spans="1:22" outlineLevel="4">
      <c r="A487" s="12">
        <v>4001</v>
      </c>
      <c r="B487" s="12" t="s">
        <v>123</v>
      </c>
      <c r="C487" s="12">
        <v>40136</v>
      </c>
      <c r="D487" s="12" t="s">
        <v>222</v>
      </c>
      <c r="E487" s="12" t="s">
        <v>1163</v>
      </c>
      <c r="F487" s="12" t="s">
        <v>57</v>
      </c>
      <c r="G487" s="12" t="s">
        <v>58</v>
      </c>
      <c r="H487" s="14" t="str">
        <f>IF(G487="","",VLOOKUP(G487,Sheet1!$B$3:$C$7,2,0))</f>
        <v>回復期</v>
      </c>
      <c r="I487" s="12" t="s">
        <v>58</v>
      </c>
      <c r="J487" s="14" t="str">
        <f>IF(I487="","",VLOOKUP(I487,Sheet1!$B$3:$C$7,2,0))</f>
        <v>回復期</v>
      </c>
      <c r="K487" s="13">
        <v>24</v>
      </c>
      <c r="L487" s="13">
        <v>24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2" t="s">
        <v>68</v>
      </c>
      <c r="U487" s="14" t="str">
        <f>IF(T487="","",VLOOKUP(T487,Sheet1!$B$10:$C$61,2,0))</f>
        <v>回復期リハビリテーション病棟入院料2</v>
      </c>
      <c r="V487" s="13">
        <v>24</v>
      </c>
    </row>
    <row r="488" spans="1:22" outlineLevel="3">
      <c r="A488" s="12"/>
      <c r="B488" s="12"/>
      <c r="C488" s="12"/>
      <c r="D488" s="12"/>
      <c r="E488" s="23" t="s">
        <v>1615</v>
      </c>
      <c r="F488" s="12"/>
      <c r="G488" s="12"/>
      <c r="H488" s="14"/>
      <c r="I488" s="12"/>
      <c r="J488" s="14"/>
      <c r="K488" s="13">
        <f t="shared" ref="K488:S488" si="86">SUBTOTAL(9,K486:K487)</f>
        <v>44</v>
      </c>
      <c r="L488" s="13">
        <f t="shared" si="86"/>
        <v>44</v>
      </c>
      <c r="M488" s="13">
        <f t="shared" si="86"/>
        <v>0</v>
      </c>
      <c r="N488" s="13">
        <f t="shared" si="86"/>
        <v>0</v>
      </c>
      <c r="O488" s="13">
        <f t="shared" si="86"/>
        <v>0</v>
      </c>
      <c r="P488" s="13">
        <f t="shared" si="86"/>
        <v>0</v>
      </c>
      <c r="Q488" s="13">
        <f t="shared" si="86"/>
        <v>0</v>
      </c>
      <c r="R488" s="13">
        <f t="shared" si="86"/>
        <v>0</v>
      </c>
      <c r="S488" s="13">
        <f t="shared" si="86"/>
        <v>0</v>
      </c>
      <c r="T488" s="12"/>
      <c r="U488" s="14"/>
      <c r="V488" s="13">
        <f>SUBTOTAL(9,V486:V487)</f>
        <v>44</v>
      </c>
    </row>
    <row r="489" spans="1:22" outlineLevel="4">
      <c r="A489" s="12">
        <v>4001</v>
      </c>
      <c r="B489" s="12" t="s">
        <v>123</v>
      </c>
      <c r="C489" s="12">
        <v>40136</v>
      </c>
      <c r="D489" s="12" t="s">
        <v>222</v>
      </c>
      <c r="E489" s="12" t="s">
        <v>1399</v>
      </c>
      <c r="F489" s="12" t="s">
        <v>1400</v>
      </c>
      <c r="G489" s="12" t="s">
        <v>38</v>
      </c>
      <c r="H489" s="14" t="str">
        <f>IF(G489="","",VLOOKUP(G489,Sheet1!$B$3:$C$7,2,0))</f>
        <v>急性期</v>
      </c>
      <c r="I489" s="12" t="s">
        <v>38</v>
      </c>
      <c r="J489" s="14" t="str">
        <f>IF(I489="","",VLOOKUP(I489,Sheet1!$B$3:$C$7,2,0))</f>
        <v>急性期</v>
      </c>
      <c r="K489" s="13">
        <v>48</v>
      </c>
      <c r="L489" s="13">
        <v>48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2" t="s">
        <v>41</v>
      </c>
      <c r="U489" s="14" t="str">
        <f>IF(T489="","",VLOOKUP(T489,Sheet1!$B$10:$C$61,2,0))</f>
        <v>一般病棟7対1入院基本料</v>
      </c>
      <c r="V489" s="13">
        <v>48</v>
      </c>
    </row>
    <row r="490" spans="1:22" outlineLevel="4">
      <c r="A490" s="12">
        <v>4001</v>
      </c>
      <c r="B490" s="12" t="s">
        <v>123</v>
      </c>
      <c r="C490" s="12">
        <v>40136</v>
      </c>
      <c r="D490" s="12" t="s">
        <v>222</v>
      </c>
      <c r="E490" s="12" t="s">
        <v>1399</v>
      </c>
      <c r="F490" s="12" t="s">
        <v>1401</v>
      </c>
      <c r="G490" s="12" t="s">
        <v>58</v>
      </c>
      <c r="H490" s="14" t="str">
        <f>IF(G490="","",VLOOKUP(G490,Sheet1!$B$3:$C$7,2,0))</f>
        <v>回復期</v>
      </c>
      <c r="I490" s="12" t="s">
        <v>58</v>
      </c>
      <c r="J490" s="14" t="str">
        <f>IF(I490="","",VLOOKUP(I490,Sheet1!$B$3:$C$7,2,0))</f>
        <v>回復期</v>
      </c>
      <c r="K490" s="13">
        <v>46</v>
      </c>
      <c r="L490" s="13">
        <v>46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2" t="s">
        <v>40</v>
      </c>
      <c r="U490" s="14" t="str">
        <f>IF(T490="","",VLOOKUP(T490,Sheet1!$B$10:$C$61,2,0))</f>
        <v>地域包括ケア病棟入院料1</v>
      </c>
      <c r="V490" s="13">
        <v>46</v>
      </c>
    </row>
    <row r="491" spans="1:22" outlineLevel="4">
      <c r="A491" s="12">
        <v>4001</v>
      </c>
      <c r="B491" s="12" t="s">
        <v>123</v>
      </c>
      <c r="C491" s="12">
        <v>40136</v>
      </c>
      <c r="D491" s="12" t="s">
        <v>222</v>
      </c>
      <c r="E491" s="12" t="s">
        <v>1399</v>
      </c>
      <c r="F491" s="12" t="s">
        <v>1402</v>
      </c>
      <c r="G491" s="12" t="s">
        <v>58</v>
      </c>
      <c r="H491" s="14" t="str">
        <f>IF(G491="","",VLOOKUP(G491,Sheet1!$B$3:$C$7,2,0))</f>
        <v>回復期</v>
      </c>
      <c r="I491" s="12" t="s">
        <v>58</v>
      </c>
      <c r="J491" s="14" t="str">
        <f>IF(I491="","",VLOOKUP(I491,Sheet1!$B$3:$C$7,2,0))</f>
        <v>回復期</v>
      </c>
      <c r="K491" s="13">
        <v>14</v>
      </c>
      <c r="L491" s="13">
        <v>14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2" t="s">
        <v>96</v>
      </c>
      <c r="U491" s="14" t="str">
        <f>IF(T491="","",VLOOKUP(T491,Sheet1!$B$10:$C$61,2,0))</f>
        <v>緩和ケア病棟入院料</v>
      </c>
      <c r="V491" s="13">
        <v>14</v>
      </c>
    </row>
    <row r="492" spans="1:22" outlineLevel="4">
      <c r="A492" s="12">
        <v>4001</v>
      </c>
      <c r="B492" s="12" t="s">
        <v>123</v>
      </c>
      <c r="C492" s="12">
        <v>40136</v>
      </c>
      <c r="D492" s="12" t="s">
        <v>222</v>
      </c>
      <c r="E492" s="12" t="s">
        <v>1399</v>
      </c>
      <c r="F492" s="12" t="s">
        <v>1403</v>
      </c>
      <c r="G492" s="12" t="s">
        <v>45</v>
      </c>
      <c r="H492" s="14" t="str">
        <f>IF(G492="","",VLOOKUP(G492,Sheet1!$B$3:$C$7,2,0))</f>
        <v>慢性期</v>
      </c>
      <c r="I492" s="12" t="s">
        <v>45</v>
      </c>
      <c r="J492" s="14" t="str">
        <f>IF(I492="","",VLOOKUP(I492,Sheet1!$B$3:$C$7,2,0))</f>
        <v>慢性期</v>
      </c>
      <c r="K492" s="13">
        <v>44</v>
      </c>
      <c r="L492" s="13">
        <v>44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2" t="s">
        <v>51</v>
      </c>
      <c r="U492" s="14" t="str">
        <f>IF(T492="","",VLOOKUP(T492,Sheet1!$B$10:$C$61,2,0))</f>
        <v>障害者施設等10対1入院基本料</v>
      </c>
      <c r="V492" s="13">
        <v>44</v>
      </c>
    </row>
    <row r="493" spans="1:22" outlineLevel="3">
      <c r="A493" s="12"/>
      <c r="B493" s="12"/>
      <c r="C493" s="12"/>
      <c r="D493" s="12"/>
      <c r="E493" s="23" t="s">
        <v>1616</v>
      </c>
      <c r="F493" s="12"/>
      <c r="G493" s="12"/>
      <c r="H493" s="14"/>
      <c r="I493" s="12"/>
      <c r="J493" s="14"/>
      <c r="K493" s="13">
        <f t="shared" ref="K493:S493" si="87">SUBTOTAL(9,K489:K492)</f>
        <v>152</v>
      </c>
      <c r="L493" s="13">
        <f t="shared" si="87"/>
        <v>152</v>
      </c>
      <c r="M493" s="13">
        <f t="shared" si="87"/>
        <v>0</v>
      </c>
      <c r="N493" s="13">
        <f t="shared" si="87"/>
        <v>0</v>
      </c>
      <c r="O493" s="13">
        <f t="shared" si="87"/>
        <v>0</v>
      </c>
      <c r="P493" s="13">
        <f t="shared" si="87"/>
        <v>0</v>
      </c>
      <c r="Q493" s="13">
        <f t="shared" si="87"/>
        <v>0</v>
      </c>
      <c r="R493" s="13">
        <f t="shared" si="87"/>
        <v>0</v>
      </c>
      <c r="S493" s="13">
        <f t="shared" si="87"/>
        <v>0</v>
      </c>
      <c r="T493" s="12"/>
      <c r="U493" s="14"/>
      <c r="V493" s="13">
        <f>SUBTOTAL(9,V489:V492)</f>
        <v>152</v>
      </c>
    </row>
    <row r="494" spans="1:22" outlineLevel="4">
      <c r="A494" s="12">
        <v>4001</v>
      </c>
      <c r="B494" s="12" t="s">
        <v>123</v>
      </c>
      <c r="C494" s="12">
        <v>40137</v>
      </c>
      <c r="D494" s="12" t="s">
        <v>217</v>
      </c>
      <c r="E494" s="12" t="s">
        <v>218</v>
      </c>
      <c r="F494" s="12" t="s">
        <v>37</v>
      </c>
      <c r="G494" s="12" t="s">
        <v>38</v>
      </c>
      <c r="H494" s="14" t="str">
        <f>IF(G494="","",VLOOKUP(G494,Sheet1!$B$3:$C$7,2,0))</f>
        <v>急性期</v>
      </c>
      <c r="I494" s="12" t="s">
        <v>38</v>
      </c>
      <c r="J494" s="14" t="str">
        <f>IF(I494="","",VLOOKUP(I494,Sheet1!$B$3:$C$7,2,0))</f>
        <v>急性期</v>
      </c>
      <c r="K494" s="13">
        <v>56</v>
      </c>
      <c r="L494" s="13">
        <v>56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2" t="s">
        <v>41</v>
      </c>
      <c r="U494" s="14" t="str">
        <f>IF(T494="","",VLOOKUP(T494,Sheet1!$B$10:$C$61,2,0))</f>
        <v>一般病棟7対1入院基本料</v>
      </c>
      <c r="V494" s="13">
        <v>56</v>
      </c>
    </row>
    <row r="495" spans="1:22" outlineLevel="4">
      <c r="A495" s="12">
        <v>4001</v>
      </c>
      <c r="B495" s="12" t="s">
        <v>123</v>
      </c>
      <c r="C495" s="12">
        <v>40137</v>
      </c>
      <c r="D495" s="12" t="s">
        <v>217</v>
      </c>
      <c r="E495" s="12" t="s">
        <v>218</v>
      </c>
      <c r="F495" s="12" t="s">
        <v>44</v>
      </c>
      <c r="G495" s="12" t="s">
        <v>38</v>
      </c>
      <c r="H495" s="14" t="str">
        <f>IF(G495="","",VLOOKUP(G495,Sheet1!$B$3:$C$7,2,0))</f>
        <v>急性期</v>
      </c>
      <c r="I495" s="12" t="s">
        <v>38</v>
      </c>
      <c r="J495" s="14" t="str">
        <f>IF(I495="","",VLOOKUP(I495,Sheet1!$B$3:$C$7,2,0))</f>
        <v>急性期</v>
      </c>
      <c r="K495" s="13">
        <v>64</v>
      </c>
      <c r="L495" s="13">
        <v>64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2" t="s">
        <v>41</v>
      </c>
      <c r="U495" s="14" t="str">
        <f>IF(T495="","",VLOOKUP(T495,Sheet1!$B$10:$C$61,2,0))</f>
        <v>一般病棟7対1入院基本料</v>
      </c>
      <c r="V495" s="13">
        <v>64</v>
      </c>
    </row>
    <row r="496" spans="1:22" outlineLevel="3">
      <c r="A496" s="12"/>
      <c r="B496" s="12"/>
      <c r="C496" s="12"/>
      <c r="D496" s="12"/>
      <c r="E496" s="23" t="s">
        <v>1617</v>
      </c>
      <c r="F496" s="12"/>
      <c r="G496" s="12"/>
      <c r="H496" s="14"/>
      <c r="I496" s="12"/>
      <c r="J496" s="14"/>
      <c r="K496" s="13">
        <f t="shared" ref="K496:S496" si="88">SUBTOTAL(9,K494:K495)</f>
        <v>120</v>
      </c>
      <c r="L496" s="13">
        <f t="shared" si="88"/>
        <v>120</v>
      </c>
      <c r="M496" s="13">
        <f t="shared" si="88"/>
        <v>0</v>
      </c>
      <c r="N496" s="13">
        <f t="shared" si="88"/>
        <v>0</v>
      </c>
      <c r="O496" s="13">
        <f t="shared" si="88"/>
        <v>0</v>
      </c>
      <c r="P496" s="13">
        <f t="shared" si="88"/>
        <v>0</v>
      </c>
      <c r="Q496" s="13">
        <f t="shared" si="88"/>
        <v>0</v>
      </c>
      <c r="R496" s="13">
        <f t="shared" si="88"/>
        <v>0</v>
      </c>
      <c r="S496" s="13">
        <f t="shared" si="88"/>
        <v>0</v>
      </c>
      <c r="T496" s="12"/>
      <c r="U496" s="14"/>
      <c r="V496" s="13">
        <f>SUBTOTAL(9,V494:V495)</f>
        <v>120</v>
      </c>
    </row>
    <row r="497" spans="1:22" outlineLevel="4">
      <c r="A497" s="12">
        <v>4001</v>
      </c>
      <c r="B497" s="12" t="s">
        <v>123</v>
      </c>
      <c r="C497" s="12">
        <v>40137</v>
      </c>
      <c r="D497" s="12" t="s">
        <v>217</v>
      </c>
      <c r="E497" s="12" t="s">
        <v>262</v>
      </c>
      <c r="F497" s="12" t="s">
        <v>195</v>
      </c>
      <c r="G497" s="12" t="s">
        <v>45</v>
      </c>
      <c r="H497" s="14" t="str">
        <f>IF(G497="","",VLOOKUP(G497,Sheet1!$B$3:$C$7,2,0))</f>
        <v>慢性期</v>
      </c>
      <c r="I497" s="12" t="s">
        <v>45</v>
      </c>
      <c r="J497" s="14" t="str">
        <f>IF(I497="","",VLOOKUP(I497,Sheet1!$B$3:$C$7,2,0))</f>
        <v>慢性期</v>
      </c>
      <c r="K497" s="13">
        <v>0</v>
      </c>
      <c r="L497" s="13">
        <v>0</v>
      </c>
      <c r="M497" s="13">
        <v>0</v>
      </c>
      <c r="N497" s="13">
        <v>45</v>
      </c>
      <c r="O497" s="13">
        <v>45</v>
      </c>
      <c r="P497" s="13">
        <v>0</v>
      </c>
      <c r="Q497" s="13">
        <v>0</v>
      </c>
      <c r="R497" s="13">
        <v>0</v>
      </c>
      <c r="S497" s="13">
        <v>0</v>
      </c>
      <c r="T497" s="12" t="s">
        <v>62</v>
      </c>
      <c r="U497" s="14" t="str">
        <f>IF(T497="","",VLOOKUP(T497,Sheet1!$B$10:$C$61,2,0))</f>
        <v>療養病棟入院基本料1</v>
      </c>
      <c r="V497" s="13">
        <v>45</v>
      </c>
    </row>
    <row r="498" spans="1:22" outlineLevel="3">
      <c r="A498" s="12"/>
      <c r="B498" s="12"/>
      <c r="C498" s="12"/>
      <c r="D498" s="12"/>
      <c r="E498" s="23" t="s">
        <v>1618</v>
      </c>
      <c r="F498" s="12"/>
      <c r="G498" s="12"/>
      <c r="H498" s="14"/>
      <c r="I498" s="12"/>
      <c r="J498" s="14"/>
      <c r="K498" s="13">
        <f t="shared" ref="K498:S498" si="89">SUBTOTAL(9,K497:K497)</f>
        <v>0</v>
      </c>
      <c r="L498" s="13">
        <f t="shared" si="89"/>
        <v>0</v>
      </c>
      <c r="M498" s="13">
        <f t="shared" si="89"/>
        <v>0</v>
      </c>
      <c r="N498" s="13">
        <f t="shared" si="89"/>
        <v>45</v>
      </c>
      <c r="O498" s="13">
        <f t="shared" si="89"/>
        <v>45</v>
      </c>
      <c r="P498" s="13">
        <f t="shared" si="89"/>
        <v>0</v>
      </c>
      <c r="Q498" s="13">
        <f t="shared" si="89"/>
        <v>0</v>
      </c>
      <c r="R498" s="13">
        <f t="shared" si="89"/>
        <v>0</v>
      </c>
      <c r="S498" s="13">
        <f t="shared" si="89"/>
        <v>0</v>
      </c>
      <c r="T498" s="12"/>
      <c r="U498" s="14"/>
      <c r="V498" s="13">
        <f>SUBTOTAL(9,V497:V497)</f>
        <v>45</v>
      </c>
    </row>
    <row r="499" spans="1:22" outlineLevel="4">
      <c r="A499" s="12">
        <v>4001</v>
      </c>
      <c r="B499" s="12" t="s">
        <v>123</v>
      </c>
      <c r="C499" s="12">
        <v>40137</v>
      </c>
      <c r="D499" s="12" t="s">
        <v>217</v>
      </c>
      <c r="E499" s="12" t="s">
        <v>579</v>
      </c>
      <c r="F499" s="12" t="s">
        <v>580</v>
      </c>
      <c r="G499" s="12" t="s">
        <v>104</v>
      </c>
      <c r="H499" s="14" t="str">
        <f>IF(G499="","",VLOOKUP(G499,Sheet1!$B$3:$C$7,2,0))</f>
        <v>急性期</v>
      </c>
      <c r="I499" s="12" t="s">
        <v>104</v>
      </c>
      <c r="J499" s="14" t="str">
        <f>IF(I499="","",VLOOKUP(I499,Sheet1!$B$3:$C$7,2,0))</f>
        <v>急性期</v>
      </c>
      <c r="K499" s="13">
        <v>50</v>
      </c>
      <c r="L499" s="13">
        <v>50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2" t="s">
        <v>104</v>
      </c>
      <c r="U499" s="14" t="str">
        <f>IF(T499="","",VLOOKUP(T499,Sheet1!$B$10:$C$61,2,0))</f>
        <v>一般病棟10対1入院基本料</v>
      </c>
      <c r="V499" s="13">
        <v>50</v>
      </c>
    </row>
    <row r="500" spans="1:22" outlineLevel="3">
      <c r="A500" s="12"/>
      <c r="B500" s="12"/>
      <c r="C500" s="12"/>
      <c r="D500" s="12"/>
      <c r="E500" s="23" t="s">
        <v>1619</v>
      </c>
      <c r="F500" s="12"/>
      <c r="G500" s="12"/>
      <c r="H500" s="14"/>
      <c r="I500" s="12"/>
      <c r="J500" s="14"/>
      <c r="K500" s="13">
        <f t="shared" ref="K500:S500" si="90">SUBTOTAL(9,K499:K499)</f>
        <v>50</v>
      </c>
      <c r="L500" s="13">
        <f t="shared" si="90"/>
        <v>50</v>
      </c>
      <c r="M500" s="13">
        <f t="shared" si="90"/>
        <v>0</v>
      </c>
      <c r="N500" s="13">
        <f t="shared" si="90"/>
        <v>0</v>
      </c>
      <c r="O500" s="13">
        <f t="shared" si="90"/>
        <v>0</v>
      </c>
      <c r="P500" s="13">
        <f t="shared" si="90"/>
        <v>0</v>
      </c>
      <c r="Q500" s="13">
        <f t="shared" si="90"/>
        <v>0</v>
      </c>
      <c r="R500" s="13">
        <f t="shared" si="90"/>
        <v>0</v>
      </c>
      <c r="S500" s="13">
        <f t="shared" si="90"/>
        <v>0</v>
      </c>
      <c r="T500" s="12"/>
      <c r="U500" s="14"/>
      <c r="V500" s="13">
        <f>SUBTOTAL(9,V499:V499)</f>
        <v>50</v>
      </c>
    </row>
    <row r="501" spans="1:22" outlineLevel="4">
      <c r="A501" s="12">
        <v>4001</v>
      </c>
      <c r="B501" s="12" t="s">
        <v>123</v>
      </c>
      <c r="C501" s="12">
        <v>40137</v>
      </c>
      <c r="D501" s="12" t="s">
        <v>217</v>
      </c>
      <c r="E501" s="12" t="s">
        <v>607</v>
      </c>
      <c r="F501" s="12" t="s">
        <v>200</v>
      </c>
      <c r="G501" s="12" t="s">
        <v>38</v>
      </c>
      <c r="H501" s="14" t="str">
        <f>IF(G501="","",VLOOKUP(G501,Sheet1!$B$3:$C$7,2,0))</f>
        <v>急性期</v>
      </c>
      <c r="I501" s="12" t="s">
        <v>38</v>
      </c>
      <c r="J501" s="14" t="str">
        <f>IF(I501="","",VLOOKUP(I501,Sheet1!$B$3:$C$7,2,0))</f>
        <v>急性期</v>
      </c>
      <c r="K501" s="13">
        <v>36</v>
      </c>
      <c r="L501" s="13">
        <v>36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2" t="s">
        <v>41</v>
      </c>
      <c r="U501" s="14" t="str">
        <f>IF(T501="","",VLOOKUP(T501,Sheet1!$B$10:$C$61,2,0))</f>
        <v>一般病棟7対1入院基本料</v>
      </c>
      <c r="V501" s="13">
        <v>36</v>
      </c>
    </row>
    <row r="502" spans="1:22" outlineLevel="4">
      <c r="A502" s="12">
        <v>4001</v>
      </c>
      <c r="B502" s="12" t="s">
        <v>123</v>
      </c>
      <c r="C502" s="12">
        <v>40137</v>
      </c>
      <c r="D502" s="12" t="s">
        <v>217</v>
      </c>
      <c r="E502" s="12" t="s">
        <v>607</v>
      </c>
      <c r="F502" s="12" t="s">
        <v>201</v>
      </c>
      <c r="G502" s="12" t="s">
        <v>38</v>
      </c>
      <c r="H502" s="14" t="str">
        <f>IF(G502="","",VLOOKUP(G502,Sheet1!$B$3:$C$7,2,0))</f>
        <v>急性期</v>
      </c>
      <c r="I502" s="12" t="s">
        <v>38</v>
      </c>
      <c r="J502" s="14" t="str">
        <f>IF(I502="","",VLOOKUP(I502,Sheet1!$B$3:$C$7,2,0))</f>
        <v>急性期</v>
      </c>
      <c r="K502" s="13">
        <v>41</v>
      </c>
      <c r="L502" s="13">
        <v>41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2" t="s">
        <v>41</v>
      </c>
      <c r="U502" s="14" t="str">
        <f>IF(T502="","",VLOOKUP(T502,Sheet1!$B$10:$C$61,2,0))</f>
        <v>一般病棟7対1入院基本料</v>
      </c>
      <c r="V502" s="13">
        <v>41</v>
      </c>
    </row>
    <row r="503" spans="1:22" outlineLevel="4">
      <c r="A503" s="12">
        <v>4001</v>
      </c>
      <c r="B503" s="12" t="s">
        <v>123</v>
      </c>
      <c r="C503" s="12">
        <v>40137</v>
      </c>
      <c r="D503" s="12" t="s">
        <v>217</v>
      </c>
      <c r="E503" s="12" t="s">
        <v>607</v>
      </c>
      <c r="F503" s="12" t="s">
        <v>608</v>
      </c>
      <c r="G503" s="12" t="s">
        <v>38</v>
      </c>
      <c r="H503" s="14" t="str">
        <f>IF(G503="","",VLOOKUP(G503,Sheet1!$B$3:$C$7,2,0))</f>
        <v>急性期</v>
      </c>
      <c r="I503" s="12" t="s">
        <v>38</v>
      </c>
      <c r="J503" s="14" t="str">
        <f>IF(I503="","",VLOOKUP(I503,Sheet1!$B$3:$C$7,2,0))</f>
        <v>急性期</v>
      </c>
      <c r="K503" s="13">
        <v>41</v>
      </c>
      <c r="L503" s="13">
        <v>41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2" t="s">
        <v>41</v>
      </c>
      <c r="U503" s="14" t="str">
        <f>IF(T503="","",VLOOKUP(T503,Sheet1!$B$10:$C$61,2,0))</f>
        <v>一般病棟7対1入院基本料</v>
      </c>
      <c r="V503" s="13">
        <v>41</v>
      </c>
    </row>
    <row r="504" spans="1:22" outlineLevel="4">
      <c r="A504" s="12">
        <v>4001</v>
      </c>
      <c r="B504" s="12" t="s">
        <v>123</v>
      </c>
      <c r="C504" s="12">
        <v>40137</v>
      </c>
      <c r="D504" s="12" t="s">
        <v>217</v>
      </c>
      <c r="E504" s="12" t="s">
        <v>607</v>
      </c>
      <c r="F504" s="12" t="s">
        <v>609</v>
      </c>
      <c r="G504" s="12" t="s">
        <v>38</v>
      </c>
      <c r="H504" s="14" t="str">
        <f>IF(G504="","",VLOOKUP(G504,Sheet1!$B$3:$C$7,2,0))</f>
        <v>急性期</v>
      </c>
      <c r="I504" s="12" t="s">
        <v>38</v>
      </c>
      <c r="J504" s="14" t="str">
        <f>IF(I504="","",VLOOKUP(I504,Sheet1!$B$3:$C$7,2,0))</f>
        <v>急性期</v>
      </c>
      <c r="K504" s="13">
        <v>41</v>
      </c>
      <c r="L504" s="13">
        <v>41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2" t="s">
        <v>41</v>
      </c>
      <c r="U504" s="14" t="str">
        <f>IF(T504="","",VLOOKUP(T504,Sheet1!$B$10:$C$61,2,0))</f>
        <v>一般病棟7対1入院基本料</v>
      </c>
      <c r="V504" s="13">
        <v>41</v>
      </c>
    </row>
    <row r="505" spans="1:22" outlineLevel="4">
      <c r="A505" s="12">
        <v>4001</v>
      </c>
      <c r="B505" s="12" t="s">
        <v>123</v>
      </c>
      <c r="C505" s="12">
        <v>40137</v>
      </c>
      <c r="D505" s="12" t="s">
        <v>217</v>
      </c>
      <c r="E505" s="12" t="s">
        <v>607</v>
      </c>
      <c r="F505" s="12" t="s">
        <v>610</v>
      </c>
      <c r="G505" s="12" t="s">
        <v>38</v>
      </c>
      <c r="H505" s="14" t="str">
        <f>IF(G505="","",VLOOKUP(G505,Sheet1!$B$3:$C$7,2,0))</f>
        <v>急性期</v>
      </c>
      <c r="I505" s="12" t="s">
        <v>38</v>
      </c>
      <c r="J505" s="14" t="str">
        <f>IF(I505="","",VLOOKUP(I505,Sheet1!$B$3:$C$7,2,0))</f>
        <v>急性期</v>
      </c>
      <c r="K505" s="13">
        <v>28</v>
      </c>
      <c r="L505" s="13">
        <v>28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2" t="s">
        <v>41</v>
      </c>
      <c r="U505" s="14" t="str">
        <f>IF(T505="","",VLOOKUP(T505,Sheet1!$B$10:$C$61,2,0))</f>
        <v>一般病棟7対1入院基本料</v>
      </c>
      <c r="V505" s="13">
        <v>28</v>
      </c>
    </row>
    <row r="506" spans="1:22" outlineLevel="4">
      <c r="A506" s="12">
        <v>4001</v>
      </c>
      <c r="B506" s="12" t="s">
        <v>123</v>
      </c>
      <c r="C506" s="12">
        <v>40137</v>
      </c>
      <c r="D506" s="12" t="s">
        <v>217</v>
      </c>
      <c r="E506" s="12" t="s">
        <v>607</v>
      </c>
      <c r="F506" s="12" t="s">
        <v>84</v>
      </c>
      <c r="G506" s="12" t="s">
        <v>41</v>
      </c>
      <c r="H506" s="14" t="str">
        <f>IF(G506="","",VLOOKUP(G506,Sheet1!$B$3:$C$7,2,0))</f>
        <v>高度急性期</v>
      </c>
      <c r="I506" s="12" t="s">
        <v>41</v>
      </c>
      <c r="J506" s="14" t="str">
        <f>IF(I506="","",VLOOKUP(I506,Sheet1!$B$3:$C$7,2,0))</f>
        <v>高度急性期</v>
      </c>
      <c r="K506" s="13">
        <v>6</v>
      </c>
      <c r="L506" s="13">
        <v>6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2" t="s">
        <v>165</v>
      </c>
      <c r="U506" s="14" t="str">
        <f>IF(T506="","",VLOOKUP(T506,Sheet1!$B$10:$C$61,2,0))</f>
        <v>ﾊｲｹｱﾕﾆｯﾄ入院医療管理料2</v>
      </c>
      <c r="V506" s="13">
        <v>6</v>
      </c>
    </row>
    <row r="507" spans="1:22" outlineLevel="4">
      <c r="A507" s="12">
        <v>4001</v>
      </c>
      <c r="B507" s="12" t="s">
        <v>123</v>
      </c>
      <c r="C507" s="12">
        <v>40137</v>
      </c>
      <c r="D507" s="12" t="s">
        <v>217</v>
      </c>
      <c r="E507" s="12" t="s">
        <v>607</v>
      </c>
      <c r="F507" s="12" t="s">
        <v>351</v>
      </c>
      <c r="G507" s="12" t="s">
        <v>41</v>
      </c>
      <c r="H507" s="14" t="str">
        <f>IF(G507="","",VLOOKUP(G507,Sheet1!$B$3:$C$7,2,0))</f>
        <v>高度急性期</v>
      </c>
      <c r="I507" s="12" t="s">
        <v>41</v>
      </c>
      <c r="J507" s="14" t="str">
        <f>IF(I507="","",VLOOKUP(I507,Sheet1!$B$3:$C$7,2,0))</f>
        <v>高度急性期</v>
      </c>
      <c r="K507" s="13">
        <v>6</v>
      </c>
      <c r="L507" s="13">
        <v>6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2" t="s">
        <v>170</v>
      </c>
      <c r="U507" s="14" t="str">
        <f>IF(T507="","",VLOOKUP(T507,Sheet1!$B$10:$C$61,2,0))</f>
        <v>新生児特定集中治療室管理料2</v>
      </c>
      <c r="V507" s="13">
        <v>6</v>
      </c>
    </row>
    <row r="508" spans="1:22" outlineLevel="3">
      <c r="A508" s="12"/>
      <c r="B508" s="12"/>
      <c r="C508" s="12"/>
      <c r="D508" s="12"/>
      <c r="E508" s="23" t="s">
        <v>1620</v>
      </c>
      <c r="F508" s="12"/>
      <c r="G508" s="12"/>
      <c r="H508" s="14"/>
      <c r="I508" s="12"/>
      <c r="J508" s="14"/>
      <c r="K508" s="13">
        <f t="shared" ref="K508:S508" si="91">SUBTOTAL(9,K501:K507)</f>
        <v>199</v>
      </c>
      <c r="L508" s="13">
        <f t="shared" si="91"/>
        <v>199</v>
      </c>
      <c r="M508" s="13">
        <f t="shared" si="91"/>
        <v>0</v>
      </c>
      <c r="N508" s="13">
        <f t="shared" si="91"/>
        <v>0</v>
      </c>
      <c r="O508" s="13">
        <f t="shared" si="91"/>
        <v>0</v>
      </c>
      <c r="P508" s="13">
        <f t="shared" si="91"/>
        <v>0</v>
      </c>
      <c r="Q508" s="13">
        <f t="shared" si="91"/>
        <v>0</v>
      </c>
      <c r="R508" s="13">
        <f t="shared" si="91"/>
        <v>0</v>
      </c>
      <c r="S508" s="13">
        <f t="shared" si="91"/>
        <v>0</v>
      </c>
      <c r="T508" s="12"/>
      <c r="U508" s="14"/>
      <c r="V508" s="13">
        <f>SUBTOTAL(9,V501:V507)</f>
        <v>199</v>
      </c>
    </row>
    <row r="509" spans="1:22" outlineLevel="4">
      <c r="A509" s="12">
        <v>4001</v>
      </c>
      <c r="B509" s="12" t="s">
        <v>123</v>
      </c>
      <c r="C509" s="12">
        <v>40137</v>
      </c>
      <c r="D509" s="12" t="s">
        <v>217</v>
      </c>
      <c r="E509" s="12" t="s">
        <v>769</v>
      </c>
      <c r="F509" s="12" t="s">
        <v>193</v>
      </c>
      <c r="G509" s="12" t="s">
        <v>58</v>
      </c>
      <c r="H509" s="14" t="str">
        <f>IF(G509="","",VLOOKUP(G509,Sheet1!$B$3:$C$7,2,0))</f>
        <v>回復期</v>
      </c>
      <c r="I509" s="12" t="s">
        <v>58</v>
      </c>
      <c r="J509" s="14" t="str">
        <f>IF(I509="","",VLOOKUP(I509,Sheet1!$B$3:$C$7,2,0))</f>
        <v>回復期</v>
      </c>
      <c r="K509" s="13">
        <v>48</v>
      </c>
      <c r="L509" s="13">
        <v>48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2" t="s">
        <v>38</v>
      </c>
      <c r="U509" s="14" t="str">
        <f>IF(T509="","",VLOOKUP(T509,Sheet1!$B$10:$C$61,2,0))</f>
        <v>一般病棟10対1入院基本料</v>
      </c>
      <c r="V509" s="13">
        <v>48</v>
      </c>
    </row>
    <row r="510" spans="1:22" outlineLevel="3">
      <c r="A510" s="12"/>
      <c r="B510" s="12"/>
      <c r="C510" s="12"/>
      <c r="D510" s="12"/>
      <c r="E510" s="23" t="s">
        <v>1621</v>
      </c>
      <c r="F510" s="12"/>
      <c r="G510" s="12"/>
      <c r="H510" s="14"/>
      <c r="I510" s="12"/>
      <c r="J510" s="14"/>
      <c r="K510" s="13">
        <f t="shared" ref="K510:S510" si="92">SUBTOTAL(9,K509:K509)</f>
        <v>48</v>
      </c>
      <c r="L510" s="13">
        <f t="shared" si="92"/>
        <v>48</v>
      </c>
      <c r="M510" s="13">
        <f t="shared" si="92"/>
        <v>0</v>
      </c>
      <c r="N510" s="13">
        <f t="shared" si="92"/>
        <v>0</v>
      </c>
      <c r="O510" s="13">
        <f t="shared" si="92"/>
        <v>0</v>
      </c>
      <c r="P510" s="13">
        <f t="shared" si="92"/>
        <v>0</v>
      </c>
      <c r="Q510" s="13">
        <f t="shared" si="92"/>
        <v>0</v>
      </c>
      <c r="R510" s="13">
        <f t="shared" si="92"/>
        <v>0</v>
      </c>
      <c r="S510" s="13">
        <f t="shared" si="92"/>
        <v>0</v>
      </c>
      <c r="T510" s="12"/>
      <c r="U510" s="14"/>
      <c r="V510" s="13">
        <f>SUBTOTAL(9,V509:V509)</f>
        <v>48</v>
      </c>
    </row>
    <row r="511" spans="1:22" outlineLevel="4">
      <c r="A511" s="12">
        <v>4001</v>
      </c>
      <c r="B511" s="12" t="s">
        <v>123</v>
      </c>
      <c r="C511" s="12">
        <v>40137</v>
      </c>
      <c r="D511" s="12" t="s">
        <v>217</v>
      </c>
      <c r="E511" s="12" t="s">
        <v>823</v>
      </c>
      <c r="F511" s="12" t="s">
        <v>116</v>
      </c>
      <c r="G511" s="12" t="s">
        <v>58</v>
      </c>
      <c r="H511" s="14" t="str">
        <f>IF(G511="","",VLOOKUP(G511,Sheet1!$B$3:$C$7,2,0))</f>
        <v>回復期</v>
      </c>
      <c r="I511" s="12" t="s">
        <v>58</v>
      </c>
      <c r="J511" s="14" t="str">
        <f>IF(I511="","",VLOOKUP(I511,Sheet1!$B$3:$C$7,2,0))</f>
        <v>回復期</v>
      </c>
      <c r="K511" s="13">
        <v>0</v>
      </c>
      <c r="L511" s="13">
        <v>0</v>
      </c>
      <c r="M511" s="13">
        <v>0</v>
      </c>
      <c r="N511" s="13">
        <v>40</v>
      </c>
      <c r="O511" s="13">
        <v>40</v>
      </c>
      <c r="P511" s="13">
        <v>0</v>
      </c>
      <c r="Q511" s="13">
        <v>0</v>
      </c>
      <c r="R511" s="13">
        <v>0</v>
      </c>
      <c r="S511" s="13">
        <v>0</v>
      </c>
      <c r="T511" s="12" t="s">
        <v>68</v>
      </c>
      <c r="U511" s="14" t="str">
        <f>IF(T511="","",VLOOKUP(T511,Sheet1!$B$10:$C$61,2,0))</f>
        <v>回復期リハビリテーション病棟入院料2</v>
      </c>
      <c r="V511" s="13">
        <v>40</v>
      </c>
    </row>
    <row r="512" spans="1:22" outlineLevel="4">
      <c r="A512" s="12">
        <v>4001</v>
      </c>
      <c r="B512" s="12" t="s">
        <v>123</v>
      </c>
      <c r="C512" s="12">
        <v>40137</v>
      </c>
      <c r="D512" s="12" t="s">
        <v>217</v>
      </c>
      <c r="E512" s="12" t="s">
        <v>823</v>
      </c>
      <c r="F512" s="12" t="s">
        <v>117</v>
      </c>
      <c r="G512" s="12" t="s">
        <v>45</v>
      </c>
      <c r="H512" s="14" t="str">
        <f>IF(G512="","",VLOOKUP(G512,Sheet1!$B$3:$C$7,2,0))</f>
        <v>慢性期</v>
      </c>
      <c r="I512" s="12" t="s">
        <v>45</v>
      </c>
      <c r="J512" s="14" t="str">
        <f>IF(I512="","",VLOOKUP(I512,Sheet1!$B$3:$C$7,2,0))</f>
        <v>慢性期</v>
      </c>
      <c r="K512" s="13">
        <v>0</v>
      </c>
      <c r="L512" s="13">
        <v>0</v>
      </c>
      <c r="M512" s="13">
        <v>0</v>
      </c>
      <c r="N512" s="13">
        <v>32</v>
      </c>
      <c r="O512" s="13">
        <v>32</v>
      </c>
      <c r="P512" s="13">
        <v>0</v>
      </c>
      <c r="Q512" s="13">
        <v>0</v>
      </c>
      <c r="R512" s="13">
        <v>0</v>
      </c>
      <c r="S512" s="13">
        <v>0</v>
      </c>
      <c r="T512" s="12" t="s">
        <v>62</v>
      </c>
      <c r="U512" s="14" t="str">
        <f>IF(T512="","",VLOOKUP(T512,Sheet1!$B$10:$C$61,2,0))</f>
        <v>療養病棟入院基本料1</v>
      </c>
      <c r="V512" s="13">
        <v>32</v>
      </c>
    </row>
    <row r="513" spans="1:22" outlineLevel="4">
      <c r="A513" s="12">
        <v>4001</v>
      </c>
      <c r="B513" s="12" t="s">
        <v>123</v>
      </c>
      <c r="C513" s="12">
        <v>40137</v>
      </c>
      <c r="D513" s="12" t="s">
        <v>217</v>
      </c>
      <c r="E513" s="12" t="s">
        <v>823</v>
      </c>
      <c r="F513" s="12" t="s">
        <v>118</v>
      </c>
      <c r="G513" s="12" t="s">
        <v>45</v>
      </c>
      <c r="H513" s="14" t="str">
        <f>IF(G513="","",VLOOKUP(G513,Sheet1!$B$3:$C$7,2,0))</f>
        <v>慢性期</v>
      </c>
      <c r="I513" s="12" t="s">
        <v>45</v>
      </c>
      <c r="J513" s="14" t="str">
        <f>IF(I513="","",VLOOKUP(I513,Sheet1!$B$3:$C$7,2,0))</f>
        <v>慢性期</v>
      </c>
      <c r="K513" s="13">
        <v>0</v>
      </c>
      <c r="L513" s="13">
        <v>0</v>
      </c>
      <c r="M513" s="13">
        <v>0</v>
      </c>
      <c r="N513" s="13">
        <v>38</v>
      </c>
      <c r="O513" s="13">
        <v>38</v>
      </c>
      <c r="P513" s="13">
        <v>0</v>
      </c>
      <c r="Q513" s="13">
        <v>0</v>
      </c>
      <c r="R513" s="13">
        <v>0</v>
      </c>
      <c r="S513" s="13">
        <v>0</v>
      </c>
      <c r="T513" s="12" t="s">
        <v>62</v>
      </c>
      <c r="U513" s="14" t="str">
        <f>IF(T513="","",VLOOKUP(T513,Sheet1!$B$10:$C$61,2,0))</f>
        <v>療養病棟入院基本料1</v>
      </c>
      <c r="V513" s="13">
        <v>38</v>
      </c>
    </row>
    <row r="514" spans="1:22" outlineLevel="3">
      <c r="A514" s="12"/>
      <c r="B514" s="12"/>
      <c r="C514" s="12"/>
      <c r="D514" s="12"/>
      <c r="E514" s="23" t="s">
        <v>1622</v>
      </c>
      <c r="F514" s="12"/>
      <c r="G514" s="12"/>
      <c r="H514" s="14"/>
      <c r="I514" s="12"/>
      <c r="J514" s="14"/>
      <c r="K514" s="13">
        <f t="shared" ref="K514:S514" si="93">SUBTOTAL(9,K511:K513)</f>
        <v>0</v>
      </c>
      <c r="L514" s="13">
        <f t="shared" si="93"/>
        <v>0</v>
      </c>
      <c r="M514" s="13">
        <f t="shared" si="93"/>
        <v>0</v>
      </c>
      <c r="N514" s="13">
        <f t="shared" si="93"/>
        <v>110</v>
      </c>
      <c r="O514" s="13">
        <f t="shared" si="93"/>
        <v>110</v>
      </c>
      <c r="P514" s="13">
        <f t="shared" si="93"/>
        <v>0</v>
      </c>
      <c r="Q514" s="13">
        <f t="shared" si="93"/>
        <v>0</v>
      </c>
      <c r="R514" s="13">
        <f t="shared" si="93"/>
        <v>0</v>
      </c>
      <c r="S514" s="13">
        <f t="shared" si="93"/>
        <v>0</v>
      </c>
      <c r="T514" s="12"/>
      <c r="U514" s="14"/>
      <c r="V514" s="13">
        <f>SUBTOTAL(9,V511:V513)</f>
        <v>110</v>
      </c>
    </row>
    <row r="515" spans="1:22" outlineLevel="4">
      <c r="A515" s="12">
        <v>4001</v>
      </c>
      <c r="B515" s="12" t="s">
        <v>123</v>
      </c>
      <c r="C515" s="12">
        <v>40137</v>
      </c>
      <c r="D515" s="12" t="s">
        <v>217</v>
      </c>
      <c r="E515" s="12" t="s">
        <v>837</v>
      </c>
      <c r="F515" s="12" t="s">
        <v>838</v>
      </c>
      <c r="G515" s="12" t="s">
        <v>104</v>
      </c>
      <c r="H515" s="14" t="str">
        <f>IF(G515="","",VLOOKUP(G515,Sheet1!$B$3:$C$7,2,0))</f>
        <v>急性期</v>
      </c>
      <c r="I515" s="12" t="s">
        <v>104</v>
      </c>
      <c r="J515" s="14" t="str">
        <f>IF(I515="","",VLOOKUP(I515,Sheet1!$B$3:$C$7,2,0))</f>
        <v>急性期</v>
      </c>
      <c r="K515" s="13">
        <v>38</v>
      </c>
      <c r="L515" s="13">
        <v>38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2" t="s">
        <v>104</v>
      </c>
      <c r="U515" s="14" t="str">
        <f>IF(T515="","",VLOOKUP(T515,Sheet1!$B$10:$C$61,2,0))</f>
        <v>一般病棟10対1入院基本料</v>
      </c>
      <c r="V515" s="13">
        <v>38</v>
      </c>
    </row>
    <row r="516" spans="1:22" outlineLevel="3">
      <c r="A516" s="12"/>
      <c r="B516" s="12"/>
      <c r="C516" s="12"/>
      <c r="D516" s="12"/>
      <c r="E516" s="23" t="s">
        <v>1623</v>
      </c>
      <c r="F516" s="12"/>
      <c r="G516" s="12"/>
      <c r="H516" s="14"/>
      <c r="I516" s="12"/>
      <c r="J516" s="14"/>
      <c r="K516" s="13">
        <f t="shared" ref="K516:S516" si="94">SUBTOTAL(9,K515:K515)</f>
        <v>38</v>
      </c>
      <c r="L516" s="13">
        <f t="shared" si="94"/>
        <v>38</v>
      </c>
      <c r="M516" s="13">
        <f t="shared" si="94"/>
        <v>0</v>
      </c>
      <c r="N516" s="13">
        <f t="shared" si="94"/>
        <v>0</v>
      </c>
      <c r="O516" s="13">
        <f t="shared" si="94"/>
        <v>0</v>
      </c>
      <c r="P516" s="13">
        <f t="shared" si="94"/>
        <v>0</v>
      </c>
      <c r="Q516" s="13">
        <f t="shared" si="94"/>
        <v>0</v>
      </c>
      <c r="R516" s="13">
        <f t="shared" si="94"/>
        <v>0</v>
      </c>
      <c r="S516" s="13">
        <f t="shared" si="94"/>
        <v>0</v>
      </c>
      <c r="T516" s="12"/>
      <c r="U516" s="14"/>
      <c r="V516" s="13">
        <f>SUBTOTAL(9,V515:V515)</f>
        <v>38</v>
      </c>
    </row>
    <row r="517" spans="1:22" outlineLevel="4">
      <c r="A517" s="12">
        <v>4001</v>
      </c>
      <c r="B517" s="12" t="s">
        <v>123</v>
      </c>
      <c r="C517" s="12">
        <v>40137</v>
      </c>
      <c r="D517" s="12" t="s">
        <v>217</v>
      </c>
      <c r="E517" s="12" t="s">
        <v>872</v>
      </c>
      <c r="F517" s="12" t="s">
        <v>195</v>
      </c>
      <c r="G517" s="12" t="s">
        <v>45</v>
      </c>
      <c r="H517" s="14" t="str">
        <f>IF(G517="","",VLOOKUP(G517,Sheet1!$B$3:$C$7,2,0))</f>
        <v>慢性期</v>
      </c>
      <c r="I517" s="12" t="s">
        <v>45</v>
      </c>
      <c r="J517" s="14" t="str">
        <f>IF(I517="","",VLOOKUP(I517,Sheet1!$B$3:$C$7,2,0))</f>
        <v>慢性期</v>
      </c>
      <c r="K517" s="13">
        <v>0</v>
      </c>
      <c r="L517" s="13">
        <v>0</v>
      </c>
      <c r="M517" s="13">
        <v>0</v>
      </c>
      <c r="N517" s="13">
        <v>43</v>
      </c>
      <c r="O517" s="13">
        <v>41</v>
      </c>
      <c r="P517" s="13">
        <v>2</v>
      </c>
      <c r="Q517" s="13">
        <v>0</v>
      </c>
      <c r="R517" s="13">
        <v>0</v>
      </c>
      <c r="S517" s="13">
        <v>0</v>
      </c>
      <c r="T517" s="12" t="s">
        <v>62</v>
      </c>
      <c r="U517" s="14" t="str">
        <f>IF(T517="","",VLOOKUP(T517,Sheet1!$B$10:$C$61,2,0))</f>
        <v>療養病棟入院基本料1</v>
      </c>
      <c r="V517" s="13">
        <v>43</v>
      </c>
    </row>
    <row r="518" spans="1:22" outlineLevel="3">
      <c r="A518" s="12"/>
      <c r="B518" s="12"/>
      <c r="C518" s="12"/>
      <c r="D518" s="12"/>
      <c r="E518" s="23" t="s">
        <v>1624</v>
      </c>
      <c r="F518" s="12"/>
      <c r="G518" s="12"/>
      <c r="H518" s="14"/>
      <c r="I518" s="12"/>
      <c r="J518" s="14"/>
      <c r="K518" s="13">
        <f t="shared" ref="K518:S518" si="95">SUBTOTAL(9,K517:K517)</f>
        <v>0</v>
      </c>
      <c r="L518" s="13">
        <f t="shared" si="95"/>
        <v>0</v>
      </c>
      <c r="M518" s="13">
        <f t="shared" si="95"/>
        <v>0</v>
      </c>
      <c r="N518" s="13">
        <f t="shared" si="95"/>
        <v>43</v>
      </c>
      <c r="O518" s="13">
        <f t="shared" si="95"/>
        <v>41</v>
      </c>
      <c r="P518" s="13">
        <f t="shared" si="95"/>
        <v>2</v>
      </c>
      <c r="Q518" s="13">
        <f t="shared" si="95"/>
        <v>0</v>
      </c>
      <c r="R518" s="13">
        <f t="shared" si="95"/>
        <v>0</v>
      </c>
      <c r="S518" s="13">
        <f t="shared" si="95"/>
        <v>0</v>
      </c>
      <c r="T518" s="12"/>
      <c r="U518" s="14"/>
      <c r="V518" s="13">
        <f>SUBTOTAL(9,V517:V517)</f>
        <v>43</v>
      </c>
    </row>
    <row r="519" spans="1:22" outlineLevel="4">
      <c r="A519" s="12">
        <v>4001</v>
      </c>
      <c r="B519" s="12" t="s">
        <v>123</v>
      </c>
      <c r="C519" s="12">
        <v>40137</v>
      </c>
      <c r="D519" s="12" t="s">
        <v>217</v>
      </c>
      <c r="E519" s="12" t="s">
        <v>1059</v>
      </c>
      <c r="F519" s="12" t="s">
        <v>44</v>
      </c>
      <c r="G519" s="12" t="s">
        <v>38</v>
      </c>
      <c r="H519" s="14" t="str">
        <f>IF(G519="","",VLOOKUP(G519,Sheet1!$B$3:$C$7,2,0))</f>
        <v>急性期</v>
      </c>
      <c r="I519" s="12" t="s">
        <v>38</v>
      </c>
      <c r="J519" s="14" t="str">
        <f>IF(I519="","",VLOOKUP(I519,Sheet1!$B$3:$C$7,2,0))</f>
        <v>急性期</v>
      </c>
      <c r="K519" s="13">
        <v>50</v>
      </c>
      <c r="L519" s="13">
        <v>49</v>
      </c>
      <c r="M519" s="13">
        <v>1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2" t="s">
        <v>41</v>
      </c>
      <c r="U519" s="14" t="str">
        <f>IF(T519="","",VLOOKUP(T519,Sheet1!$B$10:$C$61,2,0))</f>
        <v>一般病棟7対1入院基本料</v>
      </c>
      <c r="V519" s="13">
        <v>50</v>
      </c>
    </row>
    <row r="520" spans="1:22" outlineLevel="4">
      <c r="A520" s="12">
        <v>4001</v>
      </c>
      <c r="B520" s="12" t="s">
        <v>123</v>
      </c>
      <c r="C520" s="12">
        <v>40137</v>
      </c>
      <c r="D520" s="12" t="s">
        <v>217</v>
      </c>
      <c r="E520" s="12" t="s">
        <v>1059</v>
      </c>
      <c r="F520" s="12" t="s">
        <v>67</v>
      </c>
      <c r="G520" s="12" t="s">
        <v>38</v>
      </c>
      <c r="H520" s="14" t="str">
        <f>IF(G520="","",VLOOKUP(G520,Sheet1!$B$3:$C$7,2,0))</f>
        <v>急性期</v>
      </c>
      <c r="I520" s="12" t="s">
        <v>38</v>
      </c>
      <c r="J520" s="14" t="str">
        <f>IF(I520="","",VLOOKUP(I520,Sheet1!$B$3:$C$7,2,0))</f>
        <v>急性期</v>
      </c>
      <c r="K520" s="13">
        <v>51</v>
      </c>
      <c r="L520" s="13">
        <v>51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2" t="s">
        <v>41</v>
      </c>
      <c r="U520" s="14" t="str">
        <f>IF(T520="","",VLOOKUP(T520,Sheet1!$B$10:$C$61,2,0))</f>
        <v>一般病棟7対1入院基本料</v>
      </c>
      <c r="V520" s="13">
        <v>51</v>
      </c>
    </row>
    <row r="521" spans="1:22" outlineLevel="4">
      <c r="A521" s="12">
        <v>4001</v>
      </c>
      <c r="B521" s="12" t="s">
        <v>123</v>
      </c>
      <c r="C521" s="12">
        <v>40137</v>
      </c>
      <c r="D521" s="12" t="s">
        <v>217</v>
      </c>
      <c r="E521" s="12" t="s">
        <v>1059</v>
      </c>
      <c r="F521" s="12" t="s">
        <v>71</v>
      </c>
      <c r="G521" s="12" t="s">
        <v>38</v>
      </c>
      <c r="H521" s="14" t="str">
        <f>IF(G521="","",VLOOKUP(G521,Sheet1!$B$3:$C$7,2,0))</f>
        <v>急性期</v>
      </c>
      <c r="I521" s="12" t="s">
        <v>38</v>
      </c>
      <c r="J521" s="14" t="str">
        <f>IF(I521="","",VLOOKUP(I521,Sheet1!$B$3:$C$7,2,0))</f>
        <v>急性期</v>
      </c>
      <c r="K521" s="13">
        <v>49</v>
      </c>
      <c r="L521" s="13">
        <v>49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2" t="s">
        <v>41</v>
      </c>
      <c r="U521" s="14" t="str">
        <f>IF(T521="","",VLOOKUP(T521,Sheet1!$B$10:$C$61,2,0))</f>
        <v>一般病棟7対1入院基本料</v>
      </c>
      <c r="V521" s="13">
        <v>49</v>
      </c>
    </row>
    <row r="522" spans="1:22" outlineLevel="4">
      <c r="A522" s="12">
        <v>4001</v>
      </c>
      <c r="B522" s="12" t="s">
        <v>123</v>
      </c>
      <c r="C522" s="12">
        <v>40137</v>
      </c>
      <c r="D522" s="12" t="s">
        <v>217</v>
      </c>
      <c r="E522" s="12" t="s">
        <v>1059</v>
      </c>
      <c r="F522" s="12" t="s">
        <v>199</v>
      </c>
      <c r="G522" s="12" t="s">
        <v>38</v>
      </c>
      <c r="H522" s="14" t="str">
        <f>IF(G522="","",VLOOKUP(G522,Sheet1!$B$3:$C$7,2,0))</f>
        <v>急性期</v>
      </c>
      <c r="I522" s="12" t="s">
        <v>38</v>
      </c>
      <c r="J522" s="14" t="str">
        <f>IF(I522="","",VLOOKUP(I522,Sheet1!$B$3:$C$7,2,0))</f>
        <v>急性期</v>
      </c>
      <c r="K522" s="13">
        <v>48</v>
      </c>
      <c r="L522" s="13">
        <v>47</v>
      </c>
      <c r="M522" s="13">
        <v>1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2" t="s">
        <v>41</v>
      </c>
      <c r="U522" s="14" t="str">
        <f>IF(T522="","",VLOOKUP(T522,Sheet1!$B$10:$C$61,2,0))</f>
        <v>一般病棟7対1入院基本料</v>
      </c>
      <c r="V522" s="13">
        <v>48</v>
      </c>
    </row>
    <row r="523" spans="1:22" outlineLevel="3">
      <c r="A523" s="12"/>
      <c r="B523" s="12"/>
      <c r="C523" s="12"/>
      <c r="D523" s="12"/>
      <c r="E523" s="23" t="s">
        <v>1625</v>
      </c>
      <c r="F523" s="12"/>
      <c r="G523" s="12"/>
      <c r="H523" s="14"/>
      <c r="I523" s="12"/>
      <c r="J523" s="14"/>
      <c r="K523" s="13">
        <f t="shared" ref="K523:S523" si="96">SUBTOTAL(9,K519:K522)</f>
        <v>198</v>
      </c>
      <c r="L523" s="13">
        <f t="shared" si="96"/>
        <v>196</v>
      </c>
      <c r="M523" s="13">
        <f t="shared" si="96"/>
        <v>2</v>
      </c>
      <c r="N523" s="13">
        <f t="shared" si="96"/>
        <v>0</v>
      </c>
      <c r="O523" s="13">
        <f t="shared" si="96"/>
        <v>0</v>
      </c>
      <c r="P523" s="13">
        <f t="shared" si="96"/>
        <v>0</v>
      </c>
      <c r="Q523" s="13">
        <f t="shared" si="96"/>
        <v>0</v>
      </c>
      <c r="R523" s="13">
        <f t="shared" si="96"/>
        <v>0</v>
      </c>
      <c r="S523" s="13">
        <f t="shared" si="96"/>
        <v>0</v>
      </c>
      <c r="T523" s="12"/>
      <c r="U523" s="14"/>
      <c r="V523" s="13">
        <f>SUBTOTAL(9,V519:V522)</f>
        <v>198</v>
      </c>
    </row>
    <row r="524" spans="1:22" outlineLevel="4">
      <c r="A524" s="12">
        <v>4001</v>
      </c>
      <c r="B524" s="12" t="s">
        <v>123</v>
      </c>
      <c r="C524" s="12">
        <v>40137</v>
      </c>
      <c r="D524" s="12" t="s">
        <v>217</v>
      </c>
      <c r="E524" s="12" t="s">
        <v>1226</v>
      </c>
      <c r="F524" s="12" t="s">
        <v>1227</v>
      </c>
      <c r="G524" s="12" t="s">
        <v>104</v>
      </c>
      <c r="H524" s="14" t="str">
        <f>IF(G524="","",VLOOKUP(G524,Sheet1!$B$3:$C$7,2,0))</f>
        <v>急性期</v>
      </c>
      <c r="I524" s="12" t="s">
        <v>104</v>
      </c>
      <c r="J524" s="14" t="str">
        <f>IF(I524="","",VLOOKUP(I524,Sheet1!$B$3:$C$7,2,0))</f>
        <v>急性期</v>
      </c>
      <c r="K524" s="13">
        <v>51</v>
      </c>
      <c r="L524" s="13">
        <v>51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2" t="s">
        <v>110</v>
      </c>
      <c r="U524" s="14" t="str">
        <f>IF(T524="","",VLOOKUP(T524,Sheet1!$B$10:$C$61,2,0))</f>
        <v>一般病棟7対1入院基本料</v>
      </c>
      <c r="V524" s="13">
        <v>51</v>
      </c>
    </row>
    <row r="525" spans="1:22" outlineLevel="4">
      <c r="A525" s="12">
        <v>4001</v>
      </c>
      <c r="B525" s="12" t="s">
        <v>123</v>
      </c>
      <c r="C525" s="12">
        <v>40137</v>
      </c>
      <c r="D525" s="12" t="s">
        <v>217</v>
      </c>
      <c r="E525" s="12" t="s">
        <v>1226</v>
      </c>
      <c r="F525" s="12" t="s">
        <v>1228</v>
      </c>
      <c r="G525" s="12" t="s">
        <v>104</v>
      </c>
      <c r="H525" s="14" t="str">
        <f>IF(G525="","",VLOOKUP(G525,Sheet1!$B$3:$C$7,2,0))</f>
        <v>急性期</v>
      </c>
      <c r="I525" s="12" t="s">
        <v>104</v>
      </c>
      <c r="J525" s="14" t="str">
        <f>IF(I525="","",VLOOKUP(I525,Sheet1!$B$3:$C$7,2,0))</f>
        <v>急性期</v>
      </c>
      <c r="K525" s="13">
        <v>49</v>
      </c>
      <c r="L525" s="13">
        <v>49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2" t="s">
        <v>110</v>
      </c>
      <c r="U525" s="14" t="str">
        <f>IF(T525="","",VLOOKUP(T525,Sheet1!$B$10:$C$61,2,0))</f>
        <v>一般病棟7対1入院基本料</v>
      </c>
      <c r="V525" s="13">
        <v>49</v>
      </c>
    </row>
    <row r="526" spans="1:22" outlineLevel="4">
      <c r="A526" s="12">
        <v>4001</v>
      </c>
      <c r="B526" s="12" t="s">
        <v>123</v>
      </c>
      <c r="C526" s="12">
        <v>40137</v>
      </c>
      <c r="D526" s="12" t="s">
        <v>217</v>
      </c>
      <c r="E526" s="12" t="s">
        <v>1226</v>
      </c>
      <c r="F526" s="12" t="s">
        <v>1229</v>
      </c>
      <c r="G526" s="12" t="s">
        <v>104</v>
      </c>
      <c r="H526" s="14" t="str">
        <f>IF(G526="","",VLOOKUP(G526,Sheet1!$B$3:$C$7,2,0))</f>
        <v>急性期</v>
      </c>
      <c r="I526" s="12" t="s">
        <v>104</v>
      </c>
      <c r="J526" s="14" t="str">
        <f>IF(I526="","",VLOOKUP(I526,Sheet1!$B$3:$C$7,2,0))</f>
        <v>急性期</v>
      </c>
      <c r="K526" s="13">
        <v>51</v>
      </c>
      <c r="L526" s="13">
        <v>51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2" t="s">
        <v>110</v>
      </c>
      <c r="U526" s="14" t="str">
        <f>IF(T526="","",VLOOKUP(T526,Sheet1!$B$10:$C$61,2,0))</f>
        <v>一般病棟7対1入院基本料</v>
      </c>
      <c r="V526" s="13">
        <v>51</v>
      </c>
    </row>
    <row r="527" spans="1:22" outlineLevel="4">
      <c r="A527" s="12">
        <v>4001</v>
      </c>
      <c r="B527" s="12" t="s">
        <v>123</v>
      </c>
      <c r="C527" s="12">
        <v>40137</v>
      </c>
      <c r="D527" s="12" t="s">
        <v>217</v>
      </c>
      <c r="E527" s="12" t="s">
        <v>1226</v>
      </c>
      <c r="F527" s="12" t="s">
        <v>1230</v>
      </c>
      <c r="G527" s="12" t="s">
        <v>104</v>
      </c>
      <c r="H527" s="14" t="str">
        <f>IF(G527="","",VLOOKUP(G527,Sheet1!$B$3:$C$7,2,0))</f>
        <v>急性期</v>
      </c>
      <c r="I527" s="12" t="s">
        <v>104</v>
      </c>
      <c r="J527" s="14" t="str">
        <f>IF(I527="","",VLOOKUP(I527,Sheet1!$B$3:$C$7,2,0))</f>
        <v>急性期</v>
      </c>
      <c r="K527" s="13">
        <v>15</v>
      </c>
      <c r="L527" s="13">
        <v>15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2" t="s">
        <v>110</v>
      </c>
      <c r="U527" s="14" t="str">
        <f>IF(T527="","",VLOOKUP(T527,Sheet1!$B$10:$C$61,2,0))</f>
        <v>一般病棟7対1入院基本料</v>
      </c>
      <c r="V527" s="13">
        <v>15</v>
      </c>
    </row>
    <row r="528" spans="1:22" outlineLevel="4">
      <c r="A528" s="12">
        <v>4001</v>
      </c>
      <c r="B528" s="12" t="s">
        <v>123</v>
      </c>
      <c r="C528" s="12">
        <v>40137</v>
      </c>
      <c r="D528" s="12" t="s">
        <v>217</v>
      </c>
      <c r="E528" s="12" t="s">
        <v>1226</v>
      </c>
      <c r="F528" s="12" t="s">
        <v>1231</v>
      </c>
      <c r="G528" s="12" t="s">
        <v>104</v>
      </c>
      <c r="H528" s="14" t="str">
        <f>IF(G528="","",VLOOKUP(G528,Sheet1!$B$3:$C$7,2,0))</f>
        <v>急性期</v>
      </c>
      <c r="I528" s="12" t="s">
        <v>104</v>
      </c>
      <c r="J528" s="14" t="str">
        <f>IF(I528="","",VLOOKUP(I528,Sheet1!$B$3:$C$7,2,0))</f>
        <v>急性期</v>
      </c>
      <c r="K528" s="13">
        <v>49</v>
      </c>
      <c r="L528" s="13">
        <v>49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2" t="s">
        <v>110</v>
      </c>
      <c r="U528" s="14" t="str">
        <f>IF(T528="","",VLOOKUP(T528,Sheet1!$B$10:$C$61,2,0))</f>
        <v>一般病棟7対1入院基本料</v>
      </c>
      <c r="V528" s="13">
        <v>49</v>
      </c>
    </row>
    <row r="529" spans="1:22" outlineLevel="4">
      <c r="A529" s="12">
        <v>4001</v>
      </c>
      <c r="B529" s="12" t="s">
        <v>123</v>
      </c>
      <c r="C529" s="12">
        <v>40137</v>
      </c>
      <c r="D529" s="12" t="s">
        <v>217</v>
      </c>
      <c r="E529" s="12" t="s">
        <v>1226</v>
      </c>
      <c r="F529" s="12" t="s">
        <v>1232</v>
      </c>
      <c r="G529" s="12" t="s">
        <v>110</v>
      </c>
      <c r="H529" s="14" t="str">
        <f>IF(G529="","",VLOOKUP(G529,Sheet1!$B$3:$C$7,2,0))</f>
        <v>高度急性期</v>
      </c>
      <c r="I529" s="12" t="s">
        <v>110</v>
      </c>
      <c r="J529" s="14" t="str">
        <f>IF(I529="","",VLOOKUP(I529,Sheet1!$B$3:$C$7,2,0))</f>
        <v>高度急性期</v>
      </c>
      <c r="K529" s="13">
        <v>6</v>
      </c>
      <c r="L529" s="13">
        <v>6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2" t="s">
        <v>225</v>
      </c>
      <c r="U529" s="14" t="str">
        <f>IF(T529="","",VLOOKUP(T529,Sheet1!$B$10:$C$61,2,0))</f>
        <v>特定集中治療室管理料3</v>
      </c>
      <c r="V529" s="13">
        <v>6</v>
      </c>
    </row>
    <row r="530" spans="1:22" outlineLevel="4">
      <c r="A530" s="12">
        <v>4001</v>
      </c>
      <c r="B530" s="12" t="s">
        <v>123</v>
      </c>
      <c r="C530" s="12">
        <v>40137</v>
      </c>
      <c r="D530" s="12" t="s">
        <v>217</v>
      </c>
      <c r="E530" s="12" t="s">
        <v>1226</v>
      </c>
      <c r="F530" s="12" t="s">
        <v>1233</v>
      </c>
      <c r="G530" s="12" t="s">
        <v>110</v>
      </c>
      <c r="H530" s="14" t="str">
        <f>IF(G530="","",VLOOKUP(G530,Sheet1!$B$3:$C$7,2,0))</f>
        <v>高度急性期</v>
      </c>
      <c r="I530" s="12" t="s">
        <v>110</v>
      </c>
      <c r="J530" s="14" t="str">
        <f>IF(I530="","",VLOOKUP(I530,Sheet1!$B$3:$C$7,2,0))</f>
        <v>高度急性期</v>
      </c>
      <c r="K530" s="13">
        <v>6</v>
      </c>
      <c r="L530" s="13">
        <v>6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2" t="s">
        <v>1234</v>
      </c>
      <c r="U530" s="14" t="str">
        <f>IF(T530="","",VLOOKUP(T530,Sheet1!$B$10:$C$61,2,0))</f>
        <v>ﾊｲｹｱﾕﾆｯﾄ入院医療管理料2</v>
      </c>
      <c r="V530" s="13">
        <v>6</v>
      </c>
    </row>
    <row r="531" spans="1:22" outlineLevel="4">
      <c r="A531" s="12">
        <v>4001</v>
      </c>
      <c r="B531" s="12" t="s">
        <v>123</v>
      </c>
      <c r="C531" s="12">
        <v>40137</v>
      </c>
      <c r="D531" s="12" t="s">
        <v>217</v>
      </c>
      <c r="E531" s="12" t="s">
        <v>1226</v>
      </c>
      <c r="F531" s="12" t="s">
        <v>1235</v>
      </c>
      <c r="G531" s="12" t="s">
        <v>110</v>
      </c>
      <c r="H531" s="14" t="str">
        <f>IF(G531="","",VLOOKUP(G531,Sheet1!$B$3:$C$7,2,0))</f>
        <v>高度急性期</v>
      </c>
      <c r="I531" s="12" t="s">
        <v>110</v>
      </c>
      <c r="J531" s="14" t="str">
        <f>IF(I531="","",VLOOKUP(I531,Sheet1!$B$3:$C$7,2,0))</f>
        <v>高度急性期</v>
      </c>
      <c r="K531" s="13">
        <v>12</v>
      </c>
      <c r="L531" s="13">
        <v>12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2" t="s">
        <v>227</v>
      </c>
      <c r="U531" s="14" t="str">
        <f>IF(T531="","",VLOOKUP(T531,Sheet1!$B$10:$C$61,2,0))</f>
        <v>ﾊｲｹｱﾕﾆｯﾄ入院医療管理料1</v>
      </c>
      <c r="V531" s="13">
        <v>12</v>
      </c>
    </row>
    <row r="532" spans="1:22" outlineLevel="3">
      <c r="A532" s="12"/>
      <c r="B532" s="12"/>
      <c r="C532" s="12"/>
      <c r="D532" s="12"/>
      <c r="E532" s="23" t="s">
        <v>1626</v>
      </c>
      <c r="F532" s="12"/>
      <c r="G532" s="12"/>
      <c r="H532" s="14"/>
      <c r="I532" s="12"/>
      <c r="J532" s="14"/>
      <c r="K532" s="13">
        <f t="shared" ref="K532:S532" si="97">SUBTOTAL(9,K524:K531)</f>
        <v>239</v>
      </c>
      <c r="L532" s="13">
        <f t="shared" si="97"/>
        <v>239</v>
      </c>
      <c r="M532" s="13">
        <f t="shared" si="97"/>
        <v>0</v>
      </c>
      <c r="N532" s="13">
        <f t="shared" si="97"/>
        <v>0</v>
      </c>
      <c r="O532" s="13">
        <f t="shared" si="97"/>
        <v>0</v>
      </c>
      <c r="P532" s="13">
        <f t="shared" si="97"/>
        <v>0</v>
      </c>
      <c r="Q532" s="13">
        <f t="shared" si="97"/>
        <v>0</v>
      </c>
      <c r="R532" s="13">
        <f t="shared" si="97"/>
        <v>0</v>
      </c>
      <c r="S532" s="13">
        <f t="shared" si="97"/>
        <v>0</v>
      </c>
      <c r="T532" s="12"/>
      <c r="U532" s="14"/>
      <c r="V532" s="13">
        <f>SUBTOTAL(9,V524:V531)</f>
        <v>239</v>
      </c>
    </row>
    <row r="533" spans="1:22" outlineLevel="4">
      <c r="A533" s="12">
        <v>4001</v>
      </c>
      <c r="B533" s="12" t="s">
        <v>123</v>
      </c>
      <c r="C533" s="12">
        <v>40137</v>
      </c>
      <c r="D533" s="12" t="s">
        <v>217</v>
      </c>
      <c r="E533" s="12" t="s">
        <v>1237</v>
      </c>
      <c r="F533" s="12" t="s">
        <v>186</v>
      </c>
      <c r="G533" s="12" t="s">
        <v>182</v>
      </c>
      <c r="H533" s="14" t="str">
        <f>IF(G533="","",VLOOKUP(G533,Sheet1!$B$3:$C$7,2,0))</f>
        <v>慢性期</v>
      </c>
      <c r="I533" s="12" t="s">
        <v>182</v>
      </c>
      <c r="J533" s="14" t="str">
        <f>IF(I533="","",VLOOKUP(I533,Sheet1!$B$3:$C$7,2,0))</f>
        <v>慢性期</v>
      </c>
      <c r="K533" s="13">
        <v>0</v>
      </c>
      <c r="L533" s="13">
        <v>0</v>
      </c>
      <c r="M533" s="13">
        <v>0</v>
      </c>
      <c r="N533" s="13">
        <v>60</v>
      </c>
      <c r="O533" s="13">
        <v>60</v>
      </c>
      <c r="P533" s="13">
        <v>0</v>
      </c>
      <c r="Q533" s="13">
        <v>0</v>
      </c>
      <c r="R533" s="13">
        <v>0</v>
      </c>
      <c r="S533" s="13">
        <v>0</v>
      </c>
      <c r="T533" s="12" t="s">
        <v>185</v>
      </c>
      <c r="U533" s="14" t="str">
        <f>IF(T533="","",VLOOKUP(T533,Sheet1!$B$10:$C$61,2,0))</f>
        <v>療養病棟入院基本料1</v>
      </c>
      <c r="V533" s="13">
        <v>60</v>
      </c>
    </row>
    <row r="534" spans="1:22" outlineLevel="4">
      <c r="A534" s="12">
        <v>4001</v>
      </c>
      <c r="B534" s="12" t="s">
        <v>123</v>
      </c>
      <c r="C534" s="12">
        <v>40137</v>
      </c>
      <c r="D534" s="12" t="s">
        <v>217</v>
      </c>
      <c r="E534" s="12" t="s">
        <v>1237</v>
      </c>
      <c r="F534" s="12" t="s">
        <v>376</v>
      </c>
      <c r="G534" s="12" t="s">
        <v>104</v>
      </c>
      <c r="H534" s="14" t="str">
        <f>IF(G534="","",VLOOKUP(G534,Sheet1!$B$3:$C$7,2,0))</f>
        <v>急性期</v>
      </c>
      <c r="I534" s="12" t="s">
        <v>104</v>
      </c>
      <c r="J534" s="14" t="str">
        <f>IF(I534="","",VLOOKUP(I534,Sheet1!$B$3:$C$7,2,0))</f>
        <v>急性期</v>
      </c>
      <c r="K534" s="13">
        <v>60</v>
      </c>
      <c r="L534" s="13">
        <v>60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2" t="s">
        <v>104</v>
      </c>
      <c r="U534" s="14" t="str">
        <f>IF(T534="","",VLOOKUP(T534,Sheet1!$B$10:$C$61,2,0))</f>
        <v>一般病棟10対1入院基本料</v>
      </c>
      <c r="V534" s="13">
        <v>60</v>
      </c>
    </row>
    <row r="535" spans="1:22" outlineLevel="4">
      <c r="A535" s="12">
        <v>4001</v>
      </c>
      <c r="B535" s="12" t="s">
        <v>123</v>
      </c>
      <c r="C535" s="12">
        <v>40137</v>
      </c>
      <c r="D535" s="12" t="s">
        <v>217</v>
      </c>
      <c r="E535" s="12" t="s">
        <v>1237</v>
      </c>
      <c r="F535" s="12" t="s">
        <v>181</v>
      </c>
      <c r="G535" s="12" t="s">
        <v>113</v>
      </c>
      <c r="H535" s="14" t="str">
        <f>IF(G535="","",VLOOKUP(G535,Sheet1!$B$3:$C$7,2,0))</f>
        <v>回復期</v>
      </c>
      <c r="I535" s="12" t="s">
        <v>113</v>
      </c>
      <c r="J535" s="14" t="str">
        <f>IF(I535="","",VLOOKUP(I535,Sheet1!$B$3:$C$7,2,0))</f>
        <v>回復期</v>
      </c>
      <c r="K535" s="13">
        <v>0</v>
      </c>
      <c r="L535" s="13">
        <v>0</v>
      </c>
      <c r="M535" s="13">
        <v>0</v>
      </c>
      <c r="N535" s="13">
        <v>43</v>
      </c>
      <c r="O535" s="13">
        <v>43</v>
      </c>
      <c r="P535" s="13">
        <v>0</v>
      </c>
      <c r="Q535" s="13">
        <v>0</v>
      </c>
      <c r="R535" s="13">
        <v>0</v>
      </c>
      <c r="S535" s="13">
        <v>0</v>
      </c>
      <c r="T535" s="12" t="s">
        <v>183</v>
      </c>
      <c r="U535" s="14" t="str">
        <f>IF(T535="","",VLOOKUP(T535,Sheet1!$B$10:$C$61,2,0))</f>
        <v>回復期リハビリテーション病棟入院料1</v>
      </c>
      <c r="V535" s="13">
        <v>43</v>
      </c>
    </row>
    <row r="536" spans="1:22" outlineLevel="3">
      <c r="A536" s="12"/>
      <c r="B536" s="12"/>
      <c r="C536" s="12"/>
      <c r="D536" s="12"/>
      <c r="E536" s="23" t="s">
        <v>1627</v>
      </c>
      <c r="F536" s="12"/>
      <c r="G536" s="12"/>
      <c r="H536" s="14"/>
      <c r="I536" s="12"/>
      <c r="J536" s="14"/>
      <c r="K536" s="13">
        <f t="shared" ref="K536:S536" si="98">SUBTOTAL(9,K533:K535)</f>
        <v>60</v>
      </c>
      <c r="L536" s="13">
        <f t="shared" si="98"/>
        <v>60</v>
      </c>
      <c r="M536" s="13">
        <f t="shared" si="98"/>
        <v>0</v>
      </c>
      <c r="N536" s="13">
        <f t="shared" si="98"/>
        <v>103</v>
      </c>
      <c r="O536" s="13">
        <f t="shared" si="98"/>
        <v>103</v>
      </c>
      <c r="P536" s="13">
        <f t="shared" si="98"/>
        <v>0</v>
      </c>
      <c r="Q536" s="13">
        <f t="shared" si="98"/>
        <v>0</v>
      </c>
      <c r="R536" s="13">
        <f t="shared" si="98"/>
        <v>0</v>
      </c>
      <c r="S536" s="13">
        <f t="shared" si="98"/>
        <v>0</v>
      </c>
      <c r="T536" s="12"/>
      <c r="U536" s="14"/>
      <c r="V536" s="13">
        <f>SUBTOTAL(9,V533:V535)</f>
        <v>163</v>
      </c>
    </row>
    <row r="537" spans="1:22" outlineLevel="4">
      <c r="A537" s="12">
        <v>4001</v>
      </c>
      <c r="B537" s="12" t="s">
        <v>123</v>
      </c>
      <c r="C537" s="12">
        <v>40137</v>
      </c>
      <c r="D537" s="12" t="s">
        <v>217</v>
      </c>
      <c r="E537" s="12" t="s">
        <v>1300</v>
      </c>
      <c r="F537" s="12" t="s">
        <v>488</v>
      </c>
      <c r="G537" s="12" t="s">
        <v>38</v>
      </c>
      <c r="H537" s="14" t="str">
        <f>IF(G537="","",VLOOKUP(G537,Sheet1!$B$3:$C$7,2,0))</f>
        <v>急性期</v>
      </c>
      <c r="I537" s="12" t="s">
        <v>38</v>
      </c>
      <c r="J537" s="14" t="str">
        <f>IF(I537="","",VLOOKUP(I537,Sheet1!$B$3:$C$7,2,0))</f>
        <v>急性期</v>
      </c>
      <c r="K537" s="13">
        <v>57</v>
      </c>
      <c r="L537" s="13">
        <v>57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2" t="s">
        <v>38</v>
      </c>
      <c r="U537" s="14" t="str">
        <f>IF(T537="","",VLOOKUP(T537,Sheet1!$B$10:$C$61,2,0))</f>
        <v>一般病棟10対1入院基本料</v>
      </c>
      <c r="V537" s="13">
        <v>57</v>
      </c>
    </row>
    <row r="538" spans="1:22" outlineLevel="3">
      <c r="A538" s="12"/>
      <c r="B538" s="12"/>
      <c r="C538" s="12"/>
      <c r="D538" s="12"/>
      <c r="E538" s="23" t="s">
        <v>1628</v>
      </c>
      <c r="F538" s="12"/>
      <c r="G538" s="12"/>
      <c r="H538" s="14"/>
      <c r="I538" s="12"/>
      <c r="J538" s="14"/>
      <c r="K538" s="13">
        <f t="shared" ref="K538:S538" si="99">SUBTOTAL(9,K537:K537)</f>
        <v>57</v>
      </c>
      <c r="L538" s="13">
        <f t="shared" si="99"/>
        <v>57</v>
      </c>
      <c r="M538" s="13">
        <f t="shared" si="99"/>
        <v>0</v>
      </c>
      <c r="N538" s="13">
        <f t="shared" si="99"/>
        <v>0</v>
      </c>
      <c r="O538" s="13">
        <f t="shared" si="99"/>
        <v>0</v>
      </c>
      <c r="P538" s="13">
        <f t="shared" si="99"/>
        <v>0</v>
      </c>
      <c r="Q538" s="13">
        <f t="shared" si="99"/>
        <v>0</v>
      </c>
      <c r="R538" s="13">
        <f t="shared" si="99"/>
        <v>0</v>
      </c>
      <c r="S538" s="13">
        <f t="shared" si="99"/>
        <v>0</v>
      </c>
      <c r="T538" s="12"/>
      <c r="U538" s="14"/>
      <c r="V538" s="13">
        <f>SUBTOTAL(9,V537:V537)</f>
        <v>57</v>
      </c>
    </row>
    <row r="539" spans="1:22" outlineLevel="4">
      <c r="A539" s="12">
        <v>4001</v>
      </c>
      <c r="B539" s="12" t="s">
        <v>123</v>
      </c>
      <c r="C539" s="12">
        <v>40137</v>
      </c>
      <c r="D539" s="12" t="s">
        <v>217</v>
      </c>
      <c r="E539" s="12" t="s">
        <v>1443</v>
      </c>
      <c r="F539" s="12" t="s">
        <v>570</v>
      </c>
      <c r="G539" s="12" t="s">
        <v>45</v>
      </c>
      <c r="H539" s="14" t="str">
        <f>IF(G539="","",VLOOKUP(G539,Sheet1!$B$3:$C$7,2,0))</f>
        <v>慢性期</v>
      </c>
      <c r="I539" s="12" t="s">
        <v>45</v>
      </c>
      <c r="J539" s="14" t="str">
        <f>IF(I539="","",VLOOKUP(I539,Sheet1!$B$3:$C$7,2,0))</f>
        <v>慢性期</v>
      </c>
      <c r="K539" s="13">
        <v>0</v>
      </c>
      <c r="L539" s="13">
        <v>0</v>
      </c>
      <c r="M539" s="13">
        <v>0</v>
      </c>
      <c r="N539" s="13">
        <v>40</v>
      </c>
      <c r="O539" s="13">
        <v>40</v>
      </c>
      <c r="P539" s="13">
        <v>0</v>
      </c>
      <c r="Q539" s="13">
        <v>0</v>
      </c>
      <c r="R539" s="13">
        <v>0</v>
      </c>
      <c r="S539" s="13">
        <v>0</v>
      </c>
      <c r="T539" s="12" t="s">
        <v>62</v>
      </c>
      <c r="U539" s="14" t="str">
        <f>IF(T539="","",VLOOKUP(T539,Sheet1!$B$10:$C$61,2,0))</f>
        <v>療養病棟入院基本料1</v>
      </c>
      <c r="V539" s="13">
        <v>40</v>
      </c>
    </row>
    <row r="540" spans="1:22" outlineLevel="4">
      <c r="A540" s="12">
        <v>4001</v>
      </c>
      <c r="B540" s="12" t="s">
        <v>123</v>
      </c>
      <c r="C540" s="12">
        <v>40137</v>
      </c>
      <c r="D540" s="12" t="s">
        <v>217</v>
      </c>
      <c r="E540" s="12" t="s">
        <v>1443</v>
      </c>
      <c r="F540" s="12" t="s">
        <v>571</v>
      </c>
      <c r="G540" s="12" t="s">
        <v>45</v>
      </c>
      <c r="H540" s="14" t="str">
        <f>IF(G540="","",VLOOKUP(G540,Sheet1!$B$3:$C$7,2,0))</f>
        <v>慢性期</v>
      </c>
      <c r="I540" s="12" t="s">
        <v>45</v>
      </c>
      <c r="J540" s="14" t="str">
        <f>IF(I540="","",VLOOKUP(I540,Sheet1!$B$3:$C$7,2,0))</f>
        <v>慢性期</v>
      </c>
      <c r="K540" s="13">
        <v>0</v>
      </c>
      <c r="L540" s="13">
        <v>0</v>
      </c>
      <c r="M540" s="13">
        <v>0</v>
      </c>
      <c r="N540" s="13">
        <v>43</v>
      </c>
      <c r="O540" s="13">
        <v>43</v>
      </c>
      <c r="P540" s="13">
        <v>0</v>
      </c>
      <c r="Q540" s="13">
        <v>0</v>
      </c>
      <c r="R540" s="13">
        <v>0</v>
      </c>
      <c r="S540" s="13">
        <v>0</v>
      </c>
      <c r="T540" s="12" t="s">
        <v>62</v>
      </c>
      <c r="U540" s="14" t="str">
        <f>IF(T540="","",VLOOKUP(T540,Sheet1!$B$10:$C$61,2,0))</f>
        <v>療養病棟入院基本料1</v>
      </c>
      <c r="V540" s="13">
        <v>43</v>
      </c>
    </row>
    <row r="541" spans="1:22" outlineLevel="4">
      <c r="A541" s="12">
        <v>4001</v>
      </c>
      <c r="B541" s="12" t="s">
        <v>123</v>
      </c>
      <c r="C541" s="12">
        <v>40137</v>
      </c>
      <c r="D541" s="12" t="s">
        <v>217</v>
      </c>
      <c r="E541" s="12" t="s">
        <v>1443</v>
      </c>
      <c r="F541" s="12" t="s">
        <v>572</v>
      </c>
      <c r="G541" s="12" t="s">
        <v>45</v>
      </c>
      <c r="H541" s="14" t="str">
        <f>IF(G541="","",VLOOKUP(G541,Sheet1!$B$3:$C$7,2,0))</f>
        <v>慢性期</v>
      </c>
      <c r="I541" s="12" t="s">
        <v>45</v>
      </c>
      <c r="J541" s="14" t="str">
        <f>IF(I541="","",VLOOKUP(I541,Sheet1!$B$3:$C$7,2,0))</f>
        <v>慢性期</v>
      </c>
      <c r="K541" s="13">
        <v>0</v>
      </c>
      <c r="L541" s="13">
        <v>0</v>
      </c>
      <c r="M541" s="13">
        <v>0</v>
      </c>
      <c r="N541" s="13">
        <v>41</v>
      </c>
      <c r="O541" s="13">
        <v>41</v>
      </c>
      <c r="P541" s="13">
        <v>0</v>
      </c>
      <c r="Q541" s="13">
        <v>41</v>
      </c>
      <c r="R541" s="13">
        <v>41</v>
      </c>
      <c r="S541" s="13">
        <v>0</v>
      </c>
      <c r="T541" s="12"/>
      <c r="U541" s="14" t="str">
        <f>IF(T541="","",VLOOKUP(T541,Sheet1!$B$10:$C$61,2,0))</f>
        <v/>
      </c>
      <c r="V541" s="13">
        <v>0</v>
      </c>
    </row>
    <row r="542" spans="1:22" outlineLevel="3">
      <c r="A542" s="12"/>
      <c r="B542" s="12"/>
      <c r="C542" s="12"/>
      <c r="D542" s="12"/>
      <c r="E542" s="23" t="s">
        <v>1629</v>
      </c>
      <c r="F542" s="12"/>
      <c r="G542" s="12"/>
      <c r="H542" s="14"/>
      <c r="I542" s="12"/>
      <c r="J542" s="14"/>
      <c r="K542" s="13">
        <f t="shared" ref="K542:S542" si="100">SUBTOTAL(9,K539:K541)</f>
        <v>0</v>
      </c>
      <c r="L542" s="13">
        <f t="shared" si="100"/>
        <v>0</v>
      </c>
      <c r="M542" s="13">
        <f t="shared" si="100"/>
        <v>0</v>
      </c>
      <c r="N542" s="13">
        <f t="shared" si="100"/>
        <v>124</v>
      </c>
      <c r="O542" s="13">
        <f t="shared" si="100"/>
        <v>124</v>
      </c>
      <c r="P542" s="13">
        <f t="shared" si="100"/>
        <v>0</v>
      </c>
      <c r="Q542" s="13">
        <f t="shared" si="100"/>
        <v>41</v>
      </c>
      <c r="R542" s="13">
        <f t="shared" si="100"/>
        <v>41</v>
      </c>
      <c r="S542" s="13">
        <f t="shared" si="100"/>
        <v>0</v>
      </c>
      <c r="T542" s="12"/>
      <c r="U542" s="14"/>
      <c r="V542" s="13">
        <f>SUBTOTAL(9,V539:V541)</f>
        <v>83</v>
      </c>
    </row>
    <row r="543" spans="1:22" outlineLevel="4">
      <c r="A543" s="12">
        <v>4001</v>
      </c>
      <c r="B543" s="12" t="s">
        <v>123</v>
      </c>
      <c r="C543" s="12">
        <v>40230</v>
      </c>
      <c r="D543" s="12" t="s">
        <v>202</v>
      </c>
      <c r="E543" s="12" t="s">
        <v>203</v>
      </c>
      <c r="F543" s="12" t="s">
        <v>116</v>
      </c>
      <c r="G543" s="12" t="s">
        <v>38</v>
      </c>
      <c r="H543" s="14" t="str">
        <f>IF(G543="","",VLOOKUP(G543,Sheet1!$B$3:$C$7,2,0))</f>
        <v>急性期</v>
      </c>
      <c r="I543" s="12" t="s">
        <v>38</v>
      </c>
      <c r="J543" s="14" t="str">
        <f>IF(I543="","",VLOOKUP(I543,Sheet1!$B$3:$C$7,2,0))</f>
        <v>急性期</v>
      </c>
      <c r="K543" s="13">
        <v>40</v>
      </c>
      <c r="L543" s="13">
        <v>40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2" t="s">
        <v>41</v>
      </c>
      <c r="U543" s="14" t="str">
        <f>IF(T543="","",VLOOKUP(T543,Sheet1!$B$10:$C$61,2,0))</f>
        <v>一般病棟7対1入院基本料</v>
      </c>
      <c r="V543" s="13">
        <v>40</v>
      </c>
    </row>
    <row r="544" spans="1:22" outlineLevel="4">
      <c r="A544" s="12">
        <v>4001</v>
      </c>
      <c r="B544" s="12" t="s">
        <v>123</v>
      </c>
      <c r="C544" s="12">
        <v>40230</v>
      </c>
      <c r="D544" s="12" t="s">
        <v>202</v>
      </c>
      <c r="E544" s="12" t="s">
        <v>203</v>
      </c>
      <c r="F544" s="12" t="s">
        <v>117</v>
      </c>
      <c r="G544" s="12" t="s">
        <v>38</v>
      </c>
      <c r="H544" s="14" t="str">
        <f>IF(G544="","",VLOOKUP(G544,Sheet1!$B$3:$C$7,2,0))</f>
        <v>急性期</v>
      </c>
      <c r="I544" s="12" t="s">
        <v>38</v>
      </c>
      <c r="J544" s="14" t="str">
        <f>IF(I544="","",VLOOKUP(I544,Sheet1!$B$3:$C$7,2,0))</f>
        <v>急性期</v>
      </c>
      <c r="K544" s="13">
        <v>39</v>
      </c>
      <c r="L544" s="13">
        <v>39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2" t="s">
        <v>41</v>
      </c>
      <c r="U544" s="14" t="str">
        <f>IF(T544="","",VLOOKUP(T544,Sheet1!$B$10:$C$61,2,0))</f>
        <v>一般病棟7対1入院基本料</v>
      </c>
      <c r="V544" s="13">
        <v>39</v>
      </c>
    </row>
    <row r="545" spans="1:22" outlineLevel="4">
      <c r="A545" s="12">
        <v>4001</v>
      </c>
      <c r="B545" s="12" t="s">
        <v>123</v>
      </c>
      <c r="C545" s="12">
        <v>40230</v>
      </c>
      <c r="D545" s="12" t="s">
        <v>202</v>
      </c>
      <c r="E545" s="12" t="s">
        <v>203</v>
      </c>
      <c r="F545" s="12" t="s">
        <v>118</v>
      </c>
      <c r="G545" s="12" t="s">
        <v>38</v>
      </c>
      <c r="H545" s="14" t="str">
        <f>IF(G545="","",VLOOKUP(G545,Sheet1!$B$3:$C$7,2,0))</f>
        <v>急性期</v>
      </c>
      <c r="I545" s="12" t="s">
        <v>38</v>
      </c>
      <c r="J545" s="14" t="str">
        <f>IF(I545="","",VLOOKUP(I545,Sheet1!$B$3:$C$7,2,0))</f>
        <v>急性期</v>
      </c>
      <c r="K545" s="13">
        <v>57</v>
      </c>
      <c r="L545" s="13">
        <v>57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2" t="s">
        <v>41</v>
      </c>
      <c r="U545" s="14" t="str">
        <f>IF(T545="","",VLOOKUP(T545,Sheet1!$B$10:$C$61,2,0))</f>
        <v>一般病棟7対1入院基本料</v>
      </c>
      <c r="V545" s="13">
        <v>57</v>
      </c>
    </row>
    <row r="546" spans="1:22" outlineLevel="4">
      <c r="A546" s="12">
        <v>4001</v>
      </c>
      <c r="B546" s="12" t="s">
        <v>123</v>
      </c>
      <c r="C546" s="12">
        <v>40230</v>
      </c>
      <c r="D546" s="12" t="s">
        <v>202</v>
      </c>
      <c r="E546" s="12" t="s">
        <v>203</v>
      </c>
      <c r="F546" s="12" t="s">
        <v>204</v>
      </c>
      <c r="G546" s="12" t="s">
        <v>45</v>
      </c>
      <c r="H546" s="14" t="str">
        <f>IF(G546="","",VLOOKUP(G546,Sheet1!$B$3:$C$7,2,0))</f>
        <v>慢性期</v>
      </c>
      <c r="I546" s="12" t="s">
        <v>45</v>
      </c>
      <c r="J546" s="14" t="str">
        <f>IF(I546="","",VLOOKUP(I546,Sheet1!$B$3:$C$7,2,0))</f>
        <v>慢性期</v>
      </c>
      <c r="K546" s="13">
        <v>14</v>
      </c>
      <c r="L546" s="13">
        <v>14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2" t="s">
        <v>96</v>
      </c>
      <c r="U546" s="14" t="str">
        <f>IF(T546="","",VLOOKUP(T546,Sheet1!$B$10:$C$61,2,0))</f>
        <v>緩和ケア病棟入院料</v>
      </c>
      <c r="V546" s="13">
        <v>14</v>
      </c>
    </row>
    <row r="547" spans="1:22" outlineLevel="3">
      <c r="A547" s="12"/>
      <c r="B547" s="12"/>
      <c r="C547" s="12"/>
      <c r="D547" s="12"/>
      <c r="E547" s="23" t="s">
        <v>1630</v>
      </c>
      <c r="F547" s="12"/>
      <c r="G547" s="12"/>
      <c r="H547" s="14"/>
      <c r="I547" s="12"/>
      <c r="J547" s="14"/>
      <c r="K547" s="13">
        <f t="shared" ref="K547:S547" si="101">SUBTOTAL(9,K543:K546)</f>
        <v>150</v>
      </c>
      <c r="L547" s="13">
        <f t="shared" si="101"/>
        <v>150</v>
      </c>
      <c r="M547" s="13">
        <f t="shared" si="101"/>
        <v>0</v>
      </c>
      <c r="N547" s="13">
        <f t="shared" si="101"/>
        <v>0</v>
      </c>
      <c r="O547" s="13">
        <f t="shared" si="101"/>
        <v>0</v>
      </c>
      <c r="P547" s="13">
        <f t="shared" si="101"/>
        <v>0</v>
      </c>
      <c r="Q547" s="13">
        <f t="shared" si="101"/>
        <v>0</v>
      </c>
      <c r="R547" s="13">
        <f t="shared" si="101"/>
        <v>0</v>
      </c>
      <c r="S547" s="13">
        <f t="shared" si="101"/>
        <v>0</v>
      </c>
      <c r="T547" s="12"/>
      <c r="U547" s="14"/>
      <c r="V547" s="13">
        <f>SUBTOTAL(9,V543:V546)</f>
        <v>150</v>
      </c>
    </row>
    <row r="548" spans="1:22" outlineLevel="4">
      <c r="A548" s="12">
        <v>4001</v>
      </c>
      <c r="B548" s="12" t="s">
        <v>123</v>
      </c>
      <c r="C548" s="12">
        <v>40230</v>
      </c>
      <c r="D548" s="12" t="s">
        <v>202</v>
      </c>
      <c r="E548" s="12" t="s">
        <v>627</v>
      </c>
      <c r="F548" s="12" t="s">
        <v>50</v>
      </c>
      <c r="G548" s="12" t="s">
        <v>38</v>
      </c>
      <c r="H548" s="14" t="str">
        <f>IF(G548="","",VLOOKUP(G548,Sheet1!$B$3:$C$7,2,0))</f>
        <v>急性期</v>
      </c>
      <c r="I548" s="12" t="s">
        <v>38</v>
      </c>
      <c r="J548" s="14" t="str">
        <f>IF(I548="","",VLOOKUP(I548,Sheet1!$B$3:$C$7,2,0))</f>
        <v>急性期</v>
      </c>
      <c r="K548" s="13">
        <v>36</v>
      </c>
      <c r="L548" s="13">
        <v>36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2" t="s">
        <v>38</v>
      </c>
      <c r="U548" s="14" t="str">
        <f>IF(T548="","",VLOOKUP(T548,Sheet1!$B$10:$C$61,2,0))</f>
        <v>一般病棟10対1入院基本料</v>
      </c>
      <c r="V548" s="13">
        <v>36</v>
      </c>
    </row>
    <row r="549" spans="1:22" outlineLevel="4">
      <c r="A549" s="12">
        <v>4001</v>
      </c>
      <c r="B549" s="12" t="s">
        <v>123</v>
      </c>
      <c r="C549" s="12">
        <v>40230</v>
      </c>
      <c r="D549" s="12" t="s">
        <v>202</v>
      </c>
      <c r="E549" s="12" t="s">
        <v>627</v>
      </c>
      <c r="F549" s="12" t="s">
        <v>628</v>
      </c>
      <c r="G549" s="12" t="s">
        <v>58</v>
      </c>
      <c r="H549" s="14" t="str">
        <f>IF(G549="","",VLOOKUP(G549,Sheet1!$B$3:$C$7,2,0))</f>
        <v>回復期</v>
      </c>
      <c r="I549" s="12" t="s">
        <v>58</v>
      </c>
      <c r="J549" s="14" t="str">
        <f>IF(I549="","",VLOOKUP(I549,Sheet1!$B$3:$C$7,2,0))</f>
        <v>回復期</v>
      </c>
      <c r="K549" s="13">
        <v>21</v>
      </c>
      <c r="L549" s="13">
        <v>21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2" t="s">
        <v>40</v>
      </c>
      <c r="U549" s="14" t="str">
        <f>IF(T549="","",VLOOKUP(T549,Sheet1!$B$10:$C$61,2,0))</f>
        <v>地域包括ケア病棟入院料1</v>
      </c>
      <c r="V549" s="13">
        <v>21</v>
      </c>
    </row>
    <row r="550" spans="1:22" outlineLevel="4">
      <c r="A550" s="12">
        <v>4001</v>
      </c>
      <c r="B550" s="12" t="s">
        <v>123</v>
      </c>
      <c r="C550" s="12">
        <v>40230</v>
      </c>
      <c r="D550" s="12" t="s">
        <v>202</v>
      </c>
      <c r="E550" s="12" t="s">
        <v>627</v>
      </c>
      <c r="F550" s="12" t="s">
        <v>252</v>
      </c>
      <c r="G550" s="12" t="s">
        <v>45</v>
      </c>
      <c r="H550" s="14" t="str">
        <f>IF(G550="","",VLOOKUP(G550,Sheet1!$B$3:$C$7,2,0))</f>
        <v>慢性期</v>
      </c>
      <c r="I550" s="12" t="s">
        <v>45</v>
      </c>
      <c r="J550" s="14" t="str">
        <f>IF(I550="","",VLOOKUP(I550,Sheet1!$B$3:$C$7,2,0))</f>
        <v>慢性期</v>
      </c>
      <c r="K550" s="13">
        <v>16</v>
      </c>
      <c r="L550" s="13">
        <v>16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2" t="s">
        <v>96</v>
      </c>
      <c r="U550" s="14" t="str">
        <f>IF(T550="","",VLOOKUP(T550,Sheet1!$B$10:$C$61,2,0))</f>
        <v>緩和ケア病棟入院料</v>
      </c>
      <c r="V550" s="13">
        <v>16</v>
      </c>
    </row>
    <row r="551" spans="1:22" outlineLevel="3">
      <c r="A551" s="12"/>
      <c r="B551" s="12"/>
      <c r="C551" s="12"/>
      <c r="D551" s="12"/>
      <c r="E551" s="23" t="s">
        <v>1631</v>
      </c>
      <c r="F551" s="12"/>
      <c r="G551" s="12"/>
      <c r="H551" s="14"/>
      <c r="I551" s="12"/>
      <c r="J551" s="14"/>
      <c r="K551" s="13">
        <f t="shared" ref="K551:S551" si="102">SUBTOTAL(9,K548:K550)</f>
        <v>73</v>
      </c>
      <c r="L551" s="13">
        <f t="shared" si="102"/>
        <v>73</v>
      </c>
      <c r="M551" s="13">
        <f t="shared" si="102"/>
        <v>0</v>
      </c>
      <c r="N551" s="13">
        <f t="shared" si="102"/>
        <v>0</v>
      </c>
      <c r="O551" s="13">
        <f t="shared" si="102"/>
        <v>0</v>
      </c>
      <c r="P551" s="13">
        <f t="shared" si="102"/>
        <v>0</v>
      </c>
      <c r="Q551" s="13">
        <f t="shared" si="102"/>
        <v>0</v>
      </c>
      <c r="R551" s="13">
        <f t="shared" si="102"/>
        <v>0</v>
      </c>
      <c r="S551" s="13">
        <f t="shared" si="102"/>
        <v>0</v>
      </c>
      <c r="T551" s="12"/>
      <c r="U551" s="14"/>
      <c r="V551" s="13">
        <f>SUBTOTAL(9,V548:V550)</f>
        <v>73</v>
      </c>
    </row>
    <row r="552" spans="1:22" outlineLevel="4">
      <c r="A552" s="12">
        <v>4001</v>
      </c>
      <c r="B552" s="12" t="s">
        <v>123</v>
      </c>
      <c r="C552" s="12">
        <v>40230</v>
      </c>
      <c r="D552" s="12" t="s">
        <v>202</v>
      </c>
      <c r="E552" s="12" t="s">
        <v>650</v>
      </c>
      <c r="F552" s="12" t="s">
        <v>651</v>
      </c>
      <c r="G552" s="12" t="s">
        <v>45</v>
      </c>
      <c r="H552" s="14" t="str">
        <f>IF(G552="","",VLOOKUP(G552,Sheet1!$B$3:$C$7,2,0))</f>
        <v>慢性期</v>
      </c>
      <c r="I552" s="12" t="s">
        <v>45</v>
      </c>
      <c r="J552" s="14" t="str">
        <f>IF(I552="","",VLOOKUP(I552,Sheet1!$B$3:$C$7,2,0))</f>
        <v>慢性期</v>
      </c>
      <c r="K552" s="13">
        <v>0</v>
      </c>
      <c r="L552" s="13">
        <v>0</v>
      </c>
      <c r="M552" s="13">
        <v>0</v>
      </c>
      <c r="N552" s="13">
        <v>60</v>
      </c>
      <c r="O552" s="13">
        <v>60</v>
      </c>
      <c r="P552" s="13">
        <v>0</v>
      </c>
      <c r="Q552" s="13">
        <v>60</v>
      </c>
      <c r="R552" s="13">
        <v>60</v>
      </c>
      <c r="S552" s="13">
        <v>0</v>
      </c>
      <c r="T552" s="12"/>
      <c r="U552" s="14" t="str">
        <f>IF(T552="","",VLOOKUP(T552,Sheet1!$B$10:$C$61,2,0))</f>
        <v/>
      </c>
      <c r="V552" s="13">
        <v>0</v>
      </c>
    </row>
    <row r="553" spans="1:22" outlineLevel="4">
      <c r="A553" s="12">
        <v>4001</v>
      </c>
      <c r="B553" s="12" t="s">
        <v>123</v>
      </c>
      <c r="C553" s="12">
        <v>40230</v>
      </c>
      <c r="D553" s="12" t="s">
        <v>202</v>
      </c>
      <c r="E553" s="12" t="s">
        <v>650</v>
      </c>
      <c r="F553" s="12" t="s">
        <v>652</v>
      </c>
      <c r="G553" s="12" t="s">
        <v>45</v>
      </c>
      <c r="H553" s="14" t="str">
        <f>IF(G553="","",VLOOKUP(G553,Sheet1!$B$3:$C$7,2,0))</f>
        <v>慢性期</v>
      </c>
      <c r="I553" s="12" t="s">
        <v>45</v>
      </c>
      <c r="J553" s="14" t="str">
        <f>IF(I553="","",VLOOKUP(I553,Sheet1!$B$3:$C$7,2,0))</f>
        <v>慢性期</v>
      </c>
      <c r="K553" s="13">
        <v>0</v>
      </c>
      <c r="L553" s="13">
        <v>0</v>
      </c>
      <c r="M553" s="13">
        <v>0</v>
      </c>
      <c r="N553" s="13">
        <v>41</v>
      </c>
      <c r="O553" s="13">
        <v>41</v>
      </c>
      <c r="P553" s="13">
        <v>0</v>
      </c>
      <c r="Q553" s="13">
        <v>0</v>
      </c>
      <c r="R553" s="13">
        <v>0</v>
      </c>
      <c r="S553" s="13">
        <v>0</v>
      </c>
      <c r="T553" s="12" t="s">
        <v>62</v>
      </c>
      <c r="U553" s="14" t="str">
        <f>IF(T553="","",VLOOKUP(T553,Sheet1!$B$10:$C$61,2,0))</f>
        <v>療養病棟入院基本料1</v>
      </c>
      <c r="V553" s="13">
        <v>41</v>
      </c>
    </row>
    <row r="554" spans="1:22" outlineLevel="3">
      <c r="A554" s="12"/>
      <c r="B554" s="12"/>
      <c r="C554" s="12"/>
      <c r="D554" s="12"/>
      <c r="E554" s="23" t="s">
        <v>1632</v>
      </c>
      <c r="F554" s="12"/>
      <c r="G554" s="12"/>
      <c r="H554" s="14"/>
      <c r="I554" s="12"/>
      <c r="J554" s="14"/>
      <c r="K554" s="13">
        <f t="shared" ref="K554:S554" si="103">SUBTOTAL(9,K552:K553)</f>
        <v>0</v>
      </c>
      <c r="L554" s="13">
        <f t="shared" si="103"/>
        <v>0</v>
      </c>
      <c r="M554" s="13">
        <f t="shared" si="103"/>
        <v>0</v>
      </c>
      <c r="N554" s="13">
        <f t="shared" si="103"/>
        <v>101</v>
      </c>
      <c r="O554" s="13">
        <f t="shared" si="103"/>
        <v>101</v>
      </c>
      <c r="P554" s="13">
        <f t="shared" si="103"/>
        <v>0</v>
      </c>
      <c r="Q554" s="13">
        <f t="shared" si="103"/>
        <v>60</v>
      </c>
      <c r="R554" s="13">
        <f t="shared" si="103"/>
        <v>60</v>
      </c>
      <c r="S554" s="13">
        <f t="shared" si="103"/>
        <v>0</v>
      </c>
      <c r="T554" s="12"/>
      <c r="U554" s="14"/>
      <c r="V554" s="13">
        <f>SUBTOTAL(9,V552:V553)</f>
        <v>41</v>
      </c>
    </row>
    <row r="555" spans="1:22" outlineLevel="4">
      <c r="A555" s="12">
        <v>4001</v>
      </c>
      <c r="B555" s="12" t="s">
        <v>123</v>
      </c>
      <c r="C555" s="12">
        <v>40230</v>
      </c>
      <c r="D555" s="12" t="s">
        <v>202</v>
      </c>
      <c r="E555" s="12" t="s">
        <v>682</v>
      </c>
      <c r="F555" s="12" t="s">
        <v>683</v>
      </c>
      <c r="G555" s="12" t="s">
        <v>182</v>
      </c>
      <c r="H555" s="14" t="str">
        <f>IF(G555="","",VLOOKUP(G555,Sheet1!$B$3:$C$7,2,0))</f>
        <v>慢性期</v>
      </c>
      <c r="I555" s="12" t="s">
        <v>182</v>
      </c>
      <c r="J555" s="14" t="str">
        <f>IF(I555="","",VLOOKUP(I555,Sheet1!$B$3:$C$7,2,0))</f>
        <v>慢性期</v>
      </c>
      <c r="K555" s="13">
        <v>0</v>
      </c>
      <c r="L555" s="13">
        <v>0</v>
      </c>
      <c r="M555" s="13">
        <v>0</v>
      </c>
      <c r="N555" s="13">
        <v>44</v>
      </c>
      <c r="O555" s="13">
        <v>44</v>
      </c>
      <c r="P555" s="13">
        <v>0</v>
      </c>
      <c r="Q555" s="13">
        <v>19</v>
      </c>
      <c r="R555" s="13">
        <v>19</v>
      </c>
      <c r="S555" s="13">
        <v>0</v>
      </c>
      <c r="T555" s="12"/>
      <c r="U555" s="14" t="str">
        <f>IF(T555="","",VLOOKUP(T555,Sheet1!$B$10:$C$61,2,0))</f>
        <v/>
      </c>
      <c r="V555" s="13">
        <v>0</v>
      </c>
    </row>
    <row r="556" spans="1:22" outlineLevel="3">
      <c r="A556" s="12"/>
      <c r="B556" s="12"/>
      <c r="C556" s="12"/>
      <c r="D556" s="12"/>
      <c r="E556" s="23" t="s">
        <v>1633</v>
      </c>
      <c r="F556" s="12"/>
      <c r="G556" s="12"/>
      <c r="H556" s="14"/>
      <c r="I556" s="12"/>
      <c r="J556" s="14"/>
      <c r="K556" s="13">
        <f t="shared" ref="K556:S556" si="104">SUBTOTAL(9,K555:K555)</f>
        <v>0</v>
      </c>
      <c r="L556" s="13">
        <f t="shared" si="104"/>
        <v>0</v>
      </c>
      <c r="M556" s="13">
        <f t="shared" si="104"/>
        <v>0</v>
      </c>
      <c r="N556" s="13">
        <f t="shared" si="104"/>
        <v>44</v>
      </c>
      <c r="O556" s="13">
        <f t="shared" si="104"/>
        <v>44</v>
      </c>
      <c r="P556" s="13">
        <f t="shared" si="104"/>
        <v>0</v>
      </c>
      <c r="Q556" s="13">
        <f t="shared" si="104"/>
        <v>19</v>
      </c>
      <c r="R556" s="13">
        <f t="shared" si="104"/>
        <v>19</v>
      </c>
      <c r="S556" s="13">
        <f t="shared" si="104"/>
        <v>0</v>
      </c>
      <c r="T556" s="12"/>
      <c r="U556" s="14"/>
      <c r="V556" s="13">
        <f>SUBTOTAL(9,V555:V555)</f>
        <v>0</v>
      </c>
    </row>
    <row r="557" spans="1:22" outlineLevel="4">
      <c r="A557" s="12">
        <v>4001</v>
      </c>
      <c r="B557" s="12" t="s">
        <v>123</v>
      </c>
      <c r="C557" s="12">
        <v>40230</v>
      </c>
      <c r="D557" s="12" t="s">
        <v>202</v>
      </c>
      <c r="E557" s="12" t="s">
        <v>1106</v>
      </c>
      <c r="F557" s="12" t="s">
        <v>1107</v>
      </c>
      <c r="G557" s="12" t="s">
        <v>38</v>
      </c>
      <c r="H557" s="14" t="str">
        <f>IF(G557="","",VLOOKUP(G557,Sheet1!$B$3:$C$7,2,0))</f>
        <v>急性期</v>
      </c>
      <c r="I557" s="12" t="s">
        <v>38</v>
      </c>
      <c r="J557" s="14" t="str">
        <f>IF(I557="","",VLOOKUP(I557,Sheet1!$B$3:$C$7,2,0))</f>
        <v>急性期</v>
      </c>
      <c r="K557" s="13">
        <v>37</v>
      </c>
      <c r="L557" s="13">
        <v>37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2" t="s">
        <v>41</v>
      </c>
      <c r="U557" s="14" t="str">
        <f>IF(T557="","",VLOOKUP(T557,Sheet1!$B$10:$C$61,2,0))</f>
        <v>一般病棟7対1入院基本料</v>
      </c>
      <c r="V557" s="13">
        <v>37</v>
      </c>
    </row>
    <row r="558" spans="1:22" outlineLevel="4">
      <c r="A558" s="12">
        <v>4001</v>
      </c>
      <c r="B558" s="12" t="s">
        <v>123</v>
      </c>
      <c r="C558" s="12">
        <v>40230</v>
      </c>
      <c r="D558" s="12" t="s">
        <v>202</v>
      </c>
      <c r="E558" s="12" t="s">
        <v>1106</v>
      </c>
      <c r="F558" s="12" t="s">
        <v>1108</v>
      </c>
      <c r="G558" s="12" t="s">
        <v>58</v>
      </c>
      <c r="H558" s="14" t="str">
        <f>IF(G558="","",VLOOKUP(G558,Sheet1!$B$3:$C$7,2,0))</f>
        <v>回復期</v>
      </c>
      <c r="I558" s="12" t="s">
        <v>58</v>
      </c>
      <c r="J558" s="14" t="str">
        <f>IF(I558="","",VLOOKUP(I558,Sheet1!$B$3:$C$7,2,0))</f>
        <v>回復期</v>
      </c>
      <c r="K558" s="13">
        <v>22</v>
      </c>
      <c r="L558" s="13">
        <v>22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2" t="s">
        <v>68</v>
      </c>
      <c r="U558" s="14" t="str">
        <f>IF(T558="","",VLOOKUP(T558,Sheet1!$B$10:$C$61,2,0))</f>
        <v>回復期リハビリテーション病棟入院料2</v>
      </c>
      <c r="V558" s="13">
        <v>22</v>
      </c>
    </row>
    <row r="559" spans="1:22" outlineLevel="3">
      <c r="A559" s="12"/>
      <c r="B559" s="12"/>
      <c r="C559" s="12"/>
      <c r="D559" s="12"/>
      <c r="E559" s="23" t="s">
        <v>1634</v>
      </c>
      <c r="F559" s="12"/>
      <c r="G559" s="12"/>
      <c r="H559" s="14"/>
      <c r="I559" s="12"/>
      <c r="J559" s="14"/>
      <c r="K559" s="13">
        <f t="shared" ref="K559:S559" si="105">SUBTOTAL(9,K557:K558)</f>
        <v>59</v>
      </c>
      <c r="L559" s="13">
        <f t="shared" si="105"/>
        <v>59</v>
      </c>
      <c r="M559" s="13">
        <f t="shared" si="105"/>
        <v>0</v>
      </c>
      <c r="N559" s="13">
        <f t="shared" si="105"/>
        <v>0</v>
      </c>
      <c r="O559" s="13">
        <f t="shared" si="105"/>
        <v>0</v>
      </c>
      <c r="P559" s="13">
        <f t="shared" si="105"/>
        <v>0</v>
      </c>
      <c r="Q559" s="13">
        <f t="shared" si="105"/>
        <v>0</v>
      </c>
      <c r="R559" s="13">
        <f t="shared" si="105"/>
        <v>0</v>
      </c>
      <c r="S559" s="13">
        <f t="shared" si="105"/>
        <v>0</v>
      </c>
      <c r="T559" s="12"/>
      <c r="U559" s="14"/>
      <c r="V559" s="13">
        <f>SUBTOTAL(9,V557:V558)</f>
        <v>59</v>
      </c>
    </row>
    <row r="560" spans="1:22" outlineLevel="4">
      <c r="A560" s="12">
        <v>4001</v>
      </c>
      <c r="B560" s="12" t="s">
        <v>123</v>
      </c>
      <c r="C560" s="12">
        <v>40230</v>
      </c>
      <c r="D560" s="12" t="s">
        <v>202</v>
      </c>
      <c r="E560" s="12" t="s">
        <v>1133</v>
      </c>
      <c r="F560" s="12" t="s">
        <v>570</v>
      </c>
      <c r="G560" s="12" t="s">
        <v>45</v>
      </c>
      <c r="H560" s="14" t="str">
        <f>IF(G560="","",VLOOKUP(G560,Sheet1!$B$3:$C$7,2,0))</f>
        <v>慢性期</v>
      </c>
      <c r="I560" s="12" t="s">
        <v>45</v>
      </c>
      <c r="J560" s="14" t="str">
        <f>IF(I560="","",VLOOKUP(I560,Sheet1!$B$3:$C$7,2,0))</f>
        <v>慢性期</v>
      </c>
      <c r="K560" s="13">
        <v>0</v>
      </c>
      <c r="L560" s="13">
        <v>0</v>
      </c>
      <c r="M560" s="13">
        <v>0</v>
      </c>
      <c r="N560" s="13">
        <v>37</v>
      </c>
      <c r="O560" s="13">
        <v>37</v>
      </c>
      <c r="P560" s="13">
        <v>0</v>
      </c>
      <c r="Q560" s="13">
        <v>30</v>
      </c>
      <c r="R560" s="13">
        <v>30</v>
      </c>
      <c r="S560" s="13">
        <v>0</v>
      </c>
      <c r="T560" s="12" t="s">
        <v>46</v>
      </c>
      <c r="U560" s="14" t="str">
        <f>IF(T560="","",VLOOKUP(T560,Sheet1!$B$10:$C$61,2,0))</f>
        <v>療養病棟入院基本料2</v>
      </c>
      <c r="V560" s="13">
        <v>7</v>
      </c>
    </row>
    <row r="561" spans="1:22" outlineLevel="4">
      <c r="A561" s="12">
        <v>4001</v>
      </c>
      <c r="B561" s="12" t="s">
        <v>123</v>
      </c>
      <c r="C561" s="12">
        <v>40230</v>
      </c>
      <c r="D561" s="12" t="s">
        <v>202</v>
      </c>
      <c r="E561" s="12" t="s">
        <v>1133</v>
      </c>
      <c r="F561" s="12" t="s">
        <v>571</v>
      </c>
      <c r="G561" s="12" t="s">
        <v>45</v>
      </c>
      <c r="H561" s="14" t="str">
        <f>IF(G561="","",VLOOKUP(G561,Sheet1!$B$3:$C$7,2,0))</f>
        <v>慢性期</v>
      </c>
      <c r="I561" s="12" t="s">
        <v>45</v>
      </c>
      <c r="J561" s="14" t="str">
        <f>IF(I561="","",VLOOKUP(I561,Sheet1!$B$3:$C$7,2,0))</f>
        <v>慢性期</v>
      </c>
      <c r="K561" s="13">
        <v>0</v>
      </c>
      <c r="L561" s="13">
        <v>0</v>
      </c>
      <c r="M561" s="13">
        <v>0</v>
      </c>
      <c r="N561" s="13">
        <v>38</v>
      </c>
      <c r="O561" s="13">
        <v>38</v>
      </c>
      <c r="P561" s="13">
        <v>0</v>
      </c>
      <c r="Q561" s="13">
        <v>0</v>
      </c>
      <c r="R561" s="13">
        <v>0</v>
      </c>
      <c r="S561" s="13">
        <v>0</v>
      </c>
      <c r="T561" s="12" t="s">
        <v>46</v>
      </c>
      <c r="U561" s="14" t="str">
        <f>IF(T561="","",VLOOKUP(T561,Sheet1!$B$10:$C$61,2,0))</f>
        <v>療養病棟入院基本料2</v>
      </c>
      <c r="V561" s="13">
        <v>38</v>
      </c>
    </row>
    <row r="562" spans="1:22" outlineLevel="3">
      <c r="A562" s="12"/>
      <c r="B562" s="12"/>
      <c r="C562" s="12"/>
      <c r="D562" s="12"/>
      <c r="E562" s="23" t="s">
        <v>1635</v>
      </c>
      <c r="F562" s="12"/>
      <c r="G562" s="12"/>
      <c r="H562" s="14"/>
      <c r="I562" s="12"/>
      <c r="J562" s="14"/>
      <c r="K562" s="13">
        <f t="shared" ref="K562:S562" si="106">SUBTOTAL(9,K560:K561)</f>
        <v>0</v>
      </c>
      <c r="L562" s="13">
        <f t="shared" si="106"/>
        <v>0</v>
      </c>
      <c r="M562" s="13">
        <f t="shared" si="106"/>
        <v>0</v>
      </c>
      <c r="N562" s="13">
        <f t="shared" si="106"/>
        <v>75</v>
      </c>
      <c r="O562" s="13">
        <f t="shared" si="106"/>
        <v>75</v>
      </c>
      <c r="P562" s="13">
        <f t="shared" si="106"/>
        <v>0</v>
      </c>
      <c r="Q562" s="13">
        <f t="shared" si="106"/>
        <v>30</v>
      </c>
      <c r="R562" s="13">
        <f t="shared" si="106"/>
        <v>30</v>
      </c>
      <c r="S562" s="13">
        <f t="shared" si="106"/>
        <v>0</v>
      </c>
      <c r="T562" s="12"/>
      <c r="U562" s="14"/>
      <c r="V562" s="13">
        <f>SUBTOTAL(9,V560:V561)</f>
        <v>45</v>
      </c>
    </row>
    <row r="563" spans="1:22" outlineLevel="2">
      <c r="A563" s="12"/>
      <c r="B563" s="75" t="s">
        <v>1937</v>
      </c>
      <c r="C563" s="76"/>
      <c r="D563" s="76"/>
      <c r="E563" s="76"/>
      <c r="F563" s="76"/>
      <c r="G563" s="76"/>
      <c r="H563" s="76"/>
      <c r="I563" s="76"/>
      <c r="J563" s="77"/>
      <c r="K563" s="13">
        <f t="shared" ref="K563:S563" si="107">SUBTOTAL(9,K8:K561)</f>
        <v>13078</v>
      </c>
      <c r="L563" s="13">
        <f t="shared" si="107"/>
        <v>12968</v>
      </c>
      <c r="M563" s="13">
        <f t="shared" si="107"/>
        <v>110</v>
      </c>
      <c r="N563" s="13">
        <f t="shared" si="107"/>
        <v>4963</v>
      </c>
      <c r="O563" s="13">
        <f t="shared" si="107"/>
        <v>4885</v>
      </c>
      <c r="P563" s="13">
        <f t="shared" si="107"/>
        <v>78</v>
      </c>
      <c r="Q563" s="13">
        <f t="shared" si="107"/>
        <v>655</v>
      </c>
      <c r="R563" s="13">
        <f t="shared" si="107"/>
        <v>655</v>
      </c>
      <c r="S563" s="13">
        <f t="shared" si="107"/>
        <v>0</v>
      </c>
      <c r="T563" s="12"/>
      <c r="U563" s="14"/>
      <c r="V563" s="13">
        <f>SUBTOTAL(9,V8:V561)</f>
        <v>17314</v>
      </c>
    </row>
    <row r="564" spans="1:22" ht="13.5" customHeight="1" outlineLevel="2">
      <c r="A564" s="12"/>
      <c r="B564" s="78" t="s">
        <v>1938</v>
      </c>
      <c r="C564" s="79"/>
      <c r="D564" s="79"/>
      <c r="E564" s="79"/>
      <c r="F564" s="79"/>
      <c r="G564" s="79"/>
      <c r="H564" s="79"/>
      <c r="I564" s="79"/>
      <c r="J564" s="80"/>
      <c r="K564" s="13">
        <f>SUM(K320)</f>
        <v>0</v>
      </c>
      <c r="L564" s="13">
        <f t="shared" ref="L564:S564" si="108">SUM(L320)</f>
        <v>0</v>
      </c>
      <c r="M564" s="13">
        <f t="shared" si="108"/>
        <v>0</v>
      </c>
      <c r="N564" s="13">
        <f t="shared" si="108"/>
        <v>45</v>
      </c>
      <c r="O564" s="13">
        <f t="shared" si="108"/>
        <v>45</v>
      </c>
      <c r="P564" s="13">
        <f t="shared" si="108"/>
        <v>0</v>
      </c>
      <c r="Q564" s="13">
        <f t="shared" si="108"/>
        <v>0</v>
      </c>
      <c r="R564" s="13">
        <f t="shared" si="108"/>
        <v>0</v>
      </c>
      <c r="S564" s="13">
        <f t="shared" si="108"/>
        <v>0</v>
      </c>
      <c r="T564" s="12"/>
      <c r="U564" s="14"/>
      <c r="V564" s="13">
        <f t="shared" ref="V564" si="109">SUM(V320)</f>
        <v>45</v>
      </c>
    </row>
    <row r="565" spans="1:22" ht="13.5" customHeight="1" outlineLevel="2">
      <c r="A565" s="12"/>
      <c r="B565" s="78" t="s">
        <v>1939</v>
      </c>
      <c r="C565" s="79"/>
      <c r="D565" s="79"/>
      <c r="E565" s="79"/>
      <c r="F565" s="79"/>
      <c r="G565" s="79"/>
      <c r="H565" s="79"/>
      <c r="I565" s="79"/>
      <c r="J565" s="80"/>
      <c r="K565" s="13">
        <f t="shared" ref="K565:S565" si="110">SUMIF($H$8:$H$562,"休棟等",K8:K562)</f>
        <v>36</v>
      </c>
      <c r="L565" s="13">
        <f t="shared" si="110"/>
        <v>36</v>
      </c>
      <c r="M565" s="13">
        <f t="shared" si="110"/>
        <v>0</v>
      </c>
      <c r="N565" s="13">
        <f t="shared" si="110"/>
        <v>0</v>
      </c>
      <c r="O565" s="13">
        <f t="shared" si="110"/>
        <v>0</v>
      </c>
      <c r="P565" s="13">
        <f t="shared" si="110"/>
        <v>0</v>
      </c>
      <c r="Q565" s="13">
        <f t="shared" si="110"/>
        <v>0</v>
      </c>
      <c r="R565" s="13">
        <f t="shared" si="110"/>
        <v>0</v>
      </c>
      <c r="S565" s="13">
        <f t="shared" si="110"/>
        <v>0</v>
      </c>
      <c r="T565" s="12"/>
      <c r="U565" s="14"/>
      <c r="V565" s="13">
        <f>SUMIF($H$8:$H$562,"休棟等",V8:V562)</f>
        <v>36</v>
      </c>
    </row>
    <row r="566" spans="1:22" outlineLevel="2">
      <c r="A566" s="12"/>
      <c r="B566" s="75" t="s">
        <v>1940</v>
      </c>
      <c r="C566" s="76"/>
      <c r="D566" s="76"/>
      <c r="E566" s="76"/>
      <c r="F566" s="76"/>
      <c r="G566" s="76"/>
      <c r="H566" s="76"/>
      <c r="I566" s="76"/>
      <c r="J566" s="77"/>
      <c r="K566" s="13">
        <f>K563-K564-K565</f>
        <v>13042</v>
      </c>
      <c r="L566" s="13">
        <f t="shared" ref="L566:S566" si="111">L563-L564-L565</f>
        <v>12932</v>
      </c>
      <c r="M566" s="13">
        <f t="shared" si="111"/>
        <v>110</v>
      </c>
      <c r="N566" s="13">
        <f t="shared" si="111"/>
        <v>4918</v>
      </c>
      <c r="O566" s="13">
        <f t="shared" si="111"/>
        <v>4840</v>
      </c>
      <c r="P566" s="13">
        <f t="shared" si="111"/>
        <v>78</v>
      </c>
      <c r="Q566" s="13">
        <f t="shared" si="111"/>
        <v>655</v>
      </c>
      <c r="R566" s="13">
        <f t="shared" si="111"/>
        <v>655</v>
      </c>
      <c r="S566" s="13">
        <f t="shared" si="111"/>
        <v>0</v>
      </c>
      <c r="T566" s="12"/>
      <c r="U566" s="14"/>
      <c r="V566" s="13">
        <f t="shared" ref="V566" si="112">V563-V564-V565</f>
        <v>17233</v>
      </c>
    </row>
    <row r="567" spans="1:22" outlineLevel="4">
      <c r="A567" s="12">
        <v>4002</v>
      </c>
      <c r="B567" s="12" t="s">
        <v>300</v>
      </c>
      <c r="C567" s="12">
        <v>40223</v>
      </c>
      <c r="D567" s="12" t="s">
        <v>364</v>
      </c>
      <c r="E567" s="12" t="s">
        <v>365</v>
      </c>
      <c r="F567" s="12" t="s">
        <v>366</v>
      </c>
      <c r="G567" s="12" t="s">
        <v>58</v>
      </c>
      <c r="H567" s="14" t="str">
        <f>IF(G567="","",VLOOKUP(G567,Sheet1!$B$3:$C$7,2,0))</f>
        <v>回復期</v>
      </c>
      <c r="I567" s="12" t="s">
        <v>58</v>
      </c>
      <c r="J567" s="14" t="str">
        <f>IF(I567="","",VLOOKUP(I567,Sheet1!$B$3:$C$7,2,0))</f>
        <v>回復期</v>
      </c>
      <c r="K567" s="13">
        <v>0</v>
      </c>
      <c r="L567" s="13">
        <v>0</v>
      </c>
      <c r="M567" s="13">
        <v>0</v>
      </c>
      <c r="N567" s="13">
        <v>40</v>
      </c>
      <c r="O567" s="13">
        <v>40</v>
      </c>
      <c r="P567" s="13">
        <v>0</v>
      </c>
      <c r="Q567" s="13">
        <v>0</v>
      </c>
      <c r="R567" s="13">
        <v>0</v>
      </c>
      <c r="S567" s="13">
        <v>0</v>
      </c>
      <c r="T567" s="12" t="s">
        <v>59</v>
      </c>
      <c r="U567" s="14" t="str">
        <f>IF(T567="","",VLOOKUP(T567,Sheet1!$B$10:$C$61,2,0))</f>
        <v>回復期リハビリテーション病棟入院料1</v>
      </c>
      <c r="V567" s="13">
        <v>40</v>
      </c>
    </row>
    <row r="568" spans="1:22" outlineLevel="4">
      <c r="A568" s="12">
        <v>4002</v>
      </c>
      <c r="B568" s="12" t="s">
        <v>300</v>
      </c>
      <c r="C568" s="12">
        <v>40223</v>
      </c>
      <c r="D568" s="12" t="s">
        <v>364</v>
      </c>
      <c r="E568" s="12" t="s">
        <v>365</v>
      </c>
      <c r="F568" s="12" t="s">
        <v>367</v>
      </c>
      <c r="G568" s="12" t="s">
        <v>45</v>
      </c>
      <c r="H568" s="14" t="str">
        <f>IF(G568="","",VLOOKUP(G568,Sheet1!$B$3:$C$7,2,0))</f>
        <v>慢性期</v>
      </c>
      <c r="I568" s="12" t="s">
        <v>45</v>
      </c>
      <c r="J568" s="14" t="str">
        <f>IF(I568="","",VLOOKUP(I568,Sheet1!$B$3:$C$7,2,0))</f>
        <v>慢性期</v>
      </c>
      <c r="K568" s="13">
        <v>0</v>
      </c>
      <c r="L568" s="13">
        <v>0</v>
      </c>
      <c r="M568" s="13">
        <v>0</v>
      </c>
      <c r="N568" s="13">
        <v>60</v>
      </c>
      <c r="O568" s="13">
        <v>60</v>
      </c>
      <c r="P568" s="13">
        <v>0</v>
      </c>
      <c r="Q568" s="13">
        <v>60</v>
      </c>
      <c r="R568" s="13">
        <v>60</v>
      </c>
      <c r="S568" s="13">
        <v>0</v>
      </c>
      <c r="T568" s="12"/>
      <c r="U568" s="14" t="str">
        <f>IF(T568="","",VLOOKUP(T568,Sheet1!$B$10:$C$61,2,0))</f>
        <v/>
      </c>
      <c r="V568" s="13">
        <v>0</v>
      </c>
    </row>
    <row r="569" spans="1:22" outlineLevel="4">
      <c r="A569" s="12">
        <v>4002</v>
      </c>
      <c r="B569" s="12" t="s">
        <v>300</v>
      </c>
      <c r="C569" s="12">
        <v>40223</v>
      </c>
      <c r="D569" s="12" t="s">
        <v>364</v>
      </c>
      <c r="E569" s="12" t="s">
        <v>365</v>
      </c>
      <c r="F569" s="12" t="s">
        <v>98</v>
      </c>
      <c r="G569" s="12" t="s">
        <v>45</v>
      </c>
      <c r="H569" s="14" t="str">
        <f>IF(G569="","",VLOOKUP(G569,Sheet1!$B$3:$C$7,2,0))</f>
        <v>慢性期</v>
      </c>
      <c r="I569" s="12" t="s">
        <v>45</v>
      </c>
      <c r="J569" s="14" t="str">
        <f>IF(I569="","",VLOOKUP(I569,Sheet1!$B$3:$C$7,2,0))</f>
        <v>慢性期</v>
      </c>
      <c r="K569" s="13">
        <v>0</v>
      </c>
      <c r="L569" s="13">
        <v>0</v>
      </c>
      <c r="M569" s="13">
        <v>0</v>
      </c>
      <c r="N569" s="13">
        <v>60</v>
      </c>
      <c r="O569" s="13">
        <v>60</v>
      </c>
      <c r="P569" s="13">
        <v>0</v>
      </c>
      <c r="Q569" s="13">
        <v>60</v>
      </c>
      <c r="R569" s="13">
        <v>60</v>
      </c>
      <c r="S569" s="13">
        <v>0</v>
      </c>
      <c r="T569" s="12"/>
      <c r="U569" s="14" t="str">
        <f>IF(T569="","",VLOOKUP(T569,Sheet1!$B$10:$C$61,2,0))</f>
        <v/>
      </c>
      <c r="V569" s="13">
        <v>0</v>
      </c>
    </row>
    <row r="570" spans="1:22" outlineLevel="4">
      <c r="A570" s="12">
        <v>4002</v>
      </c>
      <c r="B570" s="12" t="s">
        <v>300</v>
      </c>
      <c r="C570" s="12">
        <v>40223</v>
      </c>
      <c r="D570" s="12" t="s">
        <v>364</v>
      </c>
      <c r="E570" s="12" t="s">
        <v>365</v>
      </c>
      <c r="F570" s="12" t="s">
        <v>368</v>
      </c>
      <c r="G570" s="12" t="s">
        <v>45</v>
      </c>
      <c r="H570" s="14" t="str">
        <f>IF(G570="","",VLOOKUP(G570,Sheet1!$B$3:$C$7,2,0))</f>
        <v>慢性期</v>
      </c>
      <c r="I570" s="12" t="s">
        <v>45</v>
      </c>
      <c r="J570" s="14" t="str">
        <f>IF(I570="","",VLOOKUP(I570,Sheet1!$B$3:$C$7,2,0))</f>
        <v>慢性期</v>
      </c>
      <c r="K570" s="13">
        <v>0</v>
      </c>
      <c r="L570" s="13">
        <v>0</v>
      </c>
      <c r="M570" s="13">
        <v>0</v>
      </c>
      <c r="N570" s="13">
        <v>60</v>
      </c>
      <c r="O570" s="13">
        <v>60</v>
      </c>
      <c r="P570" s="13">
        <v>0</v>
      </c>
      <c r="Q570" s="13">
        <v>60</v>
      </c>
      <c r="R570" s="13">
        <v>60</v>
      </c>
      <c r="S570" s="13">
        <v>0</v>
      </c>
      <c r="T570" s="12"/>
      <c r="U570" s="14" t="str">
        <f>IF(T570="","",VLOOKUP(T570,Sheet1!$B$10:$C$61,2,0))</f>
        <v/>
      </c>
      <c r="V570" s="13">
        <v>0</v>
      </c>
    </row>
    <row r="571" spans="1:22" outlineLevel="4">
      <c r="A571" s="12">
        <v>4002</v>
      </c>
      <c r="B571" s="12" t="s">
        <v>300</v>
      </c>
      <c r="C571" s="12">
        <v>40223</v>
      </c>
      <c r="D571" s="12" t="s">
        <v>364</v>
      </c>
      <c r="E571" s="12" t="s">
        <v>365</v>
      </c>
      <c r="F571" s="12" t="s">
        <v>369</v>
      </c>
      <c r="G571" s="12" t="s">
        <v>45</v>
      </c>
      <c r="H571" s="14" t="str">
        <f>IF(G571="","",VLOOKUP(G571,Sheet1!$B$3:$C$7,2,0))</f>
        <v>慢性期</v>
      </c>
      <c r="I571" s="12" t="s">
        <v>45</v>
      </c>
      <c r="J571" s="14" t="str">
        <f>IF(I571="","",VLOOKUP(I571,Sheet1!$B$3:$C$7,2,0))</f>
        <v>慢性期</v>
      </c>
      <c r="K571" s="13">
        <v>60</v>
      </c>
      <c r="L571" s="13">
        <v>60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2" t="s">
        <v>51</v>
      </c>
      <c r="U571" s="14" t="str">
        <f>IF(T571="","",VLOOKUP(T571,Sheet1!$B$10:$C$61,2,0))</f>
        <v>障害者施設等10対1入院基本料</v>
      </c>
      <c r="V571" s="13">
        <v>60</v>
      </c>
    </row>
    <row r="572" spans="1:22" outlineLevel="4">
      <c r="A572" s="12">
        <v>4002</v>
      </c>
      <c r="B572" s="12" t="s">
        <v>300</v>
      </c>
      <c r="C572" s="12">
        <v>40223</v>
      </c>
      <c r="D572" s="12" t="s">
        <v>364</v>
      </c>
      <c r="E572" s="12" t="s">
        <v>365</v>
      </c>
      <c r="F572" s="12" t="s">
        <v>370</v>
      </c>
      <c r="G572" s="12" t="s">
        <v>45</v>
      </c>
      <c r="H572" s="14" t="str">
        <f>IF(G572="","",VLOOKUP(G572,Sheet1!$B$3:$C$7,2,0))</f>
        <v>慢性期</v>
      </c>
      <c r="I572" s="12" t="s">
        <v>45</v>
      </c>
      <c r="J572" s="14" t="str">
        <f>IF(I572="","",VLOOKUP(I572,Sheet1!$B$3:$C$7,2,0))</f>
        <v>慢性期</v>
      </c>
      <c r="K572" s="13">
        <v>0</v>
      </c>
      <c r="L572" s="13">
        <v>0</v>
      </c>
      <c r="M572" s="13">
        <v>0</v>
      </c>
      <c r="N572" s="13">
        <v>60</v>
      </c>
      <c r="O572" s="13">
        <v>60</v>
      </c>
      <c r="P572" s="13">
        <v>0</v>
      </c>
      <c r="Q572" s="13">
        <v>0</v>
      </c>
      <c r="R572" s="13">
        <v>0</v>
      </c>
      <c r="S572" s="13">
        <v>0</v>
      </c>
      <c r="T572" s="12" t="s">
        <v>62</v>
      </c>
      <c r="U572" s="14" t="str">
        <f>IF(T572="","",VLOOKUP(T572,Sheet1!$B$10:$C$61,2,0))</f>
        <v>療養病棟入院基本料1</v>
      </c>
      <c r="V572" s="13">
        <v>60</v>
      </c>
    </row>
    <row r="573" spans="1:22" outlineLevel="4">
      <c r="A573" s="12">
        <v>4002</v>
      </c>
      <c r="B573" s="12" t="s">
        <v>300</v>
      </c>
      <c r="C573" s="12">
        <v>40223</v>
      </c>
      <c r="D573" s="12" t="s">
        <v>364</v>
      </c>
      <c r="E573" s="12" t="s">
        <v>365</v>
      </c>
      <c r="F573" s="12" t="s">
        <v>371</v>
      </c>
      <c r="G573" s="12" t="s">
        <v>45</v>
      </c>
      <c r="H573" s="14" t="str">
        <f>IF(G573="","",VLOOKUP(G573,Sheet1!$B$3:$C$7,2,0))</f>
        <v>慢性期</v>
      </c>
      <c r="I573" s="12" t="s">
        <v>45</v>
      </c>
      <c r="J573" s="14" t="str">
        <f>IF(I573="","",VLOOKUP(I573,Sheet1!$B$3:$C$7,2,0))</f>
        <v>慢性期</v>
      </c>
      <c r="K573" s="13">
        <v>0</v>
      </c>
      <c r="L573" s="13">
        <v>0</v>
      </c>
      <c r="M573" s="13">
        <v>0</v>
      </c>
      <c r="N573" s="13">
        <v>60</v>
      </c>
      <c r="O573" s="13">
        <v>60</v>
      </c>
      <c r="P573" s="13">
        <v>0</v>
      </c>
      <c r="Q573" s="13">
        <v>0</v>
      </c>
      <c r="R573" s="13">
        <v>0</v>
      </c>
      <c r="S573" s="13">
        <v>0</v>
      </c>
      <c r="T573" s="12" t="s">
        <v>62</v>
      </c>
      <c r="U573" s="14" t="str">
        <f>IF(T573="","",VLOOKUP(T573,Sheet1!$B$10:$C$61,2,0))</f>
        <v>療養病棟入院基本料1</v>
      </c>
      <c r="V573" s="13">
        <v>60</v>
      </c>
    </row>
    <row r="574" spans="1:22" outlineLevel="4">
      <c r="A574" s="12">
        <v>4002</v>
      </c>
      <c r="B574" s="12" t="s">
        <v>300</v>
      </c>
      <c r="C574" s="12">
        <v>40223</v>
      </c>
      <c r="D574" s="12" t="s">
        <v>364</v>
      </c>
      <c r="E574" s="12" t="s">
        <v>365</v>
      </c>
      <c r="F574" s="12" t="s">
        <v>89</v>
      </c>
      <c r="G574" s="12" t="s">
        <v>45</v>
      </c>
      <c r="H574" s="14" t="str">
        <f>IF(G574="","",VLOOKUP(G574,Sheet1!$B$3:$C$7,2,0))</f>
        <v>慢性期</v>
      </c>
      <c r="I574" s="12" t="s">
        <v>45</v>
      </c>
      <c r="J574" s="14" t="str">
        <f>IF(I574="","",VLOOKUP(I574,Sheet1!$B$3:$C$7,2,0))</f>
        <v>慢性期</v>
      </c>
      <c r="K574" s="13">
        <v>0</v>
      </c>
      <c r="L574" s="13">
        <v>0</v>
      </c>
      <c r="M574" s="13">
        <v>0</v>
      </c>
      <c r="N574" s="13">
        <v>60</v>
      </c>
      <c r="O574" s="13">
        <v>60</v>
      </c>
      <c r="P574" s="13">
        <v>0</v>
      </c>
      <c r="Q574" s="13">
        <v>0</v>
      </c>
      <c r="R574" s="13">
        <v>0</v>
      </c>
      <c r="S574" s="13">
        <v>0</v>
      </c>
      <c r="T574" s="12" t="s">
        <v>62</v>
      </c>
      <c r="U574" s="14" t="str">
        <f>IF(T574="","",VLOOKUP(T574,Sheet1!$B$10:$C$61,2,0))</f>
        <v>療養病棟入院基本料1</v>
      </c>
      <c r="V574" s="13">
        <v>60</v>
      </c>
    </row>
    <row r="575" spans="1:22" outlineLevel="4">
      <c r="A575" s="12">
        <v>4002</v>
      </c>
      <c r="B575" s="12" t="s">
        <v>300</v>
      </c>
      <c r="C575" s="12">
        <v>40223</v>
      </c>
      <c r="D575" s="12" t="s">
        <v>364</v>
      </c>
      <c r="E575" s="12" t="s">
        <v>365</v>
      </c>
      <c r="F575" s="12" t="s">
        <v>372</v>
      </c>
      <c r="G575" s="12" t="s">
        <v>45</v>
      </c>
      <c r="H575" s="14" t="str">
        <f>IF(G575="","",VLOOKUP(G575,Sheet1!$B$3:$C$7,2,0))</f>
        <v>慢性期</v>
      </c>
      <c r="I575" s="12" t="s">
        <v>45</v>
      </c>
      <c r="J575" s="14" t="str">
        <f>IF(I575="","",VLOOKUP(I575,Sheet1!$B$3:$C$7,2,0))</f>
        <v>慢性期</v>
      </c>
      <c r="K575" s="13">
        <v>41</v>
      </c>
      <c r="L575" s="13">
        <v>41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2" t="s">
        <v>51</v>
      </c>
      <c r="U575" s="14" t="str">
        <f>IF(T575="","",VLOOKUP(T575,Sheet1!$B$10:$C$61,2,0))</f>
        <v>障害者施設等10対1入院基本料</v>
      </c>
      <c r="V575" s="13">
        <v>41</v>
      </c>
    </row>
    <row r="576" spans="1:22" outlineLevel="3">
      <c r="A576" s="12"/>
      <c r="B576" s="12"/>
      <c r="C576" s="12"/>
      <c r="D576" s="12"/>
      <c r="E576" s="23" t="s">
        <v>1636</v>
      </c>
      <c r="F576" s="12"/>
      <c r="G576" s="12"/>
      <c r="H576" s="14"/>
      <c r="I576" s="12"/>
      <c r="J576" s="14"/>
      <c r="K576" s="13">
        <f t="shared" ref="K576:S576" si="113">SUBTOTAL(9,K567:K575)</f>
        <v>101</v>
      </c>
      <c r="L576" s="13">
        <f t="shared" si="113"/>
        <v>101</v>
      </c>
      <c r="M576" s="13">
        <f t="shared" si="113"/>
        <v>0</v>
      </c>
      <c r="N576" s="13">
        <f t="shared" si="113"/>
        <v>400</v>
      </c>
      <c r="O576" s="13">
        <f t="shared" si="113"/>
        <v>400</v>
      </c>
      <c r="P576" s="13">
        <f t="shared" si="113"/>
        <v>0</v>
      </c>
      <c r="Q576" s="13">
        <f t="shared" si="113"/>
        <v>180</v>
      </c>
      <c r="R576" s="13">
        <f t="shared" si="113"/>
        <v>180</v>
      </c>
      <c r="S576" s="13">
        <f t="shared" si="113"/>
        <v>0</v>
      </c>
      <c r="T576" s="12"/>
      <c r="U576" s="14"/>
      <c r="V576" s="13">
        <f>SUBTOTAL(9,V567:V575)</f>
        <v>321</v>
      </c>
    </row>
    <row r="577" spans="1:22" outlineLevel="4">
      <c r="A577" s="12">
        <v>4002</v>
      </c>
      <c r="B577" s="12" t="s">
        <v>300</v>
      </c>
      <c r="C577" s="12">
        <v>40223</v>
      </c>
      <c r="D577" s="12" t="s">
        <v>364</v>
      </c>
      <c r="E577" s="12" t="s">
        <v>485</v>
      </c>
      <c r="F577" s="12" t="s">
        <v>486</v>
      </c>
      <c r="G577" s="12" t="s">
        <v>104</v>
      </c>
      <c r="H577" s="14" t="str">
        <f>IF(G577="","",VLOOKUP(G577,Sheet1!$B$3:$C$7,2,0))</f>
        <v>急性期</v>
      </c>
      <c r="I577" s="12" t="s">
        <v>104</v>
      </c>
      <c r="J577" s="14" t="str">
        <f>IF(I577="","",VLOOKUP(I577,Sheet1!$B$3:$C$7,2,0))</f>
        <v>急性期</v>
      </c>
      <c r="K577" s="13">
        <v>30</v>
      </c>
      <c r="L577" s="13">
        <v>30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2" t="s">
        <v>104</v>
      </c>
      <c r="U577" s="14" t="str">
        <f>IF(T577="","",VLOOKUP(T577,Sheet1!$B$10:$C$61,2,0))</f>
        <v>一般病棟10対1入院基本料</v>
      </c>
      <c r="V577" s="13">
        <v>30</v>
      </c>
    </row>
    <row r="578" spans="1:22" outlineLevel="3">
      <c r="A578" s="12"/>
      <c r="B578" s="12"/>
      <c r="C578" s="12"/>
      <c r="D578" s="12"/>
      <c r="E578" s="23" t="s">
        <v>1637</v>
      </c>
      <c r="F578" s="12"/>
      <c r="G578" s="12"/>
      <c r="H578" s="14"/>
      <c r="I578" s="12"/>
      <c r="J578" s="14"/>
      <c r="K578" s="13">
        <f t="shared" ref="K578:S578" si="114">SUBTOTAL(9,K577:K577)</f>
        <v>30</v>
      </c>
      <c r="L578" s="13">
        <f t="shared" si="114"/>
        <v>30</v>
      </c>
      <c r="M578" s="13">
        <f t="shared" si="114"/>
        <v>0</v>
      </c>
      <c r="N578" s="13">
        <f t="shared" si="114"/>
        <v>0</v>
      </c>
      <c r="O578" s="13">
        <f t="shared" si="114"/>
        <v>0</v>
      </c>
      <c r="P578" s="13">
        <f t="shared" si="114"/>
        <v>0</v>
      </c>
      <c r="Q578" s="13">
        <f t="shared" si="114"/>
        <v>0</v>
      </c>
      <c r="R578" s="13">
        <f t="shared" si="114"/>
        <v>0</v>
      </c>
      <c r="S578" s="13">
        <f t="shared" si="114"/>
        <v>0</v>
      </c>
      <c r="T578" s="12"/>
      <c r="U578" s="14"/>
      <c r="V578" s="13">
        <f>SUBTOTAL(9,V577:V577)</f>
        <v>30</v>
      </c>
    </row>
    <row r="579" spans="1:22" outlineLevel="4">
      <c r="A579" s="12">
        <v>4002</v>
      </c>
      <c r="B579" s="12" t="s">
        <v>300</v>
      </c>
      <c r="C579" s="12">
        <v>40223</v>
      </c>
      <c r="D579" s="12" t="s">
        <v>364</v>
      </c>
      <c r="E579" s="12" t="s">
        <v>523</v>
      </c>
      <c r="F579" s="12" t="s">
        <v>193</v>
      </c>
      <c r="G579" s="12" t="s">
        <v>38</v>
      </c>
      <c r="H579" s="14" t="str">
        <f>IF(G579="","",VLOOKUP(G579,Sheet1!$B$3:$C$7,2,0))</f>
        <v>急性期</v>
      </c>
      <c r="I579" s="12" t="s">
        <v>38</v>
      </c>
      <c r="J579" s="14" t="str">
        <f>IF(I579="","",VLOOKUP(I579,Sheet1!$B$3:$C$7,2,0))</f>
        <v>急性期</v>
      </c>
      <c r="K579" s="13">
        <v>60</v>
      </c>
      <c r="L579" s="13">
        <v>60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2" t="s">
        <v>38</v>
      </c>
      <c r="U579" s="14" t="str">
        <f>IF(T579="","",VLOOKUP(T579,Sheet1!$B$10:$C$61,2,0))</f>
        <v>一般病棟10対1入院基本料</v>
      </c>
      <c r="V579" s="13">
        <v>60</v>
      </c>
    </row>
    <row r="580" spans="1:22" outlineLevel="3">
      <c r="A580" s="12"/>
      <c r="B580" s="12"/>
      <c r="C580" s="12"/>
      <c r="D580" s="12"/>
      <c r="E580" s="23" t="s">
        <v>1638</v>
      </c>
      <c r="F580" s="12"/>
      <c r="G580" s="12"/>
      <c r="H580" s="14"/>
      <c r="I580" s="12"/>
      <c r="J580" s="14"/>
      <c r="K580" s="13">
        <f t="shared" ref="K580:S580" si="115">SUBTOTAL(9,K579:K579)</f>
        <v>60</v>
      </c>
      <c r="L580" s="13">
        <f t="shared" si="115"/>
        <v>60</v>
      </c>
      <c r="M580" s="13">
        <f t="shared" si="115"/>
        <v>0</v>
      </c>
      <c r="N580" s="13">
        <f t="shared" si="115"/>
        <v>0</v>
      </c>
      <c r="O580" s="13">
        <f t="shared" si="115"/>
        <v>0</v>
      </c>
      <c r="P580" s="13">
        <f t="shared" si="115"/>
        <v>0</v>
      </c>
      <c r="Q580" s="13">
        <f t="shared" si="115"/>
        <v>0</v>
      </c>
      <c r="R580" s="13">
        <f t="shared" si="115"/>
        <v>0</v>
      </c>
      <c r="S580" s="13">
        <f t="shared" si="115"/>
        <v>0</v>
      </c>
      <c r="T580" s="12"/>
      <c r="U580" s="14"/>
      <c r="V580" s="13">
        <f>SUBTOTAL(9,V579:V579)</f>
        <v>60</v>
      </c>
    </row>
    <row r="581" spans="1:22" outlineLevel="4">
      <c r="A581" s="12">
        <v>4002</v>
      </c>
      <c r="B581" s="12" t="s">
        <v>300</v>
      </c>
      <c r="C581" s="12">
        <v>40223</v>
      </c>
      <c r="D581" s="12" t="s">
        <v>364</v>
      </c>
      <c r="E581" s="12" t="s">
        <v>567</v>
      </c>
      <c r="F581" s="12" t="s">
        <v>50</v>
      </c>
      <c r="G581" s="12" t="s">
        <v>45</v>
      </c>
      <c r="H581" s="14" t="str">
        <f>IF(G581="","",VLOOKUP(G581,Sheet1!$B$3:$C$7,2,0))</f>
        <v>慢性期</v>
      </c>
      <c r="I581" s="12" t="s">
        <v>58</v>
      </c>
      <c r="J581" s="14" t="str">
        <f>IF(I581="","",VLOOKUP(I581,Sheet1!$B$3:$C$7,2,0))</f>
        <v>回復期</v>
      </c>
      <c r="K581" s="13">
        <v>60</v>
      </c>
      <c r="L581" s="13">
        <v>60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2" t="s">
        <v>51</v>
      </c>
      <c r="U581" s="14" t="str">
        <f>IF(T581="","",VLOOKUP(T581,Sheet1!$B$10:$C$61,2,0))</f>
        <v>障害者施設等10対1入院基本料</v>
      </c>
      <c r="V581" s="13">
        <v>60</v>
      </c>
    </row>
    <row r="582" spans="1:22" outlineLevel="4">
      <c r="A582" s="12">
        <v>4002</v>
      </c>
      <c r="B582" s="12" t="s">
        <v>300</v>
      </c>
      <c r="C582" s="12">
        <v>40223</v>
      </c>
      <c r="D582" s="12" t="s">
        <v>364</v>
      </c>
      <c r="E582" s="12" t="s">
        <v>567</v>
      </c>
      <c r="F582" s="12" t="s">
        <v>252</v>
      </c>
      <c r="G582" s="12" t="s">
        <v>45</v>
      </c>
      <c r="H582" s="14" t="str">
        <f>IF(G582="","",VLOOKUP(G582,Sheet1!$B$3:$C$7,2,0))</f>
        <v>慢性期</v>
      </c>
      <c r="I582" s="12" t="s">
        <v>45</v>
      </c>
      <c r="J582" s="14" t="str">
        <f>IF(I582="","",VLOOKUP(I582,Sheet1!$B$3:$C$7,2,0))</f>
        <v>慢性期</v>
      </c>
      <c r="K582" s="13">
        <v>0</v>
      </c>
      <c r="L582" s="13">
        <v>0</v>
      </c>
      <c r="M582" s="13">
        <v>0</v>
      </c>
      <c r="N582" s="13">
        <v>38</v>
      </c>
      <c r="O582" s="13">
        <v>38</v>
      </c>
      <c r="P582" s="13">
        <v>0</v>
      </c>
      <c r="Q582" s="13">
        <v>0</v>
      </c>
      <c r="R582" s="13">
        <v>0</v>
      </c>
      <c r="S582" s="13">
        <v>0</v>
      </c>
      <c r="T582" s="12" t="s">
        <v>62</v>
      </c>
      <c r="U582" s="14" t="str">
        <f>IF(T582="","",VLOOKUP(T582,Sheet1!$B$10:$C$61,2,0))</f>
        <v>療養病棟入院基本料1</v>
      </c>
      <c r="V582" s="13">
        <v>38</v>
      </c>
    </row>
    <row r="583" spans="1:22" outlineLevel="3">
      <c r="A583" s="12"/>
      <c r="B583" s="12"/>
      <c r="C583" s="12"/>
      <c r="D583" s="12"/>
      <c r="E583" s="23" t="s">
        <v>1639</v>
      </c>
      <c r="F583" s="12"/>
      <c r="G583" s="12"/>
      <c r="H583" s="14"/>
      <c r="I583" s="12"/>
      <c r="J583" s="14"/>
      <c r="K583" s="13">
        <f t="shared" ref="K583:S583" si="116">SUBTOTAL(9,K581:K582)</f>
        <v>60</v>
      </c>
      <c r="L583" s="13">
        <f t="shared" si="116"/>
        <v>60</v>
      </c>
      <c r="M583" s="13">
        <f t="shared" si="116"/>
        <v>0</v>
      </c>
      <c r="N583" s="13">
        <f t="shared" si="116"/>
        <v>38</v>
      </c>
      <c r="O583" s="13">
        <f t="shared" si="116"/>
        <v>38</v>
      </c>
      <c r="P583" s="13">
        <f t="shared" si="116"/>
        <v>0</v>
      </c>
      <c r="Q583" s="13">
        <f t="shared" si="116"/>
        <v>0</v>
      </c>
      <c r="R583" s="13">
        <f t="shared" si="116"/>
        <v>0</v>
      </c>
      <c r="S583" s="13">
        <f t="shared" si="116"/>
        <v>0</v>
      </c>
      <c r="T583" s="12"/>
      <c r="U583" s="14"/>
      <c r="V583" s="13">
        <f>SUBTOTAL(9,V581:V582)</f>
        <v>98</v>
      </c>
    </row>
    <row r="584" spans="1:22" outlineLevel="4">
      <c r="A584" s="12">
        <v>4002</v>
      </c>
      <c r="B584" s="12" t="s">
        <v>300</v>
      </c>
      <c r="C584" s="12">
        <v>40223</v>
      </c>
      <c r="D584" s="12" t="s">
        <v>364</v>
      </c>
      <c r="E584" s="12" t="s">
        <v>672</v>
      </c>
      <c r="F584" s="12" t="s">
        <v>673</v>
      </c>
      <c r="G584" s="12" t="s">
        <v>41</v>
      </c>
      <c r="H584" s="14" t="str">
        <f>IF(G584="","",VLOOKUP(G584,Sheet1!$B$3:$C$7,2,0))</f>
        <v>高度急性期</v>
      </c>
      <c r="I584" s="12" t="s">
        <v>41</v>
      </c>
      <c r="J584" s="14" t="str">
        <f>IF(I584="","",VLOOKUP(I584,Sheet1!$B$3:$C$7,2,0))</f>
        <v>高度急性期</v>
      </c>
      <c r="K584" s="13">
        <v>52</v>
      </c>
      <c r="L584" s="13">
        <v>52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2" t="s">
        <v>41</v>
      </c>
      <c r="U584" s="14" t="str">
        <f>IF(T584="","",VLOOKUP(T584,Sheet1!$B$10:$C$61,2,0))</f>
        <v>一般病棟7対1入院基本料</v>
      </c>
      <c r="V584" s="13">
        <v>52</v>
      </c>
    </row>
    <row r="585" spans="1:22" outlineLevel="4">
      <c r="A585" s="12">
        <v>4002</v>
      </c>
      <c r="B585" s="12" t="s">
        <v>300</v>
      </c>
      <c r="C585" s="12">
        <v>40223</v>
      </c>
      <c r="D585" s="12" t="s">
        <v>364</v>
      </c>
      <c r="E585" s="12" t="s">
        <v>672</v>
      </c>
      <c r="F585" s="12" t="s">
        <v>674</v>
      </c>
      <c r="G585" s="12" t="s">
        <v>41</v>
      </c>
      <c r="H585" s="14" t="str">
        <f>IF(G585="","",VLOOKUP(G585,Sheet1!$B$3:$C$7,2,0))</f>
        <v>高度急性期</v>
      </c>
      <c r="I585" s="12" t="s">
        <v>41</v>
      </c>
      <c r="J585" s="14" t="str">
        <f>IF(I585="","",VLOOKUP(I585,Sheet1!$B$3:$C$7,2,0))</f>
        <v>高度急性期</v>
      </c>
      <c r="K585" s="13">
        <v>10</v>
      </c>
      <c r="L585" s="13">
        <v>10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2" t="s">
        <v>128</v>
      </c>
      <c r="U585" s="14" t="str">
        <f>IF(T585="","",VLOOKUP(T585,Sheet1!$B$10:$C$61,2,0))</f>
        <v>救命救急入院料1</v>
      </c>
      <c r="V585" s="13">
        <v>10</v>
      </c>
    </row>
    <row r="586" spans="1:22" outlineLevel="4">
      <c r="A586" s="12">
        <v>4002</v>
      </c>
      <c r="B586" s="12" t="s">
        <v>300</v>
      </c>
      <c r="C586" s="12">
        <v>40223</v>
      </c>
      <c r="D586" s="12" t="s">
        <v>364</v>
      </c>
      <c r="E586" s="12" t="s">
        <v>672</v>
      </c>
      <c r="F586" s="12" t="s">
        <v>346</v>
      </c>
      <c r="G586" s="12" t="s">
        <v>41</v>
      </c>
      <c r="H586" s="14" t="str">
        <f>IF(G586="","",VLOOKUP(G586,Sheet1!$B$3:$C$7,2,0))</f>
        <v>高度急性期</v>
      </c>
      <c r="I586" s="12" t="s">
        <v>41</v>
      </c>
      <c r="J586" s="14" t="str">
        <f>IF(I586="","",VLOOKUP(I586,Sheet1!$B$3:$C$7,2,0))</f>
        <v>高度急性期</v>
      </c>
      <c r="K586" s="13">
        <v>6</v>
      </c>
      <c r="L586" s="13">
        <v>6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2" t="s">
        <v>42</v>
      </c>
      <c r="U586" s="14" t="str">
        <f>IF(T586="","",VLOOKUP(T586,Sheet1!$B$10:$C$61,2,0))</f>
        <v>特定集中治療室管理料3</v>
      </c>
      <c r="V586" s="13">
        <v>6</v>
      </c>
    </row>
    <row r="587" spans="1:22" outlineLevel="4">
      <c r="A587" s="12">
        <v>4002</v>
      </c>
      <c r="B587" s="12" t="s">
        <v>300</v>
      </c>
      <c r="C587" s="12">
        <v>40223</v>
      </c>
      <c r="D587" s="12" t="s">
        <v>364</v>
      </c>
      <c r="E587" s="12" t="s">
        <v>672</v>
      </c>
      <c r="F587" s="12" t="s">
        <v>334</v>
      </c>
      <c r="G587" s="12" t="s">
        <v>38</v>
      </c>
      <c r="H587" s="14" t="str">
        <f>IF(G587="","",VLOOKUP(G587,Sheet1!$B$3:$C$7,2,0))</f>
        <v>急性期</v>
      </c>
      <c r="I587" s="12" t="s">
        <v>38</v>
      </c>
      <c r="J587" s="14" t="str">
        <f>IF(I587="","",VLOOKUP(I587,Sheet1!$B$3:$C$7,2,0))</f>
        <v>急性期</v>
      </c>
      <c r="K587" s="13">
        <v>52</v>
      </c>
      <c r="L587" s="13">
        <v>52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2" t="s">
        <v>41</v>
      </c>
      <c r="U587" s="14" t="str">
        <f>IF(T587="","",VLOOKUP(T587,Sheet1!$B$10:$C$61,2,0))</f>
        <v>一般病棟7対1入院基本料</v>
      </c>
      <c r="V587" s="13">
        <v>52</v>
      </c>
    </row>
    <row r="588" spans="1:22" outlineLevel="4">
      <c r="A588" s="12">
        <v>4002</v>
      </c>
      <c r="B588" s="12" t="s">
        <v>300</v>
      </c>
      <c r="C588" s="12">
        <v>40223</v>
      </c>
      <c r="D588" s="12" t="s">
        <v>364</v>
      </c>
      <c r="E588" s="12" t="s">
        <v>672</v>
      </c>
      <c r="F588" s="12" t="s">
        <v>505</v>
      </c>
      <c r="G588" s="12" t="s">
        <v>38</v>
      </c>
      <c r="H588" s="14" t="str">
        <f>IF(G588="","",VLOOKUP(G588,Sheet1!$B$3:$C$7,2,0))</f>
        <v>急性期</v>
      </c>
      <c r="I588" s="12" t="s">
        <v>38</v>
      </c>
      <c r="J588" s="14" t="str">
        <f>IF(I588="","",VLOOKUP(I588,Sheet1!$B$3:$C$7,2,0))</f>
        <v>急性期</v>
      </c>
      <c r="K588" s="13">
        <v>51</v>
      </c>
      <c r="L588" s="13">
        <v>51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2" t="s">
        <v>41</v>
      </c>
      <c r="U588" s="14" t="str">
        <f>IF(T588="","",VLOOKUP(T588,Sheet1!$B$10:$C$61,2,0))</f>
        <v>一般病棟7対1入院基本料</v>
      </c>
      <c r="V588" s="13">
        <v>51</v>
      </c>
    </row>
    <row r="589" spans="1:22" outlineLevel="4">
      <c r="A589" s="12">
        <v>4002</v>
      </c>
      <c r="B589" s="12" t="s">
        <v>300</v>
      </c>
      <c r="C589" s="12">
        <v>40223</v>
      </c>
      <c r="D589" s="12" t="s">
        <v>364</v>
      </c>
      <c r="E589" s="12" t="s">
        <v>672</v>
      </c>
      <c r="F589" s="12" t="s">
        <v>506</v>
      </c>
      <c r="G589" s="12" t="s">
        <v>38</v>
      </c>
      <c r="H589" s="14" t="str">
        <f>IF(G589="","",VLOOKUP(G589,Sheet1!$B$3:$C$7,2,0))</f>
        <v>急性期</v>
      </c>
      <c r="I589" s="12" t="s">
        <v>38</v>
      </c>
      <c r="J589" s="14" t="str">
        <f>IF(I589="","",VLOOKUP(I589,Sheet1!$B$3:$C$7,2,0))</f>
        <v>急性期</v>
      </c>
      <c r="K589" s="13">
        <v>52</v>
      </c>
      <c r="L589" s="13">
        <v>47</v>
      </c>
      <c r="M589" s="13">
        <v>5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2" t="s">
        <v>41</v>
      </c>
      <c r="U589" s="14" t="str">
        <f>IF(T589="","",VLOOKUP(T589,Sheet1!$B$10:$C$61,2,0))</f>
        <v>一般病棟7対1入院基本料</v>
      </c>
      <c r="V589" s="13">
        <v>52</v>
      </c>
    </row>
    <row r="590" spans="1:22" outlineLevel="4">
      <c r="A590" s="12">
        <v>4002</v>
      </c>
      <c r="B590" s="12" t="s">
        <v>300</v>
      </c>
      <c r="C590" s="12">
        <v>40223</v>
      </c>
      <c r="D590" s="12" t="s">
        <v>364</v>
      </c>
      <c r="E590" s="12" t="s">
        <v>672</v>
      </c>
      <c r="F590" s="12" t="s">
        <v>675</v>
      </c>
      <c r="G590" s="12" t="s">
        <v>38</v>
      </c>
      <c r="H590" s="14" t="str">
        <f>IF(G590="","",VLOOKUP(G590,Sheet1!$B$3:$C$7,2,0))</f>
        <v>急性期</v>
      </c>
      <c r="I590" s="12" t="s">
        <v>38</v>
      </c>
      <c r="J590" s="14" t="str">
        <f>IF(I590="","",VLOOKUP(I590,Sheet1!$B$3:$C$7,2,0))</f>
        <v>急性期</v>
      </c>
      <c r="K590" s="13">
        <v>52</v>
      </c>
      <c r="L590" s="13">
        <v>52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2" t="s">
        <v>41</v>
      </c>
      <c r="U590" s="14" t="str">
        <f>IF(T590="","",VLOOKUP(T590,Sheet1!$B$10:$C$61,2,0))</f>
        <v>一般病棟7対1入院基本料</v>
      </c>
      <c r="V590" s="13">
        <v>52</v>
      </c>
    </row>
    <row r="591" spans="1:22" outlineLevel="4">
      <c r="A591" s="12">
        <v>4002</v>
      </c>
      <c r="B591" s="12" t="s">
        <v>300</v>
      </c>
      <c r="C591" s="12">
        <v>40223</v>
      </c>
      <c r="D591" s="12" t="s">
        <v>364</v>
      </c>
      <c r="E591" s="12" t="s">
        <v>672</v>
      </c>
      <c r="F591" s="12" t="s">
        <v>676</v>
      </c>
      <c r="G591" s="12" t="s">
        <v>38</v>
      </c>
      <c r="H591" s="14" t="str">
        <f>IF(G591="","",VLOOKUP(G591,Sheet1!$B$3:$C$7,2,0))</f>
        <v>急性期</v>
      </c>
      <c r="I591" s="12" t="s">
        <v>38</v>
      </c>
      <c r="J591" s="14" t="str">
        <f>IF(I591="","",VLOOKUP(I591,Sheet1!$B$3:$C$7,2,0))</f>
        <v>急性期</v>
      </c>
      <c r="K591" s="13">
        <v>52</v>
      </c>
      <c r="L591" s="13">
        <v>52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2" t="s">
        <v>41</v>
      </c>
      <c r="U591" s="14" t="str">
        <f>IF(T591="","",VLOOKUP(T591,Sheet1!$B$10:$C$61,2,0))</f>
        <v>一般病棟7対1入院基本料</v>
      </c>
      <c r="V591" s="13">
        <v>52</v>
      </c>
    </row>
    <row r="592" spans="1:22" outlineLevel="4">
      <c r="A592" s="12">
        <v>4002</v>
      </c>
      <c r="B592" s="12" t="s">
        <v>300</v>
      </c>
      <c r="C592" s="12">
        <v>40223</v>
      </c>
      <c r="D592" s="12" t="s">
        <v>364</v>
      </c>
      <c r="E592" s="12" t="s">
        <v>672</v>
      </c>
      <c r="F592" s="12" t="s">
        <v>677</v>
      </c>
      <c r="G592" s="12" t="s">
        <v>38</v>
      </c>
      <c r="H592" s="14" t="str">
        <f>IF(G592="","",VLOOKUP(G592,Sheet1!$B$3:$C$7,2,0))</f>
        <v>急性期</v>
      </c>
      <c r="I592" s="12" t="s">
        <v>38</v>
      </c>
      <c r="J592" s="14" t="str">
        <f>IF(I592="","",VLOOKUP(I592,Sheet1!$B$3:$C$7,2,0))</f>
        <v>急性期</v>
      </c>
      <c r="K592" s="13">
        <v>52</v>
      </c>
      <c r="L592" s="13">
        <v>52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2" t="s">
        <v>41</v>
      </c>
      <c r="U592" s="14" t="str">
        <f>IF(T592="","",VLOOKUP(T592,Sheet1!$B$10:$C$61,2,0))</f>
        <v>一般病棟7対1入院基本料</v>
      </c>
      <c r="V592" s="13">
        <v>52</v>
      </c>
    </row>
    <row r="593" spans="1:22" outlineLevel="4">
      <c r="A593" s="12">
        <v>4002</v>
      </c>
      <c r="B593" s="12" t="s">
        <v>300</v>
      </c>
      <c r="C593" s="12">
        <v>40223</v>
      </c>
      <c r="D593" s="12" t="s">
        <v>364</v>
      </c>
      <c r="E593" s="12" t="s">
        <v>672</v>
      </c>
      <c r="F593" s="12" t="s">
        <v>678</v>
      </c>
      <c r="G593" s="12" t="s">
        <v>45</v>
      </c>
      <c r="H593" s="14" t="str">
        <f>IF(G593="","",VLOOKUP(G593,Sheet1!$B$3:$C$7,2,0))</f>
        <v>慢性期</v>
      </c>
      <c r="I593" s="12" t="s">
        <v>45</v>
      </c>
      <c r="J593" s="14" t="str">
        <f>IF(I593="","",VLOOKUP(I593,Sheet1!$B$3:$C$7,2,0))</f>
        <v>慢性期</v>
      </c>
      <c r="K593" s="13">
        <v>60</v>
      </c>
      <c r="L593" s="13">
        <v>56</v>
      </c>
      <c r="M593" s="13">
        <v>4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2" t="s">
        <v>147</v>
      </c>
      <c r="U593" s="14" t="str">
        <f>IF(T593="","",VLOOKUP(T593,Sheet1!$B$10:$C$61,2,0))</f>
        <v>障害者施設等7対1入院基本料</v>
      </c>
      <c r="V593" s="13">
        <v>60</v>
      </c>
    </row>
    <row r="594" spans="1:22" outlineLevel="4">
      <c r="A594" s="12">
        <v>4002</v>
      </c>
      <c r="B594" s="12" t="s">
        <v>300</v>
      </c>
      <c r="C594" s="12">
        <v>40223</v>
      </c>
      <c r="D594" s="12" t="s">
        <v>364</v>
      </c>
      <c r="E594" s="12" t="s">
        <v>672</v>
      </c>
      <c r="F594" s="12" t="s">
        <v>679</v>
      </c>
      <c r="G594" s="12" t="s">
        <v>45</v>
      </c>
      <c r="H594" s="14" t="str">
        <f>IF(G594="","",VLOOKUP(G594,Sheet1!$B$3:$C$7,2,0))</f>
        <v>慢性期</v>
      </c>
      <c r="I594" s="12" t="s">
        <v>45</v>
      </c>
      <c r="J594" s="14" t="str">
        <f>IF(I594="","",VLOOKUP(I594,Sheet1!$B$3:$C$7,2,0))</f>
        <v>慢性期</v>
      </c>
      <c r="K594" s="13">
        <v>60</v>
      </c>
      <c r="L594" s="13">
        <v>58</v>
      </c>
      <c r="M594" s="13">
        <v>2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2" t="s">
        <v>147</v>
      </c>
      <c r="U594" s="14" t="str">
        <f>IF(T594="","",VLOOKUP(T594,Sheet1!$B$10:$C$61,2,0))</f>
        <v>障害者施設等7対1入院基本料</v>
      </c>
      <c r="V594" s="13">
        <v>60</v>
      </c>
    </row>
    <row r="595" spans="1:22" outlineLevel="4">
      <c r="A595" s="12">
        <v>4002</v>
      </c>
      <c r="B595" s="12" t="s">
        <v>300</v>
      </c>
      <c r="C595" s="12">
        <v>40223</v>
      </c>
      <c r="D595" s="12" t="s">
        <v>364</v>
      </c>
      <c r="E595" s="12" t="s">
        <v>672</v>
      </c>
      <c r="F595" s="12" t="s">
        <v>335</v>
      </c>
      <c r="G595" s="12" t="s">
        <v>92</v>
      </c>
      <c r="H595" s="14" t="str">
        <f>IF(G595="","",VLOOKUP(G595,Sheet1!$B$3:$C$7,2,0))</f>
        <v>休棟等</v>
      </c>
      <c r="I595" s="12" t="s">
        <v>92</v>
      </c>
      <c r="J595" s="14" t="str">
        <f>IF(I595="","",VLOOKUP(I595,Sheet1!$B$3:$C$7,2,0))</f>
        <v>休棟等</v>
      </c>
      <c r="K595" s="13">
        <v>42</v>
      </c>
      <c r="L595" s="13">
        <v>0</v>
      </c>
      <c r="M595" s="13">
        <v>42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2"/>
      <c r="U595" s="14" t="str">
        <f>IF(T595="","",VLOOKUP(T595,Sheet1!$B$10:$C$61,2,0))</f>
        <v/>
      </c>
      <c r="V595" s="13">
        <v>0</v>
      </c>
    </row>
    <row r="596" spans="1:22" outlineLevel="3">
      <c r="A596" s="12"/>
      <c r="B596" s="12"/>
      <c r="C596" s="12"/>
      <c r="D596" s="12"/>
      <c r="E596" s="23" t="s">
        <v>1640</v>
      </c>
      <c r="F596" s="12"/>
      <c r="G596" s="12"/>
      <c r="H596" s="14"/>
      <c r="I596" s="12"/>
      <c r="J596" s="14"/>
      <c r="K596" s="13">
        <f t="shared" ref="K596:S596" si="117">SUBTOTAL(9,K584:K595)</f>
        <v>541</v>
      </c>
      <c r="L596" s="13">
        <f t="shared" si="117"/>
        <v>488</v>
      </c>
      <c r="M596" s="13">
        <f t="shared" si="117"/>
        <v>53</v>
      </c>
      <c r="N596" s="13">
        <f t="shared" si="117"/>
        <v>0</v>
      </c>
      <c r="O596" s="13">
        <f t="shared" si="117"/>
        <v>0</v>
      </c>
      <c r="P596" s="13">
        <f t="shared" si="117"/>
        <v>0</v>
      </c>
      <c r="Q596" s="13">
        <f t="shared" si="117"/>
        <v>0</v>
      </c>
      <c r="R596" s="13">
        <f t="shared" si="117"/>
        <v>0</v>
      </c>
      <c r="S596" s="13">
        <f t="shared" si="117"/>
        <v>0</v>
      </c>
      <c r="T596" s="12"/>
      <c r="U596" s="14"/>
      <c r="V596" s="13">
        <f>SUBTOTAL(9,V584:V595)</f>
        <v>499</v>
      </c>
    </row>
    <row r="597" spans="1:22" outlineLevel="4">
      <c r="A597" s="12">
        <v>4002</v>
      </c>
      <c r="B597" s="12" t="s">
        <v>300</v>
      </c>
      <c r="C597" s="12">
        <v>40341</v>
      </c>
      <c r="D597" s="12" t="s">
        <v>412</v>
      </c>
      <c r="E597" s="12" t="s">
        <v>413</v>
      </c>
      <c r="F597" s="12" t="s">
        <v>414</v>
      </c>
      <c r="G597" s="12" t="s">
        <v>182</v>
      </c>
      <c r="H597" s="14" t="str">
        <f>IF(G597="","",VLOOKUP(G597,Sheet1!$B$3:$C$7,2,0))</f>
        <v>慢性期</v>
      </c>
      <c r="I597" s="12" t="s">
        <v>182</v>
      </c>
      <c r="J597" s="14" t="str">
        <f>IF(I597="","",VLOOKUP(I597,Sheet1!$B$3:$C$7,2,0))</f>
        <v>慢性期</v>
      </c>
      <c r="K597" s="13">
        <v>0</v>
      </c>
      <c r="L597" s="13">
        <v>0</v>
      </c>
      <c r="M597" s="13">
        <v>0</v>
      </c>
      <c r="N597" s="13">
        <v>123</v>
      </c>
      <c r="O597" s="13">
        <v>123</v>
      </c>
      <c r="P597" s="13">
        <v>0</v>
      </c>
      <c r="Q597" s="13">
        <v>58</v>
      </c>
      <c r="R597" s="13">
        <v>58</v>
      </c>
      <c r="S597" s="13">
        <v>0</v>
      </c>
      <c r="T597" s="12" t="s">
        <v>185</v>
      </c>
      <c r="U597" s="14" t="str">
        <f>IF(T597="","",VLOOKUP(T597,Sheet1!$B$10:$C$61,2,0))</f>
        <v>療養病棟入院基本料1</v>
      </c>
      <c r="V597" s="13">
        <v>65</v>
      </c>
    </row>
    <row r="598" spans="1:22" outlineLevel="3">
      <c r="A598" s="12"/>
      <c r="B598" s="12"/>
      <c r="C598" s="12"/>
      <c r="D598" s="12"/>
      <c r="E598" s="23" t="s">
        <v>1641</v>
      </c>
      <c r="F598" s="12"/>
      <c r="G598" s="12"/>
      <c r="H598" s="14"/>
      <c r="I598" s="12"/>
      <c r="J598" s="14"/>
      <c r="K598" s="13">
        <f t="shared" ref="K598:S598" si="118">SUBTOTAL(9,K597:K597)</f>
        <v>0</v>
      </c>
      <c r="L598" s="13">
        <f t="shared" si="118"/>
        <v>0</v>
      </c>
      <c r="M598" s="13">
        <f t="shared" si="118"/>
        <v>0</v>
      </c>
      <c r="N598" s="13">
        <f t="shared" si="118"/>
        <v>123</v>
      </c>
      <c r="O598" s="13">
        <f t="shared" si="118"/>
        <v>123</v>
      </c>
      <c r="P598" s="13">
        <f t="shared" si="118"/>
        <v>0</v>
      </c>
      <c r="Q598" s="13">
        <f t="shared" si="118"/>
        <v>58</v>
      </c>
      <c r="R598" s="13">
        <f t="shared" si="118"/>
        <v>58</v>
      </c>
      <c r="S598" s="13">
        <f t="shared" si="118"/>
        <v>0</v>
      </c>
      <c r="T598" s="12"/>
      <c r="U598" s="14"/>
      <c r="V598" s="13">
        <f>SUBTOTAL(9,V597:V597)</f>
        <v>65</v>
      </c>
    </row>
    <row r="599" spans="1:22" outlineLevel="4">
      <c r="A599" s="12">
        <v>4002</v>
      </c>
      <c r="B599" s="12" t="s">
        <v>300</v>
      </c>
      <c r="C599" s="12">
        <v>40341</v>
      </c>
      <c r="D599" s="12" t="s">
        <v>412</v>
      </c>
      <c r="E599" s="12" t="s">
        <v>816</v>
      </c>
      <c r="F599" s="12" t="s">
        <v>779</v>
      </c>
      <c r="G599" s="12" t="s">
        <v>182</v>
      </c>
      <c r="H599" s="14" t="str">
        <f>IF(G599="","",VLOOKUP(G599,Sheet1!$B$3:$C$7,2,0))</f>
        <v>慢性期</v>
      </c>
      <c r="I599" s="12" t="s">
        <v>182</v>
      </c>
      <c r="J599" s="14" t="str">
        <f>IF(I599="","",VLOOKUP(I599,Sheet1!$B$3:$C$7,2,0))</f>
        <v>慢性期</v>
      </c>
      <c r="K599" s="13">
        <v>0</v>
      </c>
      <c r="L599" s="13">
        <v>0</v>
      </c>
      <c r="M599" s="13">
        <v>0</v>
      </c>
      <c r="N599" s="13">
        <v>46</v>
      </c>
      <c r="O599" s="13">
        <v>46</v>
      </c>
      <c r="P599" s="13">
        <v>0</v>
      </c>
      <c r="Q599" s="13">
        <v>0</v>
      </c>
      <c r="R599" s="13">
        <v>0</v>
      </c>
      <c r="S599" s="13">
        <v>0</v>
      </c>
      <c r="T599" s="12" t="s">
        <v>185</v>
      </c>
      <c r="U599" s="14" t="str">
        <f>IF(T599="","",VLOOKUP(T599,Sheet1!$B$10:$C$61,2,0))</f>
        <v>療養病棟入院基本料1</v>
      </c>
      <c r="V599" s="13">
        <v>46</v>
      </c>
    </row>
    <row r="600" spans="1:22" outlineLevel="4">
      <c r="A600" s="12">
        <v>4002</v>
      </c>
      <c r="B600" s="12" t="s">
        <v>300</v>
      </c>
      <c r="C600" s="12">
        <v>40341</v>
      </c>
      <c r="D600" s="12" t="s">
        <v>412</v>
      </c>
      <c r="E600" s="12" t="s">
        <v>816</v>
      </c>
      <c r="F600" s="12" t="s">
        <v>780</v>
      </c>
      <c r="G600" s="12" t="s">
        <v>182</v>
      </c>
      <c r="H600" s="14" t="str">
        <f>IF(G600="","",VLOOKUP(G600,Sheet1!$B$3:$C$7,2,0))</f>
        <v>慢性期</v>
      </c>
      <c r="I600" s="12" t="s">
        <v>182</v>
      </c>
      <c r="J600" s="14" t="str">
        <f>IF(I600="","",VLOOKUP(I600,Sheet1!$B$3:$C$7,2,0))</f>
        <v>慢性期</v>
      </c>
      <c r="K600" s="13">
        <v>0</v>
      </c>
      <c r="L600" s="13">
        <v>0</v>
      </c>
      <c r="M600" s="13">
        <v>0</v>
      </c>
      <c r="N600" s="13">
        <v>58</v>
      </c>
      <c r="O600" s="13">
        <v>58</v>
      </c>
      <c r="P600" s="13">
        <v>0</v>
      </c>
      <c r="Q600" s="13">
        <v>0</v>
      </c>
      <c r="R600" s="13">
        <v>0</v>
      </c>
      <c r="S600" s="13">
        <v>0</v>
      </c>
      <c r="T600" s="12" t="s">
        <v>185</v>
      </c>
      <c r="U600" s="14" t="str">
        <f>IF(T600="","",VLOOKUP(T600,Sheet1!$B$10:$C$61,2,0))</f>
        <v>療養病棟入院基本料1</v>
      </c>
      <c r="V600" s="13">
        <v>58</v>
      </c>
    </row>
    <row r="601" spans="1:22" outlineLevel="4">
      <c r="A601" s="12">
        <v>4002</v>
      </c>
      <c r="B601" s="12" t="s">
        <v>300</v>
      </c>
      <c r="C601" s="12">
        <v>40341</v>
      </c>
      <c r="D601" s="12" t="s">
        <v>412</v>
      </c>
      <c r="E601" s="12" t="s">
        <v>816</v>
      </c>
      <c r="F601" s="12" t="s">
        <v>781</v>
      </c>
      <c r="G601" s="12" t="s">
        <v>182</v>
      </c>
      <c r="H601" s="14" t="str">
        <f>IF(G601="","",VLOOKUP(G601,Sheet1!$B$3:$C$7,2,0))</f>
        <v>慢性期</v>
      </c>
      <c r="I601" s="12" t="s">
        <v>182</v>
      </c>
      <c r="J601" s="14" t="str">
        <f>IF(I601="","",VLOOKUP(I601,Sheet1!$B$3:$C$7,2,0))</f>
        <v>慢性期</v>
      </c>
      <c r="K601" s="13">
        <v>0</v>
      </c>
      <c r="L601" s="13">
        <v>0</v>
      </c>
      <c r="M601" s="13">
        <v>0</v>
      </c>
      <c r="N601" s="13">
        <v>52</v>
      </c>
      <c r="O601" s="13">
        <v>52</v>
      </c>
      <c r="P601" s="13">
        <v>0</v>
      </c>
      <c r="Q601" s="13">
        <v>0</v>
      </c>
      <c r="R601" s="13">
        <v>0</v>
      </c>
      <c r="S601" s="13">
        <v>0</v>
      </c>
      <c r="T601" s="12" t="s">
        <v>185</v>
      </c>
      <c r="U601" s="14" t="str">
        <f>IF(T601="","",VLOOKUP(T601,Sheet1!$B$10:$C$61,2,0))</f>
        <v>療養病棟入院基本料1</v>
      </c>
      <c r="V601" s="13">
        <v>52</v>
      </c>
    </row>
    <row r="602" spans="1:22" outlineLevel="4">
      <c r="A602" s="12">
        <v>4002</v>
      </c>
      <c r="B602" s="12" t="s">
        <v>300</v>
      </c>
      <c r="C602" s="12">
        <v>40341</v>
      </c>
      <c r="D602" s="12" t="s">
        <v>412</v>
      </c>
      <c r="E602" s="12" t="s">
        <v>816</v>
      </c>
      <c r="F602" s="12" t="s">
        <v>817</v>
      </c>
      <c r="G602" s="12" t="s">
        <v>182</v>
      </c>
      <c r="H602" s="14" t="str">
        <f>IF(G602="","",VLOOKUP(G602,Sheet1!$B$3:$C$7,2,0))</f>
        <v>慢性期</v>
      </c>
      <c r="I602" s="12" t="s">
        <v>182</v>
      </c>
      <c r="J602" s="14" t="str">
        <f>IF(I602="","",VLOOKUP(I602,Sheet1!$B$3:$C$7,2,0))</f>
        <v>慢性期</v>
      </c>
      <c r="K602" s="13">
        <v>0</v>
      </c>
      <c r="L602" s="13">
        <v>0</v>
      </c>
      <c r="M602" s="13">
        <v>0</v>
      </c>
      <c r="N602" s="13">
        <v>50</v>
      </c>
      <c r="O602" s="13">
        <v>50</v>
      </c>
      <c r="P602" s="13">
        <v>0</v>
      </c>
      <c r="Q602" s="13">
        <v>0</v>
      </c>
      <c r="R602" s="13">
        <v>0</v>
      </c>
      <c r="S602" s="13">
        <v>0</v>
      </c>
      <c r="T602" s="12" t="s">
        <v>185</v>
      </c>
      <c r="U602" s="14" t="str">
        <f>IF(T602="","",VLOOKUP(T602,Sheet1!$B$10:$C$61,2,0))</f>
        <v>療養病棟入院基本料1</v>
      </c>
      <c r="V602" s="13">
        <v>50</v>
      </c>
    </row>
    <row r="603" spans="1:22" outlineLevel="3">
      <c r="A603" s="12"/>
      <c r="B603" s="12"/>
      <c r="C603" s="12"/>
      <c r="D603" s="12"/>
      <c r="E603" s="23" t="s">
        <v>1642</v>
      </c>
      <c r="F603" s="12"/>
      <c r="G603" s="12"/>
      <c r="H603" s="14"/>
      <c r="I603" s="12"/>
      <c r="J603" s="14"/>
      <c r="K603" s="13">
        <f t="shared" ref="K603:S603" si="119">SUBTOTAL(9,K599:K602)</f>
        <v>0</v>
      </c>
      <c r="L603" s="13">
        <f t="shared" si="119"/>
        <v>0</v>
      </c>
      <c r="M603" s="13">
        <f t="shared" si="119"/>
        <v>0</v>
      </c>
      <c r="N603" s="13">
        <f t="shared" si="119"/>
        <v>206</v>
      </c>
      <c r="O603" s="13">
        <f t="shared" si="119"/>
        <v>206</v>
      </c>
      <c r="P603" s="13">
        <f t="shared" si="119"/>
        <v>0</v>
      </c>
      <c r="Q603" s="13">
        <f t="shared" si="119"/>
        <v>0</v>
      </c>
      <c r="R603" s="13">
        <f t="shared" si="119"/>
        <v>0</v>
      </c>
      <c r="S603" s="13">
        <f t="shared" si="119"/>
        <v>0</v>
      </c>
      <c r="T603" s="12"/>
      <c r="U603" s="14"/>
      <c r="V603" s="13">
        <f>SUBTOTAL(9,V599:V602)</f>
        <v>206</v>
      </c>
    </row>
    <row r="604" spans="1:22" outlineLevel="4">
      <c r="A604" s="12">
        <v>4002</v>
      </c>
      <c r="B604" s="12" t="s">
        <v>300</v>
      </c>
      <c r="C604" s="12">
        <v>40341</v>
      </c>
      <c r="D604" s="12" t="s">
        <v>412</v>
      </c>
      <c r="E604" s="12" t="s">
        <v>1101</v>
      </c>
      <c r="F604" s="12" t="s">
        <v>780</v>
      </c>
      <c r="G604" s="12" t="s">
        <v>182</v>
      </c>
      <c r="H604" s="14" t="str">
        <f>IF(G604="","",VLOOKUP(G604,Sheet1!$B$3:$C$7,2,0))</f>
        <v>慢性期</v>
      </c>
      <c r="I604" s="12" t="s">
        <v>182</v>
      </c>
      <c r="J604" s="14" t="str">
        <f>IF(I604="","",VLOOKUP(I604,Sheet1!$B$3:$C$7,2,0))</f>
        <v>慢性期</v>
      </c>
      <c r="K604" s="13">
        <v>0</v>
      </c>
      <c r="L604" s="13">
        <v>0</v>
      </c>
      <c r="M604" s="13">
        <v>0</v>
      </c>
      <c r="N604" s="13">
        <v>23</v>
      </c>
      <c r="O604" s="13">
        <v>23</v>
      </c>
      <c r="P604" s="13">
        <v>0</v>
      </c>
      <c r="Q604" s="13">
        <v>0</v>
      </c>
      <c r="R604" s="13">
        <v>0</v>
      </c>
      <c r="S604" s="13">
        <v>0</v>
      </c>
      <c r="T604" s="12" t="s">
        <v>230</v>
      </c>
      <c r="U604" s="14" t="str">
        <f>IF(T604="","",VLOOKUP(T604,Sheet1!$B$10:$C$61,2,0))</f>
        <v>療養病棟入院基本料2</v>
      </c>
      <c r="V604" s="13">
        <v>23</v>
      </c>
    </row>
    <row r="605" spans="1:22" outlineLevel="3">
      <c r="A605" s="12"/>
      <c r="B605" s="12"/>
      <c r="C605" s="12"/>
      <c r="D605" s="12"/>
      <c r="E605" s="23" t="s">
        <v>1643</v>
      </c>
      <c r="F605" s="12"/>
      <c r="G605" s="12"/>
      <c r="H605" s="14"/>
      <c r="I605" s="12"/>
      <c r="J605" s="14"/>
      <c r="K605" s="13">
        <f t="shared" ref="K605:S605" si="120">SUBTOTAL(9,K604:K604)</f>
        <v>0</v>
      </c>
      <c r="L605" s="13">
        <f t="shared" si="120"/>
        <v>0</v>
      </c>
      <c r="M605" s="13">
        <f t="shared" si="120"/>
        <v>0</v>
      </c>
      <c r="N605" s="13">
        <f t="shared" si="120"/>
        <v>23</v>
      </c>
      <c r="O605" s="13">
        <f t="shared" si="120"/>
        <v>23</v>
      </c>
      <c r="P605" s="13">
        <f t="shared" si="120"/>
        <v>0</v>
      </c>
      <c r="Q605" s="13">
        <f t="shared" si="120"/>
        <v>0</v>
      </c>
      <c r="R605" s="13">
        <f t="shared" si="120"/>
        <v>0</v>
      </c>
      <c r="S605" s="13">
        <f t="shared" si="120"/>
        <v>0</v>
      </c>
      <c r="T605" s="12"/>
      <c r="U605" s="14"/>
      <c r="V605" s="13">
        <f>SUBTOTAL(9,V604:V604)</f>
        <v>23</v>
      </c>
    </row>
    <row r="606" spans="1:22" outlineLevel="4">
      <c r="A606" s="12">
        <v>4002</v>
      </c>
      <c r="B606" s="12" t="s">
        <v>300</v>
      </c>
      <c r="C606" s="12">
        <v>40342</v>
      </c>
      <c r="D606" s="12" t="s">
        <v>429</v>
      </c>
      <c r="E606" s="12" t="s">
        <v>428</v>
      </c>
      <c r="F606" s="12" t="s">
        <v>50</v>
      </c>
      <c r="G606" s="12" t="s">
        <v>45</v>
      </c>
      <c r="H606" s="14" t="str">
        <f>IF(G606="","",VLOOKUP(G606,Sheet1!$B$3:$C$7,2,0))</f>
        <v>慢性期</v>
      </c>
      <c r="I606" s="12" t="s">
        <v>45</v>
      </c>
      <c r="J606" s="14" t="str">
        <f>IF(I606="","",VLOOKUP(I606,Sheet1!$B$3:$C$7,2,0))</f>
        <v>慢性期</v>
      </c>
      <c r="K606" s="13">
        <v>0</v>
      </c>
      <c r="L606" s="13">
        <v>0</v>
      </c>
      <c r="M606" s="13">
        <v>0</v>
      </c>
      <c r="N606" s="13">
        <v>60</v>
      </c>
      <c r="O606" s="13">
        <v>60</v>
      </c>
      <c r="P606" s="13">
        <v>0</v>
      </c>
      <c r="Q606" s="13">
        <v>60</v>
      </c>
      <c r="R606" s="13">
        <v>60</v>
      </c>
      <c r="S606" s="13">
        <v>0</v>
      </c>
      <c r="T606" s="12"/>
      <c r="U606" s="14" t="str">
        <f>IF(T606="","",VLOOKUP(T606,Sheet1!$B$10:$C$61,2,0))</f>
        <v/>
      </c>
      <c r="V606" s="13">
        <v>0</v>
      </c>
    </row>
    <row r="607" spans="1:22" outlineLevel="4">
      <c r="A607" s="12">
        <v>4002</v>
      </c>
      <c r="B607" s="12" t="s">
        <v>300</v>
      </c>
      <c r="C607" s="12">
        <v>40342</v>
      </c>
      <c r="D607" s="12" t="s">
        <v>429</v>
      </c>
      <c r="E607" s="12" t="s">
        <v>428</v>
      </c>
      <c r="F607" s="12" t="s">
        <v>252</v>
      </c>
      <c r="G607" s="12" t="s">
        <v>45</v>
      </c>
      <c r="H607" s="14" t="str">
        <f>IF(G607="","",VLOOKUP(G607,Sheet1!$B$3:$C$7,2,0))</f>
        <v>慢性期</v>
      </c>
      <c r="I607" s="12" t="s">
        <v>45</v>
      </c>
      <c r="J607" s="14" t="str">
        <f>IF(I607="","",VLOOKUP(I607,Sheet1!$B$3:$C$7,2,0))</f>
        <v>慢性期</v>
      </c>
      <c r="K607" s="13">
        <v>0</v>
      </c>
      <c r="L607" s="13">
        <v>0</v>
      </c>
      <c r="M607" s="13">
        <v>0</v>
      </c>
      <c r="N607" s="13">
        <v>60</v>
      </c>
      <c r="O607" s="13">
        <v>60</v>
      </c>
      <c r="P607" s="13">
        <v>0</v>
      </c>
      <c r="Q607" s="13">
        <v>0</v>
      </c>
      <c r="R607" s="13">
        <v>0</v>
      </c>
      <c r="S607" s="13">
        <v>0</v>
      </c>
      <c r="T607" s="12" t="s">
        <v>62</v>
      </c>
      <c r="U607" s="14" t="str">
        <f>IF(T607="","",VLOOKUP(T607,Sheet1!$B$10:$C$61,2,0))</f>
        <v>療養病棟入院基本料1</v>
      </c>
      <c r="V607" s="13">
        <v>60</v>
      </c>
    </row>
    <row r="608" spans="1:22" outlineLevel="4">
      <c r="A608" s="12">
        <v>4002</v>
      </c>
      <c r="B608" s="12" t="s">
        <v>300</v>
      </c>
      <c r="C608" s="12">
        <v>40342</v>
      </c>
      <c r="D608" s="12" t="s">
        <v>429</v>
      </c>
      <c r="E608" s="12" t="s">
        <v>428</v>
      </c>
      <c r="F608" s="12" t="s">
        <v>61</v>
      </c>
      <c r="G608" s="12" t="s">
        <v>45</v>
      </c>
      <c r="H608" s="14" t="str">
        <f>IF(G608="","",VLOOKUP(G608,Sheet1!$B$3:$C$7,2,0))</f>
        <v>慢性期</v>
      </c>
      <c r="I608" s="12" t="s">
        <v>45</v>
      </c>
      <c r="J608" s="14" t="str">
        <f>IF(I608="","",VLOOKUP(I608,Sheet1!$B$3:$C$7,2,0))</f>
        <v>慢性期</v>
      </c>
      <c r="K608" s="13">
        <v>60</v>
      </c>
      <c r="L608" s="13">
        <v>60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2" t="s">
        <v>51</v>
      </c>
      <c r="U608" s="14" t="str">
        <f>IF(T608="","",VLOOKUP(T608,Sheet1!$B$10:$C$61,2,0))</f>
        <v>障害者施設等10対1入院基本料</v>
      </c>
      <c r="V608" s="13">
        <v>60</v>
      </c>
    </row>
    <row r="609" spans="1:22" outlineLevel="4">
      <c r="A609" s="12">
        <v>4002</v>
      </c>
      <c r="B609" s="12" t="s">
        <v>300</v>
      </c>
      <c r="C609" s="12">
        <v>40342</v>
      </c>
      <c r="D609" s="12" t="s">
        <v>429</v>
      </c>
      <c r="E609" s="12" t="s">
        <v>428</v>
      </c>
      <c r="F609" s="12" t="s">
        <v>430</v>
      </c>
      <c r="G609" s="12" t="s">
        <v>45</v>
      </c>
      <c r="H609" s="14" t="str">
        <f>IF(G609="","",VLOOKUP(G609,Sheet1!$B$3:$C$7,2,0))</f>
        <v>慢性期</v>
      </c>
      <c r="I609" s="12" t="s">
        <v>45</v>
      </c>
      <c r="J609" s="14" t="str">
        <f>IF(I609="","",VLOOKUP(I609,Sheet1!$B$3:$C$7,2,0))</f>
        <v>慢性期</v>
      </c>
      <c r="K609" s="13">
        <v>0</v>
      </c>
      <c r="L609" s="13">
        <v>0</v>
      </c>
      <c r="M609" s="13">
        <v>0</v>
      </c>
      <c r="N609" s="13">
        <v>60</v>
      </c>
      <c r="O609" s="13">
        <v>60</v>
      </c>
      <c r="P609" s="13">
        <v>0</v>
      </c>
      <c r="Q609" s="13">
        <v>0</v>
      </c>
      <c r="R609" s="13">
        <v>0</v>
      </c>
      <c r="S609" s="13">
        <v>0</v>
      </c>
      <c r="T609" s="12" t="s">
        <v>62</v>
      </c>
      <c r="U609" s="14" t="str">
        <f>IF(T609="","",VLOOKUP(T609,Sheet1!$B$10:$C$61,2,0))</f>
        <v>療養病棟入院基本料1</v>
      </c>
      <c r="V609" s="13">
        <v>60</v>
      </c>
    </row>
    <row r="610" spans="1:22" outlineLevel="4">
      <c r="A610" s="12">
        <v>4002</v>
      </c>
      <c r="B610" s="12" t="s">
        <v>300</v>
      </c>
      <c r="C610" s="12">
        <v>40342</v>
      </c>
      <c r="D610" s="12" t="s">
        <v>429</v>
      </c>
      <c r="E610" s="12" t="s">
        <v>428</v>
      </c>
      <c r="F610" s="12" t="s">
        <v>431</v>
      </c>
      <c r="G610" s="12" t="s">
        <v>45</v>
      </c>
      <c r="H610" s="14" t="str">
        <f>IF(G610="","",VLOOKUP(G610,Sheet1!$B$3:$C$7,2,0))</f>
        <v>慢性期</v>
      </c>
      <c r="I610" s="12" t="s">
        <v>45</v>
      </c>
      <c r="J610" s="14" t="str">
        <f>IF(I610="","",VLOOKUP(I610,Sheet1!$B$3:$C$7,2,0))</f>
        <v>慢性期</v>
      </c>
      <c r="K610" s="13">
        <v>57</v>
      </c>
      <c r="L610" s="13">
        <v>57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2" t="s">
        <v>51</v>
      </c>
      <c r="U610" s="14" t="str">
        <f>IF(T610="","",VLOOKUP(T610,Sheet1!$B$10:$C$61,2,0))</f>
        <v>障害者施設等10対1入院基本料</v>
      </c>
      <c r="V610" s="13">
        <v>57</v>
      </c>
    </row>
    <row r="611" spans="1:22" outlineLevel="3">
      <c r="A611" s="12"/>
      <c r="B611" s="12"/>
      <c r="C611" s="12"/>
      <c r="D611" s="12"/>
      <c r="E611" s="23" t="s">
        <v>1644</v>
      </c>
      <c r="F611" s="12"/>
      <c r="G611" s="12"/>
      <c r="H611" s="14"/>
      <c r="I611" s="12"/>
      <c r="J611" s="14"/>
      <c r="K611" s="13">
        <f t="shared" ref="K611:S611" si="121">SUBTOTAL(9,K606:K610)</f>
        <v>117</v>
      </c>
      <c r="L611" s="13">
        <f t="shared" si="121"/>
        <v>117</v>
      </c>
      <c r="M611" s="13">
        <f t="shared" si="121"/>
        <v>0</v>
      </c>
      <c r="N611" s="13">
        <f t="shared" si="121"/>
        <v>180</v>
      </c>
      <c r="O611" s="13">
        <f t="shared" si="121"/>
        <v>180</v>
      </c>
      <c r="P611" s="13">
        <f t="shared" si="121"/>
        <v>0</v>
      </c>
      <c r="Q611" s="13">
        <f t="shared" si="121"/>
        <v>60</v>
      </c>
      <c r="R611" s="13">
        <f t="shared" si="121"/>
        <v>60</v>
      </c>
      <c r="S611" s="13">
        <f t="shared" si="121"/>
        <v>0</v>
      </c>
      <c r="T611" s="12"/>
      <c r="U611" s="14"/>
      <c r="V611" s="13">
        <f>SUBTOTAL(9,V606:V610)</f>
        <v>237</v>
      </c>
    </row>
    <row r="612" spans="1:22" outlineLevel="4">
      <c r="A612" s="12">
        <v>4002</v>
      </c>
      <c r="B612" s="12" t="s">
        <v>300</v>
      </c>
      <c r="C612" s="12">
        <v>40342</v>
      </c>
      <c r="D612" s="12" t="s">
        <v>429</v>
      </c>
      <c r="E612" s="12" t="s">
        <v>522</v>
      </c>
      <c r="F612" s="12" t="s">
        <v>50</v>
      </c>
      <c r="G612" s="12" t="s">
        <v>45</v>
      </c>
      <c r="H612" s="14" t="str">
        <f>IF(G612="","",VLOOKUP(G612,Sheet1!$B$3:$C$7,2,0))</f>
        <v>慢性期</v>
      </c>
      <c r="I612" s="12" t="s">
        <v>58</v>
      </c>
      <c r="J612" s="14" t="str">
        <f>IF(I612="","",VLOOKUP(I612,Sheet1!$B$3:$C$7,2,0))</f>
        <v>回復期</v>
      </c>
      <c r="K612" s="13">
        <v>44</v>
      </c>
      <c r="L612" s="13">
        <v>43</v>
      </c>
      <c r="M612" s="13">
        <v>1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2" t="s">
        <v>51</v>
      </c>
      <c r="U612" s="14" t="str">
        <f>IF(T612="","",VLOOKUP(T612,Sheet1!$B$10:$C$61,2,0))</f>
        <v>障害者施設等10対1入院基本料</v>
      </c>
      <c r="V612" s="13">
        <v>30</v>
      </c>
    </row>
    <row r="613" spans="1:22" outlineLevel="4">
      <c r="A613" s="12">
        <v>4002</v>
      </c>
      <c r="B613" s="12" t="s">
        <v>300</v>
      </c>
      <c r="C613" s="12">
        <v>40342</v>
      </c>
      <c r="D613" s="12" t="s">
        <v>429</v>
      </c>
      <c r="E613" s="12" t="s">
        <v>522</v>
      </c>
      <c r="F613" s="12" t="s">
        <v>424</v>
      </c>
      <c r="G613" s="12" t="s">
        <v>45</v>
      </c>
      <c r="H613" s="14" t="str">
        <f>IF(G613="","",VLOOKUP(G613,Sheet1!$B$3:$C$7,2,0))</f>
        <v>慢性期</v>
      </c>
      <c r="I613" s="12" t="s">
        <v>45</v>
      </c>
      <c r="J613" s="14" t="str">
        <f>IF(I613="","",VLOOKUP(I613,Sheet1!$B$3:$C$7,2,0))</f>
        <v>慢性期</v>
      </c>
      <c r="K613" s="13">
        <v>0</v>
      </c>
      <c r="L613" s="13">
        <v>0</v>
      </c>
      <c r="M613" s="13">
        <v>0</v>
      </c>
      <c r="N613" s="13">
        <v>53</v>
      </c>
      <c r="O613" s="13">
        <v>51</v>
      </c>
      <c r="P613" s="13">
        <v>2</v>
      </c>
      <c r="Q613" s="13">
        <v>0</v>
      </c>
      <c r="R613" s="13">
        <v>0</v>
      </c>
      <c r="S613" s="13">
        <v>0</v>
      </c>
      <c r="T613" s="12" t="s">
        <v>62</v>
      </c>
      <c r="U613" s="14" t="str">
        <f>IF(T613="","",VLOOKUP(T613,Sheet1!$B$10:$C$61,2,0))</f>
        <v>療養病棟入院基本料1</v>
      </c>
      <c r="V613" s="13">
        <v>53</v>
      </c>
    </row>
    <row r="614" spans="1:22" outlineLevel="4">
      <c r="A614" s="12">
        <v>4002</v>
      </c>
      <c r="B614" s="12" t="s">
        <v>300</v>
      </c>
      <c r="C614" s="12">
        <v>40342</v>
      </c>
      <c r="D614" s="12" t="s">
        <v>429</v>
      </c>
      <c r="E614" s="12" t="s">
        <v>522</v>
      </c>
      <c r="F614" s="12" t="s">
        <v>423</v>
      </c>
      <c r="G614" s="12" t="s">
        <v>45</v>
      </c>
      <c r="H614" s="14" t="str">
        <f>IF(G614="","",VLOOKUP(G614,Sheet1!$B$3:$C$7,2,0))</f>
        <v>慢性期</v>
      </c>
      <c r="I614" s="12" t="s">
        <v>45</v>
      </c>
      <c r="J614" s="14" t="str">
        <f>IF(I614="","",VLOOKUP(I614,Sheet1!$B$3:$C$7,2,0))</f>
        <v>慢性期</v>
      </c>
      <c r="K614" s="13">
        <v>53</v>
      </c>
      <c r="L614" s="13">
        <v>52</v>
      </c>
      <c r="M614" s="13">
        <v>1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2" t="s">
        <v>51</v>
      </c>
      <c r="U614" s="14" t="str">
        <f>IF(T614="","",VLOOKUP(T614,Sheet1!$B$10:$C$61,2,0))</f>
        <v>障害者施設等10対1入院基本料</v>
      </c>
      <c r="V614" s="13">
        <v>53</v>
      </c>
    </row>
    <row r="615" spans="1:22" outlineLevel="3">
      <c r="A615" s="12"/>
      <c r="B615" s="12"/>
      <c r="C615" s="12"/>
      <c r="D615" s="12"/>
      <c r="E615" s="23" t="s">
        <v>1645</v>
      </c>
      <c r="F615" s="12"/>
      <c r="G615" s="12"/>
      <c r="H615" s="14"/>
      <c r="I615" s="12"/>
      <c r="J615" s="14"/>
      <c r="K615" s="13">
        <f t="shared" ref="K615:S615" si="122">SUBTOTAL(9,K612:K614)</f>
        <v>97</v>
      </c>
      <c r="L615" s="13">
        <f t="shared" si="122"/>
        <v>95</v>
      </c>
      <c r="M615" s="13">
        <f t="shared" si="122"/>
        <v>2</v>
      </c>
      <c r="N615" s="13">
        <f t="shared" si="122"/>
        <v>53</v>
      </c>
      <c r="O615" s="13">
        <f t="shared" si="122"/>
        <v>51</v>
      </c>
      <c r="P615" s="13">
        <f t="shared" si="122"/>
        <v>2</v>
      </c>
      <c r="Q615" s="13">
        <f t="shared" si="122"/>
        <v>0</v>
      </c>
      <c r="R615" s="13">
        <f t="shared" si="122"/>
        <v>0</v>
      </c>
      <c r="S615" s="13">
        <f t="shared" si="122"/>
        <v>0</v>
      </c>
      <c r="T615" s="12"/>
      <c r="U615" s="14"/>
      <c r="V615" s="13">
        <f>SUBTOTAL(9,V612:V614)</f>
        <v>136</v>
      </c>
    </row>
    <row r="616" spans="1:22" outlineLevel="4">
      <c r="A616" s="12">
        <v>4002</v>
      </c>
      <c r="B616" s="12" t="s">
        <v>300</v>
      </c>
      <c r="C616" s="12">
        <v>40342</v>
      </c>
      <c r="D616" s="12" t="s">
        <v>429</v>
      </c>
      <c r="E616" s="12" t="s">
        <v>944</v>
      </c>
      <c r="F616" s="12" t="s">
        <v>440</v>
      </c>
      <c r="G616" s="12" t="s">
        <v>38</v>
      </c>
      <c r="H616" s="14" t="str">
        <f>IF(G616="","",VLOOKUP(G616,Sheet1!$B$3:$C$7,2,0))</f>
        <v>急性期</v>
      </c>
      <c r="I616" s="12" t="s">
        <v>38</v>
      </c>
      <c r="J616" s="14" t="str">
        <f>IF(I616="","",VLOOKUP(I616,Sheet1!$B$3:$C$7,2,0))</f>
        <v>急性期</v>
      </c>
      <c r="K616" s="13">
        <v>45</v>
      </c>
      <c r="L616" s="13">
        <v>45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2" t="s">
        <v>38</v>
      </c>
      <c r="U616" s="14" t="str">
        <f>IF(T616="","",VLOOKUP(T616,Sheet1!$B$10:$C$61,2,0))</f>
        <v>一般病棟10対1入院基本料</v>
      </c>
      <c r="V616" s="13">
        <v>45</v>
      </c>
    </row>
    <row r="617" spans="1:22" outlineLevel="4">
      <c r="A617" s="12">
        <v>4002</v>
      </c>
      <c r="B617" s="12" t="s">
        <v>300</v>
      </c>
      <c r="C617" s="12">
        <v>40342</v>
      </c>
      <c r="D617" s="12" t="s">
        <v>429</v>
      </c>
      <c r="E617" s="12" t="s">
        <v>944</v>
      </c>
      <c r="F617" s="12" t="s">
        <v>441</v>
      </c>
      <c r="G617" s="12" t="s">
        <v>38</v>
      </c>
      <c r="H617" s="14" t="str">
        <f>IF(G617="","",VLOOKUP(G617,Sheet1!$B$3:$C$7,2,0))</f>
        <v>急性期</v>
      </c>
      <c r="I617" s="12" t="s">
        <v>38</v>
      </c>
      <c r="J617" s="14" t="str">
        <f>IF(I617="","",VLOOKUP(I617,Sheet1!$B$3:$C$7,2,0))</f>
        <v>急性期</v>
      </c>
      <c r="K617" s="13">
        <v>45</v>
      </c>
      <c r="L617" s="13">
        <v>45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2" t="s">
        <v>38</v>
      </c>
      <c r="U617" s="14" t="str">
        <f>IF(T617="","",VLOOKUP(T617,Sheet1!$B$10:$C$61,2,0))</f>
        <v>一般病棟10対1入院基本料</v>
      </c>
      <c r="V617" s="13">
        <v>45</v>
      </c>
    </row>
    <row r="618" spans="1:22" outlineLevel="4">
      <c r="A618" s="12">
        <v>4002</v>
      </c>
      <c r="B618" s="12" t="s">
        <v>300</v>
      </c>
      <c r="C618" s="12">
        <v>40342</v>
      </c>
      <c r="D618" s="12" t="s">
        <v>429</v>
      </c>
      <c r="E618" s="12" t="s">
        <v>944</v>
      </c>
      <c r="F618" s="12" t="s">
        <v>442</v>
      </c>
      <c r="G618" s="12" t="s">
        <v>58</v>
      </c>
      <c r="H618" s="14" t="str">
        <f>IF(G618="","",VLOOKUP(G618,Sheet1!$B$3:$C$7,2,0))</f>
        <v>回復期</v>
      </c>
      <c r="I618" s="12" t="s">
        <v>58</v>
      </c>
      <c r="J618" s="14" t="str">
        <f>IF(I618="","",VLOOKUP(I618,Sheet1!$B$3:$C$7,2,0))</f>
        <v>回復期</v>
      </c>
      <c r="K618" s="13">
        <v>45</v>
      </c>
      <c r="L618" s="13">
        <v>45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2" t="s">
        <v>68</v>
      </c>
      <c r="U618" s="14" t="str">
        <f>IF(T618="","",VLOOKUP(T618,Sheet1!$B$10:$C$61,2,0))</f>
        <v>回復期リハビリテーション病棟入院料2</v>
      </c>
      <c r="V618" s="13">
        <v>45</v>
      </c>
    </row>
    <row r="619" spans="1:22" outlineLevel="4">
      <c r="A619" s="12">
        <v>4002</v>
      </c>
      <c r="B619" s="12" t="s">
        <v>300</v>
      </c>
      <c r="C619" s="12">
        <v>40342</v>
      </c>
      <c r="D619" s="12" t="s">
        <v>429</v>
      </c>
      <c r="E619" s="12" t="s">
        <v>944</v>
      </c>
      <c r="F619" s="12" t="s">
        <v>444</v>
      </c>
      <c r="G619" s="12" t="s">
        <v>45</v>
      </c>
      <c r="H619" s="14" t="str">
        <f>IF(G619="","",VLOOKUP(G619,Sheet1!$B$3:$C$7,2,0))</f>
        <v>慢性期</v>
      </c>
      <c r="I619" s="12" t="s">
        <v>45</v>
      </c>
      <c r="J619" s="14" t="str">
        <f>IF(I619="","",VLOOKUP(I619,Sheet1!$B$3:$C$7,2,0))</f>
        <v>慢性期</v>
      </c>
      <c r="K619" s="13">
        <v>0</v>
      </c>
      <c r="L619" s="13">
        <v>0</v>
      </c>
      <c r="M619" s="13">
        <v>0</v>
      </c>
      <c r="N619" s="13">
        <v>57</v>
      </c>
      <c r="O619" s="13">
        <v>57</v>
      </c>
      <c r="P619" s="13">
        <v>0</v>
      </c>
      <c r="Q619" s="13">
        <v>0</v>
      </c>
      <c r="R619" s="13">
        <v>0</v>
      </c>
      <c r="S619" s="13">
        <v>0</v>
      </c>
      <c r="T619" s="12" t="s">
        <v>46</v>
      </c>
      <c r="U619" s="14" t="str">
        <f>IF(T619="","",VLOOKUP(T619,Sheet1!$B$10:$C$61,2,0))</f>
        <v>療養病棟入院基本料2</v>
      </c>
      <c r="V619" s="13">
        <v>57</v>
      </c>
    </row>
    <row r="620" spans="1:22" outlineLevel="4">
      <c r="A620" s="12">
        <v>4002</v>
      </c>
      <c r="B620" s="12" t="s">
        <v>300</v>
      </c>
      <c r="C620" s="12">
        <v>40342</v>
      </c>
      <c r="D620" s="12" t="s">
        <v>429</v>
      </c>
      <c r="E620" s="12" t="s">
        <v>944</v>
      </c>
      <c r="F620" s="12" t="s">
        <v>445</v>
      </c>
      <c r="G620" s="12" t="s">
        <v>45</v>
      </c>
      <c r="H620" s="14" t="str">
        <f>IF(G620="","",VLOOKUP(G620,Sheet1!$B$3:$C$7,2,0))</f>
        <v>慢性期</v>
      </c>
      <c r="I620" s="12" t="s">
        <v>45</v>
      </c>
      <c r="J620" s="14" t="str">
        <f>IF(I620="","",VLOOKUP(I620,Sheet1!$B$3:$C$7,2,0))</f>
        <v>慢性期</v>
      </c>
      <c r="K620" s="13">
        <v>0</v>
      </c>
      <c r="L620" s="13">
        <v>0</v>
      </c>
      <c r="M620" s="13">
        <v>0</v>
      </c>
      <c r="N620" s="13">
        <v>58</v>
      </c>
      <c r="O620" s="13">
        <v>58</v>
      </c>
      <c r="P620" s="13">
        <v>0</v>
      </c>
      <c r="Q620" s="13">
        <v>58</v>
      </c>
      <c r="R620" s="13">
        <v>58</v>
      </c>
      <c r="S620" s="13">
        <v>0</v>
      </c>
      <c r="T620" s="12"/>
      <c r="U620" s="14" t="str">
        <f>IF(T620="","",VLOOKUP(T620,Sheet1!$B$10:$C$61,2,0))</f>
        <v/>
      </c>
      <c r="V620" s="13">
        <v>0</v>
      </c>
    </row>
    <row r="621" spans="1:22" outlineLevel="3">
      <c r="A621" s="12"/>
      <c r="B621" s="12"/>
      <c r="C621" s="12"/>
      <c r="D621" s="12"/>
      <c r="E621" s="23" t="s">
        <v>1646</v>
      </c>
      <c r="F621" s="12"/>
      <c r="G621" s="12"/>
      <c r="H621" s="14"/>
      <c r="I621" s="12"/>
      <c r="J621" s="14"/>
      <c r="K621" s="13">
        <f t="shared" ref="K621:S621" si="123">SUBTOTAL(9,K616:K620)</f>
        <v>135</v>
      </c>
      <c r="L621" s="13">
        <f t="shared" si="123"/>
        <v>135</v>
      </c>
      <c r="M621" s="13">
        <f t="shared" si="123"/>
        <v>0</v>
      </c>
      <c r="N621" s="13">
        <f t="shared" si="123"/>
        <v>115</v>
      </c>
      <c r="O621" s="13">
        <f t="shared" si="123"/>
        <v>115</v>
      </c>
      <c r="P621" s="13">
        <f t="shared" si="123"/>
        <v>0</v>
      </c>
      <c r="Q621" s="13">
        <f t="shared" si="123"/>
        <v>58</v>
      </c>
      <c r="R621" s="13">
        <f t="shared" si="123"/>
        <v>58</v>
      </c>
      <c r="S621" s="13">
        <f t="shared" si="123"/>
        <v>0</v>
      </c>
      <c r="T621" s="12"/>
      <c r="U621" s="14"/>
      <c r="V621" s="13">
        <f>SUBTOTAL(9,V616:V620)</f>
        <v>192</v>
      </c>
    </row>
    <row r="622" spans="1:22" outlineLevel="4">
      <c r="A622" s="12">
        <v>4002</v>
      </c>
      <c r="B622" s="12" t="s">
        <v>300</v>
      </c>
      <c r="C622" s="12">
        <v>40342</v>
      </c>
      <c r="D622" s="12" t="s">
        <v>429</v>
      </c>
      <c r="E622" s="12" t="s">
        <v>1131</v>
      </c>
      <c r="F622" s="12" t="s">
        <v>1132</v>
      </c>
      <c r="G622" s="12" t="s">
        <v>395</v>
      </c>
      <c r="H622" s="14" t="str">
        <f>IF(G622="","",VLOOKUP(G622,Sheet1!$B$3:$C$7,2,0))</f>
        <v>休棟等</v>
      </c>
      <c r="I622" s="12" t="s">
        <v>395</v>
      </c>
      <c r="J622" s="14" t="str">
        <f>IF(I622="","",VLOOKUP(I622,Sheet1!$B$3:$C$7,2,0))</f>
        <v>休棟等</v>
      </c>
      <c r="K622" s="13">
        <v>21</v>
      </c>
      <c r="L622" s="13">
        <v>0</v>
      </c>
      <c r="M622" s="13">
        <v>21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2"/>
      <c r="U622" s="14" t="str">
        <f>IF(T622="","",VLOOKUP(T622,Sheet1!$B$10:$C$61,2,0))</f>
        <v/>
      </c>
      <c r="V622" s="13">
        <v>0</v>
      </c>
    </row>
    <row r="623" spans="1:22" outlineLevel="3">
      <c r="A623" s="12"/>
      <c r="B623" s="12"/>
      <c r="C623" s="12"/>
      <c r="D623" s="12"/>
      <c r="E623" s="23" t="s">
        <v>1647</v>
      </c>
      <c r="F623" s="12"/>
      <c r="G623" s="12"/>
      <c r="H623" s="14"/>
      <c r="I623" s="12"/>
      <c r="J623" s="14"/>
      <c r="K623" s="13">
        <f t="shared" ref="K623:S623" si="124">SUBTOTAL(9,K622:K622)</f>
        <v>21</v>
      </c>
      <c r="L623" s="13">
        <f t="shared" si="124"/>
        <v>0</v>
      </c>
      <c r="M623" s="13">
        <f t="shared" si="124"/>
        <v>21</v>
      </c>
      <c r="N623" s="13">
        <f t="shared" si="124"/>
        <v>0</v>
      </c>
      <c r="O623" s="13">
        <f t="shared" si="124"/>
        <v>0</v>
      </c>
      <c r="P623" s="13">
        <f t="shared" si="124"/>
        <v>0</v>
      </c>
      <c r="Q623" s="13">
        <f t="shared" si="124"/>
        <v>0</v>
      </c>
      <c r="R623" s="13">
        <f t="shared" si="124"/>
        <v>0</v>
      </c>
      <c r="S623" s="13">
        <f t="shared" si="124"/>
        <v>0</v>
      </c>
      <c r="T623" s="12"/>
      <c r="U623" s="14"/>
      <c r="V623" s="13">
        <f>SUBTOTAL(9,V622:V622)</f>
        <v>0</v>
      </c>
    </row>
    <row r="624" spans="1:22" outlineLevel="4">
      <c r="A624" s="12">
        <v>4002</v>
      </c>
      <c r="B624" s="12" t="s">
        <v>300</v>
      </c>
      <c r="C624" s="12">
        <v>40343</v>
      </c>
      <c r="D624" s="12" t="s">
        <v>301</v>
      </c>
      <c r="E624" s="12" t="s">
        <v>302</v>
      </c>
      <c r="F624" s="12" t="s">
        <v>303</v>
      </c>
      <c r="G624" s="12" t="s">
        <v>38</v>
      </c>
      <c r="H624" s="14" t="str">
        <f>IF(G624="","",VLOOKUP(G624,Sheet1!$B$3:$C$7,2,0))</f>
        <v>急性期</v>
      </c>
      <c r="I624" s="12" t="s">
        <v>38</v>
      </c>
      <c r="J624" s="14" t="str">
        <f>IF(I624="","",VLOOKUP(I624,Sheet1!$B$3:$C$7,2,0))</f>
        <v>急性期</v>
      </c>
      <c r="K624" s="13">
        <v>45</v>
      </c>
      <c r="L624" s="13">
        <v>45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2" t="s">
        <v>41</v>
      </c>
      <c r="U624" s="14" t="str">
        <f>IF(T624="","",VLOOKUP(T624,Sheet1!$B$10:$C$61,2,0))</f>
        <v>一般病棟7対1入院基本料</v>
      </c>
      <c r="V624" s="13">
        <v>45</v>
      </c>
    </row>
    <row r="625" spans="1:22" outlineLevel="4">
      <c r="A625" s="12">
        <v>4002</v>
      </c>
      <c r="B625" s="12" t="s">
        <v>300</v>
      </c>
      <c r="C625" s="12">
        <v>40343</v>
      </c>
      <c r="D625" s="12" t="s">
        <v>301</v>
      </c>
      <c r="E625" s="12" t="s">
        <v>302</v>
      </c>
      <c r="F625" s="12" t="s">
        <v>117</v>
      </c>
      <c r="G625" s="12" t="s">
        <v>38</v>
      </c>
      <c r="H625" s="14" t="str">
        <f>IF(G625="","",VLOOKUP(G625,Sheet1!$B$3:$C$7,2,0))</f>
        <v>急性期</v>
      </c>
      <c r="I625" s="12" t="s">
        <v>38</v>
      </c>
      <c r="J625" s="14" t="str">
        <f>IF(I625="","",VLOOKUP(I625,Sheet1!$B$3:$C$7,2,0))</f>
        <v>急性期</v>
      </c>
      <c r="K625" s="13">
        <v>44</v>
      </c>
      <c r="L625" s="13">
        <v>44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2" t="s">
        <v>41</v>
      </c>
      <c r="U625" s="14" t="str">
        <f>IF(T625="","",VLOOKUP(T625,Sheet1!$B$10:$C$61,2,0))</f>
        <v>一般病棟7対1入院基本料</v>
      </c>
      <c r="V625" s="13">
        <v>44</v>
      </c>
    </row>
    <row r="626" spans="1:22" outlineLevel="4">
      <c r="A626" s="12">
        <v>4002</v>
      </c>
      <c r="B626" s="12" t="s">
        <v>300</v>
      </c>
      <c r="C626" s="12">
        <v>40343</v>
      </c>
      <c r="D626" s="12" t="s">
        <v>301</v>
      </c>
      <c r="E626" s="12" t="s">
        <v>302</v>
      </c>
      <c r="F626" s="12" t="s">
        <v>118</v>
      </c>
      <c r="G626" s="12" t="s">
        <v>38</v>
      </c>
      <c r="H626" s="14" t="str">
        <f>IF(G626="","",VLOOKUP(G626,Sheet1!$B$3:$C$7,2,0))</f>
        <v>急性期</v>
      </c>
      <c r="I626" s="12" t="s">
        <v>38</v>
      </c>
      <c r="J626" s="14" t="str">
        <f>IF(I626="","",VLOOKUP(I626,Sheet1!$B$3:$C$7,2,0))</f>
        <v>急性期</v>
      </c>
      <c r="K626" s="13">
        <v>46</v>
      </c>
      <c r="L626" s="13">
        <v>46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2" t="s">
        <v>41</v>
      </c>
      <c r="U626" s="14" t="str">
        <f>IF(T626="","",VLOOKUP(T626,Sheet1!$B$10:$C$61,2,0))</f>
        <v>一般病棟7対1入院基本料</v>
      </c>
      <c r="V626" s="13">
        <v>46</v>
      </c>
    </row>
    <row r="627" spans="1:22" outlineLevel="3">
      <c r="A627" s="12"/>
      <c r="B627" s="12"/>
      <c r="C627" s="12"/>
      <c r="D627" s="12"/>
      <c r="E627" s="23" t="s">
        <v>1648</v>
      </c>
      <c r="F627" s="12"/>
      <c r="G627" s="12"/>
      <c r="H627" s="14"/>
      <c r="I627" s="12"/>
      <c r="J627" s="14"/>
      <c r="K627" s="13">
        <f t="shared" ref="K627:S627" si="125">SUBTOTAL(9,K624:K626)</f>
        <v>135</v>
      </c>
      <c r="L627" s="13">
        <f t="shared" si="125"/>
        <v>135</v>
      </c>
      <c r="M627" s="13">
        <f t="shared" si="125"/>
        <v>0</v>
      </c>
      <c r="N627" s="13">
        <f t="shared" si="125"/>
        <v>0</v>
      </c>
      <c r="O627" s="13">
        <f t="shared" si="125"/>
        <v>0</v>
      </c>
      <c r="P627" s="13">
        <f t="shared" si="125"/>
        <v>0</v>
      </c>
      <c r="Q627" s="13">
        <f t="shared" si="125"/>
        <v>0</v>
      </c>
      <c r="R627" s="13">
        <f t="shared" si="125"/>
        <v>0</v>
      </c>
      <c r="S627" s="13">
        <f t="shared" si="125"/>
        <v>0</v>
      </c>
      <c r="T627" s="12"/>
      <c r="U627" s="14"/>
      <c r="V627" s="13">
        <f>SUBTOTAL(9,V624:V626)</f>
        <v>135</v>
      </c>
    </row>
    <row r="628" spans="1:22" outlineLevel="4">
      <c r="A628" s="12">
        <v>4002</v>
      </c>
      <c r="B628" s="12" t="s">
        <v>300</v>
      </c>
      <c r="C628" s="12">
        <v>40343</v>
      </c>
      <c r="D628" s="12" t="s">
        <v>301</v>
      </c>
      <c r="E628" s="12" t="s">
        <v>629</v>
      </c>
      <c r="F628" s="12" t="s">
        <v>193</v>
      </c>
      <c r="G628" s="12" t="s">
        <v>38</v>
      </c>
      <c r="H628" s="14" t="str">
        <f>IF(G628="","",VLOOKUP(G628,Sheet1!$B$3:$C$7,2,0))</f>
        <v>急性期</v>
      </c>
      <c r="I628" s="12" t="s">
        <v>38</v>
      </c>
      <c r="J628" s="14" t="str">
        <f>IF(I628="","",VLOOKUP(I628,Sheet1!$B$3:$C$7,2,0))</f>
        <v>急性期</v>
      </c>
      <c r="K628" s="13">
        <v>36</v>
      </c>
      <c r="L628" s="13">
        <v>36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2" t="s">
        <v>38</v>
      </c>
      <c r="U628" s="14" t="str">
        <f>IF(T628="","",VLOOKUP(T628,Sheet1!$B$10:$C$61,2,0))</f>
        <v>一般病棟10対1入院基本料</v>
      </c>
      <c r="V628" s="13">
        <v>36</v>
      </c>
    </row>
    <row r="629" spans="1:22" outlineLevel="3">
      <c r="A629" s="12"/>
      <c r="B629" s="12"/>
      <c r="C629" s="12"/>
      <c r="D629" s="12"/>
      <c r="E629" s="23" t="s">
        <v>1649</v>
      </c>
      <c r="F629" s="12"/>
      <c r="G629" s="12"/>
      <c r="H629" s="14"/>
      <c r="I629" s="12"/>
      <c r="J629" s="14"/>
      <c r="K629" s="13">
        <f t="shared" ref="K629:S629" si="126">SUBTOTAL(9,K628:K628)</f>
        <v>36</v>
      </c>
      <c r="L629" s="13">
        <f t="shared" si="126"/>
        <v>36</v>
      </c>
      <c r="M629" s="13">
        <f t="shared" si="126"/>
        <v>0</v>
      </c>
      <c r="N629" s="13">
        <f t="shared" si="126"/>
        <v>0</v>
      </c>
      <c r="O629" s="13">
        <f t="shared" si="126"/>
        <v>0</v>
      </c>
      <c r="P629" s="13">
        <f t="shared" si="126"/>
        <v>0</v>
      </c>
      <c r="Q629" s="13">
        <f t="shared" si="126"/>
        <v>0</v>
      </c>
      <c r="R629" s="13">
        <f t="shared" si="126"/>
        <v>0</v>
      </c>
      <c r="S629" s="13">
        <f t="shared" si="126"/>
        <v>0</v>
      </c>
      <c r="T629" s="12"/>
      <c r="U629" s="14"/>
      <c r="V629" s="13">
        <f>SUBTOTAL(9,V628:V628)</f>
        <v>36</v>
      </c>
    </row>
    <row r="630" spans="1:22" outlineLevel="4">
      <c r="A630" s="12">
        <v>4002</v>
      </c>
      <c r="B630" s="12" t="s">
        <v>300</v>
      </c>
      <c r="C630" s="12">
        <v>40343</v>
      </c>
      <c r="D630" s="12" t="s">
        <v>301</v>
      </c>
      <c r="E630" s="12" t="s">
        <v>1152</v>
      </c>
      <c r="F630" s="12" t="s">
        <v>1153</v>
      </c>
      <c r="G630" s="12" t="s">
        <v>38</v>
      </c>
      <c r="H630" s="14" t="str">
        <f>IF(G630="","",VLOOKUP(G630,Sheet1!$B$3:$C$7,2,0))</f>
        <v>急性期</v>
      </c>
      <c r="I630" s="12" t="s">
        <v>38</v>
      </c>
      <c r="J630" s="14" t="str">
        <f>IF(I630="","",VLOOKUP(I630,Sheet1!$B$3:$C$7,2,0))</f>
        <v>急性期</v>
      </c>
      <c r="K630" s="13">
        <v>47</v>
      </c>
      <c r="L630" s="13">
        <v>47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2" t="s">
        <v>38</v>
      </c>
      <c r="U630" s="14" t="str">
        <f>IF(T630="","",VLOOKUP(T630,Sheet1!$B$10:$C$61,2,0))</f>
        <v>一般病棟10対1入院基本料</v>
      </c>
      <c r="V630" s="13">
        <v>47</v>
      </c>
    </row>
    <row r="631" spans="1:22" outlineLevel="3">
      <c r="A631" s="12"/>
      <c r="B631" s="12"/>
      <c r="C631" s="12"/>
      <c r="D631" s="12"/>
      <c r="E631" s="23" t="s">
        <v>1650</v>
      </c>
      <c r="F631" s="12"/>
      <c r="G631" s="12"/>
      <c r="H631" s="14"/>
      <c r="I631" s="12"/>
      <c r="J631" s="14"/>
      <c r="K631" s="13">
        <f t="shared" ref="K631:S631" si="127">SUBTOTAL(9,K630:K630)</f>
        <v>47</v>
      </c>
      <c r="L631" s="13">
        <f t="shared" si="127"/>
        <v>47</v>
      </c>
      <c r="M631" s="13">
        <f t="shared" si="127"/>
        <v>0</v>
      </c>
      <c r="N631" s="13">
        <f t="shared" si="127"/>
        <v>0</v>
      </c>
      <c r="O631" s="13">
        <f t="shared" si="127"/>
        <v>0</v>
      </c>
      <c r="P631" s="13">
        <f t="shared" si="127"/>
        <v>0</v>
      </c>
      <c r="Q631" s="13">
        <f t="shared" si="127"/>
        <v>0</v>
      </c>
      <c r="R631" s="13">
        <f t="shared" si="127"/>
        <v>0</v>
      </c>
      <c r="S631" s="13">
        <f t="shared" si="127"/>
        <v>0</v>
      </c>
      <c r="T631" s="12"/>
      <c r="U631" s="14"/>
      <c r="V631" s="13">
        <f>SUBTOTAL(9,V630:V630)</f>
        <v>47</v>
      </c>
    </row>
    <row r="632" spans="1:22" outlineLevel="4">
      <c r="A632" s="12">
        <v>4002</v>
      </c>
      <c r="B632" s="12" t="s">
        <v>300</v>
      </c>
      <c r="C632" s="12">
        <v>40343</v>
      </c>
      <c r="D632" s="12" t="s">
        <v>301</v>
      </c>
      <c r="E632" s="12" t="s">
        <v>1445</v>
      </c>
      <c r="F632" s="12" t="s">
        <v>1446</v>
      </c>
      <c r="G632" s="12" t="s">
        <v>38</v>
      </c>
      <c r="H632" s="14" t="str">
        <f>IF(G632="","",VLOOKUP(G632,Sheet1!$B$3:$C$7,2,0))</f>
        <v>急性期</v>
      </c>
      <c r="I632" s="12" t="s">
        <v>38</v>
      </c>
      <c r="J632" s="14" t="str">
        <f>IF(I632="","",VLOOKUP(I632,Sheet1!$B$3:$C$7,2,0))</f>
        <v>急性期</v>
      </c>
      <c r="K632" s="13">
        <v>45</v>
      </c>
      <c r="L632" s="13">
        <v>45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2" t="s">
        <v>38</v>
      </c>
      <c r="U632" s="14" t="str">
        <f>IF(T632="","",VLOOKUP(T632,Sheet1!$B$10:$C$61,2,0))</f>
        <v>一般病棟10対1入院基本料</v>
      </c>
      <c r="V632" s="13">
        <v>29</v>
      </c>
    </row>
    <row r="633" spans="1:22" outlineLevel="4">
      <c r="A633" s="12">
        <v>4002</v>
      </c>
      <c r="B633" s="12" t="s">
        <v>300</v>
      </c>
      <c r="C633" s="12">
        <v>40343</v>
      </c>
      <c r="D633" s="12" t="s">
        <v>301</v>
      </c>
      <c r="E633" s="12" t="s">
        <v>1445</v>
      </c>
      <c r="F633" s="12" t="s">
        <v>1447</v>
      </c>
      <c r="G633" s="12" t="s">
        <v>38</v>
      </c>
      <c r="H633" s="14" t="str">
        <f>IF(G633="","",VLOOKUP(G633,Sheet1!$B$3:$C$7,2,0))</f>
        <v>急性期</v>
      </c>
      <c r="I633" s="12" t="s">
        <v>38</v>
      </c>
      <c r="J633" s="14" t="str">
        <f>IF(I633="","",VLOOKUP(I633,Sheet1!$B$3:$C$7,2,0))</f>
        <v>急性期</v>
      </c>
      <c r="K633" s="13">
        <v>23</v>
      </c>
      <c r="L633" s="13">
        <v>23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2" t="s">
        <v>96</v>
      </c>
      <c r="U633" s="14" t="str">
        <f>IF(T633="","",VLOOKUP(T633,Sheet1!$B$10:$C$61,2,0))</f>
        <v>緩和ケア病棟入院料</v>
      </c>
      <c r="V633" s="13">
        <v>23</v>
      </c>
    </row>
    <row r="634" spans="1:22" outlineLevel="4">
      <c r="A634" s="12">
        <v>4002</v>
      </c>
      <c r="B634" s="12" t="s">
        <v>300</v>
      </c>
      <c r="C634" s="12">
        <v>40343</v>
      </c>
      <c r="D634" s="12" t="s">
        <v>301</v>
      </c>
      <c r="E634" s="12" t="s">
        <v>1445</v>
      </c>
      <c r="F634" s="12" t="s">
        <v>1448</v>
      </c>
      <c r="G634" s="12" t="s">
        <v>38</v>
      </c>
      <c r="H634" s="14" t="str">
        <f>IF(G634="","",VLOOKUP(G634,Sheet1!$B$3:$C$7,2,0))</f>
        <v>急性期</v>
      </c>
      <c r="I634" s="12" t="s">
        <v>38</v>
      </c>
      <c r="J634" s="14" t="str">
        <f>IF(I634="","",VLOOKUP(I634,Sheet1!$B$3:$C$7,2,0))</f>
        <v>急性期</v>
      </c>
      <c r="K634" s="13">
        <v>24</v>
      </c>
      <c r="L634" s="13">
        <v>24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2" t="s">
        <v>96</v>
      </c>
      <c r="U634" s="14" t="str">
        <f>IF(T634="","",VLOOKUP(T634,Sheet1!$B$10:$C$61,2,0))</f>
        <v>緩和ケア病棟入院料</v>
      </c>
      <c r="V634" s="13">
        <v>24</v>
      </c>
    </row>
    <row r="635" spans="1:22" outlineLevel="4">
      <c r="A635" s="12">
        <v>4002</v>
      </c>
      <c r="B635" s="12" t="s">
        <v>300</v>
      </c>
      <c r="C635" s="12">
        <v>40343</v>
      </c>
      <c r="D635" s="12" t="s">
        <v>301</v>
      </c>
      <c r="E635" s="12" t="s">
        <v>1445</v>
      </c>
      <c r="F635" s="12" t="s">
        <v>1449</v>
      </c>
      <c r="G635" s="12" t="s">
        <v>38</v>
      </c>
      <c r="H635" s="14" t="str">
        <f>IF(G635="","",VLOOKUP(G635,Sheet1!$B$3:$C$7,2,0))</f>
        <v>急性期</v>
      </c>
      <c r="I635" s="12" t="s">
        <v>38</v>
      </c>
      <c r="J635" s="14" t="str">
        <f>IF(I635="","",VLOOKUP(I635,Sheet1!$B$3:$C$7,2,0))</f>
        <v>急性期</v>
      </c>
      <c r="K635" s="13">
        <v>24</v>
      </c>
      <c r="L635" s="13">
        <v>24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2" t="s">
        <v>96</v>
      </c>
      <c r="U635" s="14" t="str">
        <f>IF(T635="","",VLOOKUP(T635,Sheet1!$B$10:$C$61,2,0))</f>
        <v>緩和ケア病棟入院料</v>
      </c>
      <c r="V635" s="13">
        <v>24</v>
      </c>
    </row>
    <row r="636" spans="1:22" outlineLevel="4">
      <c r="A636" s="12">
        <v>4002</v>
      </c>
      <c r="B636" s="12" t="s">
        <v>300</v>
      </c>
      <c r="C636" s="12">
        <v>40343</v>
      </c>
      <c r="D636" s="12" t="s">
        <v>301</v>
      </c>
      <c r="E636" s="12" t="s">
        <v>1445</v>
      </c>
      <c r="F636" s="12" t="s">
        <v>1450</v>
      </c>
      <c r="G636" s="12" t="s">
        <v>58</v>
      </c>
      <c r="H636" s="14" t="str">
        <f>IF(G636="","",VLOOKUP(G636,Sheet1!$B$3:$C$7,2,0))</f>
        <v>回復期</v>
      </c>
      <c r="I636" s="12" t="s">
        <v>58</v>
      </c>
      <c r="J636" s="14" t="str">
        <f>IF(I636="","",VLOOKUP(I636,Sheet1!$B$3:$C$7,2,0))</f>
        <v>回復期</v>
      </c>
      <c r="K636" s="13">
        <v>0</v>
      </c>
      <c r="L636" s="13">
        <v>0</v>
      </c>
      <c r="M636" s="13">
        <v>0</v>
      </c>
      <c r="N636" s="13">
        <v>34</v>
      </c>
      <c r="O636" s="13">
        <v>34</v>
      </c>
      <c r="P636" s="13">
        <v>0</v>
      </c>
      <c r="Q636" s="13">
        <v>0</v>
      </c>
      <c r="R636" s="13">
        <v>0</v>
      </c>
      <c r="S636" s="13">
        <v>0</v>
      </c>
      <c r="T636" s="12" t="s">
        <v>68</v>
      </c>
      <c r="U636" s="14" t="str">
        <f>IF(T636="","",VLOOKUP(T636,Sheet1!$B$10:$C$61,2,0))</f>
        <v>回復期リハビリテーション病棟入院料2</v>
      </c>
      <c r="V636" s="13">
        <v>34</v>
      </c>
    </row>
    <row r="637" spans="1:22" outlineLevel="4">
      <c r="A637" s="12">
        <v>4002</v>
      </c>
      <c r="B637" s="12" t="s">
        <v>300</v>
      </c>
      <c r="C637" s="12">
        <v>40343</v>
      </c>
      <c r="D637" s="12" t="s">
        <v>301</v>
      </c>
      <c r="E637" s="12" t="s">
        <v>1445</v>
      </c>
      <c r="F637" s="12" t="s">
        <v>1451</v>
      </c>
      <c r="G637" s="12" t="s">
        <v>45</v>
      </c>
      <c r="H637" s="14" t="str">
        <f>IF(G637="","",VLOOKUP(G637,Sheet1!$B$3:$C$7,2,0))</f>
        <v>慢性期</v>
      </c>
      <c r="I637" s="12" t="s">
        <v>45</v>
      </c>
      <c r="J637" s="14" t="str">
        <f>IF(I637="","",VLOOKUP(I637,Sheet1!$B$3:$C$7,2,0))</f>
        <v>慢性期</v>
      </c>
      <c r="K637" s="13">
        <v>28</v>
      </c>
      <c r="L637" s="13">
        <v>28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2" t="s">
        <v>51</v>
      </c>
      <c r="U637" s="14" t="str">
        <f>IF(T637="","",VLOOKUP(T637,Sheet1!$B$10:$C$61,2,0))</f>
        <v>障害者施設等10対1入院基本料</v>
      </c>
      <c r="V637" s="13">
        <v>28</v>
      </c>
    </row>
    <row r="638" spans="1:22" outlineLevel="3">
      <c r="A638" s="12"/>
      <c r="B638" s="12"/>
      <c r="C638" s="12"/>
      <c r="D638" s="12"/>
      <c r="E638" s="23" t="s">
        <v>1651</v>
      </c>
      <c r="F638" s="12"/>
      <c r="G638" s="12"/>
      <c r="H638" s="14"/>
      <c r="I638" s="12"/>
      <c r="J638" s="14"/>
      <c r="K638" s="13">
        <f t="shared" ref="K638:S638" si="128">SUBTOTAL(9,K632:K637)</f>
        <v>144</v>
      </c>
      <c r="L638" s="13">
        <f t="shared" si="128"/>
        <v>144</v>
      </c>
      <c r="M638" s="13">
        <f t="shared" si="128"/>
        <v>0</v>
      </c>
      <c r="N638" s="13">
        <f t="shared" si="128"/>
        <v>34</v>
      </c>
      <c r="O638" s="13">
        <f t="shared" si="128"/>
        <v>34</v>
      </c>
      <c r="P638" s="13">
        <f t="shared" si="128"/>
        <v>0</v>
      </c>
      <c r="Q638" s="13">
        <f t="shared" si="128"/>
        <v>0</v>
      </c>
      <c r="R638" s="13">
        <f t="shared" si="128"/>
        <v>0</v>
      </c>
      <c r="S638" s="13">
        <f t="shared" si="128"/>
        <v>0</v>
      </c>
      <c r="T638" s="12"/>
      <c r="U638" s="14"/>
      <c r="V638" s="13">
        <f>SUBTOTAL(9,V632:V637)</f>
        <v>162</v>
      </c>
    </row>
    <row r="639" spans="1:22" outlineLevel="4">
      <c r="A639" s="12">
        <v>4002</v>
      </c>
      <c r="B639" s="12" t="s">
        <v>300</v>
      </c>
      <c r="C639" s="12">
        <v>40344</v>
      </c>
      <c r="D639" s="12" t="s">
        <v>447</v>
      </c>
      <c r="E639" s="12" t="s">
        <v>448</v>
      </c>
      <c r="F639" s="12" t="s">
        <v>449</v>
      </c>
      <c r="G639" s="12" t="s">
        <v>182</v>
      </c>
      <c r="H639" s="14" t="str">
        <f>IF(G639="","",VLOOKUP(G639,Sheet1!$B$3:$C$7,2,0))</f>
        <v>慢性期</v>
      </c>
      <c r="I639" s="12" t="s">
        <v>182</v>
      </c>
      <c r="J639" s="14" t="str">
        <f>IF(I639="","",VLOOKUP(I639,Sheet1!$B$3:$C$7,2,0))</f>
        <v>慢性期</v>
      </c>
      <c r="K639" s="13">
        <v>0</v>
      </c>
      <c r="L639" s="13">
        <v>0</v>
      </c>
      <c r="M639" s="13">
        <v>0</v>
      </c>
      <c r="N639" s="13">
        <v>48</v>
      </c>
      <c r="O639" s="13">
        <v>48</v>
      </c>
      <c r="P639" s="13">
        <v>0</v>
      </c>
      <c r="Q639" s="13">
        <v>0</v>
      </c>
      <c r="R639" s="13">
        <v>0</v>
      </c>
      <c r="S639" s="13">
        <v>0</v>
      </c>
      <c r="T639" s="12" t="s">
        <v>185</v>
      </c>
      <c r="U639" s="14" t="str">
        <f>IF(T639="","",VLOOKUP(T639,Sheet1!$B$10:$C$61,2,0))</f>
        <v>療養病棟入院基本料1</v>
      </c>
      <c r="V639" s="13">
        <v>48</v>
      </c>
    </row>
    <row r="640" spans="1:22" outlineLevel="4">
      <c r="A640" s="12">
        <v>4002</v>
      </c>
      <c r="B640" s="12" t="s">
        <v>300</v>
      </c>
      <c r="C640" s="12">
        <v>40344</v>
      </c>
      <c r="D640" s="12" t="s">
        <v>447</v>
      </c>
      <c r="E640" s="12" t="s">
        <v>448</v>
      </c>
      <c r="F640" s="12" t="s">
        <v>450</v>
      </c>
      <c r="G640" s="12" t="s">
        <v>182</v>
      </c>
      <c r="H640" s="14" t="str">
        <f>IF(G640="","",VLOOKUP(G640,Sheet1!$B$3:$C$7,2,0))</f>
        <v>慢性期</v>
      </c>
      <c r="I640" s="12" t="s">
        <v>182</v>
      </c>
      <c r="J640" s="14" t="str">
        <f>IF(I640="","",VLOOKUP(I640,Sheet1!$B$3:$C$7,2,0))</f>
        <v>慢性期</v>
      </c>
      <c r="K640" s="13">
        <v>0</v>
      </c>
      <c r="L640" s="13">
        <v>0</v>
      </c>
      <c r="M640" s="13">
        <v>0</v>
      </c>
      <c r="N640" s="13">
        <v>60</v>
      </c>
      <c r="O640" s="13">
        <v>60</v>
      </c>
      <c r="P640" s="13">
        <v>0</v>
      </c>
      <c r="Q640" s="13">
        <v>60</v>
      </c>
      <c r="R640" s="13">
        <v>60</v>
      </c>
      <c r="S640" s="13">
        <v>0</v>
      </c>
      <c r="T640" s="12"/>
      <c r="U640" s="14" t="str">
        <f>IF(T640="","",VLOOKUP(T640,Sheet1!$B$10:$C$61,2,0))</f>
        <v/>
      </c>
      <c r="V640" s="13">
        <v>0</v>
      </c>
    </row>
    <row r="641" spans="1:22" outlineLevel="4">
      <c r="A641" s="12">
        <v>4002</v>
      </c>
      <c r="B641" s="12" t="s">
        <v>300</v>
      </c>
      <c r="C641" s="12">
        <v>40344</v>
      </c>
      <c r="D641" s="12" t="s">
        <v>447</v>
      </c>
      <c r="E641" s="12" t="s">
        <v>448</v>
      </c>
      <c r="F641" s="12" t="s">
        <v>451</v>
      </c>
      <c r="G641" s="12" t="s">
        <v>182</v>
      </c>
      <c r="H641" s="14" t="str">
        <f>IF(G641="","",VLOOKUP(G641,Sheet1!$B$3:$C$7,2,0))</f>
        <v>慢性期</v>
      </c>
      <c r="I641" s="12" t="s">
        <v>182</v>
      </c>
      <c r="J641" s="14" t="str">
        <f>IF(I641="","",VLOOKUP(I641,Sheet1!$B$3:$C$7,2,0))</f>
        <v>慢性期</v>
      </c>
      <c r="K641" s="13">
        <v>0</v>
      </c>
      <c r="L641" s="13">
        <v>0</v>
      </c>
      <c r="M641" s="13">
        <v>0</v>
      </c>
      <c r="N641" s="13">
        <v>35</v>
      </c>
      <c r="O641" s="13">
        <v>35</v>
      </c>
      <c r="P641" s="13">
        <v>0</v>
      </c>
      <c r="Q641" s="13">
        <v>35</v>
      </c>
      <c r="R641" s="13">
        <v>35</v>
      </c>
      <c r="S641" s="13">
        <v>0</v>
      </c>
      <c r="T641" s="12"/>
      <c r="U641" s="14" t="str">
        <f>IF(T641="","",VLOOKUP(T641,Sheet1!$B$10:$C$61,2,0))</f>
        <v/>
      </c>
      <c r="V641" s="13">
        <v>0</v>
      </c>
    </row>
    <row r="642" spans="1:22" outlineLevel="4">
      <c r="A642" s="12">
        <v>4002</v>
      </c>
      <c r="B642" s="12" t="s">
        <v>300</v>
      </c>
      <c r="C642" s="12">
        <v>40344</v>
      </c>
      <c r="D642" s="12" t="s">
        <v>447</v>
      </c>
      <c r="E642" s="12" t="s">
        <v>448</v>
      </c>
      <c r="F642" s="12" t="s">
        <v>452</v>
      </c>
      <c r="G642" s="12" t="s">
        <v>182</v>
      </c>
      <c r="H642" s="14" t="str">
        <f>IF(G642="","",VLOOKUP(G642,Sheet1!$B$3:$C$7,2,0))</f>
        <v>慢性期</v>
      </c>
      <c r="I642" s="12" t="s">
        <v>182</v>
      </c>
      <c r="J642" s="14" t="str">
        <f>IF(I642="","",VLOOKUP(I642,Sheet1!$B$3:$C$7,2,0))</f>
        <v>慢性期</v>
      </c>
      <c r="K642" s="13">
        <v>36</v>
      </c>
      <c r="L642" s="13">
        <v>36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2" t="s">
        <v>235</v>
      </c>
      <c r="U642" s="14" t="str">
        <f>IF(T642="","",VLOOKUP(T642,Sheet1!$B$10:$C$61,2,0))</f>
        <v>障害者施設等15対1入院基本料</v>
      </c>
      <c r="V642" s="13">
        <v>36</v>
      </c>
    </row>
    <row r="643" spans="1:22" outlineLevel="3">
      <c r="A643" s="12"/>
      <c r="B643" s="12"/>
      <c r="C643" s="12"/>
      <c r="D643" s="12"/>
      <c r="E643" s="23" t="s">
        <v>1652</v>
      </c>
      <c r="F643" s="12"/>
      <c r="G643" s="12"/>
      <c r="H643" s="14"/>
      <c r="I643" s="12"/>
      <c r="J643" s="14"/>
      <c r="K643" s="13">
        <f t="shared" ref="K643:S643" si="129">SUBTOTAL(9,K639:K642)</f>
        <v>36</v>
      </c>
      <c r="L643" s="13">
        <f t="shared" si="129"/>
        <v>36</v>
      </c>
      <c r="M643" s="13">
        <f t="shared" si="129"/>
        <v>0</v>
      </c>
      <c r="N643" s="13">
        <f t="shared" si="129"/>
        <v>143</v>
      </c>
      <c r="O643" s="13">
        <f t="shared" si="129"/>
        <v>143</v>
      </c>
      <c r="P643" s="13">
        <f t="shared" si="129"/>
        <v>0</v>
      </c>
      <c r="Q643" s="13">
        <f t="shared" si="129"/>
        <v>95</v>
      </c>
      <c r="R643" s="13">
        <f t="shared" si="129"/>
        <v>95</v>
      </c>
      <c r="S643" s="13">
        <f t="shared" si="129"/>
        <v>0</v>
      </c>
      <c r="T643" s="12"/>
      <c r="U643" s="14"/>
      <c r="V643" s="13">
        <f>SUBTOTAL(9,V639:V642)</f>
        <v>84</v>
      </c>
    </row>
    <row r="644" spans="1:22" outlineLevel="4">
      <c r="A644" s="12">
        <v>4002</v>
      </c>
      <c r="B644" s="12" t="s">
        <v>300</v>
      </c>
      <c r="C644" s="12">
        <v>40344</v>
      </c>
      <c r="D644" s="12" t="s">
        <v>447</v>
      </c>
      <c r="E644" s="12" t="s">
        <v>778</v>
      </c>
      <c r="F644" s="12" t="s">
        <v>779</v>
      </c>
      <c r="G644" s="12" t="s">
        <v>104</v>
      </c>
      <c r="H644" s="14" t="str">
        <f>IF(G644="","",VLOOKUP(G644,Sheet1!$B$3:$C$7,2,0))</f>
        <v>急性期</v>
      </c>
      <c r="I644" s="12" t="s">
        <v>104</v>
      </c>
      <c r="J644" s="14" t="str">
        <f>IF(I644="","",VLOOKUP(I644,Sheet1!$B$3:$C$7,2,0))</f>
        <v>急性期</v>
      </c>
      <c r="K644" s="13">
        <v>32</v>
      </c>
      <c r="L644" s="13">
        <v>32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2" t="s">
        <v>105</v>
      </c>
      <c r="U644" s="14" t="str">
        <f>IF(T644="","",VLOOKUP(T644,Sheet1!$B$10:$C$61,2,0))</f>
        <v>地域包括ケア病棟入院料1</v>
      </c>
      <c r="V644" s="13">
        <v>32</v>
      </c>
    </row>
    <row r="645" spans="1:22" outlineLevel="4">
      <c r="A645" s="12">
        <v>4002</v>
      </c>
      <c r="B645" s="12" t="s">
        <v>300</v>
      </c>
      <c r="C645" s="12">
        <v>40344</v>
      </c>
      <c r="D645" s="12" t="s">
        <v>447</v>
      </c>
      <c r="E645" s="12" t="s">
        <v>778</v>
      </c>
      <c r="F645" s="12" t="s">
        <v>780</v>
      </c>
      <c r="G645" s="12" t="s">
        <v>113</v>
      </c>
      <c r="H645" s="14" t="str">
        <f>IF(G645="","",VLOOKUP(G645,Sheet1!$B$3:$C$7,2,0))</f>
        <v>回復期</v>
      </c>
      <c r="I645" s="12" t="s">
        <v>113</v>
      </c>
      <c r="J645" s="14" t="str">
        <f>IF(I645="","",VLOOKUP(I645,Sheet1!$B$3:$C$7,2,0))</f>
        <v>回復期</v>
      </c>
      <c r="K645" s="13">
        <v>0</v>
      </c>
      <c r="L645" s="13">
        <v>0</v>
      </c>
      <c r="M645" s="13">
        <v>0</v>
      </c>
      <c r="N645" s="13">
        <v>44</v>
      </c>
      <c r="O645" s="13">
        <v>44</v>
      </c>
      <c r="P645" s="13">
        <v>0</v>
      </c>
      <c r="Q645" s="13">
        <v>0</v>
      </c>
      <c r="R645" s="13">
        <v>0</v>
      </c>
      <c r="S645" s="13">
        <v>0</v>
      </c>
      <c r="T645" s="12" t="s">
        <v>185</v>
      </c>
      <c r="U645" s="14" t="str">
        <f>IF(T645="","",VLOOKUP(T645,Sheet1!$B$10:$C$61,2,0))</f>
        <v>療養病棟入院基本料1</v>
      </c>
      <c r="V645" s="13">
        <v>44</v>
      </c>
    </row>
    <row r="646" spans="1:22" outlineLevel="4">
      <c r="A646" s="12">
        <v>4002</v>
      </c>
      <c r="B646" s="12" t="s">
        <v>300</v>
      </c>
      <c r="C646" s="12">
        <v>40344</v>
      </c>
      <c r="D646" s="12" t="s">
        <v>447</v>
      </c>
      <c r="E646" s="12" t="s">
        <v>778</v>
      </c>
      <c r="F646" s="12" t="s">
        <v>781</v>
      </c>
      <c r="G646" s="12" t="s">
        <v>182</v>
      </c>
      <c r="H646" s="14" t="str">
        <f>IF(G646="","",VLOOKUP(G646,Sheet1!$B$3:$C$7,2,0))</f>
        <v>慢性期</v>
      </c>
      <c r="I646" s="12" t="s">
        <v>182</v>
      </c>
      <c r="J646" s="14" t="str">
        <f>IF(I646="","",VLOOKUP(I646,Sheet1!$B$3:$C$7,2,0))</f>
        <v>慢性期</v>
      </c>
      <c r="K646" s="13">
        <v>32</v>
      </c>
      <c r="L646" s="13">
        <v>32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2" t="s">
        <v>187</v>
      </c>
      <c r="U646" s="14" t="str">
        <f>IF(T646="","",VLOOKUP(T646,Sheet1!$B$10:$C$61,2,0))</f>
        <v>障害者施設等10対1入院基本料</v>
      </c>
      <c r="V646" s="13">
        <v>32</v>
      </c>
    </row>
    <row r="647" spans="1:22" outlineLevel="4">
      <c r="A647" s="12">
        <v>4002</v>
      </c>
      <c r="B647" s="12" t="s">
        <v>300</v>
      </c>
      <c r="C647" s="12">
        <v>40344</v>
      </c>
      <c r="D647" s="12" t="s">
        <v>447</v>
      </c>
      <c r="E647" s="12" t="s">
        <v>778</v>
      </c>
      <c r="F647" s="12" t="s">
        <v>782</v>
      </c>
      <c r="G647" s="12" t="s">
        <v>182</v>
      </c>
      <c r="H647" s="14" t="str">
        <f>IF(G647="","",VLOOKUP(G647,Sheet1!$B$3:$C$7,2,0))</f>
        <v>慢性期</v>
      </c>
      <c r="I647" s="12" t="s">
        <v>182</v>
      </c>
      <c r="J647" s="14" t="str">
        <f>IF(I647="","",VLOOKUP(I647,Sheet1!$B$3:$C$7,2,0))</f>
        <v>慢性期</v>
      </c>
      <c r="K647" s="13">
        <v>0</v>
      </c>
      <c r="L647" s="13">
        <v>0</v>
      </c>
      <c r="M647" s="13">
        <v>0</v>
      </c>
      <c r="N647" s="13">
        <v>55</v>
      </c>
      <c r="O647" s="13">
        <v>55</v>
      </c>
      <c r="P647" s="13">
        <v>0</v>
      </c>
      <c r="Q647" s="13">
        <v>55</v>
      </c>
      <c r="R647" s="13">
        <v>55</v>
      </c>
      <c r="S647" s="13">
        <v>0</v>
      </c>
      <c r="T647" s="12"/>
      <c r="U647" s="14" t="str">
        <f>IF(T647="","",VLOOKUP(T647,Sheet1!$B$10:$C$61,2,0))</f>
        <v/>
      </c>
      <c r="V647" s="13">
        <v>0</v>
      </c>
    </row>
    <row r="648" spans="1:22" outlineLevel="3">
      <c r="A648" s="12"/>
      <c r="B648" s="12"/>
      <c r="C648" s="12"/>
      <c r="D648" s="12"/>
      <c r="E648" s="23" t="s">
        <v>1653</v>
      </c>
      <c r="F648" s="12"/>
      <c r="G648" s="12"/>
      <c r="H648" s="14"/>
      <c r="I648" s="12"/>
      <c r="J648" s="14"/>
      <c r="K648" s="13">
        <f t="shared" ref="K648:S648" si="130">SUBTOTAL(9,K644:K647)</f>
        <v>64</v>
      </c>
      <c r="L648" s="13">
        <f t="shared" si="130"/>
        <v>64</v>
      </c>
      <c r="M648" s="13">
        <f t="shared" si="130"/>
        <v>0</v>
      </c>
      <c r="N648" s="13">
        <f t="shared" si="130"/>
        <v>99</v>
      </c>
      <c r="O648" s="13">
        <f t="shared" si="130"/>
        <v>99</v>
      </c>
      <c r="P648" s="13">
        <f t="shared" si="130"/>
        <v>0</v>
      </c>
      <c r="Q648" s="13">
        <f t="shared" si="130"/>
        <v>55</v>
      </c>
      <c r="R648" s="13">
        <f t="shared" si="130"/>
        <v>55</v>
      </c>
      <c r="S648" s="13">
        <f t="shared" si="130"/>
        <v>0</v>
      </c>
      <c r="T648" s="12"/>
      <c r="U648" s="14"/>
      <c r="V648" s="13">
        <f>SUBTOTAL(9,V644:V647)</f>
        <v>108</v>
      </c>
    </row>
    <row r="649" spans="1:22" outlineLevel="4">
      <c r="A649" s="12">
        <v>4002</v>
      </c>
      <c r="B649" s="12" t="s">
        <v>300</v>
      </c>
      <c r="C649" s="12">
        <v>40345</v>
      </c>
      <c r="D649" s="12" t="s">
        <v>481</v>
      </c>
      <c r="E649" s="12" t="s">
        <v>482</v>
      </c>
      <c r="F649" s="12" t="s">
        <v>483</v>
      </c>
      <c r="G649" s="12" t="s">
        <v>38</v>
      </c>
      <c r="H649" s="14" t="str">
        <f>IF(G649="","",VLOOKUP(G649,Sheet1!$B$3:$C$7,2,0))</f>
        <v>急性期</v>
      </c>
      <c r="I649" s="12" t="s">
        <v>38</v>
      </c>
      <c r="J649" s="14" t="str">
        <f>IF(I649="","",VLOOKUP(I649,Sheet1!$B$3:$C$7,2,0))</f>
        <v>急性期</v>
      </c>
      <c r="K649" s="13">
        <v>50</v>
      </c>
      <c r="L649" s="13">
        <v>24</v>
      </c>
      <c r="M649" s="13">
        <v>26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2" t="s">
        <v>51</v>
      </c>
      <c r="U649" s="14" t="str">
        <f>IF(T649="","",VLOOKUP(T649,Sheet1!$B$10:$C$61,2,0))</f>
        <v>障害者施設等10対1入院基本料</v>
      </c>
      <c r="V649" s="13">
        <v>50</v>
      </c>
    </row>
    <row r="650" spans="1:22" outlineLevel="3">
      <c r="A650" s="12"/>
      <c r="B650" s="12"/>
      <c r="C650" s="12"/>
      <c r="D650" s="12"/>
      <c r="E650" s="23" t="s">
        <v>1654</v>
      </c>
      <c r="F650" s="12"/>
      <c r="G650" s="12"/>
      <c r="H650" s="14"/>
      <c r="I650" s="12"/>
      <c r="J650" s="14"/>
      <c r="K650" s="13">
        <f t="shared" ref="K650:S650" si="131">SUBTOTAL(9,K649:K649)</f>
        <v>50</v>
      </c>
      <c r="L650" s="13">
        <f t="shared" si="131"/>
        <v>24</v>
      </c>
      <c r="M650" s="13">
        <f t="shared" si="131"/>
        <v>26</v>
      </c>
      <c r="N650" s="13">
        <f t="shared" si="131"/>
        <v>0</v>
      </c>
      <c r="O650" s="13">
        <f t="shared" si="131"/>
        <v>0</v>
      </c>
      <c r="P650" s="13">
        <f t="shared" si="131"/>
        <v>0</v>
      </c>
      <c r="Q650" s="13">
        <f t="shared" si="131"/>
        <v>0</v>
      </c>
      <c r="R650" s="13">
        <f t="shared" si="131"/>
        <v>0</v>
      </c>
      <c r="S650" s="13">
        <f t="shared" si="131"/>
        <v>0</v>
      </c>
      <c r="T650" s="12"/>
      <c r="U650" s="14"/>
      <c r="V650" s="13">
        <f>SUBTOTAL(9,V649:V649)</f>
        <v>50</v>
      </c>
    </row>
    <row r="651" spans="1:22" outlineLevel="4">
      <c r="A651" s="12">
        <v>4002</v>
      </c>
      <c r="B651" s="12" t="s">
        <v>300</v>
      </c>
      <c r="C651" s="12">
        <v>40345</v>
      </c>
      <c r="D651" s="12" t="s">
        <v>481</v>
      </c>
      <c r="E651" s="12" t="s">
        <v>611</v>
      </c>
      <c r="F651" s="12" t="s">
        <v>193</v>
      </c>
      <c r="G651" s="12" t="s">
        <v>38</v>
      </c>
      <c r="H651" s="14" t="str">
        <f>IF(G651="","",VLOOKUP(G651,Sheet1!$B$3:$C$7,2,0))</f>
        <v>急性期</v>
      </c>
      <c r="I651" s="12" t="s">
        <v>38</v>
      </c>
      <c r="J651" s="14" t="str">
        <f>IF(I651="","",VLOOKUP(I651,Sheet1!$B$3:$C$7,2,0))</f>
        <v>急性期</v>
      </c>
      <c r="K651" s="13">
        <v>30</v>
      </c>
      <c r="L651" s="13">
        <v>30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2" t="s">
        <v>41</v>
      </c>
      <c r="U651" s="14" t="str">
        <f>IF(T651="","",VLOOKUP(T651,Sheet1!$B$10:$C$61,2,0))</f>
        <v>一般病棟7対1入院基本料</v>
      </c>
      <c r="V651" s="13">
        <v>30</v>
      </c>
    </row>
    <row r="652" spans="1:22" outlineLevel="3">
      <c r="A652" s="12"/>
      <c r="B652" s="12"/>
      <c r="C652" s="12"/>
      <c r="D652" s="12"/>
      <c r="E652" s="23" t="s">
        <v>1655</v>
      </c>
      <c r="F652" s="12"/>
      <c r="G652" s="12"/>
      <c r="H652" s="14"/>
      <c r="I652" s="12"/>
      <c r="J652" s="14"/>
      <c r="K652" s="13">
        <f t="shared" ref="K652:S652" si="132">SUBTOTAL(9,K651:K651)</f>
        <v>30</v>
      </c>
      <c r="L652" s="13">
        <f t="shared" si="132"/>
        <v>30</v>
      </c>
      <c r="M652" s="13">
        <f t="shared" si="132"/>
        <v>0</v>
      </c>
      <c r="N652" s="13">
        <f t="shared" si="132"/>
        <v>0</v>
      </c>
      <c r="O652" s="13">
        <f t="shared" si="132"/>
        <v>0</v>
      </c>
      <c r="P652" s="13">
        <f t="shared" si="132"/>
        <v>0</v>
      </c>
      <c r="Q652" s="13">
        <f t="shared" si="132"/>
        <v>0</v>
      </c>
      <c r="R652" s="13">
        <f t="shared" si="132"/>
        <v>0</v>
      </c>
      <c r="S652" s="13">
        <f t="shared" si="132"/>
        <v>0</v>
      </c>
      <c r="T652" s="12"/>
      <c r="U652" s="14"/>
      <c r="V652" s="13">
        <f>SUBTOTAL(9,V651:V651)</f>
        <v>30</v>
      </c>
    </row>
    <row r="653" spans="1:22" outlineLevel="4">
      <c r="A653" s="12">
        <v>4002</v>
      </c>
      <c r="B653" s="12" t="s">
        <v>300</v>
      </c>
      <c r="C653" s="12">
        <v>40348</v>
      </c>
      <c r="D653" s="12" t="s">
        <v>820</v>
      </c>
      <c r="E653" s="12" t="s">
        <v>819</v>
      </c>
      <c r="F653" s="12" t="s">
        <v>821</v>
      </c>
      <c r="G653" s="12" t="s">
        <v>45</v>
      </c>
      <c r="H653" s="14" t="str">
        <f>IF(G653="","",VLOOKUP(G653,Sheet1!$B$3:$C$7,2,0))</f>
        <v>慢性期</v>
      </c>
      <c r="I653" s="12" t="s">
        <v>45</v>
      </c>
      <c r="J653" s="14" t="str">
        <f>IF(I653="","",VLOOKUP(I653,Sheet1!$B$3:$C$7,2,0))</f>
        <v>慢性期</v>
      </c>
      <c r="K653" s="13">
        <v>42</v>
      </c>
      <c r="L653" s="13">
        <v>42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2" t="s">
        <v>51</v>
      </c>
      <c r="U653" s="14" t="str">
        <f>IF(T653="","",VLOOKUP(T653,Sheet1!$B$10:$C$61,2,0))</f>
        <v>障害者施設等10対1入院基本料</v>
      </c>
      <c r="V653" s="13">
        <v>42</v>
      </c>
    </row>
    <row r="654" spans="1:22" outlineLevel="4">
      <c r="A654" s="12">
        <v>4002</v>
      </c>
      <c r="B654" s="12" t="s">
        <v>300</v>
      </c>
      <c r="C654" s="12">
        <v>40348</v>
      </c>
      <c r="D654" s="12" t="s">
        <v>820</v>
      </c>
      <c r="E654" s="12" t="s">
        <v>819</v>
      </c>
      <c r="F654" s="12" t="s">
        <v>822</v>
      </c>
      <c r="G654" s="12" t="s">
        <v>45</v>
      </c>
      <c r="H654" s="14" t="str">
        <f>IF(G654="","",VLOOKUP(G654,Sheet1!$B$3:$C$7,2,0))</f>
        <v>慢性期</v>
      </c>
      <c r="I654" s="12" t="s">
        <v>45</v>
      </c>
      <c r="J654" s="14" t="str">
        <f>IF(I654="","",VLOOKUP(I654,Sheet1!$B$3:$C$7,2,0))</f>
        <v>慢性期</v>
      </c>
      <c r="K654" s="13">
        <v>52</v>
      </c>
      <c r="L654" s="13">
        <v>52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2" t="s">
        <v>51</v>
      </c>
      <c r="U654" s="14" t="str">
        <f>IF(T654="","",VLOOKUP(T654,Sheet1!$B$10:$C$61,2,0))</f>
        <v>障害者施設等10対1入院基本料</v>
      </c>
      <c r="V654" s="13">
        <v>52</v>
      </c>
    </row>
    <row r="655" spans="1:22" outlineLevel="3">
      <c r="A655" s="12"/>
      <c r="B655" s="12"/>
      <c r="C655" s="12"/>
      <c r="D655" s="12"/>
      <c r="E655" s="23" t="s">
        <v>1656</v>
      </c>
      <c r="F655" s="12"/>
      <c r="G655" s="12"/>
      <c r="H655" s="14"/>
      <c r="I655" s="12"/>
      <c r="J655" s="14"/>
      <c r="K655" s="13">
        <f t="shared" ref="K655:S655" si="133">SUBTOTAL(9,K653:K654)</f>
        <v>94</v>
      </c>
      <c r="L655" s="13">
        <f t="shared" si="133"/>
        <v>94</v>
      </c>
      <c r="M655" s="13">
        <f t="shared" si="133"/>
        <v>0</v>
      </c>
      <c r="N655" s="13">
        <f t="shared" si="133"/>
        <v>0</v>
      </c>
      <c r="O655" s="13">
        <f t="shared" si="133"/>
        <v>0</v>
      </c>
      <c r="P655" s="13">
        <f t="shared" si="133"/>
        <v>0</v>
      </c>
      <c r="Q655" s="13">
        <f t="shared" si="133"/>
        <v>0</v>
      </c>
      <c r="R655" s="13">
        <f t="shared" si="133"/>
        <v>0</v>
      </c>
      <c r="S655" s="13">
        <f t="shared" si="133"/>
        <v>0</v>
      </c>
      <c r="T655" s="12"/>
      <c r="U655" s="14"/>
      <c r="V655" s="13">
        <f>SUBTOTAL(9,V653:V654)</f>
        <v>94</v>
      </c>
    </row>
    <row r="656" spans="1:22" outlineLevel="4">
      <c r="A656" s="12">
        <v>4002</v>
      </c>
      <c r="B656" s="12" t="s">
        <v>300</v>
      </c>
      <c r="C656" s="12">
        <v>40349</v>
      </c>
      <c r="D656" s="12" t="s">
        <v>1054</v>
      </c>
      <c r="E656" s="12" t="s">
        <v>1053</v>
      </c>
      <c r="F656" s="12" t="s">
        <v>1055</v>
      </c>
      <c r="G656" s="12" t="s">
        <v>38</v>
      </c>
      <c r="H656" s="14" t="str">
        <f>IF(G656="","",VLOOKUP(G656,Sheet1!$B$3:$C$7,2,0))</f>
        <v>急性期</v>
      </c>
      <c r="I656" s="12" t="s">
        <v>38</v>
      </c>
      <c r="J656" s="14" t="str">
        <f>IF(I656="","",VLOOKUP(I656,Sheet1!$B$3:$C$7,2,0))</f>
        <v>急性期</v>
      </c>
      <c r="K656" s="13">
        <v>36</v>
      </c>
      <c r="L656" s="13">
        <v>36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2" t="s">
        <v>58</v>
      </c>
      <c r="U656" s="14" t="str">
        <f>IF(T656="","",VLOOKUP(T656,Sheet1!$B$10:$C$61,2,0))</f>
        <v>一般病棟13対1入院基本料</v>
      </c>
      <c r="V656" s="13">
        <v>36</v>
      </c>
    </row>
    <row r="657" spans="1:22" outlineLevel="3">
      <c r="A657" s="12"/>
      <c r="B657" s="12"/>
      <c r="C657" s="12"/>
      <c r="D657" s="12"/>
      <c r="E657" s="23" t="s">
        <v>1657</v>
      </c>
      <c r="F657" s="12"/>
      <c r="G657" s="12"/>
      <c r="H657" s="14"/>
      <c r="I657" s="12"/>
      <c r="J657" s="14"/>
      <c r="K657" s="13">
        <f t="shared" ref="K657:S657" si="134">SUBTOTAL(9,K656:K656)</f>
        <v>36</v>
      </c>
      <c r="L657" s="13">
        <f t="shared" si="134"/>
        <v>36</v>
      </c>
      <c r="M657" s="13">
        <f t="shared" si="134"/>
        <v>0</v>
      </c>
      <c r="N657" s="13">
        <f t="shared" si="134"/>
        <v>0</v>
      </c>
      <c r="O657" s="13">
        <f t="shared" si="134"/>
        <v>0</v>
      </c>
      <c r="P657" s="13">
        <f t="shared" si="134"/>
        <v>0</v>
      </c>
      <c r="Q657" s="13">
        <f t="shared" si="134"/>
        <v>0</v>
      </c>
      <c r="R657" s="13">
        <f t="shared" si="134"/>
        <v>0</v>
      </c>
      <c r="S657" s="13">
        <f t="shared" si="134"/>
        <v>0</v>
      </c>
      <c r="T657" s="12"/>
      <c r="U657" s="14"/>
      <c r="V657" s="13">
        <f>SUBTOTAL(9,V656:V656)</f>
        <v>36</v>
      </c>
    </row>
    <row r="658" spans="1:22" outlineLevel="4">
      <c r="A658" s="12">
        <v>4002</v>
      </c>
      <c r="B658" s="12" t="s">
        <v>300</v>
      </c>
      <c r="C658" s="12">
        <v>40349</v>
      </c>
      <c r="D658" s="12" t="s">
        <v>1054</v>
      </c>
      <c r="E658" s="12" t="s">
        <v>1306</v>
      </c>
      <c r="F658" s="12" t="s">
        <v>1307</v>
      </c>
      <c r="G658" s="12" t="s">
        <v>38</v>
      </c>
      <c r="H658" s="14" t="str">
        <f>IF(G658="","",VLOOKUP(G658,Sheet1!$B$3:$C$7,2,0))</f>
        <v>急性期</v>
      </c>
      <c r="I658" s="12" t="s">
        <v>38</v>
      </c>
      <c r="J658" s="14" t="str">
        <f>IF(I658="","",VLOOKUP(I658,Sheet1!$B$3:$C$7,2,0))</f>
        <v>急性期</v>
      </c>
      <c r="K658" s="13">
        <v>46</v>
      </c>
      <c r="L658" s="13">
        <v>46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2" t="s">
        <v>58</v>
      </c>
      <c r="U658" s="14" t="str">
        <f>IF(T658="","",VLOOKUP(T658,Sheet1!$B$10:$C$61,2,0))</f>
        <v>一般病棟13対1入院基本料</v>
      </c>
      <c r="V658" s="13">
        <v>46</v>
      </c>
    </row>
    <row r="659" spans="1:22" outlineLevel="3">
      <c r="A659" s="12"/>
      <c r="B659" s="12"/>
      <c r="C659" s="12"/>
      <c r="D659" s="12"/>
      <c r="E659" s="23" t="s">
        <v>1658</v>
      </c>
      <c r="F659" s="12"/>
      <c r="G659" s="12"/>
      <c r="H659" s="14"/>
      <c r="I659" s="12"/>
      <c r="J659" s="14"/>
      <c r="K659" s="13">
        <f t="shared" ref="K659:S659" si="135">SUBTOTAL(9,K658:K658)</f>
        <v>46</v>
      </c>
      <c r="L659" s="13">
        <f t="shared" si="135"/>
        <v>46</v>
      </c>
      <c r="M659" s="13">
        <f t="shared" si="135"/>
        <v>0</v>
      </c>
      <c r="N659" s="13">
        <f t="shared" si="135"/>
        <v>0</v>
      </c>
      <c r="O659" s="13">
        <f t="shared" si="135"/>
        <v>0</v>
      </c>
      <c r="P659" s="13">
        <f t="shared" si="135"/>
        <v>0</v>
      </c>
      <c r="Q659" s="13">
        <f t="shared" si="135"/>
        <v>0</v>
      </c>
      <c r="R659" s="13">
        <f t="shared" si="135"/>
        <v>0</v>
      </c>
      <c r="S659" s="13">
        <f t="shared" si="135"/>
        <v>0</v>
      </c>
      <c r="T659" s="12"/>
      <c r="U659" s="14"/>
      <c r="V659" s="13">
        <f>SUBTOTAL(9,V658:V658)</f>
        <v>46</v>
      </c>
    </row>
    <row r="660" spans="1:22" outlineLevel="4">
      <c r="A660" s="12">
        <v>4002</v>
      </c>
      <c r="B660" s="12" t="s">
        <v>300</v>
      </c>
      <c r="C660" s="12">
        <v>40349</v>
      </c>
      <c r="D660" s="12" t="s">
        <v>1054</v>
      </c>
      <c r="E660" s="12" t="s">
        <v>1455</v>
      </c>
      <c r="F660" s="12" t="s">
        <v>1456</v>
      </c>
      <c r="G660" s="12" t="s">
        <v>110</v>
      </c>
      <c r="H660" s="14" t="str">
        <f>IF(G660="","",VLOOKUP(G660,Sheet1!$B$3:$C$7,2,0))</f>
        <v>高度急性期</v>
      </c>
      <c r="I660" s="12" t="s">
        <v>110</v>
      </c>
      <c r="J660" s="14" t="str">
        <f>IF(I660="","",VLOOKUP(I660,Sheet1!$B$3:$C$7,2,0))</f>
        <v>高度急性期</v>
      </c>
      <c r="K660" s="13">
        <v>8</v>
      </c>
      <c r="L660" s="13">
        <v>8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2" t="s">
        <v>227</v>
      </c>
      <c r="U660" s="14" t="str">
        <f>IF(T660="","",VLOOKUP(T660,Sheet1!$B$10:$C$61,2,0))</f>
        <v>ﾊｲｹｱﾕﾆｯﾄ入院医療管理料1</v>
      </c>
      <c r="V660" s="13">
        <v>8</v>
      </c>
    </row>
    <row r="661" spans="1:22" outlineLevel="4">
      <c r="A661" s="12">
        <v>4002</v>
      </c>
      <c r="B661" s="12" t="s">
        <v>300</v>
      </c>
      <c r="C661" s="12">
        <v>40349</v>
      </c>
      <c r="D661" s="12" t="s">
        <v>1054</v>
      </c>
      <c r="E661" s="12" t="s">
        <v>1455</v>
      </c>
      <c r="F661" s="12" t="s">
        <v>1457</v>
      </c>
      <c r="G661" s="12" t="s">
        <v>104</v>
      </c>
      <c r="H661" s="14" t="str">
        <f>IF(G661="","",VLOOKUP(G661,Sheet1!$B$3:$C$7,2,0))</f>
        <v>急性期</v>
      </c>
      <c r="I661" s="12" t="s">
        <v>104</v>
      </c>
      <c r="J661" s="14" t="str">
        <f>IF(I661="","",VLOOKUP(I661,Sheet1!$B$3:$C$7,2,0))</f>
        <v>急性期</v>
      </c>
      <c r="K661" s="13">
        <v>30</v>
      </c>
      <c r="L661" s="13">
        <v>30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2" t="s">
        <v>110</v>
      </c>
      <c r="U661" s="14" t="str">
        <f>IF(T661="","",VLOOKUP(T661,Sheet1!$B$10:$C$61,2,0))</f>
        <v>一般病棟7対1入院基本料</v>
      </c>
      <c r="V661" s="13">
        <v>30</v>
      </c>
    </row>
    <row r="662" spans="1:22" outlineLevel="4">
      <c r="A662" s="12">
        <v>4002</v>
      </c>
      <c r="B662" s="12" t="s">
        <v>300</v>
      </c>
      <c r="C662" s="12">
        <v>40349</v>
      </c>
      <c r="D662" s="12" t="s">
        <v>1054</v>
      </c>
      <c r="E662" s="12" t="s">
        <v>1455</v>
      </c>
      <c r="F662" s="12" t="s">
        <v>1458</v>
      </c>
      <c r="G662" s="12" t="s">
        <v>104</v>
      </c>
      <c r="H662" s="14" t="str">
        <f>IF(G662="","",VLOOKUP(G662,Sheet1!$B$3:$C$7,2,0))</f>
        <v>急性期</v>
      </c>
      <c r="I662" s="12" t="s">
        <v>104</v>
      </c>
      <c r="J662" s="14" t="str">
        <f>IF(I662="","",VLOOKUP(I662,Sheet1!$B$3:$C$7,2,0))</f>
        <v>急性期</v>
      </c>
      <c r="K662" s="13">
        <v>45</v>
      </c>
      <c r="L662" s="13">
        <v>45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2" t="s">
        <v>110</v>
      </c>
      <c r="U662" s="14" t="str">
        <f>IF(T662="","",VLOOKUP(T662,Sheet1!$B$10:$C$61,2,0))</f>
        <v>一般病棟7対1入院基本料</v>
      </c>
      <c r="V662" s="13">
        <v>45</v>
      </c>
    </row>
    <row r="663" spans="1:22" outlineLevel="4">
      <c r="A663" s="12">
        <v>4002</v>
      </c>
      <c r="B663" s="12" t="s">
        <v>300</v>
      </c>
      <c r="C663" s="12">
        <v>40349</v>
      </c>
      <c r="D663" s="12" t="s">
        <v>1054</v>
      </c>
      <c r="E663" s="12" t="s">
        <v>1455</v>
      </c>
      <c r="F663" s="12" t="s">
        <v>1459</v>
      </c>
      <c r="G663" s="12" t="s">
        <v>104</v>
      </c>
      <c r="H663" s="14" t="str">
        <f>IF(G663="","",VLOOKUP(G663,Sheet1!$B$3:$C$7,2,0))</f>
        <v>急性期</v>
      </c>
      <c r="I663" s="12" t="s">
        <v>104</v>
      </c>
      <c r="J663" s="14" t="str">
        <f>IF(I663="","",VLOOKUP(I663,Sheet1!$B$3:$C$7,2,0))</f>
        <v>急性期</v>
      </c>
      <c r="K663" s="13">
        <v>40</v>
      </c>
      <c r="L663" s="13">
        <v>40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2" t="s">
        <v>110</v>
      </c>
      <c r="U663" s="14" t="str">
        <f>IF(T663="","",VLOOKUP(T663,Sheet1!$B$10:$C$61,2,0))</f>
        <v>一般病棟7対1入院基本料</v>
      </c>
      <c r="V663" s="13">
        <v>40</v>
      </c>
    </row>
    <row r="664" spans="1:22" outlineLevel="4">
      <c r="A664" s="12">
        <v>4002</v>
      </c>
      <c r="B664" s="12" t="s">
        <v>300</v>
      </c>
      <c r="C664" s="12">
        <v>40349</v>
      </c>
      <c r="D664" s="12" t="s">
        <v>1054</v>
      </c>
      <c r="E664" s="12" t="s">
        <v>1455</v>
      </c>
      <c r="F664" s="12" t="s">
        <v>1460</v>
      </c>
      <c r="G664" s="12" t="s">
        <v>104</v>
      </c>
      <c r="H664" s="14" t="str">
        <f>IF(G664="","",VLOOKUP(G664,Sheet1!$B$3:$C$7,2,0))</f>
        <v>急性期</v>
      </c>
      <c r="I664" s="12" t="s">
        <v>104</v>
      </c>
      <c r="J664" s="14" t="str">
        <f>IF(I664="","",VLOOKUP(I664,Sheet1!$B$3:$C$7,2,0))</f>
        <v>急性期</v>
      </c>
      <c r="K664" s="13">
        <v>44</v>
      </c>
      <c r="L664" s="13">
        <v>44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2" t="s">
        <v>110</v>
      </c>
      <c r="U664" s="14" t="str">
        <f>IF(T664="","",VLOOKUP(T664,Sheet1!$B$10:$C$61,2,0))</f>
        <v>一般病棟7対1入院基本料</v>
      </c>
      <c r="V664" s="13">
        <v>44</v>
      </c>
    </row>
    <row r="665" spans="1:22" outlineLevel="4">
      <c r="A665" s="12">
        <v>4002</v>
      </c>
      <c r="B665" s="12" t="s">
        <v>300</v>
      </c>
      <c r="C665" s="12">
        <v>40349</v>
      </c>
      <c r="D665" s="12" t="s">
        <v>1054</v>
      </c>
      <c r="E665" s="12" t="s">
        <v>1455</v>
      </c>
      <c r="F665" s="12" t="s">
        <v>1461</v>
      </c>
      <c r="G665" s="12" t="s">
        <v>113</v>
      </c>
      <c r="H665" s="14" t="str">
        <f>IF(G665="","",VLOOKUP(G665,Sheet1!$B$3:$C$7,2,0))</f>
        <v>回復期</v>
      </c>
      <c r="I665" s="12" t="s">
        <v>113</v>
      </c>
      <c r="J665" s="14" t="str">
        <f>IF(I665="","",VLOOKUP(I665,Sheet1!$B$3:$C$7,2,0))</f>
        <v>回復期</v>
      </c>
      <c r="K665" s="13">
        <v>46</v>
      </c>
      <c r="L665" s="13">
        <v>46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2" t="s">
        <v>183</v>
      </c>
      <c r="U665" s="14" t="str">
        <f>IF(T665="","",VLOOKUP(T665,Sheet1!$B$10:$C$61,2,0))</f>
        <v>回復期リハビリテーション病棟入院料1</v>
      </c>
      <c r="V665" s="13">
        <v>46</v>
      </c>
    </row>
    <row r="666" spans="1:22" outlineLevel="3">
      <c r="A666" s="12"/>
      <c r="B666" s="12"/>
      <c r="C666" s="12"/>
      <c r="D666" s="12"/>
      <c r="E666" s="23" t="s">
        <v>1659</v>
      </c>
      <c r="F666" s="12"/>
      <c r="G666" s="12"/>
      <c r="H666" s="14"/>
      <c r="I666" s="12"/>
      <c r="J666" s="14"/>
      <c r="K666" s="13">
        <f t="shared" ref="K666:S666" si="136">SUBTOTAL(9,K660:K665)</f>
        <v>213</v>
      </c>
      <c r="L666" s="13">
        <f t="shared" si="136"/>
        <v>213</v>
      </c>
      <c r="M666" s="13">
        <f t="shared" si="136"/>
        <v>0</v>
      </c>
      <c r="N666" s="13">
        <f t="shared" si="136"/>
        <v>0</v>
      </c>
      <c r="O666" s="13">
        <f t="shared" si="136"/>
        <v>0</v>
      </c>
      <c r="P666" s="13">
        <f t="shared" si="136"/>
        <v>0</v>
      </c>
      <c r="Q666" s="13">
        <f t="shared" si="136"/>
        <v>0</v>
      </c>
      <c r="R666" s="13">
        <f t="shared" si="136"/>
        <v>0</v>
      </c>
      <c r="S666" s="13">
        <f t="shared" si="136"/>
        <v>0</v>
      </c>
      <c r="T666" s="12"/>
      <c r="U666" s="14"/>
      <c r="V666" s="13">
        <f>SUBTOTAL(9,V660:V665)</f>
        <v>213</v>
      </c>
    </row>
    <row r="667" spans="1:22" outlineLevel="2">
      <c r="A667" s="12"/>
      <c r="B667" s="23" t="s">
        <v>1925</v>
      </c>
      <c r="C667" s="12"/>
      <c r="D667" s="12"/>
      <c r="E667" s="12"/>
      <c r="F667" s="12"/>
      <c r="G667" s="12"/>
      <c r="H667" s="14"/>
      <c r="I667" s="12"/>
      <c r="J667" s="14"/>
      <c r="K667" s="13">
        <f t="shared" ref="K667:S667" si="137">SUBTOTAL(9,K567:K665)</f>
        <v>2093</v>
      </c>
      <c r="L667" s="13">
        <f t="shared" si="137"/>
        <v>1991</v>
      </c>
      <c r="M667" s="13">
        <f t="shared" si="137"/>
        <v>102</v>
      </c>
      <c r="N667" s="13">
        <f t="shared" si="137"/>
        <v>1414</v>
      </c>
      <c r="O667" s="13">
        <f t="shared" si="137"/>
        <v>1412</v>
      </c>
      <c r="P667" s="13">
        <f t="shared" si="137"/>
        <v>2</v>
      </c>
      <c r="Q667" s="13">
        <f t="shared" si="137"/>
        <v>506</v>
      </c>
      <c r="R667" s="13">
        <f t="shared" si="137"/>
        <v>506</v>
      </c>
      <c r="S667" s="13">
        <f t="shared" si="137"/>
        <v>0</v>
      </c>
      <c r="T667" s="12"/>
      <c r="U667" s="14"/>
      <c r="V667" s="13">
        <f>SUBTOTAL(9,V567:V665)</f>
        <v>2908</v>
      </c>
    </row>
    <row r="668" spans="1:22" outlineLevel="4">
      <c r="A668" s="12">
        <v>4003</v>
      </c>
      <c r="B668" s="12" t="s">
        <v>288</v>
      </c>
      <c r="C668" s="12">
        <v>40220</v>
      </c>
      <c r="D668" s="12" t="s">
        <v>289</v>
      </c>
      <c r="E668" s="12" t="s">
        <v>290</v>
      </c>
      <c r="F668" s="12" t="s">
        <v>291</v>
      </c>
      <c r="G668" s="12" t="s">
        <v>182</v>
      </c>
      <c r="H668" s="14" t="str">
        <f>IF(G668="","",VLOOKUP(G668,Sheet1!$B$3:$C$7,2,0))</f>
        <v>慢性期</v>
      </c>
      <c r="I668" s="12" t="s">
        <v>182</v>
      </c>
      <c r="J668" s="14" t="str">
        <f>IF(I668="","",VLOOKUP(I668,Sheet1!$B$3:$C$7,2,0))</f>
        <v>慢性期</v>
      </c>
      <c r="K668" s="13">
        <v>0</v>
      </c>
      <c r="L668" s="13">
        <v>0</v>
      </c>
      <c r="M668" s="13">
        <v>0</v>
      </c>
      <c r="N668" s="13">
        <v>48</v>
      </c>
      <c r="O668" s="13">
        <v>37</v>
      </c>
      <c r="P668" s="13">
        <v>11</v>
      </c>
      <c r="Q668" s="13">
        <v>0</v>
      </c>
      <c r="R668" s="13">
        <v>0</v>
      </c>
      <c r="S668" s="13">
        <v>0</v>
      </c>
      <c r="T668" s="12" t="s">
        <v>230</v>
      </c>
      <c r="U668" s="14" t="str">
        <f>IF(T668="","",VLOOKUP(T668,Sheet1!$B$10:$C$61,2,0))</f>
        <v>療養病棟入院基本料2</v>
      </c>
      <c r="V668" s="13">
        <v>48</v>
      </c>
    </row>
    <row r="669" spans="1:22" outlineLevel="3">
      <c r="A669" s="12"/>
      <c r="B669" s="12"/>
      <c r="C669" s="12"/>
      <c r="D669" s="12"/>
      <c r="E669" s="23" t="s">
        <v>1660</v>
      </c>
      <c r="F669" s="12"/>
      <c r="G669" s="12"/>
      <c r="H669" s="14"/>
      <c r="I669" s="12"/>
      <c r="J669" s="14"/>
      <c r="K669" s="13">
        <f t="shared" ref="K669:S669" si="138">SUBTOTAL(9,K668:K668)</f>
        <v>0</v>
      </c>
      <c r="L669" s="13">
        <f t="shared" si="138"/>
        <v>0</v>
      </c>
      <c r="M669" s="13">
        <f t="shared" si="138"/>
        <v>0</v>
      </c>
      <c r="N669" s="13">
        <f t="shared" si="138"/>
        <v>48</v>
      </c>
      <c r="O669" s="13">
        <f t="shared" si="138"/>
        <v>37</v>
      </c>
      <c r="P669" s="13">
        <f t="shared" si="138"/>
        <v>11</v>
      </c>
      <c r="Q669" s="13">
        <f t="shared" si="138"/>
        <v>0</v>
      </c>
      <c r="R669" s="13">
        <f t="shared" si="138"/>
        <v>0</v>
      </c>
      <c r="S669" s="13">
        <f t="shared" si="138"/>
        <v>0</v>
      </c>
      <c r="T669" s="12"/>
      <c r="U669" s="14"/>
      <c r="V669" s="13">
        <f>SUBTOTAL(9,V668:V668)</f>
        <v>48</v>
      </c>
    </row>
    <row r="670" spans="1:22" outlineLevel="4">
      <c r="A670" s="12">
        <v>4003</v>
      </c>
      <c r="B670" s="12" t="s">
        <v>288</v>
      </c>
      <c r="C670" s="12">
        <v>40220</v>
      </c>
      <c r="D670" s="12" t="s">
        <v>289</v>
      </c>
      <c r="E670" s="12" t="s">
        <v>501</v>
      </c>
      <c r="F670" s="12" t="s">
        <v>50</v>
      </c>
      <c r="G670" s="12" t="s">
        <v>38</v>
      </c>
      <c r="H670" s="14" t="str">
        <f>IF(G670="","",VLOOKUP(G670,Sheet1!$B$3:$C$7,2,0))</f>
        <v>急性期</v>
      </c>
      <c r="I670" s="12" t="s">
        <v>38</v>
      </c>
      <c r="J670" s="14" t="str">
        <f>IF(I670="","",VLOOKUP(I670,Sheet1!$B$3:$C$7,2,0))</f>
        <v>急性期</v>
      </c>
      <c r="K670" s="13">
        <v>43</v>
      </c>
      <c r="L670" s="13">
        <v>43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2" t="s">
        <v>38</v>
      </c>
      <c r="U670" s="14" t="str">
        <f>IF(T670="","",VLOOKUP(T670,Sheet1!$B$10:$C$61,2,0))</f>
        <v>一般病棟10対1入院基本料</v>
      </c>
      <c r="V670" s="13">
        <v>43</v>
      </c>
    </row>
    <row r="671" spans="1:22" outlineLevel="4">
      <c r="A671" s="12">
        <v>4003</v>
      </c>
      <c r="B671" s="12" t="s">
        <v>288</v>
      </c>
      <c r="C671" s="12">
        <v>40220</v>
      </c>
      <c r="D671" s="12" t="s">
        <v>289</v>
      </c>
      <c r="E671" s="12" t="s">
        <v>501</v>
      </c>
      <c r="F671" s="12" t="s">
        <v>252</v>
      </c>
      <c r="G671" s="12" t="s">
        <v>45</v>
      </c>
      <c r="H671" s="14" t="str">
        <f>IF(G671="","",VLOOKUP(G671,Sheet1!$B$3:$C$7,2,0))</f>
        <v>慢性期</v>
      </c>
      <c r="I671" s="12" t="s">
        <v>45</v>
      </c>
      <c r="J671" s="14" t="str">
        <f>IF(I671="","",VLOOKUP(I671,Sheet1!$B$3:$C$7,2,0))</f>
        <v>慢性期</v>
      </c>
      <c r="K671" s="13">
        <v>0</v>
      </c>
      <c r="L671" s="13">
        <v>0</v>
      </c>
      <c r="M671" s="13">
        <v>0</v>
      </c>
      <c r="N671" s="13">
        <v>27</v>
      </c>
      <c r="O671" s="13">
        <v>27</v>
      </c>
      <c r="P671" s="13">
        <v>0</v>
      </c>
      <c r="Q671" s="13">
        <v>0</v>
      </c>
      <c r="R671" s="13">
        <v>0</v>
      </c>
      <c r="S671" s="13">
        <v>0</v>
      </c>
      <c r="T671" s="12" t="s">
        <v>62</v>
      </c>
      <c r="U671" s="14" t="str">
        <f>IF(T671="","",VLOOKUP(T671,Sheet1!$B$10:$C$61,2,0))</f>
        <v>療養病棟入院基本料1</v>
      </c>
      <c r="V671" s="13">
        <v>27</v>
      </c>
    </row>
    <row r="672" spans="1:22" outlineLevel="3">
      <c r="A672" s="12"/>
      <c r="B672" s="12"/>
      <c r="C672" s="12"/>
      <c r="D672" s="12"/>
      <c r="E672" s="23" t="s">
        <v>1661</v>
      </c>
      <c r="F672" s="12"/>
      <c r="G672" s="12"/>
      <c r="H672" s="14"/>
      <c r="I672" s="12"/>
      <c r="J672" s="14"/>
      <c r="K672" s="13">
        <f t="shared" ref="K672:S672" si="139">SUBTOTAL(9,K670:K671)</f>
        <v>43</v>
      </c>
      <c r="L672" s="13">
        <f t="shared" si="139"/>
        <v>43</v>
      </c>
      <c r="M672" s="13">
        <f t="shared" si="139"/>
        <v>0</v>
      </c>
      <c r="N672" s="13">
        <f t="shared" si="139"/>
        <v>27</v>
      </c>
      <c r="O672" s="13">
        <f t="shared" si="139"/>
        <v>27</v>
      </c>
      <c r="P672" s="13">
        <f t="shared" si="139"/>
        <v>0</v>
      </c>
      <c r="Q672" s="13">
        <f t="shared" si="139"/>
        <v>0</v>
      </c>
      <c r="R672" s="13">
        <f t="shared" si="139"/>
        <v>0</v>
      </c>
      <c r="S672" s="13">
        <f t="shared" si="139"/>
        <v>0</v>
      </c>
      <c r="T672" s="12"/>
      <c r="U672" s="14"/>
      <c r="V672" s="13">
        <f>SUBTOTAL(9,V670:V671)</f>
        <v>70</v>
      </c>
    </row>
    <row r="673" spans="1:22" outlineLevel="4">
      <c r="A673" s="12">
        <v>4003</v>
      </c>
      <c r="B673" s="12" t="s">
        <v>288</v>
      </c>
      <c r="C673" s="12">
        <v>40220</v>
      </c>
      <c r="D673" s="12" t="s">
        <v>289</v>
      </c>
      <c r="E673" s="12" t="s">
        <v>569</v>
      </c>
      <c r="F673" s="12" t="s">
        <v>84</v>
      </c>
      <c r="G673" s="12" t="s">
        <v>41</v>
      </c>
      <c r="H673" s="14" t="str">
        <f>IF(G673="","",VLOOKUP(G673,Sheet1!$B$3:$C$7,2,0))</f>
        <v>高度急性期</v>
      </c>
      <c r="I673" s="12" t="s">
        <v>41</v>
      </c>
      <c r="J673" s="14" t="str">
        <f>IF(I673="","",VLOOKUP(I673,Sheet1!$B$3:$C$7,2,0))</f>
        <v>高度急性期</v>
      </c>
      <c r="K673" s="13">
        <v>4</v>
      </c>
      <c r="L673" s="13">
        <v>4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2" t="s">
        <v>69</v>
      </c>
      <c r="U673" s="14" t="str">
        <f>IF(T673="","",VLOOKUP(T673,Sheet1!$B$10:$C$61,2,0))</f>
        <v>ﾊｲｹｱﾕﾆｯﾄ入院医療管理料1</v>
      </c>
      <c r="V673" s="13">
        <v>4</v>
      </c>
    </row>
    <row r="674" spans="1:22" outlineLevel="4">
      <c r="A674" s="12">
        <v>4003</v>
      </c>
      <c r="B674" s="12" t="s">
        <v>288</v>
      </c>
      <c r="C674" s="12">
        <v>40220</v>
      </c>
      <c r="D674" s="12" t="s">
        <v>289</v>
      </c>
      <c r="E674" s="12" t="s">
        <v>569</v>
      </c>
      <c r="F674" s="12" t="s">
        <v>570</v>
      </c>
      <c r="G674" s="12" t="s">
        <v>38</v>
      </c>
      <c r="H674" s="14" t="str">
        <f>IF(G674="","",VLOOKUP(G674,Sheet1!$B$3:$C$7,2,0))</f>
        <v>急性期</v>
      </c>
      <c r="I674" s="12" t="s">
        <v>38</v>
      </c>
      <c r="J674" s="14" t="str">
        <f>IF(I674="","",VLOOKUP(I674,Sheet1!$B$3:$C$7,2,0))</f>
        <v>急性期</v>
      </c>
      <c r="K674" s="13">
        <v>28</v>
      </c>
      <c r="L674" s="13">
        <v>28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2" t="s">
        <v>41</v>
      </c>
      <c r="U674" s="14" t="str">
        <f>IF(T674="","",VLOOKUP(T674,Sheet1!$B$10:$C$61,2,0))</f>
        <v>一般病棟7対1入院基本料</v>
      </c>
      <c r="V674" s="13">
        <v>28</v>
      </c>
    </row>
    <row r="675" spans="1:22" outlineLevel="4">
      <c r="A675" s="12">
        <v>4003</v>
      </c>
      <c r="B675" s="12" t="s">
        <v>288</v>
      </c>
      <c r="C675" s="12">
        <v>40220</v>
      </c>
      <c r="D675" s="12" t="s">
        <v>289</v>
      </c>
      <c r="E675" s="12" t="s">
        <v>569</v>
      </c>
      <c r="F675" s="12" t="s">
        <v>571</v>
      </c>
      <c r="G675" s="12" t="s">
        <v>38</v>
      </c>
      <c r="H675" s="14" t="str">
        <f>IF(G675="","",VLOOKUP(G675,Sheet1!$B$3:$C$7,2,0))</f>
        <v>急性期</v>
      </c>
      <c r="I675" s="12" t="s">
        <v>38</v>
      </c>
      <c r="J675" s="14" t="str">
        <f>IF(I675="","",VLOOKUP(I675,Sheet1!$B$3:$C$7,2,0))</f>
        <v>急性期</v>
      </c>
      <c r="K675" s="13">
        <v>45</v>
      </c>
      <c r="L675" s="13">
        <v>39</v>
      </c>
      <c r="M675" s="13">
        <v>6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2" t="s">
        <v>41</v>
      </c>
      <c r="U675" s="14" t="str">
        <f>IF(T675="","",VLOOKUP(T675,Sheet1!$B$10:$C$61,2,0))</f>
        <v>一般病棟7対1入院基本料</v>
      </c>
      <c r="V675" s="13">
        <v>39</v>
      </c>
    </row>
    <row r="676" spans="1:22" outlineLevel="4">
      <c r="A676" s="12">
        <v>4003</v>
      </c>
      <c r="B676" s="12" t="s">
        <v>288</v>
      </c>
      <c r="C676" s="12">
        <v>40220</v>
      </c>
      <c r="D676" s="12" t="s">
        <v>289</v>
      </c>
      <c r="E676" s="12" t="s">
        <v>569</v>
      </c>
      <c r="F676" s="12" t="s">
        <v>572</v>
      </c>
      <c r="G676" s="12" t="s">
        <v>38</v>
      </c>
      <c r="H676" s="14" t="str">
        <f>IF(G676="","",VLOOKUP(G676,Sheet1!$B$3:$C$7,2,0))</f>
        <v>急性期</v>
      </c>
      <c r="I676" s="12" t="s">
        <v>38</v>
      </c>
      <c r="J676" s="14" t="str">
        <f>IF(I676="","",VLOOKUP(I676,Sheet1!$B$3:$C$7,2,0))</f>
        <v>急性期</v>
      </c>
      <c r="K676" s="13">
        <v>36</v>
      </c>
      <c r="L676" s="13">
        <v>30</v>
      </c>
      <c r="M676" s="13">
        <v>6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2" t="s">
        <v>41</v>
      </c>
      <c r="U676" s="14" t="str">
        <f>IF(T676="","",VLOOKUP(T676,Sheet1!$B$10:$C$61,2,0))</f>
        <v>一般病棟7対1入院基本料</v>
      </c>
      <c r="V676" s="13">
        <v>30</v>
      </c>
    </row>
    <row r="677" spans="1:22" outlineLevel="4">
      <c r="A677" s="12">
        <v>4003</v>
      </c>
      <c r="B677" s="12" t="s">
        <v>288</v>
      </c>
      <c r="C677" s="12">
        <v>40220</v>
      </c>
      <c r="D677" s="12" t="s">
        <v>289</v>
      </c>
      <c r="E677" s="12" t="s">
        <v>569</v>
      </c>
      <c r="F677" s="12" t="s">
        <v>573</v>
      </c>
      <c r="G677" s="12" t="s">
        <v>58</v>
      </c>
      <c r="H677" s="14" t="str">
        <f>IF(G677="","",VLOOKUP(G677,Sheet1!$B$3:$C$7,2,0))</f>
        <v>回復期</v>
      </c>
      <c r="I677" s="12" t="s">
        <v>58</v>
      </c>
      <c r="J677" s="14" t="str">
        <f>IF(I677="","",VLOOKUP(I677,Sheet1!$B$3:$C$7,2,0))</f>
        <v>回復期</v>
      </c>
      <c r="K677" s="13">
        <v>39</v>
      </c>
      <c r="L677" s="13">
        <v>36</v>
      </c>
      <c r="M677" s="13">
        <v>3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2" t="s">
        <v>40</v>
      </c>
      <c r="U677" s="14" t="str">
        <f>IF(T677="","",VLOOKUP(T677,Sheet1!$B$10:$C$61,2,0))</f>
        <v>地域包括ケア病棟入院料1</v>
      </c>
      <c r="V677" s="13">
        <v>36</v>
      </c>
    </row>
    <row r="678" spans="1:22" outlineLevel="4">
      <c r="A678" s="12">
        <v>4003</v>
      </c>
      <c r="B678" s="12" t="s">
        <v>288</v>
      </c>
      <c r="C678" s="12">
        <v>40220</v>
      </c>
      <c r="D678" s="12" t="s">
        <v>289</v>
      </c>
      <c r="E678" s="12" t="s">
        <v>569</v>
      </c>
      <c r="F678" s="12" t="s">
        <v>574</v>
      </c>
      <c r="G678" s="12" t="s">
        <v>45</v>
      </c>
      <c r="H678" s="14" t="str">
        <f>IF(G678="","",VLOOKUP(G678,Sheet1!$B$3:$C$7,2,0))</f>
        <v>慢性期</v>
      </c>
      <c r="I678" s="12" t="s">
        <v>45</v>
      </c>
      <c r="J678" s="14" t="str">
        <f>IF(I678="","",VLOOKUP(I678,Sheet1!$B$3:$C$7,2,0))</f>
        <v>慢性期</v>
      </c>
      <c r="K678" s="13">
        <v>12</v>
      </c>
      <c r="L678" s="13">
        <v>12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2" t="s">
        <v>96</v>
      </c>
      <c r="U678" s="14" t="str">
        <f>IF(T678="","",VLOOKUP(T678,Sheet1!$B$10:$C$61,2,0))</f>
        <v>緩和ケア病棟入院料</v>
      </c>
      <c r="V678" s="13">
        <v>12</v>
      </c>
    </row>
    <row r="679" spans="1:22" outlineLevel="3">
      <c r="A679" s="12"/>
      <c r="B679" s="12"/>
      <c r="C679" s="12"/>
      <c r="D679" s="12"/>
      <c r="E679" s="23" t="s">
        <v>1662</v>
      </c>
      <c r="F679" s="12"/>
      <c r="G679" s="12"/>
      <c r="H679" s="14"/>
      <c r="I679" s="12"/>
      <c r="J679" s="14"/>
      <c r="K679" s="13">
        <f t="shared" ref="K679:S679" si="140">SUBTOTAL(9,K673:K678)</f>
        <v>164</v>
      </c>
      <c r="L679" s="13">
        <f t="shared" si="140"/>
        <v>149</v>
      </c>
      <c r="M679" s="13">
        <f t="shared" si="140"/>
        <v>15</v>
      </c>
      <c r="N679" s="13">
        <f t="shared" si="140"/>
        <v>0</v>
      </c>
      <c r="O679" s="13">
        <f t="shared" si="140"/>
        <v>0</v>
      </c>
      <c r="P679" s="13">
        <f t="shared" si="140"/>
        <v>0</v>
      </c>
      <c r="Q679" s="13">
        <f t="shared" si="140"/>
        <v>0</v>
      </c>
      <c r="R679" s="13">
        <f t="shared" si="140"/>
        <v>0</v>
      </c>
      <c r="S679" s="13">
        <f t="shared" si="140"/>
        <v>0</v>
      </c>
      <c r="T679" s="12"/>
      <c r="U679" s="14"/>
      <c r="V679" s="13">
        <f>SUBTOTAL(9,V673:V678)</f>
        <v>149</v>
      </c>
    </row>
    <row r="680" spans="1:22" outlineLevel="4">
      <c r="A680" s="12">
        <v>4003</v>
      </c>
      <c r="B680" s="12" t="s">
        <v>288</v>
      </c>
      <c r="C680" s="12">
        <v>40220</v>
      </c>
      <c r="D680" s="12" t="s">
        <v>289</v>
      </c>
      <c r="E680" s="12" t="s">
        <v>813</v>
      </c>
      <c r="F680" s="12" t="s">
        <v>658</v>
      </c>
      <c r="G680" s="12" t="s">
        <v>104</v>
      </c>
      <c r="H680" s="14" t="str">
        <f>IF(G680="","",VLOOKUP(G680,Sheet1!$B$3:$C$7,2,0))</f>
        <v>急性期</v>
      </c>
      <c r="I680" s="12" t="s">
        <v>182</v>
      </c>
      <c r="J680" s="14" t="str">
        <f>IF(I680="","",VLOOKUP(I680,Sheet1!$B$3:$C$7,2,0))</f>
        <v>慢性期</v>
      </c>
      <c r="K680" s="13">
        <v>50</v>
      </c>
      <c r="L680" s="13">
        <v>50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2" t="s">
        <v>395</v>
      </c>
      <c r="U680" s="14" t="str">
        <f>IF(T680="","",VLOOKUP(T680,Sheet1!$B$10:$C$61,2,0))</f>
        <v>一般病棟特別入院基本料</v>
      </c>
      <c r="V680" s="13">
        <v>50</v>
      </c>
    </row>
    <row r="681" spans="1:22" outlineLevel="4">
      <c r="A681" s="12">
        <v>4003</v>
      </c>
      <c r="B681" s="12" t="s">
        <v>288</v>
      </c>
      <c r="C681" s="12">
        <v>40220</v>
      </c>
      <c r="D681" s="12" t="s">
        <v>289</v>
      </c>
      <c r="E681" s="12" t="s">
        <v>813</v>
      </c>
      <c r="F681" s="12" t="s">
        <v>528</v>
      </c>
      <c r="G681" s="12" t="s">
        <v>182</v>
      </c>
      <c r="H681" s="14" t="str">
        <f>IF(G681="","",VLOOKUP(G681,Sheet1!$B$3:$C$7,2,0))</f>
        <v>慢性期</v>
      </c>
      <c r="I681" s="12" t="s">
        <v>182</v>
      </c>
      <c r="J681" s="14" t="str">
        <f>IF(I681="","",VLOOKUP(I681,Sheet1!$B$3:$C$7,2,0))</f>
        <v>慢性期</v>
      </c>
      <c r="K681" s="13">
        <v>0</v>
      </c>
      <c r="L681" s="13">
        <v>0</v>
      </c>
      <c r="M681" s="13">
        <v>0</v>
      </c>
      <c r="N681" s="13">
        <v>25</v>
      </c>
      <c r="O681" s="13">
        <v>25</v>
      </c>
      <c r="P681" s="13">
        <v>0</v>
      </c>
      <c r="Q681" s="13">
        <v>0</v>
      </c>
      <c r="R681" s="13">
        <v>0</v>
      </c>
      <c r="S681" s="13">
        <v>0</v>
      </c>
      <c r="T681" s="12" t="s">
        <v>185</v>
      </c>
      <c r="U681" s="14" t="str">
        <f>IF(T681="","",VLOOKUP(T681,Sheet1!$B$10:$C$61,2,0))</f>
        <v>療養病棟入院基本料1</v>
      </c>
      <c r="V681" s="13">
        <v>25</v>
      </c>
    </row>
    <row r="682" spans="1:22" outlineLevel="3">
      <c r="A682" s="12"/>
      <c r="B682" s="12"/>
      <c r="C682" s="12"/>
      <c r="D682" s="12"/>
      <c r="E682" s="23" t="s">
        <v>1663</v>
      </c>
      <c r="F682" s="12"/>
      <c r="G682" s="12"/>
      <c r="H682" s="14"/>
      <c r="I682" s="12"/>
      <c r="J682" s="14"/>
      <c r="K682" s="13">
        <f t="shared" ref="K682:S682" si="141">SUBTOTAL(9,K680:K681)</f>
        <v>50</v>
      </c>
      <c r="L682" s="13">
        <f t="shared" si="141"/>
        <v>50</v>
      </c>
      <c r="M682" s="13">
        <f t="shared" si="141"/>
        <v>0</v>
      </c>
      <c r="N682" s="13">
        <f t="shared" si="141"/>
        <v>25</v>
      </c>
      <c r="O682" s="13">
        <f t="shared" si="141"/>
        <v>25</v>
      </c>
      <c r="P682" s="13">
        <f t="shared" si="141"/>
        <v>0</v>
      </c>
      <c r="Q682" s="13">
        <f t="shared" si="141"/>
        <v>0</v>
      </c>
      <c r="R682" s="13">
        <f t="shared" si="141"/>
        <v>0</v>
      </c>
      <c r="S682" s="13">
        <f t="shared" si="141"/>
        <v>0</v>
      </c>
      <c r="T682" s="12"/>
      <c r="U682" s="14"/>
      <c r="V682" s="13">
        <f>SUBTOTAL(9,V680:V681)</f>
        <v>75</v>
      </c>
    </row>
    <row r="683" spans="1:22" outlineLevel="4">
      <c r="A683" s="12">
        <v>4003</v>
      </c>
      <c r="B683" s="12" t="s">
        <v>288</v>
      </c>
      <c r="C683" s="12">
        <v>40220</v>
      </c>
      <c r="D683" s="12" t="s">
        <v>289</v>
      </c>
      <c r="E683" s="12" t="s">
        <v>831</v>
      </c>
      <c r="F683" s="12" t="s">
        <v>193</v>
      </c>
      <c r="G683" s="12" t="s">
        <v>38</v>
      </c>
      <c r="H683" s="14" t="str">
        <f>IF(G683="","",VLOOKUP(G683,Sheet1!$B$3:$C$7,2,0))</f>
        <v>急性期</v>
      </c>
      <c r="I683" s="12" t="s">
        <v>38</v>
      </c>
      <c r="J683" s="14" t="str">
        <f>IF(I683="","",VLOOKUP(I683,Sheet1!$B$3:$C$7,2,0))</f>
        <v>急性期</v>
      </c>
      <c r="K683" s="13">
        <v>42</v>
      </c>
      <c r="L683" s="13">
        <v>42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2" t="s">
        <v>38</v>
      </c>
      <c r="U683" s="14" t="str">
        <f>IF(T683="","",VLOOKUP(T683,Sheet1!$B$10:$C$61,2,0))</f>
        <v>一般病棟10対1入院基本料</v>
      </c>
      <c r="V683" s="13">
        <v>42</v>
      </c>
    </row>
    <row r="684" spans="1:22" outlineLevel="4">
      <c r="A684" s="12">
        <v>4003</v>
      </c>
      <c r="B684" s="12" t="s">
        <v>288</v>
      </c>
      <c r="C684" s="12">
        <v>40220</v>
      </c>
      <c r="D684" s="12" t="s">
        <v>289</v>
      </c>
      <c r="E684" s="12" t="s">
        <v>831</v>
      </c>
      <c r="F684" s="12" t="s">
        <v>832</v>
      </c>
      <c r="G684" s="12" t="s">
        <v>45</v>
      </c>
      <c r="H684" s="14" t="str">
        <f>IF(G684="","",VLOOKUP(G684,Sheet1!$B$3:$C$7,2,0))</f>
        <v>慢性期</v>
      </c>
      <c r="I684" s="12" t="s">
        <v>45</v>
      </c>
      <c r="J684" s="14" t="str">
        <f>IF(I684="","",VLOOKUP(I684,Sheet1!$B$3:$C$7,2,0))</f>
        <v>慢性期</v>
      </c>
      <c r="K684" s="13">
        <v>0</v>
      </c>
      <c r="L684" s="13">
        <v>0</v>
      </c>
      <c r="M684" s="13">
        <v>0</v>
      </c>
      <c r="N684" s="13">
        <v>48</v>
      </c>
      <c r="O684" s="13">
        <v>48</v>
      </c>
      <c r="P684" s="13">
        <v>0</v>
      </c>
      <c r="Q684" s="13">
        <v>0</v>
      </c>
      <c r="R684" s="13">
        <v>0</v>
      </c>
      <c r="S684" s="13">
        <v>0</v>
      </c>
      <c r="T684" s="12" t="s">
        <v>62</v>
      </c>
      <c r="U684" s="14" t="str">
        <f>IF(T684="","",VLOOKUP(T684,Sheet1!$B$10:$C$61,2,0))</f>
        <v>療養病棟入院基本料1</v>
      </c>
      <c r="V684" s="13">
        <v>48</v>
      </c>
    </row>
    <row r="685" spans="1:22" outlineLevel="4">
      <c r="A685" s="12">
        <v>4003</v>
      </c>
      <c r="B685" s="12" t="s">
        <v>288</v>
      </c>
      <c r="C685" s="12">
        <v>40220</v>
      </c>
      <c r="D685" s="12" t="s">
        <v>289</v>
      </c>
      <c r="E685" s="12" t="s">
        <v>831</v>
      </c>
      <c r="F685" s="12" t="s">
        <v>833</v>
      </c>
      <c r="G685" s="12" t="s">
        <v>45</v>
      </c>
      <c r="H685" s="14" t="str">
        <f>IF(G685="","",VLOOKUP(G685,Sheet1!$B$3:$C$7,2,0))</f>
        <v>慢性期</v>
      </c>
      <c r="I685" s="12" t="s">
        <v>92</v>
      </c>
      <c r="J685" s="14" t="str">
        <f>IF(I685="","",VLOOKUP(I685,Sheet1!$B$3:$C$7,2,0))</f>
        <v>休棟等</v>
      </c>
      <c r="K685" s="13">
        <v>0</v>
      </c>
      <c r="L685" s="13">
        <v>0</v>
      </c>
      <c r="M685" s="13">
        <v>0</v>
      </c>
      <c r="N685" s="13">
        <v>60</v>
      </c>
      <c r="O685" s="13">
        <v>60</v>
      </c>
      <c r="P685" s="13">
        <v>0</v>
      </c>
      <c r="Q685" s="13">
        <v>60</v>
      </c>
      <c r="R685" s="13">
        <v>60</v>
      </c>
      <c r="S685" s="13">
        <v>0</v>
      </c>
      <c r="T685" s="12"/>
      <c r="U685" s="14" t="str">
        <f>IF(T685="","",VLOOKUP(T685,Sheet1!$B$10:$C$61,2,0))</f>
        <v/>
      </c>
      <c r="V685" s="13">
        <v>0</v>
      </c>
    </row>
    <row r="686" spans="1:22" outlineLevel="3">
      <c r="A686" s="12"/>
      <c r="B686" s="12"/>
      <c r="C686" s="12"/>
      <c r="D686" s="12"/>
      <c r="E686" s="23" t="s">
        <v>1664</v>
      </c>
      <c r="F686" s="12"/>
      <c r="G686" s="12"/>
      <c r="H686" s="14"/>
      <c r="I686" s="12"/>
      <c r="J686" s="14"/>
      <c r="K686" s="13">
        <f t="shared" ref="K686:S686" si="142">SUBTOTAL(9,K683:K685)</f>
        <v>42</v>
      </c>
      <c r="L686" s="13">
        <f t="shared" si="142"/>
        <v>42</v>
      </c>
      <c r="M686" s="13">
        <f t="shared" si="142"/>
        <v>0</v>
      </c>
      <c r="N686" s="13">
        <f t="shared" si="142"/>
        <v>108</v>
      </c>
      <c r="O686" s="13">
        <f t="shared" si="142"/>
        <v>108</v>
      </c>
      <c r="P686" s="13">
        <f t="shared" si="142"/>
        <v>0</v>
      </c>
      <c r="Q686" s="13">
        <f t="shared" si="142"/>
        <v>60</v>
      </c>
      <c r="R686" s="13">
        <f t="shared" si="142"/>
        <v>60</v>
      </c>
      <c r="S686" s="13">
        <f t="shared" si="142"/>
        <v>0</v>
      </c>
      <c r="T686" s="12"/>
      <c r="U686" s="14"/>
      <c r="V686" s="13">
        <f>SUBTOTAL(9,V683:V685)</f>
        <v>90</v>
      </c>
    </row>
    <row r="687" spans="1:22" outlineLevel="4">
      <c r="A687" s="12">
        <v>4003</v>
      </c>
      <c r="B687" s="12" t="s">
        <v>288</v>
      </c>
      <c r="C687" s="12">
        <v>40220</v>
      </c>
      <c r="D687" s="12" t="s">
        <v>289</v>
      </c>
      <c r="E687" s="12" t="s">
        <v>1404</v>
      </c>
      <c r="F687" s="12" t="s">
        <v>658</v>
      </c>
      <c r="G687" s="12" t="s">
        <v>104</v>
      </c>
      <c r="H687" s="14" t="str">
        <f>IF(G687="","",VLOOKUP(G687,Sheet1!$B$3:$C$7,2,0))</f>
        <v>急性期</v>
      </c>
      <c r="I687" s="12" t="s">
        <v>104</v>
      </c>
      <c r="J687" s="14" t="str">
        <f>IF(I687="","",VLOOKUP(I687,Sheet1!$B$3:$C$7,2,0))</f>
        <v>急性期</v>
      </c>
      <c r="K687" s="13">
        <v>59</v>
      </c>
      <c r="L687" s="13">
        <v>56</v>
      </c>
      <c r="M687" s="13">
        <v>3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2" t="s">
        <v>104</v>
      </c>
      <c r="U687" s="14" t="str">
        <f>IF(T687="","",VLOOKUP(T687,Sheet1!$B$10:$C$61,2,0))</f>
        <v>一般病棟10対1入院基本料</v>
      </c>
      <c r="V687" s="13">
        <v>31</v>
      </c>
    </row>
    <row r="688" spans="1:22" outlineLevel="4">
      <c r="A688" s="12">
        <v>4003</v>
      </c>
      <c r="B688" s="12" t="s">
        <v>288</v>
      </c>
      <c r="C688" s="12">
        <v>40220</v>
      </c>
      <c r="D688" s="12" t="s">
        <v>289</v>
      </c>
      <c r="E688" s="12" t="s">
        <v>1404</v>
      </c>
      <c r="F688" s="12" t="s">
        <v>460</v>
      </c>
      <c r="G688" s="12" t="s">
        <v>104</v>
      </c>
      <c r="H688" s="14" t="str">
        <f>IF(G688="","",VLOOKUP(G688,Sheet1!$B$3:$C$7,2,0))</f>
        <v>急性期</v>
      </c>
      <c r="I688" s="12" t="s">
        <v>104</v>
      </c>
      <c r="J688" s="14" t="str">
        <f>IF(I688="","",VLOOKUP(I688,Sheet1!$B$3:$C$7,2,0))</f>
        <v>急性期</v>
      </c>
      <c r="K688" s="13">
        <v>41</v>
      </c>
      <c r="L688" s="13">
        <v>40</v>
      </c>
      <c r="M688" s="13">
        <v>1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2" t="s">
        <v>104</v>
      </c>
      <c r="U688" s="14" t="str">
        <f>IF(T688="","",VLOOKUP(T688,Sheet1!$B$10:$C$61,2,0))</f>
        <v>一般病棟10対1入院基本料</v>
      </c>
      <c r="V688" s="13">
        <v>41</v>
      </c>
    </row>
    <row r="689" spans="1:22" outlineLevel="3">
      <c r="A689" s="12"/>
      <c r="B689" s="12"/>
      <c r="C689" s="12"/>
      <c r="D689" s="12"/>
      <c r="E689" s="23" t="s">
        <v>1665</v>
      </c>
      <c r="F689" s="12"/>
      <c r="G689" s="12"/>
      <c r="H689" s="14"/>
      <c r="I689" s="12"/>
      <c r="J689" s="14"/>
      <c r="K689" s="13">
        <f t="shared" ref="K689:S689" si="143">SUBTOTAL(9,K687:K688)</f>
        <v>100</v>
      </c>
      <c r="L689" s="13">
        <f t="shared" si="143"/>
        <v>96</v>
      </c>
      <c r="M689" s="13">
        <f t="shared" si="143"/>
        <v>4</v>
      </c>
      <c r="N689" s="13">
        <f t="shared" si="143"/>
        <v>0</v>
      </c>
      <c r="O689" s="13">
        <f t="shared" si="143"/>
        <v>0</v>
      </c>
      <c r="P689" s="13">
        <f t="shared" si="143"/>
        <v>0</v>
      </c>
      <c r="Q689" s="13">
        <f t="shared" si="143"/>
        <v>0</v>
      </c>
      <c r="R689" s="13">
        <f t="shared" si="143"/>
        <v>0</v>
      </c>
      <c r="S689" s="13">
        <f t="shared" si="143"/>
        <v>0</v>
      </c>
      <c r="T689" s="12"/>
      <c r="U689" s="14"/>
      <c r="V689" s="13">
        <f>SUBTOTAL(9,V687:V688)</f>
        <v>72</v>
      </c>
    </row>
    <row r="690" spans="1:22" outlineLevel="4">
      <c r="A690" s="12">
        <v>4003</v>
      </c>
      <c r="B690" s="12" t="s">
        <v>288</v>
      </c>
      <c r="C690" s="12">
        <v>40224</v>
      </c>
      <c r="D690" s="12" t="s">
        <v>504</v>
      </c>
      <c r="E690" s="12" t="s">
        <v>503</v>
      </c>
      <c r="F690" s="12" t="s">
        <v>505</v>
      </c>
      <c r="G690" s="12" t="s">
        <v>45</v>
      </c>
      <c r="H690" s="14" t="str">
        <f>IF(G690="","",VLOOKUP(G690,Sheet1!$B$3:$C$7,2,0))</f>
        <v>慢性期</v>
      </c>
      <c r="I690" s="12" t="s">
        <v>45</v>
      </c>
      <c r="J690" s="14" t="str">
        <f>IF(I690="","",VLOOKUP(I690,Sheet1!$B$3:$C$7,2,0))</f>
        <v>慢性期</v>
      </c>
      <c r="K690" s="13">
        <v>0</v>
      </c>
      <c r="L690" s="13">
        <v>0</v>
      </c>
      <c r="M690" s="13">
        <v>0</v>
      </c>
      <c r="N690" s="13">
        <v>32</v>
      </c>
      <c r="O690" s="13">
        <v>32</v>
      </c>
      <c r="P690" s="13">
        <v>0</v>
      </c>
      <c r="Q690" s="13">
        <v>0</v>
      </c>
      <c r="R690" s="13">
        <v>0</v>
      </c>
      <c r="S690" s="13">
        <v>0</v>
      </c>
      <c r="T690" s="12" t="s">
        <v>62</v>
      </c>
      <c r="U690" s="14" t="str">
        <f>IF(T690="","",VLOOKUP(T690,Sheet1!$B$10:$C$61,2,0))</f>
        <v>療養病棟入院基本料1</v>
      </c>
      <c r="V690" s="13">
        <v>32</v>
      </c>
    </row>
    <row r="691" spans="1:22" outlineLevel="4">
      <c r="A691" s="12">
        <v>4003</v>
      </c>
      <c r="B691" s="12" t="s">
        <v>288</v>
      </c>
      <c r="C691" s="12">
        <v>40224</v>
      </c>
      <c r="D691" s="12" t="s">
        <v>504</v>
      </c>
      <c r="E691" s="12" t="s">
        <v>503</v>
      </c>
      <c r="F691" s="12" t="s">
        <v>506</v>
      </c>
      <c r="G691" s="12" t="s">
        <v>45</v>
      </c>
      <c r="H691" s="14" t="str">
        <f>IF(G691="","",VLOOKUP(G691,Sheet1!$B$3:$C$7,2,0))</f>
        <v>慢性期</v>
      </c>
      <c r="I691" s="12" t="s">
        <v>45</v>
      </c>
      <c r="J691" s="14" t="str">
        <f>IF(I691="","",VLOOKUP(I691,Sheet1!$B$3:$C$7,2,0))</f>
        <v>慢性期</v>
      </c>
      <c r="K691" s="13">
        <v>0</v>
      </c>
      <c r="L691" s="13">
        <v>0</v>
      </c>
      <c r="M691" s="13">
        <v>0</v>
      </c>
      <c r="N691" s="13">
        <v>40</v>
      </c>
      <c r="O691" s="13">
        <v>40</v>
      </c>
      <c r="P691" s="13">
        <v>0</v>
      </c>
      <c r="Q691" s="13">
        <v>0</v>
      </c>
      <c r="R691" s="13">
        <v>0</v>
      </c>
      <c r="S691" s="13">
        <v>0</v>
      </c>
      <c r="T691" s="12" t="s">
        <v>46</v>
      </c>
      <c r="U691" s="14" t="str">
        <f>IF(T691="","",VLOOKUP(T691,Sheet1!$B$10:$C$61,2,0))</f>
        <v>療養病棟入院基本料2</v>
      </c>
      <c r="V691" s="13">
        <v>40</v>
      </c>
    </row>
    <row r="692" spans="1:22" outlineLevel="4">
      <c r="A692" s="12">
        <v>4003</v>
      </c>
      <c r="B692" s="12" t="s">
        <v>288</v>
      </c>
      <c r="C692" s="12">
        <v>40224</v>
      </c>
      <c r="D692" s="12" t="s">
        <v>504</v>
      </c>
      <c r="E692" s="12" t="s">
        <v>503</v>
      </c>
      <c r="F692" s="12" t="s">
        <v>116</v>
      </c>
      <c r="G692" s="12" t="s">
        <v>45</v>
      </c>
      <c r="H692" s="14" t="str">
        <f>IF(G692="","",VLOOKUP(G692,Sheet1!$B$3:$C$7,2,0))</f>
        <v>慢性期</v>
      </c>
      <c r="I692" s="12" t="s">
        <v>45</v>
      </c>
      <c r="J692" s="14" t="str">
        <f>IF(I692="","",VLOOKUP(I692,Sheet1!$B$3:$C$7,2,0))</f>
        <v>慢性期</v>
      </c>
      <c r="K692" s="13">
        <v>0</v>
      </c>
      <c r="L692" s="13">
        <v>0</v>
      </c>
      <c r="M692" s="13">
        <v>0</v>
      </c>
      <c r="N692" s="13">
        <v>60</v>
      </c>
      <c r="O692" s="13">
        <v>60</v>
      </c>
      <c r="P692" s="13">
        <v>0</v>
      </c>
      <c r="Q692" s="13">
        <v>60</v>
      </c>
      <c r="R692" s="13">
        <v>60</v>
      </c>
      <c r="S692" s="13">
        <v>0</v>
      </c>
      <c r="T692" s="12"/>
      <c r="U692" s="14" t="str">
        <f>IF(T692="","",VLOOKUP(T692,Sheet1!$B$10:$C$61,2,0))</f>
        <v/>
      </c>
      <c r="V692" s="13">
        <v>0</v>
      </c>
    </row>
    <row r="693" spans="1:22" outlineLevel="3">
      <c r="A693" s="12"/>
      <c r="B693" s="12"/>
      <c r="C693" s="12"/>
      <c r="D693" s="12"/>
      <c r="E693" s="23" t="s">
        <v>1666</v>
      </c>
      <c r="F693" s="12"/>
      <c r="G693" s="12"/>
      <c r="H693" s="14"/>
      <c r="I693" s="12"/>
      <c r="J693" s="14"/>
      <c r="K693" s="13">
        <f t="shared" ref="K693:S693" si="144">SUBTOTAL(9,K690:K692)</f>
        <v>0</v>
      </c>
      <c r="L693" s="13">
        <f t="shared" si="144"/>
        <v>0</v>
      </c>
      <c r="M693" s="13">
        <f t="shared" si="144"/>
        <v>0</v>
      </c>
      <c r="N693" s="13">
        <f t="shared" si="144"/>
        <v>132</v>
      </c>
      <c r="O693" s="13">
        <f t="shared" si="144"/>
        <v>132</v>
      </c>
      <c r="P693" s="13">
        <f t="shared" si="144"/>
        <v>0</v>
      </c>
      <c r="Q693" s="13">
        <f t="shared" si="144"/>
        <v>60</v>
      </c>
      <c r="R693" s="13">
        <f t="shared" si="144"/>
        <v>60</v>
      </c>
      <c r="S693" s="13">
        <f t="shared" si="144"/>
        <v>0</v>
      </c>
      <c r="T693" s="12"/>
      <c r="U693" s="14"/>
      <c r="V693" s="13">
        <f>SUBTOTAL(9,V690:V692)</f>
        <v>72</v>
      </c>
    </row>
    <row r="694" spans="1:22" outlineLevel="4">
      <c r="A694" s="12">
        <v>4003</v>
      </c>
      <c r="B694" s="12" t="s">
        <v>288</v>
      </c>
      <c r="C694" s="12">
        <v>40224</v>
      </c>
      <c r="D694" s="12" t="s">
        <v>504</v>
      </c>
      <c r="E694" s="12" t="s">
        <v>590</v>
      </c>
      <c r="F694" s="12" t="s">
        <v>61</v>
      </c>
      <c r="G694" s="12" t="s">
        <v>45</v>
      </c>
      <c r="H694" s="14" t="str">
        <f>IF(G694="","",VLOOKUP(G694,Sheet1!$B$3:$C$7,2,0))</f>
        <v>慢性期</v>
      </c>
      <c r="I694" s="12" t="s">
        <v>45</v>
      </c>
      <c r="J694" s="14" t="str">
        <f>IF(I694="","",VLOOKUP(I694,Sheet1!$B$3:$C$7,2,0))</f>
        <v>慢性期</v>
      </c>
      <c r="K694" s="13">
        <v>0</v>
      </c>
      <c r="L694" s="13">
        <v>0</v>
      </c>
      <c r="M694" s="13">
        <v>0</v>
      </c>
      <c r="N694" s="13">
        <v>51</v>
      </c>
      <c r="O694" s="13">
        <v>51</v>
      </c>
      <c r="P694" s="13">
        <v>0</v>
      </c>
      <c r="Q694" s="13">
        <v>0</v>
      </c>
      <c r="R694" s="13">
        <v>0</v>
      </c>
      <c r="S694" s="13">
        <v>0</v>
      </c>
      <c r="T694" s="12" t="s">
        <v>62</v>
      </c>
      <c r="U694" s="14" t="str">
        <f>IF(T694="","",VLOOKUP(T694,Sheet1!$B$10:$C$61,2,0))</f>
        <v>療養病棟入院基本料1</v>
      </c>
      <c r="V694" s="13">
        <v>51</v>
      </c>
    </row>
    <row r="695" spans="1:22" outlineLevel="4">
      <c r="A695" s="12">
        <v>4003</v>
      </c>
      <c r="B695" s="12" t="s">
        <v>288</v>
      </c>
      <c r="C695" s="12">
        <v>40224</v>
      </c>
      <c r="D695" s="12" t="s">
        <v>504</v>
      </c>
      <c r="E695" s="12" t="s">
        <v>590</v>
      </c>
      <c r="F695" s="12" t="s">
        <v>50</v>
      </c>
      <c r="G695" s="12" t="s">
        <v>45</v>
      </c>
      <c r="H695" s="14" t="str">
        <f>IF(G695="","",VLOOKUP(G695,Sheet1!$B$3:$C$7,2,0))</f>
        <v>慢性期</v>
      </c>
      <c r="I695" s="12" t="s">
        <v>45</v>
      </c>
      <c r="J695" s="14" t="str">
        <f>IF(I695="","",VLOOKUP(I695,Sheet1!$B$3:$C$7,2,0))</f>
        <v>慢性期</v>
      </c>
      <c r="K695" s="13">
        <v>0</v>
      </c>
      <c r="L695" s="13">
        <v>0</v>
      </c>
      <c r="M695" s="13">
        <v>0</v>
      </c>
      <c r="N695" s="13">
        <v>48</v>
      </c>
      <c r="O695" s="13">
        <v>48</v>
      </c>
      <c r="P695" s="13">
        <v>0</v>
      </c>
      <c r="Q695" s="13">
        <v>48</v>
      </c>
      <c r="R695" s="13">
        <v>48</v>
      </c>
      <c r="S695" s="13">
        <v>0</v>
      </c>
      <c r="T695" s="12"/>
      <c r="U695" s="14" t="str">
        <f>IF(T695="","",VLOOKUP(T695,Sheet1!$B$10:$C$61,2,0))</f>
        <v/>
      </c>
      <c r="V695" s="13">
        <v>0</v>
      </c>
    </row>
    <row r="696" spans="1:22" outlineLevel="4">
      <c r="A696" s="12">
        <v>4003</v>
      </c>
      <c r="B696" s="12" t="s">
        <v>288</v>
      </c>
      <c r="C696" s="12">
        <v>40224</v>
      </c>
      <c r="D696" s="12" t="s">
        <v>504</v>
      </c>
      <c r="E696" s="12" t="s">
        <v>590</v>
      </c>
      <c r="F696" s="12" t="s">
        <v>252</v>
      </c>
      <c r="G696" s="12" t="s">
        <v>45</v>
      </c>
      <c r="H696" s="14" t="str">
        <f>IF(G696="","",VLOOKUP(G696,Sheet1!$B$3:$C$7,2,0))</f>
        <v>慢性期</v>
      </c>
      <c r="I696" s="12" t="s">
        <v>45</v>
      </c>
      <c r="J696" s="14" t="str">
        <f>IF(I696="","",VLOOKUP(I696,Sheet1!$B$3:$C$7,2,0))</f>
        <v>慢性期</v>
      </c>
      <c r="K696" s="13">
        <v>0</v>
      </c>
      <c r="L696" s="13">
        <v>0</v>
      </c>
      <c r="M696" s="13">
        <v>0</v>
      </c>
      <c r="N696" s="13">
        <v>51</v>
      </c>
      <c r="O696" s="13">
        <v>51</v>
      </c>
      <c r="P696" s="13">
        <v>0</v>
      </c>
      <c r="Q696" s="13">
        <v>51</v>
      </c>
      <c r="R696" s="13">
        <v>51</v>
      </c>
      <c r="S696" s="13">
        <v>0</v>
      </c>
      <c r="T696" s="12"/>
      <c r="U696" s="14" t="str">
        <f>IF(T696="","",VLOOKUP(T696,Sheet1!$B$10:$C$61,2,0))</f>
        <v/>
      </c>
      <c r="V696" s="13">
        <v>0</v>
      </c>
    </row>
    <row r="697" spans="1:22" outlineLevel="3">
      <c r="A697" s="12"/>
      <c r="B697" s="12"/>
      <c r="C697" s="12"/>
      <c r="D697" s="12"/>
      <c r="E697" s="23" t="s">
        <v>1667</v>
      </c>
      <c r="F697" s="12"/>
      <c r="G697" s="12"/>
      <c r="H697" s="14"/>
      <c r="I697" s="12"/>
      <c r="J697" s="14"/>
      <c r="K697" s="13">
        <f t="shared" ref="K697:S697" si="145">SUBTOTAL(9,K694:K696)</f>
        <v>0</v>
      </c>
      <c r="L697" s="13">
        <f t="shared" si="145"/>
        <v>0</v>
      </c>
      <c r="M697" s="13">
        <f t="shared" si="145"/>
        <v>0</v>
      </c>
      <c r="N697" s="13">
        <f t="shared" si="145"/>
        <v>150</v>
      </c>
      <c r="O697" s="13">
        <f t="shared" si="145"/>
        <v>150</v>
      </c>
      <c r="P697" s="13">
        <f t="shared" si="145"/>
        <v>0</v>
      </c>
      <c r="Q697" s="13">
        <f t="shared" si="145"/>
        <v>99</v>
      </c>
      <c r="R697" s="13">
        <f t="shared" si="145"/>
        <v>99</v>
      </c>
      <c r="S697" s="13">
        <f t="shared" si="145"/>
        <v>0</v>
      </c>
      <c r="T697" s="12"/>
      <c r="U697" s="14"/>
      <c r="V697" s="13">
        <f>SUBTOTAL(9,V694:V696)</f>
        <v>51</v>
      </c>
    </row>
    <row r="698" spans="1:22" outlineLevel="4">
      <c r="A698" s="12">
        <v>4003</v>
      </c>
      <c r="B698" s="12" t="s">
        <v>288</v>
      </c>
      <c r="C698" s="12">
        <v>40224</v>
      </c>
      <c r="D698" s="12" t="s">
        <v>504</v>
      </c>
      <c r="E698" s="12" t="s">
        <v>1112</v>
      </c>
      <c r="F698" s="12" t="s">
        <v>238</v>
      </c>
      <c r="G698" s="12" t="s">
        <v>104</v>
      </c>
      <c r="H698" s="14" t="str">
        <f>IF(G698="","",VLOOKUP(G698,Sheet1!$B$3:$C$7,2,0))</f>
        <v>急性期</v>
      </c>
      <c r="I698" s="12" t="s">
        <v>104</v>
      </c>
      <c r="J698" s="14" t="str">
        <f>IF(I698="","",VLOOKUP(I698,Sheet1!$B$3:$C$7,2,0))</f>
        <v>急性期</v>
      </c>
      <c r="K698" s="13">
        <v>60</v>
      </c>
      <c r="L698" s="13">
        <v>60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2" t="s">
        <v>182</v>
      </c>
      <c r="U698" s="14" t="str">
        <f>IF(T698="","",VLOOKUP(T698,Sheet1!$B$10:$C$61,2,0))</f>
        <v>一般病棟15対1入院基本料</v>
      </c>
      <c r="V698" s="13">
        <v>60</v>
      </c>
    </row>
    <row r="699" spans="1:22" outlineLevel="4">
      <c r="A699" s="12">
        <v>4003</v>
      </c>
      <c r="B699" s="12" t="s">
        <v>288</v>
      </c>
      <c r="C699" s="12">
        <v>40224</v>
      </c>
      <c r="D699" s="12" t="s">
        <v>504</v>
      </c>
      <c r="E699" s="12" t="s">
        <v>1112</v>
      </c>
      <c r="F699" s="12" t="s">
        <v>683</v>
      </c>
      <c r="G699" s="12" t="s">
        <v>182</v>
      </c>
      <c r="H699" s="14" t="str">
        <f>IF(G699="","",VLOOKUP(G699,Sheet1!$B$3:$C$7,2,0))</f>
        <v>慢性期</v>
      </c>
      <c r="I699" s="12" t="s">
        <v>182</v>
      </c>
      <c r="J699" s="14" t="str">
        <f>IF(I699="","",VLOOKUP(I699,Sheet1!$B$3:$C$7,2,0))</f>
        <v>慢性期</v>
      </c>
      <c r="K699" s="13">
        <v>0</v>
      </c>
      <c r="L699" s="13">
        <v>0</v>
      </c>
      <c r="M699" s="13">
        <v>0</v>
      </c>
      <c r="N699" s="13">
        <v>60</v>
      </c>
      <c r="O699" s="13">
        <v>60</v>
      </c>
      <c r="P699" s="13">
        <v>0</v>
      </c>
      <c r="Q699" s="13">
        <v>0</v>
      </c>
      <c r="R699" s="13">
        <v>0</v>
      </c>
      <c r="S699" s="13">
        <v>0</v>
      </c>
      <c r="T699" s="12" t="s">
        <v>185</v>
      </c>
      <c r="U699" s="14" t="str">
        <f>IF(T699="","",VLOOKUP(T699,Sheet1!$B$10:$C$61,2,0))</f>
        <v>療養病棟入院基本料1</v>
      </c>
      <c r="V699" s="13">
        <v>60</v>
      </c>
    </row>
    <row r="700" spans="1:22" outlineLevel="3">
      <c r="A700" s="12"/>
      <c r="B700" s="12"/>
      <c r="C700" s="12"/>
      <c r="D700" s="12"/>
      <c r="E700" s="23" t="s">
        <v>1668</v>
      </c>
      <c r="F700" s="12"/>
      <c r="G700" s="12"/>
      <c r="H700" s="14"/>
      <c r="I700" s="12"/>
      <c r="J700" s="14"/>
      <c r="K700" s="13">
        <f t="shared" ref="K700:S700" si="146">SUBTOTAL(9,K698:K699)</f>
        <v>60</v>
      </c>
      <c r="L700" s="13">
        <f t="shared" si="146"/>
        <v>60</v>
      </c>
      <c r="M700" s="13">
        <f t="shared" si="146"/>
        <v>0</v>
      </c>
      <c r="N700" s="13">
        <f t="shared" si="146"/>
        <v>60</v>
      </c>
      <c r="O700" s="13">
        <f t="shared" si="146"/>
        <v>60</v>
      </c>
      <c r="P700" s="13">
        <f t="shared" si="146"/>
        <v>0</v>
      </c>
      <c r="Q700" s="13">
        <f t="shared" si="146"/>
        <v>0</v>
      </c>
      <c r="R700" s="13">
        <f t="shared" si="146"/>
        <v>0</v>
      </c>
      <c r="S700" s="13">
        <f t="shared" si="146"/>
        <v>0</v>
      </c>
      <c r="T700" s="12"/>
      <c r="U700" s="14"/>
      <c r="V700" s="13">
        <f>SUBTOTAL(9,V698:V699)</f>
        <v>120</v>
      </c>
    </row>
    <row r="701" spans="1:22" outlineLevel="4">
      <c r="A701" s="12">
        <v>4003</v>
      </c>
      <c r="B701" s="12" t="s">
        <v>288</v>
      </c>
      <c r="C701" s="12">
        <v>40224</v>
      </c>
      <c r="D701" s="12" t="s">
        <v>504</v>
      </c>
      <c r="E701" s="12" t="s">
        <v>1144</v>
      </c>
      <c r="F701" s="12" t="s">
        <v>346</v>
      </c>
      <c r="G701" s="12" t="s">
        <v>41</v>
      </c>
      <c r="H701" s="14" t="str">
        <f>IF(G701="","",VLOOKUP(G701,Sheet1!$B$3:$C$7,2,0))</f>
        <v>高度急性期</v>
      </c>
      <c r="I701" s="12" t="s">
        <v>41</v>
      </c>
      <c r="J701" s="14" t="str">
        <f>IF(I701="","",VLOOKUP(I701,Sheet1!$B$3:$C$7,2,0))</f>
        <v>高度急性期</v>
      </c>
      <c r="K701" s="13">
        <v>10</v>
      </c>
      <c r="L701" s="13">
        <v>10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2" t="s">
        <v>42</v>
      </c>
      <c r="U701" s="14" t="str">
        <f>IF(T701="","",VLOOKUP(T701,Sheet1!$B$10:$C$61,2,0))</f>
        <v>特定集中治療室管理料3</v>
      </c>
      <c r="V701" s="13">
        <v>10</v>
      </c>
    </row>
    <row r="702" spans="1:22" outlineLevel="4">
      <c r="A702" s="12">
        <v>4003</v>
      </c>
      <c r="B702" s="12" t="s">
        <v>288</v>
      </c>
      <c r="C702" s="12">
        <v>40224</v>
      </c>
      <c r="D702" s="12" t="s">
        <v>504</v>
      </c>
      <c r="E702" s="12" t="s">
        <v>1144</v>
      </c>
      <c r="F702" s="12" t="s">
        <v>1145</v>
      </c>
      <c r="G702" s="12" t="s">
        <v>38</v>
      </c>
      <c r="H702" s="14" t="str">
        <f>IF(G702="","",VLOOKUP(G702,Sheet1!$B$3:$C$7,2,0))</f>
        <v>急性期</v>
      </c>
      <c r="I702" s="12" t="s">
        <v>38</v>
      </c>
      <c r="J702" s="14" t="str">
        <f>IF(I702="","",VLOOKUP(I702,Sheet1!$B$3:$C$7,2,0))</f>
        <v>急性期</v>
      </c>
      <c r="K702" s="13">
        <v>20</v>
      </c>
      <c r="L702" s="13">
        <v>20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2" t="s">
        <v>41</v>
      </c>
      <c r="U702" s="14" t="str">
        <f>IF(T702="","",VLOOKUP(T702,Sheet1!$B$10:$C$61,2,0))</f>
        <v>一般病棟7対1入院基本料</v>
      </c>
      <c r="V702" s="13">
        <v>20</v>
      </c>
    </row>
    <row r="703" spans="1:22" outlineLevel="4">
      <c r="A703" s="12">
        <v>4003</v>
      </c>
      <c r="B703" s="12" t="s">
        <v>288</v>
      </c>
      <c r="C703" s="12">
        <v>40224</v>
      </c>
      <c r="D703" s="12" t="s">
        <v>504</v>
      </c>
      <c r="E703" s="12" t="s">
        <v>1144</v>
      </c>
      <c r="F703" s="12" t="s">
        <v>1146</v>
      </c>
      <c r="G703" s="12" t="s">
        <v>38</v>
      </c>
      <c r="H703" s="14" t="str">
        <f>IF(G703="","",VLOOKUP(G703,Sheet1!$B$3:$C$7,2,0))</f>
        <v>急性期</v>
      </c>
      <c r="I703" s="12" t="s">
        <v>38</v>
      </c>
      <c r="J703" s="14" t="str">
        <f>IF(I703="","",VLOOKUP(I703,Sheet1!$B$3:$C$7,2,0))</f>
        <v>急性期</v>
      </c>
      <c r="K703" s="13">
        <v>52</v>
      </c>
      <c r="L703" s="13">
        <v>52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0</v>
      </c>
      <c r="T703" s="12" t="s">
        <v>41</v>
      </c>
      <c r="U703" s="14" t="str">
        <f>IF(T703="","",VLOOKUP(T703,Sheet1!$B$10:$C$61,2,0))</f>
        <v>一般病棟7対1入院基本料</v>
      </c>
      <c r="V703" s="13">
        <v>52</v>
      </c>
    </row>
    <row r="704" spans="1:22" outlineLevel="4">
      <c r="A704" s="12">
        <v>4003</v>
      </c>
      <c r="B704" s="12" t="s">
        <v>288</v>
      </c>
      <c r="C704" s="12">
        <v>40224</v>
      </c>
      <c r="D704" s="12" t="s">
        <v>504</v>
      </c>
      <c r="E704" s="12" t="s">
        <v>1144</v>
      </c>
      <c r="F704" s="12" t="s">
        <v>1147</v>
      </c>
      <c r="G704" s="12" t="s">
        <v>38</v>
      </c>
      <c r="H704" s="14" t="str">
        <f>IF(G704="","",VLOOKUP(G704,Sheet1!$B$3:$C$7,2,0))</f>
        <v>急性期</v>
      </c>
      <c r="I704" s="12" t="s">
        <v>38</v>
      </c>
      <c r="J704" s="14" t="str">
        <f>IF(I704="","",VLOOKUP(I704,Sheet1!$B$3:$C$7,2,0))</f>
        <v>急性期</v>
      </c>
      <c r="K704" s="13">
        <v>22</v>
      </c>
      <c r="L704" s="13">
        <v>22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2" t="s">
        <v>41</v>
      </c>
      <c r="U704" s="14" t="str">
        <f>IF(T704="","",VLOOKUP(T704,Sheet1!$B$10:$C$61,2,0))</f>
        <v>一般病棟7対1入院基本料</v>
      </c>
      <c r="V704" s="13">
        <v>22</v>
      </c>
    </row>
    <row r="705" spans="1:22" outlineLevel="4">
      <c r="A705" s="12">
        <v>4003</v>
      </c>
      <c r="B705" s="12" t="s">
        <v>288</v>
      </c>
      <c r="C705" s="12">
        <v>40224</v>
      </c>
      <c r="D705" s="12" t="s">
        <v>504</v>
      </c>
      <c r="E705" s="12" t="s">
        <v>1144</v>
      </c>
      <c r="F705" s="12" t="s">
        <v>1148</v>
      </c>
      <c r="G705" s="12" t="s">
        <v>38</v>
      </c>
      <c r="H705" s="14" t="str">
        <f>IF(G705="","",VLOOKUP(G705,Sheet1!$B$3:$C$7,2,0))</f>
        <v>急性期</v>
      </c>
      <c r="I705" s="12" t="s">
        <v>38</v>
      </c>
      <c r="J705" s="14" t="str">
        <f>IF(I705="","",VLOOKUP(I705,Sheet1!$B$3:$C$7,2,0))</f>
        <v>急性期</v>
      </c>
      <c r="K705" s="13">
        <v>49</v>
      </c>
      <c r="L705" s="13">
        <v>49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2" t="s">
        <v>41</v>
      </c>
      <c r="U705" s="14" t="str">
        <f>IF(T705="","",VLOOKUP(T705,Sheet1!$B$10:$C$61,2,0))</f>
        <v>一般病棟7対1入院基本料</v>
      </c>
      <c r="V705" s="13">
        <v>49</v>
      </c>
    </row>
    <row r="706" spans="1:22" outlineLevel="4">
      <c r="A706" s="12">
        <v>4003</v>
      </c>
      <c r="B706" s="12" t="s">
        <v>288</v>
      </c>
      <c r="C706" s="12">
        <v>40224</v>
      </c>
      <c r="D706" s="12" t="s">
        <v>504</v>
      </c>
      <c r="E706" s="12" t="s">
        <v>1144</v>
      </c>
      <c r="F706" s="12" t="s">
        <v>1149</v>
      </c>
      <c r="G706" s="12" t="s">
        <v>58</v>
      </c>
      <c r="H706" s="14" t="str">
        <f>IF(G706="","",VLOOKUP(G706,Sheet1!$B$3:$C$7,2,0))</f>
        <v>回復期</v>
      </c>
      <c r="I706" s="12" t="s">
        <v>58</v>
      </c>
      <c r="J706" s="14" t="str">
        <f>IF(I706="","",VLOOKUP(I706,Sheet1!$B$3:$C$7,2,0))</f>
        <v>回復期</v>
      </c>
      <c r="K706" s="13">
        <v>49</v>
      </c>
      <c r="L706" s="13">
        <v>49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2" t="s">
        <v>40</v>
      </c>
      <c r="U706" s="14" t="str">
        <f>IF(T706="","",VLOOKUP(T706,Sheet1!$B$10:$C$61,2,0))</f>
        <v>地域包括ケア病棟入院料1</v>
      </c>
      <c r="V706" s="13">
        <v>49</v>
      </c>
    </row>
    <row r="707" spans="1:22" outlineLevel="4">
      <c r="A707" s="12">
        <v>4003</v>
      </c>
      <c r="B707" s="12" t="s">
        <v>288</v>
      </c>
      <c r="C707" s="12">
        <v>40224</v>
      </c>
      <c r="D707" s="12" t="s">
        <v>504</v>
      </c>
      <c r="E707" s="12" t="s">
        <v>1144</v>
      </c>
      <c r="F707" s="12" t="s">
        <v>1150</v>
      </c>
      <c r="G707" s="12" t="s">
        <v>38</v>
      </c>
      <c r="H707" s="14" t="str">
        <f>IF(G707="","",VLOOKUP(G707,Sheet1!$B$3:$C$7,2,0))</f>
        <v>急性期</v>
      </c>
      <c r="I707" s="12" t="s">
        <v>38</v>
      </c>
      <c r="J707" s="14" t="str">
        <f>IF(I707="","",VLOOKUP(I707,Sheet1!$B$3:$C$7,2,0))</f>
        <v>急性期</v>
      </c>
      <c r="K707" s="13">
        <v>49</v>
      </c>
      <c r="L707" s="13">
        <v>49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2" t="s">
        <v>41</v>
      </c>
      <c r="U707" s="14" t="str">
        <f>IF(T707="","",VLOOKUP(T707,Sheet1!$B$10:$C$61,2,0))</f>
        <v>一般病棟7対1入院基本料</v>
      </c>
      <c r="V707" s="13">
        <v>49</v>
      </c>
    </row>
    <row r="708" spans="1:22" outlineLevel="4">
      <c r="A708" s="12">
        <v>4003</v>
      </c>
      <c r="B708" s="12" t="s">
        <v>288</v>
      </c>
      <c r="C708" s="12">
        <v>40224</v>
      </c>
      <c r="D708" s="12" t="s">
        <v>504</v>
      </c>
      <c r="E708" s="12" t="s">
        <v>1144</v>
      </c>
      <c r="F708" s="12" t="s">
        <v>1151</v>
      </c>
      <c r="G708" s="12" t="s">
        <v>58</v>
      </c>
      <c r="H708" s="14" t="str">
        <f>IF(G708="","",VLOOKUP(G708,Sheet1!$B$3:$C$7,2,0))</f>
        <v>回復期</v>
      </c>
      <c r="I708" s="12" t="s">
        <v>58</v>
      </c>
      <c r="J708" s="14" t="str">
        <f>IF(I708="","",VLOOKUP(I708,Sheet1!$B$3:$C$7,2,0))</f>
        <v>回復期</v>
      </c>
      <c r="K708" s="13">
        <v>49</v>
      </c>
      <c r="L708" s="13">
        <v>49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2" t="s">
        <v>68</v>
      </c>
      <c r="U708" s="14" t="str">
        <f>IF(T708="","",VLOOKUP(T708,Sheet1!$B$10:$C$61,2,0))</f>
        <v>回復期リハビリテーション病棟入院料2</v>
      </c>
      <c r="V708" s="13">
        <v>49</v>
      </c>
    </row>
    <row r="709" spans="1:22" outlineLevel="3">
      <c r="A709" s="12"/>
      <c r="B709" s="12"/>
      <c r="C709" s="12"/>
      <c r="D709" s="12"/>
      <c r="E709" s="23" t="s">
        <v>1669</v>
      </c>
      <c r="F709" s="12"/>
      <c r="G709" s="12"/>
      <c r="H709" s="14"/>
      <c r="I709" s="12"/>
      <c r="J709" s="14"/>
      <c r="K709" s="13">
        <f t="shared" ref="K709:S709" si="147">SUBTOTAL(9,K701:K708)</f>
        <v>300</v>
      </c>
      <c r="L709" s="13">
        <f t="shared" si="147"/>
        <v>300</v>
      </c>
      <c r="M709" s="13">
        <f t="shared" si="147"/>
        <v>0</v>
      </c>
      <c r="N709" s="13">
        <f t="shared" si="147"/>
        <v>0</v>
      </c>
      <c r="O709" s="13">
        <f t="shared" si="147"/>
        <v>0</v>
      </c>
      <c r="P709" s="13">
        <f t="shared" si="147"/>
        <v>0</v>
      </c>
      <c r="Q709" s="13">
        <f t="shared" si="147"/>
        <v>0</v>
      </c>
      <c r="R709" s="13">
        <f t="shared" si="147"/>
        <v>0</v>
      </c>
      <c r="S709" s="13">
        <f t="shared" si="147"/>
        <v>0</v>
      </c>
      <c r="T709" s="12"/>
      <c r="U709" s="14"/>
      <c r="V709" s="13">
        <f>SUBTOTAL(9,V701:V708)</f>
        <v>300</v>
      </c>
    </row>
    <row r="710" spans="1:22" outlineLevel="4">
      <c r="A710" s="12">
        <v>4003</v>
      </c>
      <c r="B710" s="12" t="s">
        <v>288</v>
      </c>
      <c r="C710" s="12">
        <v>40224</v>
      </c>
      <c r="D710" s="12" t="s">
        <v>504</v>
      </c>
      <c r="E710" s="12" t="s">
        <v>1263</v>
      </c>
      <c r="F710" s="12" t="s">
        <v>422</v>
      </c>
      <c r="G710" s="12" t="s">
        <v>45</v>
      </c>
      <c r="H710" s="14" t="str">
        <f>IF(G710="","",VLOOKUP(G710,Sheet1!$B$3:$C$7,2,0))</f>
        <v>慢性期</v>
      </c>
      <c r="I710" s="12" t="s">
        <v>45</v>
      </c>
      <c r="J710" s="14" t="str">
        <f>IF(I710="","",VLOOKUP(I710,Sheet1!$B$3:$C$7,2,0))</f>
        <v>慢性期</v>
      </c>
      <c r="K710" s="13">
        <v>0</v>
      </c>
      <c r="L710" s="13">
        <v>0</v>
      </c>
      <c r="M710" s="13">
        <v>0</v>
      </c>
      <c r="N710" s="13">
        <v>44</v>
      </c>
      <c r="O710" s="13">
        <v>44</v>
      </c>
      <c r="P710" s="13">
        <v>0</v>
      </c>
      <c r="Q710" s="13">
        <v>0</v>
      </c>
      <c r="R710" s="13">
        <v>0</v>
      </c>
      <c r="S710" s="13">
        <v>0</v>
      </c>
      <c r="T710" s="12" t="s">
        <v>62</v>
      </c>
      <c r="U710" s="14" t="str">
        <f>IF(T710="","",VLOOKUP(T710,Sheet1!$B$10:$C$61,2,0))</f>
        <v>療養病棟入院基本料1</v>
      </c>
      <c r="V710" s="13">
        <v>44</v>
      </c>
    </row>
    <row r="711" spans="1:22" outlineLevel="4">
      <c r="A711" s="12">
        <v>4003</v>
      </c>
      <c r="B711" s="12" t="s">
        <v>288</v>
      </c>
      <c r="C711" s="12">
        <v>40224</v>
      </c>
      <c r="D711" s="12" t="s">
        <v>504</v>
      </c>
      <c r="E711" s="12" t="s">
        <v>1263</v>
      </c>
      <c r="F711" s="12" t="s">
        <v>423</v>
      </c>
      <c r="G711" s="12" t="s">
        <v>45</v>
      </c>
      <c r="H711" s="14" t="str">
        <f>IF(G711="","",VLOOKUP(G711,Sheet1!$B$3:$C$7,2,0))</f>
        <v>慢性期</v>
      </c>
      <c r="I711" s="12" t="s">
        <v>45</v>
      </c>
      <c r="J711" s="14" t="str">
        <f>IF(I711="","",VLOOKUP(I711,Sheet1!$B$3:$C$7,2,0))</f>
        <v>慢性期</v>
      </c>
      <c r="K711" s="13">
        <v>55</v>
      </c>
      <c r="L711" s="13">
        <v>55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2" t="s">
        <v>51</v>
      </c>
      <c r="U711" s="14" t="str">
        <f>IF(T711="","",VLOOKUP(T711,Sheet1!$B$10:$C$61,2,0))</f>
        <v>障害者施設等10対1入院基本料</v>
      </c>
      <c r="V711" s="13">
        <v>55</v>
      </c>
    </row>
    <row r="712" spans="1:22" outlineLevel="4">
      <c r="A712" s="12">
        <v>4003</v>
      </c>
      <c r="B712" s="12" t="s">
        <v>288</v>
      </c>
      <c r="C712" s="12">
        <v>40224</v>
      </c>
      <c r="D712" s="12" t="s">
        <v>504</v>
      </c>
      <c r="E712" s="12" t="s">
        <v>1263</v>
      </c>
      <c r="F712" s="12" t="s">
        <v>425</v>
      </c>
      <c r="G712" s="12" t="s">
        <v>45</v>
      </c>
      <c r="H712" s="14" t="str">
        <f>IF(G712="","",VLOOKUP(G712,Sheet1!$B$3:$C$7,2,0))</f>
        <v>慢性期</v>
      </c>
      <c r="I712" s="12" t="s">
        <v>45</v>
      </c>
      <c r="J712" s="14" t="str">
        <f>IF(I712="","",VLOOKUP(I712,Sheet1!$B$3:$C$7,2,0))</f>
        <v>慢性期</v>
      </c>
      <c r="K712" s="13">
        <v>0</v>
      </c>
      <c r="L712" s="13">
        <v>0</v>
      </c>
      <c r="M712" s="13">
        <v>0</v>
      </c>
      <c r="N712" s="13">
        <v>47</v>
      </c>
      <c r="O712" s="13">
        <v>47</v>
      </c>
      <c r="P712" s="13">
        <v>0</v>
      </c>
      <c r="Q712" s="13">
        <v>0</v>
      </c>
      <c r="R712" s="13">
        <v>0</v>
      </c>
      <c r="S712" s="13">
        <v>0</v>
      </c>
      <c r="T712" s="12" t="s">
        <v>62</v>
      </c>
      <c r="U712" s="14" t="str">
        <f>IF(T712="","",VLOOKUP(T712,Sheet1!$B$10:$C$61,2,0))</f>
        <v>療養病棟入院基本料1</v>
      </c>
      <c r="V712" s="13">
        <v>47</v>
      </c>
    </row>
    <row r="713" spans="1:22" outlineLevel="4">
      <c r="A713" s="12">
        <v>4003</v>
      </c>
      <c r="B713" s="12" t="s">
        <v>288</v>
      </c>
      <c r="C713" s="12">
        <v>40224</v>
      </c>
      <c r="D713" s="12" t="s">
        <v>504</v>
      </c>
      <c r="E713" s="12" t="s">
        <v>1263</v>
      </c>
      <c r="F713" s="12" t="s">
        <v>1090</v>
      </c>
      <c r="G713" s="12" t="s">
        <v>45</v>
      </c>
      <c r="H713" s="14" t="str">
        <f>IF(G713="","",VLOOKUP(G713,Sheet1!$B$3:$C$7,2,0))</f>
        <v>慢性期</v>
      </c>
      <c r="I713" s="12" t="s">
        <v>45</v>
      </c>
      <c r="J713" s="14" t="str">
        <f>IF(I713="","",VLOOKUP(I713,Sheet1!$B$3:$C$7,2,0))</f>
        <v>慢性期</v>
      </c>
      <c r="K713" s="13">
        <v>0</v>
      </c>
      <c r="L713" s="13">
        <v>0</v>
      </c>
      <c r="M713" s="13">
        <v>0</v>
      </c>
      <c r="N713" s="13">
        <v>45</v>
      </c>
      <c r="O713" s="13">
        <v>45</v>
      </c>
      <c r="P713" s="13">
        <v>0</v>
      </c>
      <c r="Q713" s="13">
        <v>45</v>
      </c>
      <c r="R713" s="13">
        <v>45</v>
      </c>
      <c r="S713" s="13">
        <v>0</v>
      </c>
      <c r="T713" s="12"/>
      <c r="U713" s="14" t="str">
        <f>IF(T713="","",VLOOKUP(T713,Sheet1!$B$10:$C$61,2,0))</f>
        <v/>
      </c>
      <c r="V713" s="13">
        <v>0</v>
      </c>
    </row>
    <row r="714" spans="1:22" outlineLevel="4">
      <c r="A714" s="12">
        <v>4003</v>
      </c>
      <c r="B714" s="12" t="s">
        <v>288</v>
      </c>
      <c r="C714" s="12">
        <v>40224</v>
      </c>
      <c r="D714" s="12" t="s">
        <v>504</v>
      </c>
      <c r="E714" s="12" t="s">
        <v>1263</v>
      </c>
      <c r="F714" s="12" t="s">
        <v>1264</v>
      </c>
      <c r="G714" s="12" t="s">
        <v>45</v>
      </c>
      <c r="H714" s="14" t="str">
        <f>IF(G714="","",VLOOKUP(G714,Sheet1!$B$3:$C$7,2,0))</f>
        <v>慢性期</v>
      </c>
      <c r="I714" s="12" t="s">
        <v>58</v>
      </c>
      <c r="J714" s="14" t="str">
        <f>IF(I714="","",VLOOKUP(I714,Sheet1!$B$3:$C$7,2,0))</f>
        <v>回復期</v>
      </c>
      <c r="K714" s="13">
        <v>0</v>
      </c>
      <c r="L714" s="13">
        <v>0</v>
      </c>
      <c r="M714" s="13">
        <v>0</v>
      </c>
      <c r="N714" s="13">
        <v>45</v>
      </c>
      <c r="O714" s="13">
        <v>45</v>
      </c>
      <c r="P714" s="13">
        <v>0</v>
      </c>
      <c r="Q714" s="13">
        <v>45</v>
      </c>
      <c r="R714" s="13">
        <v>45</v>
      </c>
      <c r="S714" s="13">
        <v>0</v>
      </c>
      <c r="T714" s="12"/>
      <c r="U714" s="14" t="str">
        <f>IF(T714="","",VLOOKUP(T714,Sheet1!$B$10:$C$61,2,0))</f>
        <v/>
      </c>
      <c r="V714" s="13">
        <v>0</v>
      </c>
    </row>
    <row r="715" spans="1:22" outlineLevel="3">
      <c r="A715" s="12"/>
      <c r="B715" s="12"/>
      <c r="C715" s="12"/>
      <c r="D715" s="12"/>
      <c r="E715" s="23" t="s">
        <v>1670</v>
      </c>
      <c r="F715" s="12"/>
      <c r="G715" s="12"/>
      <c r="H715" s="14"/>
      <c r="I715" s="12"/>
      <c r="J715" s="14"/>
      <c r="K715" s="13">
        <f t="shared" ref="K715:S715" si="148">SUBTOTAL(9,K710:K714)</f>
        <v>55</v>
      </c>
      <c r="L715" s="13">
        <f t="shared" si="148"/>
        <v>55</v>
      </c>
      <c r="M715" s="13">
        <f t="shared" si="148"/>
        <v>0</v>
      </c>
      <c r="N715" s="13">
        <f t="shared" si="148"/>
        <v>181</v>
      </c>
      <c r="O715" s="13">
        <f t="shared" si="148"/>
        <v>181</v>
      </c>
      <c r="P715" s="13">
        <f t="shared" si="148"/>
        <v>0</v>
      </c>
      <c r="Q715" s="13">
        <f t="shared" si="148"/>
        <v>90</v>
      </c>
      <c r="R715" s="13">
        <f t="shared" si="148"/>
        <v>90</v>
      </c>
      <c r="S715" s="13">
        <f t="shared" si="148"/>
        <v>0</v>
      </c>
      <c r="T715" s="12"/>
      <c r="U715" s="14"/>
      <c r="V715" s="13">
        <f>SUBTOTAL(9,V710:V714)</f>
        <v>146</v>
      </c>
    </row>
    <row r="716" spans="1:22" outlineLevel="2">
      <c r="A716" s="12"/>
      <c r="B716" s="23" t="s">
        <v>1926</v>
      </c>
      <c r="C716" s="12"/>
      <c r="D716" s="12"/>
      <c r="E716" s="12"/>
      <c r="F716" s="12"/>
      <c r="G716" s="12"/>
      <c r="H716" s="14"/>
      <c r="I716" s="12"/>
      <c r="J716" s="14"/>
      <c r="K716" s="13">
        <f t="shared" ref="K716:S716" si="149">SUBTOTAL(9,K668:K714)</f>
        <v>814</v>
      </c>
      <c r="L716" s="13">
        <f t="shared" si="149"/>
        <v>795</v>
      </c>
      <c r="M716" s="13">
        <f t="shared" si="149"/>
        <v>19</v>
      </c>
      <c r="N716" s="13">
        <f t="shared" si="149"/>
        <v>731</v>
      </c>
      <c r="O716" s="13">
        <f t="shared" si="149"/>
        <v>720</v>
      </c>
      <c r="P716" s="13">
        <f t="shared" si="149"/>
        <v>11</v>
      </c>
      <c r="Q716" s="13">
        <f t="shared" si="149"/>
        <v>309</v>
      </c>
      <c r="R716" s="13">
        <f t="shared" si="149"/>
        <v>309</v>
      </c>
      <c r="S716" s="13">
        <f t="shared" si="149"/>
        <v>0</v>
      </c>
      <c r="T716" s="12"/>
      <c r="U716" s="14"/>
      <c r="V716" s="13">
        <f>SUBTOTAL(9,V668:V714)</f>
        <v>1193</v>
      </c>
    </row>
    <row r="717" spans="1:22" outlineLevel="4">
      <c r="A717" s="12">
        <v>4004</v>
      </c>
      <c r="B717" s="12" t="s">
        <v>100</v>
      </c>
      <c r="C717" s="12">
        <v>40217</v>
      </c>
      <c r="D717" s="12" t="s">
        <v>323</v>
      </c>
      <c r="E717" s="12" t="s">
        <v>324</v>
      </c>
      <c r="F717" s="12" t="s">
        <v>37</v>
      </c>
      <c r="G717" s="12" t="s">
        <v>45</v>
      </c>
      <c r="H717" s="14" t="str">
        <f>IF(G717="","",VLOOKUP(G717,Sheet1!$B$3:$C$7,2,0))</f>
        <v>慢性期</v>
      </c>
      <c r="I717" s="12" t="s">
        <v>45</v>
      </c>
      <c r="J717" s="14" t="str">
        <f>IF(I717="","",VLOOKUP(I717,Sheet1!$B$3:$C$7,2,0))</f>
        <v>慢性期</v>
      </c>
      <c r="K717" s="13">
        <v>0</v>
      </c>
      <c r="L717" s="13">
        <v>0</v>
      </c>
      <c r="M717" s="13">
        <v>0</v>
      </c>
      <c r="N717" s="13">
        <v>54</v>
      </c>
      <c r="O717" s="13">
        <v>54</v>
      </c>
      <c r="P717" s="13">
        <v>0</v>
      </c>
      <c r="Q717" s="13">
        <v>18</v>
      </c>
      <c r="R717" s="13">
        <v>18</v>
      </c>
      <c r="S717" s="13">
        <v>0</v>
      </c>
      <c r="T717" s="12" t="s">
        <v>62</v>
      </c>
      <c r="U717" s="14" t="str">
        <f>IF(T717="","",VLOOKUP(T717,Sheet1!$B$10:$C$61,2,0))</f>
        <v>療養病棟入院基本料1</v>
      </c>
      <c r="V717" s="13">
        <v>36</v>
      </c>
    </row>
    <row r="718" spans="1:22" outlineLevel="4">
      <c r="A718" s="12">
        <v>4004</v>
      </c>
      <c r="B718" s="12" t="s">
        <v>100</v>
      </c>
      <c r="C718" s="12">
        <v>40217</v>
      </c>
      <c r="D718" s="12" t="s">
        <v>323</v>
      </c>
      <c r="E718" s="12" t="s">
        <v>324</v>
      </c>
      <c r="F718" s="12" t="s">
        <v>44</v>
      </c>
      <c r="G718" s="12" t="s">
        <v>45</v>
      </c>
      <c r="H718" s="14" t="str">
        <f>IF(G718="","",VLOOKUP(G718,Sheet1!$B$3:$C$7,2,0))</f>
        <v>慢性期</v>
      </c>
      <c r="I718" s="12" t="s">
        <v>45</v>
      </c>
      <c r="J718" s="14" t="str">
        <f>IF(I718="","",VLOOKUP(I718,Sheet1!$B$3:$C$7,2,0))</f>
        <v>慢性期</v>
      </c>
      <c r="K718" s="13">
        <v>0</v>
      </c>
      <c r="L718" s="13">
        <v>0</v>
      </c>
      <c r="M718" s="13">
        <v>0</v>
      </c>
      <c r="N718" s="13">
        <v>18</v>
      </c>
      <c r="O718" s="13">
        <v>18</v>
      </c>
      <c r="P718" s="13">
        <v>0</v>
      </c>
      <c r="Q718" s="13">
        <v>0</v>
      </c>
      <c r="R718" s="13">
        <v>0</v>
      </c>
      <c r="S718" s="13">
        <v>0</v>
      </c>
      <c r="T718" s="12" t="s">
        <v>46</v>
      </c>
      <c r="U718" s="14" t="str">
        <f>IF(T718="","",VLOOKUP(T718,Sheet1!$B$10:$C$61,2,0))</f>
        <v>療養病棟入院基本料2</v>
      </c>
      <c r="V718" s="13">
        <v>18</v>
      </c>
    </row>
    <row r="719" spans="1:22" outlineLevel="3">
      <c r="A719" s="12"/>
      <c r="B719" s="12"/>
      <c r="C719" s="12"/>
      <c r="D719" s="12"/>
      <c r="E719" s="23" t="s">
        <v>1671</v>
      </c>
      <c r="F719" s="12"/>
      <c r="G719" s="12"/>
      <c r="H719" s="14"/>
      <c r="I719" s="12"/>
      <c r="J719" s="14"/>
      <c r="K719" s="13">
        <f t="shared" ref="K719:S719" si="150">SUBTOTAL(9,K717:K718)</f>
        <v>0</v>
      </c>
      <c r="L719" s="13">
        <f t="shared" si="150"/>
        <v>0</v>
      </c>
      <c r="M719" s="13">
        <f t="shared" si="150"/>
        <v>0</v>
      </c>
      <c r="N719" s="13">
        <f t="shared" si="150"/>
        <v>72</v>
      </c>
      <c r="O719" s="13">
        <f t="shared" si="150"/>
        <v>72</v>
      </c>
      <c r="P719" s="13">
        <f t="shared" si="150"/>
        <v>0</v>
      </c>
      <c r="Q719" s="13">
        <f t="shared" si="150"/>
        <v>18</v>
      </c>
      <c r="R719" s="13">
        <f t="shared" si="150"/>
        <v>18</v>
      </c>
      <c r="S719" s="13">
        <f t="shared" si="150"/>
        <v>0</v>
      </c>
      <c r="T719" s="12"/>
      <c r="U719" s="14"/>
      <c r="V719" s="13">
        <f>SUBTOTAL(9,V717:V718)</f>
        <v>54</v>
      </c>
    </row>
    <row r="720" spans="1:22" outlineLevel="4">
      <c r="A720" s="12">
        <v>4004</v>
      </c>
      <c r="B720" s="12" t="s">
        <v>100</v>
      </c>
      <c r="C720" s="12">
        <v>40217</v>
      </c>
      <c r="D720" s="12" t="s">
        <v>323</v>
      </c>
      <c r="E720" s="12" t="s">
        <v>519</v>
      </c>
      <c r="F720" s="12" t="s">
        <v>520</v>
      </c>
      <c r="G720" s="12" t="s">
        <v>104</v>
      </c>
      <c r="H720" s="14" t="str">
        <f>IF(G720="","",VLOOKUP(G720,Sheet1!$B$3:$C$7,2,0))</f>
        <v>急性期</v>
      </c>
      <c r="I720" s="12" t="s">
        <v>104</v>
      </c>
      <c r="J720" s="14" t="str">
        <f>IF(I720="","",VLOOKUP(I720,Sheet1!$B$3:$C$7,2,0))</f>
        <v>急性期</v>
      </c>
      <c r="K720" s="13">
        <v>56</v>
      </c>
      <c r="L720" s="13">
        <v>56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2" t="s">
        <v>182</v>
      </c>
      <c r="U720" s="14" t="str">
        <f>IF(T720="","",VLOOKUP(T720,Sheet1!$B$10:$C$61,2,0))</f>
        <v>一般病棟15対1入院基本料</v>
      </c>
      <c r="V720" s="13">
        <v>56</v>
      </c>
    </row>
    <row r="721" spans="1:22" outlineLevel="4">
      <c r="A721" s="12">
        <v>4004</v>
      </c>
      <c r="B721" s="12" t="s">
        <v>100</v>
      </c>
      <c r="C721" s="12">
        <v>40217</v>
      </c>
      <c r="D721" s="12" t="s">
        <v>323</v>
      </c>
      <c r="E721" s="12" t="s">
        <v>519</v>
      </c>
      <c r="F721" s="12" t="s">
        <v>521</v>
      </c>
      <c r="G721" s="12" t="s">
        <v>104</v>
      </c>
      <c r="H721" s="14" t="str">
        <f>IF(G721="","",VLOOKUP(G721,Sheet1!$B$3:$C$7,2,0))</f>
        <v>急性期</v>
      </c>
      <c r="I721" s="12" t="s">
        <v>104</v>
      </c>
      <c r="J721" s="14" t="str">
        <f>IF(I721="","",VLOOKUP(I721,Sheet1!$B$3:$C$7,2,0))</f>
        <v>急性期</v>
      </c>
      <c r="K721" s="13">
        <v>46</v>
      </c>
      <c r="L721" s="13">
        <v>46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2" t="s">
        <v>105</v>
      </c>
      <c r="U721" s="14" t="str">
        <f>IF(T721="","",VLOOKUP(T721,Sheet1!$B$10:$C$61,2,0))</f>
        <v>地域包括ケア病棟入院料1</v>
      </c>
      <c r="V721" s="13">
        <v>46</v>
      </c>
    </row>
    <row r="722" spans="1:22" outlineLevel="3">
      <c r="A722" s="12"/>
      <c r="B722" s="12"/>
      <c r="C722" s="12"/>
      <c r="D722" s="12"/>
      <c r="E722" s="23" t="s">
        <v>1672</v>
      </c>
      <c r="F722" s="12"/>
      <c r="G722" s="12"/>
      <c r="H722" s="14"/>
      <c r="I722" s="12"/>
      <c r="J722" s="14"/>
      <c r="K722" s="13">
        <f t="shared" ref="K722:S722" si="151">SUBTOTAL(9,K720:K721)</f>
        <v>102</v>
      </c>
      <c r="L722" s="13">
        <f t="shared" si="151"/>
        <v>102</v>
      </c>
      <c r="M722" s="13">
        <f t="shared" si="151"/>
        <v>0</v>
      </c>
      <c r="N722" s="13">
        <f t="shared" si="151"/>
        <v>0</v>
      </c>
      <c r="O722" s="13">
        <f t="shared" si="151"/>
        <v>0</v>
      </c>
      <c r="P722" s="13">
        <f t="shared" si="151"/>
        <v>0</v>
      </c>
      <c r="Q722" s="13">
        <f t="shared" si="151"/>
        <v>0</v>
      </c>
      <c r="R722" s="13">
        <f t="shared" si="151"/>
        <v>0</v>
      </c>
      <c r="S722" s="13">
        <f t="shared" si="151"/>
        <v>0</v>
      </c>
      <c r="T722" s="12"/>
      <c r="U722" s="14"/>
      <c r="V722" s="13">
        <f>SUBTOTAL(9,V720:V721)</f>
        <v>102</v>
      </c>
    </row>
    <row r="723" spans="1:22" outlineLevel="4">
      <c r="A723" s="12">
        <v>4004</v>
      </c>
      <c r="B723" s="12" t="s">
        <v>100</v>
      </c>
      <c r="C723" s="12">
        <v>40217</v>
      </c>
      <c r="D723" s="12" t="s">
        <v>323</v>
      </c>
      <c r="E723" s="12" t="s">
        <v>790</v>
      </c>
      <c r="F723" s="12" t="s">
        <v>309</v>
      </c>
      <c r="G723" s="12" t="s">
        <v>41</v>
      </c>
      <c r="H723" s="14" t="str">
        <f>IF(G723="","",VLOOKUP(G723,Sheet1!$B$3:$C$7,2,0))</f>
        <v>高度急性期</v>
      </c>
      <c r="I723" s="12" t="s">
        <v>41</v>
      </c>
      <c r="J723" s="14" t="str">
        <f>IF(I723="","",VLOOKUP(I723,Sheet1!$B$3:$C$7,2,0))</f>
        <v>高度急性期</v>
      </c>
      <c r="K723" s="13">
        <v>6</v>
      </c>
      <c r="L723" s="13">
        <v>6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2" t="s">
        <v>42</v>
      </c>
      <c r="U723" s="14" t="str">
        <f>IF(T723="","",VLOOKUP(T723,Sheet1!$B$10:$C$61,2,0))</f>
        <v>特定集中治療室管理料3</v>
      </c>
      <c r="V723" s="13">
        <v>6</v>
      </c>
    </row>
    <row r="724" spans="1:22" outlineLevel="4">
      <c r="A724" s="12">
        <v>4004</v>
      </c>
      <c r="B724" s="12" t="s">
        <v>100</v>
      </c>
      <c r="C724" s="12">
        <v>40217</v>
      </c>
      <c r="D724" s="12" t="s">
        <v>323</v>
      </c>
      <c r="E724" s="12" t="s">
        <v>790</v>
      </c>
      <c r="F724" s="12" t="s">
        <v>118</v>
      </c>
      <c r="G724" s="12" t="s">
        <v>38</v>
      </c>
      <c r="H724" s="14" t="str">
        <f>IF(G724="","",VLOOKUP(G724,Sheet1!$B$3:$C$7,2,0))</f>
        <v>急性期</v>
      </c>
      <c r="I724" s="12" t="s">
        <v>38</v>
      </c>
      <c r="J724" s="14" t="str">
        <f>IF(I724="","",VLOOKUP(I724,Sheet1!$B$3:$C$7,2,0))</f>
        <v>急性期</v>
      </c>
      <c r="K724" s="13">
        <v>46</v>
      </c>
      <c r="L724" s="13">
        <v>46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2" t="s">
        <v>41</v>
      </c>
      <c r="U724" s="14" t="str">
        <f>IF(T724="","",VLOOKUP(T724,Sheet1!$B$10:$C$61,2,0))</f>
        <v>一般病棟7対1入院基本料</v>
      </c>
      <c r="V724" s="13">
        <v>46</v>
      </c>
    </row>
    <row r="725" spans="1:22" outlineLevel="4">
      <c r="A725" s="12">
        <v>4004</v>
      </c>
      <c r="B725" s="12" t="s">
        <v>100</v>
      </c>
      <c r="C725" s="12">
        <v>40217</v>
      </c>
      <c r="D725" s="12" t="s">
        <v>323</v>
      </c>
      <c r="E725" s="12" t="s">
        <v>790</v>
      </c>
      <c r="F725" s="12" t="s">
        <v>673</v>
      </c>
      <c r="G725" s="12" t="s">
        <v>38</v>
      </c>
      <c r="H725" s="14" t="str">
        <f>IF(G725="","",VLOOKUP(G725,Sheet1!$B$3:$C$7,2,0))</f>
        <v>急性期</v>
      </c>
      <c r="I725" s="12" t="s">
        <v>38</v>
      </c>
      <c r="J725" s="14" t="str">
        <f>IF(I725="","",VLOOKUP(I725,Sheet1!$B$3:$C$7,2,0))</f>
        <v>急性期</v>
      </c>
      <c r="K725" s="13">
        <v>52</v>
      </c>
      <c r="L725" s="13">
        <v>52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2" t="s">
        <v>41</v>
      </c>
      <c r="U725" s="14" t="str">
        <f>IF(T725="","",VLOOKUP(T725,Sheet1!$B$10:$C$61,2,0))</f>
        <v>一般病棟7対1入院基本料</v>
      </c>
      <c r="V725" s="13">
        <v>52</v>
      </c>
    </row>
    <row r="726" spans="1:22" outlineLevel="4">
      <c r="A726" s="12">
        <v>4004</v>
      </c>
      <c r="B726" s="12" t="s">
        <v>100</v>
      </c>
      <c r="C726" s="12">
        <v>40217</v>
      </c>
      <c r="D726" s="12" t="s">
        <v>323</v>
      </c>
      <c r="E726" s="12" t="s">
        <v>790</v>
      </c>
      <c r="F726" s="12" t="s">
        <v>677</v>
      </c>
      <c r="G726" s="12" t="s">
        <v>38</v>
      </c>
      <c r="H726" s="14" t="str">
        <f>IF(G726="","",VLOOKUP(G726,Sheet1!$B$3:$C$7,2,0))</f>
        <v>急性期</v>
      </c>
      <c r="I726" s="12" t="s">
        <v>38</v>
      </c>
      <c r="J726" s="14" t="str">
        <f>IF(I726="","",VLOOKUP(I726,Sheet1!$B$3:$C$7,2,0))</f>
        <v>急性期</v>
      </c>
      <c r="K726" s="13">
        <v>52</v>
      </c>
      <c r="L726" s="13">
        <v>52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2" t="s">
        <v>41</v>
      </c>
      <c r="U726" s="14" t="str">
        <f>IF(T726="","",VLOOKUP(T726,Sheet1!$B$10:$C$61,2,0))</f>
        <v>一般病棟7対1入院基本料</v>
      </c>
      <c r="V726" s="13">
        <v>52</v>
      </c>
    </row>
    <row r="727" spans="1:22" outlineLevel="4">
      <c r="A727" s="12">
        <v>4004</v>
      </c>
      <c r="B727" s="12" t="s">
        <v>100</v>
      </c>
      <c r="C727" s="12">
        <v>40217</v>
      </c>
      <c r="D727" s="12" t="s">
        <v>323</v>
      </c>
      <c r="E727" s="12" t="s">
        <v>790</v>
      </c>
      <c r="F727" s="12" t="s">
        <v>551</v>
      </c>
      <c r="G727" s="12" t="s">
        <v>38</v>
      </c>
      <c r="H727" s="14" t="str">
        <f>IF(G727="","",VLOOKUP(G727,Sheet1!$B$3:$C$7,2,0))</f>
        <v>急性期</v>
      </c>
      <c r="I727" s="12" t="s">
        <v>38</v>
      </c>
      <c r="J727" s="14" t="str">
        <f>IF(I727="","",VLOOKUP(I727,Sheet1!$B$3:$C$7,2,0))</f>
        <v>急性期</v>
      </c>
      <c r="K727" s="13">
        <v>52</v>
      </c>
      <c r="L727" s="13">
        <v>52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2" t="s">
        <v>41</v>
      </c>
      <c r="U727" s="14" t="str">
        <f>IF(T727="","",VLOOKUP(T727,Sheet1!$B$10:$C$61,2,0))</f>
        <v>一般病棟7対1入院基本料</v>
      </c>
      <c r="V727" s="13">
        <v>52</v>
      </c>
    </row>
    <row r="728" spans="1:22" outlineLevel="4">
      <c r="A728" s="12">
        <v>4004</v>
      </c>
      <c r="B728" s="12" t="s">
        <v>100</v>
      </c>
      <c r="C728" s="12">
        <v>40217</v>
      </c>
      <c r="D728" s="12" t="s">
        <v>323</v>
      </c>
      <c r="E728" s="12" t="s">
        <v>790</v>
      </c>
      <c r="F728" s="12" t="s">
        <v>552</v>
      </c>
      <c r="G728" s="12" t="s">
        <v>38</v>
      </c>
      <c r="H728" s="14" t="str">
        <f>IF(G728="","",VLOOKUP(G728,Sheet1!$B$3:$C$7,2,0))</f>
        <v>急性期</v>
      </c>
      <c r="I728" s="12" t="s">
        <v>38</v>
      </c>
      <c r="J728" s="14" t="str">
        <f>IF(I728="","",VLOOKUP(I728,Sheet1!$B$3:$C$7,2,0))</f>
        <v>急性期</v>
      </c>
      <c r="K728" s="13">
        <v>52</v>
      </c>
      <c r="L728" s="13">
        <v>52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2" t="s">
        <v>41</v>
      </c>
      <c r="U728" s="14" t="str">
        <f>IF(T728="","",VLOOKUP(T728,Sheet1!$B$10:$C$61,2,0))</f>
        <v>一般病棟7対1入院基本料</v>
      </c>
      <c r="V728" s="13">
        <v>52</v>
      </c>
    </row>
    <row r="729" spans="1:22" outlineLevel="3">
      <c r="A729" s="12"/>
      <c r="B729" s="12"/>
      <c r="C729" s="12"/>
      <c r="D729" s="12"/>
      <c r="E729" s="23" t="s">
        <v>1673</v>
      </c>
      <c r="F729" s="12"/>
      <c r="G729" s="12"/>
      <c r="H729" s="14"/>
      <c r="I729" s="12"/>
      <c r="J729" s="14"/>
      <c r="K729" s="13">
        <f t="shared" ref="K729:S729" si="152">SUBTOTAL(9,K723:K728)</f>
        <v>260</v>
      </c>
      <c r="L729" s="13">
        <f t="shared" si="152"/>
        <v>260</v>
      </c>
      <c r="M729" s="13">
        <f t="shared" si="152"/>
        <v>0</v>
      </c>
      <c r="N729" s="13">
        <f t="shared" si="152"/>
        <v>0</v>
      </c>
      <c r="O729" s="13">
        <f t="shared" si="152"/>
        <v>0</v>
      </c>
      <c r="P729" s="13">
        <f t="shared" si="152"/>
        <v>0</v>
      </c>
      <c r="Q729" s="13">
        <f t="shared" si="152"/>
        <v>0</v>
      </c>
      <c r="R729" s="13">
        <f t="shared" si="152"/>
        <v>0</v>
      </c>
      <c r="S729" s="13">
        <f t="shared" si="152"/>
        <v>0</v>
      </c>
      <c r="T729" s="12"/>
      <c r="U729" s="14"/>
      <c r="V729" s="13">
        <f>SUBTOTAL(9,V723:V728)</f>
        <v>260</v>
      </c>
    </row>
    <row r="730" spans="1:22" outlineLevel="4">
      <c r="A730" s="12">
        <v>4004</v>
      </c>
      <c r="B730" s="12" t="s">
        <v>100</v>
      </c>
      <c r="C730" s="12">
        <v>40217</v>
      </c>
      <c r="D730" s="12" t="s">
        <v>323</v>
      </c>
      <c r="E730" s="12" t="s">
        <v>814</v>
      </c>
      <c r="F730" s="12" t="s">
        <v>683</v>
      </c>
      <c r="G730" s="12" t="s">
        <v>182</v>
      </c>
      <c r="H730" s="14" t="str">
        <f>IF(G730="","",VLOOKUP(G730,Sheet1!$B$3:$C$7,2,0))</f>
        <v>慢性期</v>
      </c>
      <c r="I730" s="12" t="s">
        <v>182</v>
      </c>
      <c r="J730" s="14" t="str">
        <f>IF(I730="","",VLOOKUP(I730,Sheet1!$B$3:$C$7,2,0))</f>
        <v>慢性期</v>
      </c>
      <c r="K730" s="13">
        <v>0</v>
      </c>
      <c r="L730" s="13">
        <v>0</v>
      </c>
      <c r="M730" s="13">
        <v>0</v>
      </c>
      <c r="N730" s="13">
        <v>50</v>
      </c>
      <c r="O730" s="13">
        <v>50</v>
      </c>
      <c r="P730" s="13">
        <v>0</v>
      </c>
      <c r="Q730" s="13">
        <v>0</v>
      </c>
      <c r="R730" s="13">
        <v>0</v>
      </c>
      <c r="S730" s="13">
        <v>0</v>
      </c>
      <c r="T730" s="12" t="s">
        <v>185</v>
      </c>
      <c r="U730" s="14" t="str">
        <f>IF(T730="","",VLOOKUP(T730,Sheet1!$B$10:$C$61,2,0))</f>
        <v>療養病棟入院基本料1</v>
      </c>
      <c r="V730" s="13">
        <v>50</v>
      </c>
    </row>
    <row r="731" spans="1:22" outlineLevel="3">
      <c r="A731" s="12"/>
      <c r="B731" s="12"/>
      <c r="C731" s="12"/>
      <c r="D731" s="12"/>
      <c r="E731" s="23" t="s">
        <v>1674</v>
      </c>
      <c r="F731" s="12"/>
      <c r="G731" s="12"/>
      <c r="H731" s="14"/>
      <c r="I731" s="12"/>
      <c r="J731" s="14"/>
      <c r="K731" s="13">
        <f t="shared" ref="K731:S731" si="153">SUBTOTAL(9,K730:K730)</f>
        <v>0</v>
      </c>
      <c r="L731" s="13">
        <f t="shared" si="153"/>
        <v>0</v>
      </c>
      <c r="M731" s="13">
        <f t="shared" si="153"/>
        <v>0</v>
      </c>
      <c r="N731" s="13">
        <f t="shared" si="153"/>
        <v>50</v>
      </c>
      <c r="O731" s="13">
        <f t="shared" si="153"/>
        <v>50</v>
      </c>
      <c r="P731" s="13">
        <f t="shared" si="153"/>
        <v>0</v>
      </c>
      <c r="Q731" s="13">
        <f t="shared" si="153"/>
        <v>0</v>
      </c>
      <c r="R731" s="13">
        <f t="shared" si="153"/>
        <v>0</v>
      </c>
      <c r="S731" s="13">
        <f t="shared" si="153"/>
        <v>0</v>
      </c>
      <c r="T731" s="12"/>
      <c r="U731" s="14"/>
      <c r="V731" s="13">
        <f>SUBTOTAL(9,V730:V730)</f>
        <v>50</v>
      </c>
    </row>
    <row r="732" spans="1:22" outlineLevel="4">
      <c r="A732" s="12">
        <v>4004</v>
      </c>
      <c r="B732" s="12" t="s">
        <v>100</v>
      </c>
      <c r="C732" s="12">
        <v>40217</v>
      </c>
      <c r="D732" s="12" t="s">
        <v>323</v>
      </c>
      <c r="E732" s="12" t="s">
        <v>1142</v>
      </c>
      <c r="F732" s="12" t="s">
        <v>193</v>
      </c>
      <c r="G732" s="12" t="s">
        <v>38</v>
      </c>
      <c r="H732" s="14" t="str">
        <f>IF(G732="","",VLOOKUP(G732,Sheet1!$B$3:$C$7,2,0))</f>
        <v>急性期</v>
      </c>
      <c r="I732" s="12" t="s">
        <v>38</v>
      </c>
      <c r="J732" s="14" t="str">
        <f>IF(I732="","",VLOOKUP(I732,Sheet1!$B$3:$C$7,2,0))</f>
        <v>急性期</v>
      </c>
      <c r="K732" s="13">
        <v>50</v>
      </c>
      <c r="L732" s="13">
        <v>50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2" t="s">
        <v>38</v>
      </c>
      <c r="U732" s="14" t="str">
        <f>IF(T732="","",VLOOKUP(T732,Sheet1!$B$10:$C$61,2,0))</f>
        <v>一般病棟10対1入院基本料</v>
      </c>
      <c r="V732" s="13">
        <v>50</v>
      </c>
    </row>
    <row r="733" spans="1:22" outlineLevel="3">
      <c r="A733" s="12"/>
      <c r="B733" s="12"/>
      <c r="C733" s="12"/>
      <c r="D733" s="12"/>
      <c r="E733" s="23" t="s">
        <v>1675</v>
      </c>
      <c r="F733" s="12"/>
      <c r="G733" s="12"/>
      <c r="H733" s="14"/>
      <c r="I733" s="12"/>
      <c r="J733" s="14"/>
      <c r="K733" s="13">
        <f t="shared" ref="K733:S733" si="154">SUBTOTAL(9,K732:K732)</f>
        <v>50</v>
      </c>
      <c r="L733" s="13">
        <f t="shared" si="154"/>
        <v>50</v>
      </c>
      <c r="M733" s="13">
        <f t="shared" si="154"/>
        <v>0</v>
      </c>
      <c r="N733" s="13">
        <f t="shared" si="154"/>
        <v>0</v>
      </c>
      <c r="O733" s="13">
        <f t="shared" si="154"/>
        <v>0</v>
      </c>
      <c r="P733" s="13">
        <f t="shared" si="154"/>
        <v>0</v>
      </c>
      <c r="Q733" s="13">
        <f t="shared" si="154"/>
        <v>0</v>
      </c>
      <c r="R733" s="13">
        <f t="shared" si="154"/>
        <v>0</v>
      </c>
      <c r="S733" s="13">
        <f t="shared" si="154"/>
        <v>0</v>
      </c>
      <c r="T733" s="12"/>
      <c r="U733" s="14"/>
      <c r="V733" s="13">
        <f>SUBTOTAL(9,V732:V732)</f>
        <v>50</v>
      </c>
    </row>
    <row r="734" spans="1:22" outlineLevel="4">
      <c r="A734" s="12">
        <v>4004</v>
      </c>
      <c r="B734" s="12" t="s">
        <v>100</v>
      </c>
      <c r="C734" s="12">
        <v>40217</v>
      </c>
      <c r="D734" s="12" t="s">
        <v>323</v>
      </c>
      <c r="E734" s="12" t="s">
        <v>1176</v>
      </c>
      <c r="F734" s="12" t="s">
        <v>1177</v>
      </c>
      <c r="G734" s="12" t="s">
        <v>41</v>
      </c>
      <c r="H734" s="14" t="str">
        <f>IF(G734="","",VLOOKUP(G734,Sheet1!$B$3:$C$7,2,0))</f>
        <v>高度急性期</v>
      </c>
      <c r="I734" s="12" t="s">
        <v>41</v>
      </c>
      <c r="J734" s="14" t="str">
        <f>IF(I734="","",VLOOKUP(I734,Sheet1!$B$3:$C$7,2,0))</f>
        <v>高度急性期</v>
      </c>
      <c r="K734" s="13">
        <v>9</v>
      </c>
      <c r="L734" s="13">
        <v>9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2" t="s">
        <v>42</v>
      </c>
      <c r="U734" s="14" t="str">
        <f>IF(T734="","",VLOOKUP(T734,Sheet1!$B$10:$C$61,2,0))</f>
        <v>特定集中治療室管理料3</v>
      </c>
      <c r="V734" s="13">
        <v>9</v>
      </c>
    </row>
    <row r="735" spans="1:22" outlineLevel="4">
      <c r="A735" s="12">
        <v>4004</v>
      </c>
      <c r="B735" s="12" t="s">
        <v>100</v>
      </c>
      <c r="C735" s="12">
        <v>40217</v>
      </c>
      <c r="D735" s="12" t="s">
        <v>323</v>
      </c>
      <c r="E735" s="12" t="s">
        <v>1176</v>
      </c>
      <c r="F735" s="12" t="s">
        <v>1178</v>
      </c>
      <c r="G735" s="12" t="s">
        <v>41</v>
      </c>
      <c r="H735" s="14" t="str">
        <f>IF(G735="","",VLOOKUP(G735,Sheet1!$B$3:$C$7,2,0))</f>
        <v>高度急性期</v>
      </c>
      <c r="I735" s="12" t="s">
        <v>41</v>
      </c>
      <c r="J735" s="14" t="str">
        <f>IF(I735="","",VLOOKUP(I735,Sheet1!$B$3:$C$7,2,0))</f>
        <v>高度急性期</v>
      </c>
      <c r="K735" s="13">
        <v>19</v>
      </c>
      <c r="L735" s="13">
        <v>19</v>
      </c>
      <c r="M735" s="13">
        <v>0</v>
      </c>
      <c r="N735" s="13">
        <v>0</v>
      </c>
      <c r="O735" s="13">
        <v>0</v>
      </c>
      <c r="P735" s="13">
        <v>0</v>
      </c>
      <c r="Q735" s="13">
        <v>0</v>
      </c>
      <c r="R735" s="13">
        <v>0</v>
      </c>
      <c r="S735" s="13">
        <v>0</v>
      </c>
      <c r="T735" s="12" t="s">
        <v>69</v>
      </c>
      <c r="U735" s="14" t="str">
        <f>IF(T735="","",VLOOKUP(T735,Sheet1!$B$10:$C$61,2,0))</f>
        <v>ﾊｲｹｱﾕﾆｯﾄ入院医療管理料1</v>
      </c>
      <c r="V735" s="13">
        <v>19</v>
      </c>
    </row>
    <row r="736" spans="1:22" outlineLevel="4">
      <c r="A736" s="12">
        <v>4004</v>
      </c>
      <c r="B736" s="12" t="s">
        <v>100</v>
      </c>
      <c r="C736" s="12">
        <v>40217</v>
      </c>
      <c r="D736" s="12" t="s">
        <v>323</v>
      </c>
      <c r="E736" s="12" t="s">
        <v>1176</v>
      </c>
      <c r="F736" s="12" t="s">
        <v>71</v>
      </c>
      <c r="G736" s="12" t="s">
        <v>41</v>
      </c>
      <c r="H736" s="14" t="str">
        <f>IF(G736="","",VLOOKUP(G736,Sheet1!$B$3:$C$7,2,0))</f>
        <v>高度急性期</v>
      </c>
      <c r="I736" s="12" t="s">
        <v>41</v>
      </c>
      <c r="J736" s="14" t="str">
        <f>IF(I736="","",VLOOKUP(I736,Sheet1!$B$3:$C$7,2,0))</f>
        <v>高度急性期</v>
      </c>
      <c r="K736" s="13">
        <v>30</v>
      </c>
      <c r="L736" s="13">
        <v>30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2" t="s">
        <v>350</v>
      </c>
      <c r="U736" s="14" t="str">
        <f>IF(T736="","",VLOOKUP(T736,Sheet1!$B$10:$C$61,2,0))</f>
        <v>小児入院医療管理料2</v>
      </c>
      <c r="V736" s="13">
        <v>30</v>
      </c>
    </row>
    <row r="737" spans="1:22" outlineLevel="4">
      <c r="A737" s="12">
        <v>4004</v>
      </c>
      <c r="B737" s="12" t="s">
        <v>100</v>
      </c>
      <c r="C737" s="12">
        <v>40217</v>
      </c>
      <c r="D737" s="12" t="s">
        <v>323</v>
      </c>
      <c r="E737" s="12" t="s">
        <v>1176</v>
      </c>
      <c r="F737" s="12" t="s">
        <v>1179</v>
      </c>
      <c r="G737" s="12" t="s">
        <v>41</v>
      </c>
      <c r="H737" s="14" t="str">
        <f>IF(G737="","",VLOOKUP(G737,Sheet1!$B$3:$C$7,2,0))</f>
        <v>高度急性期</v>
      </c>
      <c r="I737" s="12" t="s">
        <v>41</v>
      </c>
      <c r="J737" s="14" t="str">
        <f>IF(I737="","",VLOOKUP(I737,Sheet1!$B$3:$C$7,2,0))</f>
        <v>高度急性期</v>
      </c>
      <c r="K737" s="13">
        <v>6</v>
      </c>
      <c r="L737" s="13">
        <v>6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2" t="s">
        <v>69</v>
      </c>
      <c r="U737" s="14" t="str">
        <f>IF(T737="","",VLOOKUP(T737,Sheet1!$B$10:$C$61,2,0))</f>
        <v>ﾊｲｹｱﾕﾆｯﾄ入院医療管理料1</v>
      </c>
      <c r="V737" s="13">
        <v>6</v>
      </c>
    </row>
    <row r="738" spans="1:22" outlineLevel="4">
      <c r="A738" s="12">
        <v>4004</v>
      </c>
      <c r="B738" s="12" t="s">
        <v>100</v>
      </c>
      <c r="C738" s="12">
        <v>40217</v>
      </c>
      <c r="D738" s="12" t="s">
        <v>323</v>
      </c>
      <c r="E738" s="12" t="s">
        <v>1176</v>
      </c>
      <c r="F738" s="12" t="s">
        <v>1180</v>
      </c>
      <c r="G738" s="12" t="s">
        <v>41</v>
      </c>
      <c r="H738" s="14" t="str">
        <f>IF(G738="","",VLOOKUP(G738,Sheet1!$B$3:$C$7,2,0))</f>
        <v>高度急性期</v>
      </c>
      <c r="I738" s="12" t="s">
        <v>41</v>
      </c>
      <c r="J738" s="14" t="str">
        <f>IF(I738="","",VLOOKUP(I738,Sheet1!$B$3:$C$7,2,0))</f>
        <v>高度急性期</v>
      </c>
      <c r="K738" s="13">
        <v>35</v>
      </c>
      <c r="L738" s="13">
        <v>35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2" t="s">
        <v>41</v>
      </c>
      <c r="U738" s="14" t="str">
        <f>IF(T738="","",VLOOKUP(T738,Sheet1!$B$10:$C$61,2,0))</f>
        <v>一般病棟7対1入院基本料</v>
      </c>
      <c r="V738" s="13">
        <v>35</v>
      </c>
    </row>
    <row r="739" spans="1:22" outlineLevel="4">
      <c r="A739" s="12">
        <v>4004</v>
      </c>
      <c r="B739" s="12" t="s">
        <v>100</v>
      </c>
      <c r="C739" s="12">
        <v>40217</v>
      </c>
      <c r="D739" s="12" t="s">
        <v>323</v>
      </c>
      <c r="E739" s="12" t="s">
        <v>1176</v>
      </c>
      <c r="F739" s="12" t="s">
        <v>1181</v>
      </c>
      <c r="G739" s="12" t="s">
        <v>41</v>
      </c>
      <c r="H739" s="14" t="str">
        <f>IF(G739="","",VLOOKUP(G739,Sheet1!$B$3:$C$7,2,0))</f>
        <v>高度急性期</v>
      </c>
      <c r="I739" s="12" t="s">
        <v>41</v>
      </c>
      <c r="J739" s="14" t="str">
        <f>IF(I739="","",VLOOKUP(I739,Sheet1!$B$3:$C$7,2,0))</f>
        <v>高度急性期</v>
      </c>
      <c r="K739" s="13">
        <v>42</v>
      </c>
      <c r="L739" s="13">
        <v>42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2" t="s">
        <v>41</v>
      </c>
      <c r="U739" s="14" t="str">
        <f>IF(T739="","",VLOOKUP(T739,Sheet1!$B$10:$C$61,2,0))</f>
        <v>一般病棟7対1入院基本料</v>
      </c>
      <c r="V739" s="13">
        <v>42</v>
      </c>
    </row>
    <row r="740" spans="1:22" outlineLevel="4">
      <c r="A740" s="12">
        <v>4004</v>
      </c>
      <c r="B740" s="12" t="s">
        <v>100</v>
      </c>
      <c r="C740" s="12">
        <v>40217</v>
      </c>
      <c r="D740" s="12" t="s">
        <v>323</v>
      </c>
      <c r="E740" s="12" t="s">
        <v>1176</v>
      </c>
      <c r="F740" s="12" t="s">
        <v>1182</v>
      </c>
      <c r="G740" s="12" t="s">
        <v>41</v>
      </c>
      <c r="H740" s="14" t="str">
        <f>IF(G740="","",VLOOKUP(G740,Sheet1!$B$3:$C$7,2,0))</f>
        <v>高度急性期</v>
      </c>
      <c r="I740" s="12" t="s">
        <v>41</v>
      </c>
      <c r="J740" s="14" t="str">
        <f>IF(I740="","",VLOOKUP(I740,Sheet1!$B$3:$C$7,2,0))</f>
        <v>高度急性期</v>
      </c>
      <c r="K740" s="13">
        <v>41</v>
      </c>
      <c r="L740" s="13">
        <v>41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2" t="s">
        <v>41</v>
      </c>
      <c r="U740" s="14" t="str">
        <f>IF(T740="","",VLOOKUP(T740,Sheet1!$B$10:$C$61,2,0))</f>
        <v>一般病棟7対1入院基本料</v>
      </c>
      <c r="V740" s="13">
        <v>41</v>
      </c>
    </row>
    <row r="741" spans="1:22" outlineLevel="4">
      <c r="A741" s="12">
        <v>4004</v>
      </c>
      <c r="B741" s="12" t="s">
        <v>100</v>
      </c>
      <c r="C741" s="12">
        <v>40217</v>
      </c>
      <c r="D741" s="12" t="s">
        <v>323</v>
      </c>
      <c r="E741" s="12" t="s">
        <v>1176</v>
      </c>
      <c r="F741" s="12" t="s">
        <v>1183</v>
      </c>
      <c r="G741" s="12" t="s">
        <v>41</v>
      </c>
      <c r="H741" s="14" t="str">
        <f>IF(G741="","",VLOOKUP(G741,Sheet1!$B$3:$C$7,2,0))</f>
        <v>高度急性期</v>
      </c>
      <c r="I741" s="12" t="s">
        <v>41</v>
      </c>
      <c r="J741" s="14" t="str">
        <f>IF(I741="","",VLOOKUP(I741,Sheet1!$B$3:$C$7,2,0))</f>
        <v>高度急性期</v>
      </c>
      <c r="K741" s="13">
        <v>42</v>
      </c>
      <c r="L741" s="13">
        <v>42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2" t="s">
        <v>41</v>
      </c>
      <c r="U741" s="14" t="str">
        <f>IF(T741="","",VLOOKUP(T741,Sheet1!$B$10:$C$61,2,0))</f>
        <v>一般病棟7対1入院基本料</v>
      </c>
      <c r="V741" s="13">
        <v>42</v>
      </c>
    </row>
    <row r="742" spans="1:22" outlineLevel="4">
      <c r="A742" s="12">
        <v>4004</v>
      </c>
      <c r="B742" s="12" t="s">
        <v>100</v>
      </c>
      <c r="C742" s="12">
        <v>40217</v>
      </c>
      <c r="D742" s="12" t="s">
        <v>323</v>
      </c>
      <c r="E742" s="12" t="s">
        <v>1176</v>
      </c>
      <c r="F742" s="12" t="s">
        <v>1184</v>
      </c>
      <c r="G742" s="12" t="s">
        <v>41</v>
      </c>
      <c r="H742" s="14" t="str">
        <f>IF(G742="","",VLOOKUP(G742,Sheet1!$B$3:$C$7,2,0))</f>
        <v>高度急性期</v>
      </c>
      <c r="I742" s="12" t="s">
        <v>41</v>
      </c>
      <c r="J742" s="14" t="str">
        <f>IF(I742="","",VLOOKUP(I742,Sheet1!$B$3:$C$7,2,0))</f>
        <v>高度急性期</v>
      </c>
      <c r="K742" s="13">
        <v>41</v>
      </c>
      <c r="L742" s="13">
        <v>41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2" t="s">
        <v>41</v>
      </c>
      <c r="U742" s="14" t="str">
        <f>IF(T742="","",VLOOKUP(T742,Sheet1!$B$10:$C$61,2,0))</f>
        <v>一般病棟7対1入院基本料</v>
      </c>
      <c r="V742" s="13">
        <v>41</v>
      </c>
    </row>
    <row r="743" spans="1:22" outlineLevel="4">
      <c r="A743" s="12">
        <v>4004</v>
      </c>
      <c r="B743" s="12" t="s">
        <v>100</v>
      </c>
      <c r="C743" s="12">
        <v>40217</v>
      </c>
      <c r="D743" s="12" t="s">
        <v>323</v>
      </c>
      <c r="E743" s="12" t="s">
        <v>1176</v>
      </c>
      <c r="F743" s="12" t="s">
        <v>1185</v>
      </c>
      <c r="G743" s="12" t="s">
        <v>41</v>
      </c>
      <c r="H743" s="14" t="str">
        <f>IF(G743="","",VLOOKUP(G743,Sheet1!$B$3:$C$7,2,0))</f>
        <v>高度急性期</v>
      </c>
      <c r="I743" s="12" t="s">
        <v>41</v>
      </c>
      <c r="J743" s="14" t="str">
        <f>IF(I743="","",VLOOKUP(I743,Sheet1!$B$3:$C$7,2,0))</f>
        <v>高度急性期</v>
      </c>
      <c r="K743" s="13">
        <v>43</v>
      </c>
      <c r="L743" s="13">
        <v>43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2" t="s">
        <v>41</v>
      </c>
      <c r="U743" s="14" t="str">
        <f>IF(T743="","",VLOOKUP(T743,Sheet1!$B$10:$C$61,2,0))</f>
        <v>一般病棟7対1入院基本料</v>
      </c>
      <c r="V743" s="13">
        <v>43</v>
      </c>
    </row>
    <row r="744" spans="1:22" outlineLevel="3">
      <c r="A744" s="12"/>
      <c r="B744" s="12"/>
      <c r="C744" s="12"/>
      <c r="D744" s="12"/>
      <c r="E744" s="23" t="s">
        <v>1676</v>
      </c>
      <c r="F744" s="12"/>
      <c r="G744" s="12"/>
      <c r="H744" s="14"/>
      <c r="I744" s="12"/>
      <c r="J744" s="14"/>
      <c r="K744" s="13">
        <f t="shared" ref="K744:S744" si="155">SUBTOTAL(9,K734:K743)</f>
        <v>308</v>
      </c>
      <c r="L744" s="13">
        <f t="shared" si="155"/>
        <v>308</v>
      </c>
      <c r="M744" s="13">
        <f t="shared" si="155"/>
        <v>0</v>
      </c>
      <c r="N744" s="13">
        <f t="shared" si="155"/>
        <v>0</v>
      </c>
      <c r="O744" s="13">
        <f t="shared" si="155"/>
        <v>0</v>
      </c>
      <c r="P744" s="13">
        <f t="shared" si="155"/>
        <v>0</v>
      </c>
      <c r="Q744" s="13">
        <f t="shared" si="155"/>
        <v>0</v>
      </c>
      <c r="R744" s="13">
        <f t="shared" si="155"/>
        <v>0</v>
      </c>
      <c r="S744" s="13">
        <f t="shared" si="155"/>
        <v>0</v>
      </c>
      <c r="T744" s="12"/>
      <c r="U744" s="14"/>
      <c r="V744" s="13">
        <f>SUBTOTAL(9,V734:V743)</f>
        <v>308</v>
      </c>
    </row>
    <row r="745" spans="1:22" outlineLevel="4">
      <c r="A745" s="12">
        <v>4004</v>
      </c>
      <c r="B745" s="12" t="s">
        <v>100</v>
      </c>
      <c r="C745" s="12">
        <v>40217</v>
      </c>
      <c r="D745" s="12" t="s">
        <v>323</v>
      </c>
      <c r="E745" s="12" t="s">
        <v>1186</v>
      </c>
      <c r="F745" s="12" t="s">
        <v>193</v>
      </c>
      <c r="G745" s="12" t="s">
        <v>38</v>
      </c>
      <c r="H745" s="14" t="str">
        <f>IF(G745="","",VLOOKUP(G745,Sheet1!$B$3:$C$7,2,0))</f>
        <v>急性期</v>
      </c>
      <c r="I745" s="12" t="s">
        <v>38</v>
      </c>
      <c r="J745" s="14" t="str">
        <f>IF(I745="","",VLOOKUP(I745,Sheet1!$B$3:$C$7,2,0))</f>
        <v>急性期</v>
      </c>
      <c r="K745" s="13">
        <v>24</v>
      </c>
      <c r="L745" s="13">
        <v>24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2" t="s">
        <v>58</v>
      </c>
      <c r="U745" s="14" t="str">
        <f>IF(T745="","",VLOOKUP(T745,Sheet1!$B$10:$C$61,2,0))</f>
        <v>一般病棟13対1入院基本料</v>
      </c>
      <c r="V745" s="13">
        <v>24</v>
      </c>
    </row>
    <row r="746" spans="1:22" outlineLevel="3">
      <c r="A746" s="12"/>
      <c r="B746" s="12"/>
      <c r="C746" s="12"/>
      <c r="D746" s="12"/>
      <c r="E746" s="23" t="s">
        <v>1677</v>
      </c>
      <c r="F746" s="12"/>
      <c r="G746" s="12"/>
      <c r="H746" s="14"/>
      <c r="I746" s="12"/>
      <c r="J746" s="14"/>
      <c r="K746" s="13">
        <f t="shared" ref="K746:S746" si="156">SUBTOTAL(9,K745:K745)</f>
        <v>24</v>
      </c>
      <c r="L746" s="13">
        <f t="shared" si="156"/>
        <v>24</v>
      </c>
      <c r="M746" s="13">
        <f t="shared" si="156"/>
        <v>0</v>
      </c>
      <c r="N746" s="13">
        <f t="shared" si="156"/>
        <v>0</v>
      </c>
      <c r="O746" s="13">
        <f t="shared" si="156"/>
        <v>0</v>
      </c>
      <c r="P746" s="13">
        <f t="shared" si="156"/>
        <v>0</v>
      </c>
      <c r="Q746" s="13">
        <f t="shared" si="156"/>
        <v>0</v>
      </c>
      <c r="R746" s="13">
        <f t="shared" si="156"/>
        <v>0</v>
      </c>
      <c r="S746" s="13">
        <f t="shared" si="156"/>
        <v>0</v>
      </c>
      <c r="T746" s="12"/>
      <c r="U746" s="14"/>
      <c r="V746" s="13">
        <f>SUBTOTAL(9,V745:V745)</f>
        <v>24</v>
      </c>
    </row>
    <row r="747" spans="1:22" outlineLevel="4">
      <c r="A747" s="12">
        <v>4004</v>
      </c>
      <c r="B747" s="12" t="s">
        <v>100</v>
      </c>
      <c r="C747" s="12">
        <v>40217</v>
      </c>
      <c r="D747" s="12" t="s">
        <v>323</v>
      </c>
      <c r="E747" s="12" t="s">
        <v>1187</v>
      </c>
      <c r="F747" s="12" t="s">
        <v>417</v>
      </c>
      <c r="G747" s="12" t="s">
        <v>45</v>
      </c>
      <c r="H747" s="14" t="str">
        <f>IF(G747="","",VLOOKUP(G747,Sheet1!$B$3:$C$7,2,0))</f>
        <v>慢性期</v>
      </c>
      <c r="I747" s="12" t="s">
        <v>45</v>
      </c>
      <c r="J747" s="14" t="str">
        <f>IF(I747="","",VLOOKUP(I747,Sheet1!$B$3:$C$7,2,0))</f>
        <v>慢性期</v>
      </c>
      <c r="K747" s="13">
        <v>0</v>
      </c>
      <c r="L747" s="13">
        <v>0</v>
      </c>
      <c r="M747" s="13">
        <v>0</v>
      </c>
      <c r="N747" s="13">
        <v>47</v>
      </c>
      <c r="O747" s="13">
        <v>47</v>
      </c>
      <c r="P747" s="13">
        <v>0</v>
      </c>
      <c r="Q747" s="13">
        <v>0</v>
      </c>
      <c r="R747" s="13">
        <v>0</v>
      </c>
      <c r="S747" s="13">
        <v>0</v>
      </c>
      <c r="T747" s="12" t="s">
        <v>46</v>
      </c>
      <c r="U747" s="14" t="str">
        <f>IF(T747="","",VLOOKUP(T747,Sheet1!$B$10:$C$61,2,0))</f>
        <v>療養病棟入院基本料2</v>
      </c>
      <c r="V747" s="13">
        <v>47</v>
      </c>
    </row>
    <row r="748" spans="1:22" outlineLevel="3">
      <c r="A748" s="12"/>
      <c r="B748" s="12"/>
      <c r="C748" s="12"/>
      <c r="D748" s="12"/>
      <c r="E748" s="23" t="s">
        <v>1678</v>
      </c>
      <c r="F748" s="12"/>
      <c r="G748" s="12"/>
      <c r="H748" s="14"/>
      <c r="I748" s="12"/>
      <c r="J748" s="14"/>
      <c r="K748" s="13">
        <f t="shared" ref="K748:S748" si="157">SUBTOTAL(9,K747:K747)</f>
        <v>0</v>
      </c>
      <c r="L748" s="13">
        <f t="shared" si="157"/>
        <v>0</v>
      </c>
      <c r="M748" s="13">
        <f t="shared" si="157"/>
        <v>0</v>
      </c>
      <c r="N748" s="13">
        <f t="shared" si="157"/>
        <v>47</v>
      </c>
      <c r="O748" s="13">
        <f t="shared" si="157"/>
        <v>47</v>
      </c>
      <c r="P748" s="13">
        <f t="shared" si="157"/>
        <v>0</v>
      </c>
      <c r="Q748" s="13">
        <f t="shared" si="157"/>
        <v>0</v>
      </c>
      <c r="R748" s="13">
        <f t="shared" si="157"/>
        <v>0</v>
      </c>
      <c r="S748" s="13">
        <f t="shared" si="157"/>
        <v>0</v>
      </c>
      <c r="T748" s="12"/>
      <c r="U748" s="14"/>
      <c r="V748" s="13">
        <f>SUBTOTAL(9,V747:V747)</f>
        <v>47</v>
      </c>
    </row>
    <row r="749" spans="1:22" outlineLevel="4">
      <c r="A749" s="12">
        <v>4004</v>
      </c>
      <c r="B749" s="12" t="s">
        <v>100</v>
      </c>
      <c r="C749" s="12">
        <v>40217</v>
      </c>
      <c r="D749" s="12" t="s">
        <v>323</v>
      </c>
      <c r="E749" s="12" t="s">
        <v>1186</v>
      </c>
      <c r="F749" s="12" t="s">
        <v>418</v>
      </c>
      <c r="G749" s="12" t="s">
        <v>45</v>
      </c>
      <c r="H749" s="14" t="str">
        <f>IF(G749="","",VLOOKUP(G749,Sheet1!$B$3:$C$7,2,0))</f>
        <v>慢性期</v>
      </c>
      <c r="I749" s="12" t="s">
        <v>45</v>
      </c>
      <c r="J749" s="14" t="str">
        <f>IF(I749="","",VLOOKUP(I749,Sheet1!$B$3:$C$7,2,0))</f>
        <v>慢性期</v>
      </c>
      <c r="K749" s="13">
        <v>0</v>
      </c>
      <c r="L749" s="13">
        <v>0</v>
      </c>
      <c r="M749" s="13">
        <v>0</v>
      </c>
      <c r="N749" s="13">
        <v>40</v>
      </c>
      <c r="O749" s="13">
        <v>40</v>
      </c>
      <c r="P749" s="13">
        <v>0</v>
      </c>
      <c r="Q749" s="13">
        <v>0</v>
      </c>
      <c r="R749" s="13">
        <v>0</v>
      </c>
      <c r="S749" s="13">
        <v>0</v>
      </c>
      <c r="T749" s="12" t="s">
        <v>62</v>
      </c>
      <c r="U749" s="14" t="str">
        <f>IF(T749="","",VLOOKUP(T749,Sheet1!$B$10:$C$61,2,0))</f>
        <v>療養病棟入院基本料1</v>
      </c>
      <c r="V749" s="13">
        <v>40</v>
      </c>
    </row>
    <row r="750" spans="1:22" outlineLevel="3">
      <c r="A750" s="12"/>
      <c r="B750" s="12"/>
      <c r="C750" s="12"/>
      <c r="D750" s="12"/>
      <c r="E750" s="23" t="s">
        <v>1677</v>
      </c>
      <c r="F750" s="12"/>
      <c r="G750" s="12"/>
      <c r="H750" s="14"/>
      <c r="I750" s="12"/>
      <c r="J750" s="14"/>
      <c r="K750" s="13">
        <f t="shared" ref="K750:S750" si="158">SUBTOTAL(9,K749:K749)</f>
        <v>0</v>
      </c>
      <c r="L750" s="13">
        <f t="shared" si="158"/>
        <v>0</v>
      </c>
      <c r="M750" s="13">
        <f t="shared" si="158"/>
        <v>0</v>
      </c>
      <c r="N750" s="13">
        <f t="shared" si="158"/>
        <v>40</v>
      </c>
      <c r="O750" s="13">
        <f t="shared" si="158"/>
        <v>40</v>
      </c>
      <c r="P750" s="13">
        <f t="shared" si="158"/>
        <v>0</v>
      </c>
      <c r="Q750" s="13">
        <f t="shared" si="158"/>
        <v>0</v>
      </c>
      <c r="R750" s="13">
        <f t="shared" si="158"/>
        <v>0</v>
      </c>
      <c r="S750" s="13">
        <f t="shared" si="158"/>
        <v>0</v>
      </c>
      <c r="T750" s="12"/>
      <c r="U750" s="14"/>
      <c r="V750" s="13">
        <f>SUBTOTAL(9,V749:V749)</f>
        <v>40</v>
      </c>
    </row>
    <row r="751" spans="1:22" outlineLevel="4">
      <c r="A751" s="12">
        <v>4004</v>
      </c>
      <c r="B751" s="12" t="s">
        <v>100</v>
      </c>
      <c r="C751" s="12">
        <v>40217</v>
      </c>
      <c r="D751" s="12" t="s">
        <v>323</v>
      </c>
      <c r="E751" s="12" t="s">
        <v>1193</v>
      </c>
      <c r="F751" s="12" t="s">
        <v>67</v>
      </c>
      <c r="G751" s="12" t="s">
        <v>45</v>
      </c>
      <c r="H751" s="14" t="str">
        <f>IF(G751="","",VLOOKUP(G751,Sheet1!$B$3:$C$7,2,0))</f>
        <v>慢性期</v>
      </c>
      <c r="I751" s="12" t="s">
        <v>45</v>
      </c>
      <c r="J751" s="14" t="str">
        <f>IF(I751="","",VLOOKUP(I751,Sheet1!$B$3:$C$7,2,0))</f>
        <v>慢性期</v>
      </c>
      <c r="K751" s="13">
        <v>52</v>
      </c>
      <c r="L751" s="13">
        <v>52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2" t="s">
        <v>51</v>
      </c>
      <c r="U751" s="14" t="str">
        <f>IF(T751="","",VLOOKUP(T751,Sheet1!$B$10:$C$61,2,0))</f>
        <v>障害者施設等10対1入院基本料</v>
      </c>
      <c r="V751" s="13">
        <v>52</v>
      </c>
    </row>
    <row r="752" spans="1:22" outlineLevel="3">
      <c r="A752" s="12"/>
      <c r="B752" s="12"/>
      <c r="C752" s="12"/>
      <c r="D752" s="12"/>
      <c r="E752" s="23" t="s">
        <v>1679</v>
      </c>
      <c r="F752" s="12"/>
      <c r="G752" s="12"/>
      <c r="H752" s="14"/>
      <c r="I752" s="12"/>
      <c r="J752" s="14"/>
      <c r="K752" s="13">
        <f t="shared" ref="K752:S752" si="159">SUBTOTAL(9,K751:K751)</f>
        <v>52</v>
      </c>
      <c r="L752" s="13">
        <f t="shared" si="159"/>
        <v>52</v>
      </c>
      <c r="M752" s="13">
        <f t="shared" si="159"/>
        <v>0</v>
      </c>
      <c r="N752" s="13">
        <f t="shared" si="159"/>
        <v>0</v>
      </c>
      <c r="O752" s="13">
        <f t="shared" si="159"/>
        <v>0</v>
      </c>
      <c r="P752" s="13">
        <f t="shared" si="159"/>
        <v>0</v>
      </c>
      <c r="Q752" s="13">
        <f t="shared" si="159"/>
        <v>0</v>
      </c>
      <c r="R752" s="13">
        <f t="shared" si="159"/>
        <v>0</v>
      </c>
      <c r="S752" s="13">
        <f t="shared" si="159"/>
        <v>0</v>
      </c>
      <c r="T752" s="12"/>
      <c r="U752" s="14"/>
      <c r="V752" s="13">
        <f>SUBTOTAL(9,V751:V751)</f>
        <v>52</v>
      </c>
    </row>
    <row r="753" spans="1:22" outlineLevel="4">
      <c r="A753" s="12">
        <v>4004</v>
      </c>
      <c r="B753" s="12" t="s">
        <v>100</v>
      </c>
      <c r="C753" s="12">
        <v>40218</v>
      </c>
      <c r="D753" s="12" t="s">
        <v>101</v>
      </c>
      <c r="E753" s="12" t="s">
        <v>102</v>
      </c>
      <c r="F753" s="12" t="s">
        <v>103</v>
      </c>
      <c r="G753" s="12" t="s">
        <v>104</v>
      </c>
      <c r="H753" s="14" t="str">
        <f>IF(G753="","",VLOOKUP(G753,Sheet1!$B$3:$C$7,2,0))</f>
        <v>急性期</v>
      </c>
      <c r="I753" s="12" t="s">
        <v>104</v>
      </c>
      <c r="J753" s="14" t="str">
        <f>IF(I753="","",VLOOKUP(I753,Sheet1!$B$3:$C$7,2,0))</f>
        <v>急性期</v>
      </c>
      <c r="K753" s="13">
        <v>38</v>
      </c>
      <c r="L753" s="13">
        <v>38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2" t="s">
        <v>104</v>
      </c>
      <c r="U753" s="14" t="str">
        <f>IF(T753="","",VLOOKUP(T753,Sheet1!$B$10:$C$61,2,0))</f>
        <v>一般病棟10対1入院基本料</v>
      </c>
      <c r="V753" s="13">
        <v>38</v>
      </c>
    </row>
    <row r="754" spans="1:22" outlineLevel="4">
      <c r="A754" s="12">
        <v>4004</v>
      </c>
      <c r="B754" s="12" t="s">
        <v>100</v>
      </c>
      <c r="C754" s="12">
        <v>40218</v>
      </c>
      <c r="D754" s="12" t="s">
        <v>101</v>
      </c>
      <c r="E754" s="12" t="s">
        <v>102</v>
      </c>
      <c r="F754" s="12" t="s">
        <v>108</v>
      </c>
      <c r="G754" s="12" t="s">
        <v>104</v>
      </c>
      <c r="H754" s="14" t="str">
        <f>IF(G754="","",VLOOKUP(G754,Sheet1!$B$3:$C$7,2,0))</f>
        <v>急性期</v>
      </c>
      <c r="I754" s="12" t="s">
        <v>104</v>
      </c>
      <c r="J754" s="14" t="str">
        <f>IF(I754="","",VLOOKUP(I754,Sheet1!$B$3:$C$7,2,0))</f>
        <v>急性期</v>
      </c>
      <c r="K754" s="13">
        <v>39</v>
      </c>
      <c r="L754" s="13">
        <v>0</v>
      </c>
      <c r="M754" s="13">
        <v>39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2"/>
      <c r="U754" s="14" t="str">
        <f>IF(T754="","",VLOOKUP(T754,Sheet1!$B$10:$C$61,2,0))</f>
        <v/>
      </c>
      <c r="V754" s="13">
        <v>0</v>
      </c>
    </row>
    <row r="755" spans="1:22" outlineLevel="4">
      <c r="A755" s="12">
        <v>4004</v>
      </c>
      <c r="B755" s="12" t="s">
        <v>100</v>
      </c>
      <c r="C755" s="12">
        <v>40218</v>
      </c>
      <c r="D755" s="12" t="s">
        <v>101</v>
      </c>
      <c r="E755" s="12" t="s">
        <v>102</v>
      </c>
      <c r="F755" s="12" t="s">
        <v>109</v>
      </c>
      <c r="G755" s="12" t="s">
        <v>104</v>
      </c>
      <c r="H755" s="14" t="str">
        <f>IF(G755="","",VLOOKUP(G755,Sheet1!$B$3:$C$7,2,0))</f>
        <v>急性期</v>
      </c>
      <c r="I755" s="12" t="s">
        <v>104</v>
      </c>
      <c r="J755" s="14" t="str">
        <f>IF(I755="","",VLOOKUP(I755,Sheet1!$B$3:$C$7,2,0))</f>
        <v>急性期</v>
      </c>
      <c r="K755" s="13">
        <v>41</v>
      </c>
      <c r="L755" s="13">
        <v>41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2" t="s">
        <v>104</v>
      </c>
      <c r="U755" s="14" t="str">
        <f>IF(T755="","",VLOOKUP(T755,Sheet1!$B$10:$C$61,2,0))</f>
        <v>一般病棟10対1入院基本料</v>
      </c>
      <c r="V755" s="13">
        <v>41</v>
      </c>
    </row>
    <row r="756" spans="1:22" outlineLevel="4">
      <c r="A756" s="12">
        <v>4004</v>
      </c>
      <c r="B756" s="12" t="s">
        <v>100</v>
      </c>
      <c r="C756" s="12">
        <v>40218</v>
      </c>
      <c r="D756" s="12" t="s">
        <v>101</v>
      </c>
      <c r="E756" s="12" t="s">
        <v>102</v>
      </c>
      <c r="F756" s="12" t="s">
        <v>111</v>
      </c>
      <c r="G756" s="12" t="s">
        <v>104</v>
      </c>
      <c r="H756" s="14" t="str">
        <f>IF(G756="","",VLOOKUP(G756,Sheet1!$B$3:$C$7,2,0))</f>
        <v>急性期</v>
      </c>
      <c r="I756" s="12" t="s">
        <v>104</v>
      </c>
      <c r="J756" s="14" t="str">
        <f>IF(I756="","",VLOOKUP(I756,Sheet1!$B$3:$C$7,2,0))</f>
        <v>急性期</v>
      </c>
      <c r="K756" s="13">
        <v>28</v>
      </c>
      <c r="L756" s="13">
        <v>0</v>
      </c>
      <c r="M756" s="13">
        <v>28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2"/>
      <c r="U756" s="14" t="str">
        <f>IF(T756="","",VLOOKUP(T756,Sheet1!$B$10:$C$61,2,0))</f>
        <v/>
      </c>
      <c r="V756" s="13">
        <v>0</v>
      </c>
    </row>
    <row r="757" spans="1:22" outlineLevel="4">
      <c r="A757" s="12">
        <v>4004</v>
      </c>
      <c r="B757" s="12" t="s">
        <v>100</v>
      </c>
      <c r="C757" s="12">
        <v>40218</v>
      </c>
      <c r="D757" s="12" t="s">
        <v>101</v>
      </c>
      <c r="E757" s="12" t="s">
        <v>102</v>
      </c>
      <c r="F757" s="12" t="s">
        <v>112</v>
      </c>
      <c r="G757" s="12" t="s">
        <v>113</v>
      </c>
      <c r="H757" s="14" t="str">
        <f>IF(G757="","",VLOOKUP(G757,Sheet1!$B$3:$C$7,2,0))</f>
        <v>回復期</v>
      </c>
      <c r="I757" s="12" t="s">
        <v>113</v>
      </c>
      <c r="J757" s="14" t="str">
        <f>IF(I757="","",VLOOKUP(I757,Sheet1!$B$3:$C$7,2,0))</f>
        <v>回復期</v>
      </c>
      <c r="K757" s="13">
        <v>24</v>
      </c>
      <c r="L757" s="13">
        <v>24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2"/>
      <c r="U757" s="14" t="str">
        <f>IF(T757="","",VLOOKUP(T757,Sheet1!$B$10:$C$61,2,0))</f>
        <v/>
      </c>
      <c r="V757" s="13">
        <v>0</v>
      </c>
    </row>
    <row r="758" spans="1:22" outlineLevel="3">
      <c r="A758" s="12"/>
      <c r="B758" s="12"/>
      <c r="C758" s="12"/>
      <c r="D758" s="12"/>
      <c r="E758" s="23" t="s">
        <v>1680</v>
      </c>
      <c r="F758" s="12"/>
      <c r="G758" s="12"/>
      <c r="H758" s="14"/>
      <c r="I758" s="12"/>
      <c r="J758" s="14"/>
      <c r="K758" s="13">
        <f t="shared" ref="K758:S758" si="160">SUBTOTAL(9,K753:K757)</f>
        <v>170</v>
      </c>
      <c r="L758" s="13">
        <f t="shared" si="160"/>
        <v>103</v>
      </c>
      <c r="M758" s="13">
        <f t="shared" si="160"/>
        <v>67</v>
      </c>
      <c r="N758" s="13">
        <f t="shared" si="160"/>
        <v>0</v>
      </c>
      <c r="O758" s="13">
        <f t="shared" si="160"/>
        <v>0</v>
      </c>
      <c r="P758" s="13">
        <f t="shared" si="160"/>
        <v>0</v>
      </c>
      <c r="Q758" s="13">
        <f t="shared" si="160"/>
        <v>0</v>
      </c>
      <c r="R758" s="13">
        <f t="shared" si="160"/>
        <v>0</v>
      </c>
      <c r="S758" s="13">
        <f t="shared" si="160"/>
        <v>0</v>
      </c>
      <c r="T758" s="12"/>
      <c r="U758" s="14"/>
      <c r="V758" s="13">
        <f>SUBTOTAL(9,V753:V757)</f>
        <v>79</v>
      </c>
    </row>
    <row r="759" spans="1:22" outlineLevel="4">
      <c r="A759" s="12">
        <v>4004</v>
      </c>
      <c r="B759" s="12" t="s">
        <v>100</v>
      </c>
      <c r="C759" s="12">
        <v>40218</v>
      </c>
      <c r="D759" s="12" t="s">
        <v>101</v>
      </c>
      <c r="E759" s="12" t="s">
        <v>345</v>
      </c>
      <c r="F759" s="12" t="s">
        <v>346</v>
      </c>
      <c r="G759" s="12" t="s">
        <v>41</v>
      </c>
      <c r="H759" s="14" t="str">
        <f>IF(G759="","",VLOOKUP(G759,Sheet1!$B$3:$C$7,2,0))</f>
        <v>高度急性期</v>
      </c>
      <c r="I759" s="12" t="s">
        <v>41</v>
      </c>
      <c r="J759" s="14" t="str">
        <f>IF(I759="","",VLOOKUP(I759,Sheet1!$B$3:$C$7,2,0))</f>
        <v>高度急性期</v>
      </c>
      <c r="K759" s="13">
        <v>20</v>
      </c>
      <c r="L759" s="13">
        <v>20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2" t="s">
        <v>43</v>
      </c>
      <c r="U759" s="14" t="str">
        <f>IF(T759="","",VLOOKUP(T759,Sheet1!$B$10:$C$61,2,0))</f>
        <v>特定集中治療室管理料4</v>
      </c>
      <c r="V759" s="13">
        <v>20</v>
      </c>
    </row>
    <row r="760" spans="1:22" outlineLevel="4">
      <c r="A760" s="12">
        <v>4004</v>
      </c>
      <c r="B760" s="12" t="s">
        <v>100</v>
      </c>
      <c r="C760" s="12">
        <v>40218</v>
      </c>
      <c r="D760" s="12" t="s">
        <v>101</v>
      </c>
      <c r="E760" s="12" t="s">
        <v>345</v>
      </c>
      <c r="F760" s="12" t="s">
        <v>347</v>
      </c>
      <c r="G760" s="12" t="s">
        <v>38</v>
      </c>
      <c r="H760" s="14" t="str">
        <f>IF(G760="","",VLOOKUP(G760,Sheet1!$B$3:$C$7,2,0))</f>
        <v>急性期</v>
      </c>
      <c r="I760" s="12" t="s">
        <v>38</v>
      </c>
      <c r="J760" s="14" t="str">
        <f>IF(I760="","",VLOOKUP(I760,Sheet1!$B$3:$C$7,2,0))</f>
        <v>急性期</v>
      </c>
      <c r="K760" s="13">
        <v>39</v>
      </c>
      <c r="L760" s="13">
        <v>39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2" t="s">
        <v>41</v>
      </c>
      <c r="U760" s="14" t="str">
        <f>IF(T760="","",VLOOKUP(T760,Sheet1!$B$10:$C$61,2,0))</f>
        <v>一般病棟7対1入院基本料</v>
      </c>
      <c r="V760" s="13">
        <v>39</v>
      </c>
    </row>
    <row r="761" spans="1:22" outlineLevel="4">
      <c r="A761" s="12">
        <v>4004</v>
      </c>
      <c r="B761" s="12" t="s">
        <v>100</v>
      </c>
      <c r="C761" s="12">
        <v>40218</v>
      </c>
      <c r="D761" s="12" t="s">
        <v>101</v>
      </c>
      <c r="E761" s="12" t="s">
        <v>345</v>
      </c>
      <c r="F761" s="12" t="s">
        <v>348</v>
      </c>
      <c r="G761" s="12" t="s">
        <v>38</v>
      </c>
      <c r="H761" s="14" t="str">
        <f>IF(G761="","",VLOOKUP(G761,Sheet1!$B$3:$C$7,2,0))</f>
        <v>急性期</v>
      </c>
      <c r="I761" s="12" t="s">
        <v>38</v>
      </c>
      <c r="J761" s="14" t="str">
        <f>IF(I761="","",VLOOKUP(I761,Sheet1!$B$3:$C$7,2,0))</f>
        <v>急性期</v>
      </c>
      <c r="K761" s="13">
        <v>26</v>
      </c>
      <c r="L761" s="13">
        <v>26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2" t="s">
        <v>41</v>
      </c>
      <c r="U761" s="14" t="str">
        <f>IF(T761="","",VLOOKUP(T761,Sheet1!$B$10:$C$61,2,0))</f>
        <v>一般病棟7対1入院基本料</v>
      </c>
      <c r="V761" s="13">
        <v>26</v>
      </c>
    </row>
    <row r="762" spans="1:22" outlineLevel="4">
      <c r="A762" s="12">
        <v>4004</v>
      </c>
      <c r="B762" s="12" t="s">
        <v>100</v>
      </c>
      <c r="C762" s="12">
        <v>40218</v>
      </c>
      <c r="D762" s="12" t="s">
        <v>101</v>
      </c>
      <c r="E762" s="12" t="s">
        <v>345</v>
      </c>
      <c r="F762" s="12" t="s">
        <v>349</v>
      </c>
      <c r="G762" s="12" t="s">
        <v>38</v>
      </c>
      <c r="H762" s="14" t="str">
        <f>IF(G762="","",VLOOKUP(G762,Sheet1!$B$3:$C$7,2,0))</f>
        <v>急性期</v>
      </c>
      <c r="I762" s="12" t="s">
        <v>38</v>
      </c>
      <c r="J762" s="14" t="str">
        <f>IF(I762="","",VLOOKUP(I762,Sheet1!$B$3:$C$7,2,0))</f>
        <v>急性期</v>
      </c>
      <c r="K762" s="13">
        <v>24</v>
      </c>
      <c r="L762" s="13">
        <v>24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2" t="s">
        <v>350</v>
      </c>
      <c r="U762" s="14" t="str">
        <f>IF(T762="","",VLOOKUP(T762,Sheet1!$B$10:$C$61,2,0))</f>
        <v>小児入院医療管理料2</v>
      </c>
      <c r="V762" s="13">
        <v>24</v>
      </c>
    </row>
    <row r="763" spans="1:22" outlineLevel="4">
      <c r="A763" s="12">
        <v>4004</v>
      </c>
      <c r="B763" s="12" t="s">
        <v>100</v>
      </c>
      <c r="C763" s="12">
        <v>40218</v>
      </c>
      <c r="D763" s="12" t="s">
        <v>101</v>
      </c>
      <c r="E763" s="12" t="s">
        <v>345</v>
      </c>
      <c r="F763" s="12" t="s">
        <v>351</v>
      </c>
      <c r="G763" s="12" t="s">
        <v>41</v>
      </c>
      <c r="H763" s="14" t="str">
        <f>IF(G763="","",VLOOKUP(G763,Sheet1!$B$3:$C$7,2,0))</f>
        <v>高度急性期</v>
      </c>
      <c r="I763" s="12" t="s">
        <v>41</v>
      </c>
      <c r="J763" s="14" t="str">
        <f>IF(I763="","",VLOOKUP(I763,Sheet1!$B$3:$C$7,2,0))</f>
        <v>高度急性期</v>
      </c>
      <c r="K763" s="13">
        <v>18</v>
      </c>
      <c r="L763" s="13">
        <v>18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2" t="s">
        <v>170</v>
      </c>
      <c r="U763" s="14" t="str">
        <f>IF(T763="","",VLOOKUP(T763,Sheet1!$B$10:$C$61,2,0))</f>
        <v>新生児特定集中治療室管理料2</v>
      </c>
      <c r="V763" s="13">
        <v>18</v>
      </c>
    </row>
    <row r="764" spans="1:22" outlineLevel="4">
      <c r="A764" s="12">
        <v>4004</v>
      </c>
      <c r="B764" s="12" t="s">
        <v>100</v>
      </c>
      <c r="C764" s="12">
        <v>40218</v>
      </c>
      <c r="D764" s="12" t="s">
        <v>101</v>
      </c>
      <c r="E764" s="12" t="s">
        <v>345</v>
      </c>
      <c r="F764" s="12" t="s">
        <v>352</v>
      </c>
      <c r="G764" s="12" t="s">
        <v>41</v>
      </c>
      <c r="H764" s="14" t="str">
        <f>IF(G764="","",VLOOKUP(G764,Sheet1!$B$3:$C$7,2,0))</f>
        <v>高度急性期</v>
      </c>
      <c r="I764" s="12" t="s">
        <v>41</v>
      </c>
      <c r="J764" s="14" t="str">
        <f>IF(I764="","",VLOOKUP(I764,Sheet1!$B$3:$C$7,2,0))</f>
        <v>高度急性期</v>
      </c>
      <c r="K764" s="13">
        <v>12</v>
      </c>
      <c r="L764" s="13">
        <v>12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2" t="s">
        <v>60</v>
      </c>
      <c r="U764" s="14" t="str">
        <f>IF(T764="","",VLOOKUP(T764,Sheet1!$B$10:$C$61,2,0))</f>
        <v>新生児治療回復室入院医療管理料</v>
      </c>
      <c r="V764" s="13">
        <v>12</v>
      </c>
    </row>
    <row r="765" spans="1:22" outlineLevel="4">
      <c r="A765" s="12">
        <v>4004</v>
      </c>
      <c r="B765" s="12" t="s">
        <v>100</v>
      </c>
      <c r="C765" s="12">
        <v>40218</v>
      </c>
      <c r="D765" s="12" t="s">
        <v>101</v>
      </c>
      <c r="E765" s="12" t="s">
        <v>345</v>
      </c>
      <c r="F765" s="12" t="s">
        <v>353</v>
      </c>
      <c r="G765" s="12" t="s">
        <v>38</v>
      </c>
      <c r="H765" s="14" t="str">
        <f>IF(G765="","",VLOOKUP(G765,Sheet1!$B$3:$C$7,2,0))</f>
        <v>急性期</v>
      </c>
      <c r="I765" s="12" t="s">
        <v>38</v>
      </c>
      <c r="J765" s="14" t="str">
        <f>IF(I765="","",VLOOKUP(I765,Sheet1!$B$3:$C$7,2,0))</f>
        <v>急性期</v>
      </c>
      <c r="K765" s="13">
        <v>45</v>
      </c>
      <c r="L765" s="13">
        <v>45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2" t="s">
        <v>41</v>
      </c>
      <c r="U765" s="14" t="str">
        <f>IF(T765="","",VLOOKUP(T765,Sheet1!$B$10:$C$61,2,0))</f>
        <v>一般病棟7対1入院基本料</v>
      </c>
      <c r="V765" s="13">
        <v>45</v>
      </c>
    </row>
    <row r="766" spans="1:22" outlineLevel="4">
      <c r="A766" s="12">
        <v>4004</v>
      </c>
      <c r="B766" s="12" t="s">
        <v>100</v>
      </c>
      <c r="C766" s="12">
        <v>40218</v>
      </c>
      <c r="D766" s="12" t="s">
        <v>101</v>
      </c>
      <c r="E766" s="12" t="s">
        <v>345</v>
      </c>
      <c r="F766" s="12" t="s">
        <v>354</v>
      </c>
      <c r="G766" s="12" t="s">
        <v>38</v>
      </c>
      <c r="H766" s="14" t="str">
        <f>IF(G766="","",VLOOKUP(G766,Sheet1!$B$3:$C$7,2,0))</f>
        <v>急性期</v>
      </c>
      <c r="I766" s="12" t="s">
        <v>38</v>
      </c>
      <c r="J766" s="14" t="str">
        <f>IF(I766="","",VLOOKUP(I766,Sheet1!$B$3:$C$7,2,0))</f>
        <v>急性期</v>
      </c>
      <c r="K766" s="13">
        <v>45</v>
      </c>
      <c r="L766" s="13">
        <v>45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2" t="s">
        <v>41</v>
      </c>
      <c r="U766" s="14" t="str">
        <f>IF(T766="","",VLOOKUP(T766,Sheet1!$B$10:$C$61,2,0))</f>
        <v>一般病棟7対1入院基本料</v>
      </c>
      <c r="V766" s="13">
        <v>45</v>
      </c>
    </row>
    <row r="767" spans="1:22" outlineLevel="4">
      <c r="A767" s="12">
        <v>4004</v>
      </c>
      <c r="B767" s="12" t="s">
        <v>100</v>
      </c>
      <c r="C767" s="12">
        <v>40218</v>
      </c>
      <c r="D767" s="12" t="s">
        <v>101</v>
      </c>
      <c r="E767" s="12" t="s">
        <v>345</v>
      </c>
      <c r="F767" s="12" t="s">
        <v>355</v>
      </c>
      <c r="G767" s="12" t="s">
        <v>38</v>
      </c>
      <c r="H767" s="14" t="str">
        <f>IF(G767="","",VLOOKUP(G767,Sheet1!$B$3:$C$7,2,0))</f>
        <v>急性期</v>
      </c>
      <c r="I767" s="12" t="s">
        <v>38</v>
      </c>
      <c r="J767" s="14" t="str">
        <f>IF(I767="","",VLOOKUP(I767,Sheet1!$B$3:$C$7,2,0))</f>
        <v>急性期</v>
      </c>
      <c r="K767" s="13">
        <v>48</v>
      </c>
      <c r="L767" s="13">
        <v>48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2" t="s">
        <v>41</v>
      </c>
      <c r="U767" s="14" t="str">
        <f>IF(T767="","",VLOOKUP(T767,Sheet1!$B$10:$C$61,2,0))</f>
        <v>一般病棟7対1入院基本料</v>
      </c>
      <c r="V767" s="13">
        <v>48</v>
      </c>
    </row>
    <row r="768" spans="1:22" outlineLevel="4">
      <c r="A768" s="12">
        <v>4004</v>
      </c>
      <c r="B768" s="12" t="s">
        <v>100</v>
      </c>
      <c r="C768" s="12">
        <v>40218</v>
      </c>
      <c r="D768" s="12" t="s">
        <v>101</v>
      </c>
      <c r="E768" s="12" t="s">
        <v>345</v>
      </c>
      <c r="F768" s="12" t="s">
        <v>356</v>
      </c>
      <c r="G768" s="12" t="s">
        <v>38</v>
      </c>
      <c r="H768" s="14" t="str">
        <f>IF(G768="","",VLOOKUP(G768,Sheet1!$B$3:$C$7,2,0))</f>
        <v>急性期</v>
      </c>
      <c r="I768" s="12" t="s">
        <v>38</v>
      </c>
      <c r="J768" s="14" t="str">
        <f>IF(I768="","",VLOOKUP(I768,Sheet1!$B$3:$C$7,2,0))</f>
        <v>急性期</v>
      </c>
      <c r="K768" s="13">
        <v>48</v>
      </c>
      <c r="L768" s="13">
        <v>48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2" t="s">
        <v>41</v>
      </c>
      <c r="U768" s="14" t="str">
        <f>IF(T768="","",VLOOKUP(T768,Sheet1!$B$10:$C$61,2,0))</f>
        <v>一般病棟7対1入院基本料</v>
      </c>
      <c r="V768" s="13">
        <v>48</v>
      </c>
    </row>
    <row r="769" spans="1:22" outlineLevel="4">
      <c r="A769" s="12">
        <v>4004</v>
      </c>
      <c r="B769" s="12" t="s">
        <v>100</v>
      </c>
      <c r="C769" s="12">
        <v>40218</v>
      </c>
      <c r="D769" s="12" t="s">
        <v>101</v>
      </c>
      <c r="E769" s="12" t="s">
        <v>345</v>
      </c>
      <c r="F769" s="12" t="s">
        <v>357</v>
      </c>
      <c r="G769" s="12" t="s">
        <v>38</v>
      </c>
      <c r="H769" s="14" t="str">
        <f>IF(G769="","",VLOOKUP(G769,Sheet1!$B$3:$C$7,2,0))</f>
        <v>急性期</v>
      </c>
      <c r="I769" s="12" t="s">
        <v>38</v>
      </c>
      <c r="J769" s="14" t="str">
        <f>IF(I769="","",VLOOKUP(I769,Sheet1!$B$3:$C$7,2,0))</f>
        <v>急性期</v>
      </c>
      <c r="K769" s="13">
        <v>46</v>
      </c>
      <c r="L769" s="13">
        <v>46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2" t="s">
        <v>41</v>
      </c>
      <c r="U769" s="14" t="str">
        <f>IF(T769="","",VLOOKUP(T769,Sheet1!$B$10:$C$61,2,0))</f>
        <v>一般病棟7対1入院基本料</v>
      </c>
      <c r="V769" s="13">
        <v>46</v>
      </c>
    </row>
    <row r="770" spans="1:22" outlineLevel="4">
      <c r="A770" s="12">
        <v>4004</v>
      </c>
      <c r="B770" s="12" t="s">
        <v>100</v>
      </c>
      <c r="C770" s="12">
        <v>40218</v>
      </c>
      <c r="D770" s="12" t="s">
        <v>101</v>
      </c>
      <c r="E770" s="12" t="s">
        <v>345</v>
      </c>
      <c r="F770" s="12" t="s">
        <v>358</v>
      </c>
      <c r="G770" s="12" t="s">
        <v>38</v>
      </c>
      <c r="H770" s="14" t="str">
        <f>IF(G770="","",VLOOKUP(G770,Sheet1!$B$3:$C$7,2,0))</f>
        <v>急性期</v>
      </c>
      <c r="I770" s="12" t="s">
        <v>38</v>
      </c>
      <c r="J770" s="14" t="str">
        <f>IF(I770="","",VLOOKUP(I770,Sheet1!$B$3:$C$7,2,0))</f>
        <v>急性期</v>
      </c>
      <c r="K770" s="13">
        <v>48</v>
      </c>
      <c r="L770" s="13">
        <v>48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2" t="s">
        <v>41</v>
      </c>
      <c r="U770" s="14" t="str">
        <f>IF(T770="","",VLOOKUP(T770,Sheet1!$B$10:$C$61,2,0))</f>
        <v>一般病棟7対1入院基本料</v>
      </c>
      <c r="V770" s="13">
        <v>48</v>
      </c>
    </row>
    <row r="771" spans="1:22" outlineLevel="4">
      <c r="A771" s="12">
        <v>4004</v>
      </c>
      <c r="B771" s="12" t="s">
        <v>100</v>
      </c>
      <c r="C771" s="12">
        <v>40218</v>
      </c>
      <c r="D771" s="12" t="s">
        <v>101</v>
      </c>
      <c r="E771" s="12" t="s">
        <v>345</v>
      </c>
      <c r="F771" s="12" t="s">
        <v>359</v>
      </c>
      <c r="G771" s="12" t="s">
        <v>38</v>
      </c>
      <c r="H771" s="14" t="str">
        <f>IF(G771="","",VLOOKUP(G771,Sheet1!$B$3:$C$7,2,0))</f>
        <v>急性期</v>
      </c>
      <c r="I771" s="12" t="s">
        <v>38</v>
      </c>
      <c r="J771" s="14" t="str">
        <f>IF(I771="","",VLOOKUP(I771,Sheet1!$B$3:$C$7,2,0))</f>
        <v>急性期</v>
      </c>
      <c r="K771" s="13">
        <v>35</v>
      </c>
      <c r="L771" s="13">
        <v>35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2" t="s">
        <v>41</v>
      </c>
      <c r="U771" s="14" t="str">
        <f>IF(T771="","",VLOOKUP(T771,Sheet1!$B$10:$C$61,2,0))</f>
        <v>一般病棟7対1入院基本料</v>
      </c>
      <c r="V771" s="13">
        <v>35</v>
      </c>
    </row>
    <row r="772" spans="1:22" outlineLevel="4">
      <c r="A772" s="12">
        <v>4004</v>
      </c>
      <c r="B772" s="12" t="s">
        <v>100</v>
      </c>
      <c r="C772" s="12">
        <v>40218</v>
      </c>
      <c r="D772" s="12" t="s">
        <v>101</v>
      </c>
      <c r="E772" s="12" t="s">
        <v>345</v>
      </c>
      <c r="F772" s="12" t="s">
        <v>360</v>
      </c>
      <c r="G772" s="12" t="s">
        <v>41</v>
      </c>
      <c r="H772" s="14" t="str">
        <f>IF(G772="","",VLOOKUP(G772,Sheet1!$B$3:$C$7,2,0))</f>
        <v>高度急性期</v>
      </c>
      <c r="I772" s="12" t="s">
        <v>41</v>
      </c>
      <c r="J772" s="14" t="str">
        <f>IF(I772="","",VLOOKUP(I772,Sheet1!$B$3:$C$7,2,0))</f>
        <v>高度急性期</v>
      </c>
      <c r="K772" s="13">
        <v>8</v>
      </c>
      <c r="L772" s="13">
        <v>8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2" t="s">
        <v>69</v>
      </c>
      <c r="U772" s="14" t="str">
        <f>IF(T772="","",VLOOKUP(T772,Sheet1!$B$10:$C$61,2,0))</f>
        <v>ﾊｲｹｱﾕﾆｯﾄ入院医療管理料1</v>
      </c>
      <c r="V772" s="13">
        <v>8</v>
      </c>
    </row>
    <row r="773" spans="1:22" outlineLevel="4">
      <c r="A773" s="12">
        <v>4004</v>
      </c>
      <c r="B773" s="12" t="s">
        <v>100</v>
      </c>
      <c r="C773" s="12">
        <v>40218</v>
      </c>
      <c r="D773" s="12" t="s">
        <v>101</v>
      </c>
      <c r="E773" s="12" t="s">
        <v>345</v>
      </c>
      <c r="F773" s="12" t="s">
        <v>361</v>
      </c>
      <c r="G773" s="12" t="s">
        <v>38</v>
      </c>
      <c r="H773" s="14" t="str">
        <f>IF(G773="","",VLOOKUP(G773,Sheet1!$B$3:$C$7,2,0))</f>
        <v>急性期</v>
      </c>
      <c r="I773" s="12" t="s">
        <v>38</v>
      </c>
      <c r="J773" s="14" t="str">
        <f>IF(I773="","",VLOOKUP(I773,Sheet1!$B$3:$C$7,2,0))</f>
        <v>急性期</v>
      </c>
      <c r="K773" s="13">
        <v>46</v>
      </c>
      <c r="L773" s="13">
        <v>46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2" t="s">
        <v>41</v>
      </c>
      <c r="U773" s="14" t="str">
        <f>IF(T773="","",VLOOKUP(T773,Sheet1!$B$10:$C$61,2,0))</f>
        <v>一般病棟7対1入院基本料</v>
      </c>
      <c r="V773" s="13">
        <v>46</v>
      </c>
    </row>
    <row r="774" spans="1:22" outlineLevel="4">
      <c r="A774" s="12">
        <v>4004</v>
      </c>
      <c r="B774" s="12" t="s">
        <v>100</v>
      </c>
      <c r="C774" s="12">
        <v>40218</v>
      </c>
      <c r="D774" s="12" t="s">
        <v>101</v>
      </c>
      <c r="E774" s="12" t="s">
        <v>345</v>
      </c>
      <c r="F774" s="12" t="s">
        <v>362</v>
      </c>
      <c r="G774" s="12" t="s">
        <v>38</v>
      </c>
      <c r="H774" s="14" t="str">
        <f>IF(G774="","",VLOOKUP(G774,Sheet1!$B$3:$C$7,2,0))</f>
        <v>急性期</v>
      </c>
      <c r="I774" s="12" t="s">
        <v>38</v>
      </c>
      <c r="J774" s="14" t="str">
        <f>IF(I774="","",VLOOKUP(I774,Sheet1!$B$3:$C$7,2,0))</f>
        <v>急性期</v>
      </c>
      <c r="K774" s="13">
        <v>46</v>
      </c>
      <c r="L774" s="13">
        <v>46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2" t="s">
        <v>41</v>
      </c>
      <c r="U774" s="14" t="str">
        <f>IF(T774="","",VLOOKUP(T774,Sheet1!$B$10:$C$61,2,0))</f>
        <v>一般病棟7対1入院基本料</v>
      </c>
      <c r="V774" s="13">
        <v>46</v>
      </c>
    </row>
    <row r="775" spans="1:22" outlineLevel="4">
      <c r="A775" s="12">
        <v>4004</v>
      </c>
      <c r="B775" s="12" t="s">
        <v>100</v>
      </c>
      <c r="C775" s="12">
        <v>40218</v>
      </c>
      <c r="D775" s="12" t="s">
        <v>101</v>
      </c>
      <c r="E775" s="12" t="s">
        <v>345</v>
      </c>
      <c r="F775" s="12" t="s">
        <v>363</v>
      </c>
      <c r="G775" s="12" t="s">
        <v>38</v>
      </c>
      <c r="H775" s="14" t="str">
        <f>IF(G775="","",VLOOKUP(G775,Sheet1!$B$3:$C$7,2,0))</f>
        <v>急性期</v>
      </c>
      <c r="I775" s="12" t="s">
        <v>38</v>
      </c>
      <c r="J775" s="14" t="str">
        <f>IF(I775="","",VLOOKUP(I775,Sheet1!$B$3:$C$7,2,0))</f>
        <v>急性期</v>
      </c>
      <c r="K775" s="13">
        <v>48</v>
      </c>
      <c r="L775" s="13">
        <v>48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2" t="s">
        <v>41</v>
      </c>
      <c r="U775" s="14" t="str">
        <f>IF(T775="","",VLOOKUP(T775,Sheet1!$B$10:$C$61,2,0))</f>
        <v>一般病棟7対1入院基本料</v>
      </c>
      <c r="V775" s="13">
        <v>48</v>
      </c>
    </row>
    <row r="776" spans="1:22" outlineLevel="3">
      <c r="A776" s="12"/>
      <c r="B776" s="12"/>
      <c r="C776" s="12"/>
      <c r="D776" s="12"/>
      <c r="E776" s="23" t="s">
        <v>1681</v>
      </c>
      <c r="F776" s="12"/>
      <c r="G776" s="12"/>
      <c r="H776" s="14"/>
      <c r="I776" s="12"/>
      <c r="J776" s="14"/>
      <c r="K776" s="13">
        <f t="shared" ref="K776:S776" si="161">SUBTOTAL(9,K759:K775)</f>
        <v>602</v>
      </c>
      <c r="L776" s="13">
        <f t="shared" si="161"/>
        <v>602</v>
      </c>
      <c r="M776" s="13">
        <f t="shared" si="161"/>
        <v>0</v>
      </c>
      <c r="N776" s="13">
        <f t="shared" si="161"/>
        <v>0</v>
      </c>
      <c r="O776" s="13">
        <f t="shared" si="161"/>
        <v>0</v>
      </c>
      <c r="P776" s="13">
        <f t="shared" si="161"/>
        <v>0</v>
      </c>
      <c r="Q776" s="13">
        <f t="shared" si="161"/>
        <v>0</v>
      </c>
      <c r="R776" s="13">
        <f t="shared" si="161"/>
        <v>0</v>
      </c>
      <c r="S776" s="13">
        <f t="shared" si="161"/>
        <v>0</v>
      </c>
      <c r="T776" s="12"/>
      <c r="U776" s="14"/>
      <c r="V776" s="13">
        <f>SUBTOTAL(9,V759:V775)</f>
        <v>602</v>
      </c>
    </row>
    <row r="777" spans="1:22" outlineLevel="4">
      <c r="A777" s="12">
        <v>4004</v>
      </c>
      <c r="B777" s="12" t="s">
        <v>100</v>
      </c>
      <c r="C777" s="12">
        <v>40218</v>
      </c>
      <c r="D777" s="12" t="s">
        <v>101</v>
      </c>
      <c r="E777" s="12" t="s">
        <v>487</v>
      </c>
      <c r="F777" s="12" t="s">
        <v>488</v>
      </c>
      <c r="G777" s="12" t="s">
        <v>45</v>
      </c>
      <c r="H777" s="14" t="str">
        <f>IF(G777="","",VLOOKUP(G777,Sheet1!$B$3:$C$7,2,0))</f>
        <v>慢性期</v>
      </c>
      <c r="I777" s="12" t="s">
        <v>45</v>
      </c>
      <c r="J777" s="14" t="str">
        <f>IF(I777="","",VLOOKUP(I777,Sheet1!$B$3:$C$7,2,0))</f>
        <v>慢性期</v>
      </c>
      <c r="K777" s="13">
        <v>60</v>
      </c>
      <c r="L777" s="13">
        <v>60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2" t="s">
        <v>45</v>
      </c>
      <c r="U777" s="14" t="str">
        <f>IF(T777="","",VLOOKUP(T777,Sheet1!$B$10:$C$61,2,0))</f>
        <v>一般病棟15対1入院基本料</v>
      </c>
      <c r="V777" s="13">
        <v>60</v>
      </c>
    </row>
    <row r="778" spans="1:22" outlineLevel="3">
      <c r="A778" s="12"/>
      <c r="B778" s="12"/>
      <c r="C778" s="12"/>
      <c r="D778" s="12"/>
      <c r="E778" s="23" t="s">
        <v>1682</v>
      </c>
      <c r="F778" s="12"/>
      <c r="G778" s="12"/>
      <c r="H778" s="14"/>
      <c r="I778" s="12"/>
      <c r="J778" s="14"/>
      <c r="K778" s="13">
        <f t="shared" ref="K778:S778" si="162">SUBTOTAL(9,K777:K777)</f>
        <v>60</v>
      </c>
      <c r="L778" s="13">
        <f t="shared" si="162"/>
        <v>60</v>
      </c>
      <c r="M778" s="13">
        <f t="shared" si="162"/>
        <v>0</v>
      </c>
      <c r="N778" s="13">
        <f t="shared" si="162"/>
        <v>0</v>
      </c>
      <c r="O778" s="13">
        <f t="shared" si="162"/>
        <v>0</v>
      </c>
      <c r="P778" s="13">
        <f t="shared" si="162"/>
        <v>0</v>
      </c>
      <c r="Q778" s="13">
        <f t="shared" si="162"/>
        <v>0</v>
      </c>
      <c r="R778" s="13">
        <f t="shared" si="162"/>
        <v>0</v>
      </c>
      <c r="S778" s="13">
        <f t="shared" si="162"/>
        <v>0</v>
      </c>
      <c r="T778" s="12"/>
      <c r="U778" s="14"/>
      <c r="V778" s="13">
        <f>SUBTOTAL(9,V777:V777)</f>
        <v>60</v>
      </c>
    </row>
    <row r="779" spans="1:22" outlineLevel="4">
      <c r="A779" s="12">
        <v>4004</v>
      </c>
      <c r="B779" s="12" t="s">
        <v>100</v>
      </c>
      <c r="C779" s="12">
        <v>40218</v>
      </c>
      <c r="D779" s="12" t="s">
        <v>101</v>
      </c>
      <c r="E779" s="12" t="s">
        <v>641</v>
      </c>
      <c r="F779" s="12" t="s">
        <v>422</v>
      </c>
      <c r="G779" s="12" t="s">
        <v>38</v>
      </c>
      <c r="H779" s="14" t="str">
        <f>IF(G779="","",VLOOKUP(G779,Sheet1!$B$3:$C$7,2,0))</f>
        <v>急性期</v>
      </c>
      <c r="I779" s="12" t="s">
        <v>38</v>
      </c>
      <c r="J779" s="14" t="str">
        <f>IF(I779="","",VLOOKUP(I779,Sheet1!$B$3:$C$7,2,0))</f>
        <v>急性期</v>
      </c>
      <c r="K779" s="13">
        <v>60</v>
      </c>
      <c r="L779" s="13">
        <v>60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2" t="s">
        <v>38</v>
      </c>
      <c r="U779" s="14" t="str">
        <f>IF(T779="","",VLOOKUP(T779,Sheet1!$B$10:$C$61,2,0))</f>
        <v>一般病棟10対1入院基本料</v>
      </c>
      <c r="V779" s="13">
        <v>60</v>
      </c>
    </row>
    <row r="780" spans="1:22" outlineLevel="3">
      <c r="A780" s="12"/>
      <c r="B780" s="12"/>
      <c r="C780" s="12"/>
      <c r="D780" s="12"/>
      <c r="E780" s="23" t="s">
        <v>1683</v>
      </c>
      <c r="F780" s="12"/>
      <c r="G780" s="12"/>
      <c r="H780" s="14"/>
      <c r="I780" s="12"/>
      <c r="J780" s="14"/>
      <c r="K780" s="13">
        <f t="shared" ref="K780:S780" si="163">SUBTOTAL(9,K779:K779)</f>
        <v>60</v>
      </c>
      <c r="L780" s="13">
        <f t="shared" si="163"/>
        <v>60</v>
      </c>
      <c r="M780" s="13">
        <f t="shared" si="163"/>
        <v>0</v>
      </c>
      <c r="N780" s="13">
        <f t="shared" si="163"/>
        <v>0</v>
      </c>
      <c r="O780" s="13">
        <f t="shared" si="163"/>
        <v>0</v>
      </c>
      <c r="P780" s="13">
        <f t="shared" si="163"/>
        <v>0</v>
      </c>
      <c r="Q780" s="13">
        <f t="shared" si="163"/>
        <v>0</v>
      </c>
      <c r="R780" s="13">
        <f t="shared" si="163"/>
        <v>0</v>
      </c>
      <c r="S780" s="13">
        <f t="shared" si="163"/>
        <v>0</v>
      </c>
      <c r="T780" s="12"/>
      <c r="U780" s="14"/>
      <c r="V780" s="13">
        <f>SUBTOTAL(9,V779:V779)</f>
        <v>60</v>
      </c>
    </row>
    <row r="781" spans="1:22" outlineLevel="4">
      <c r="A781" s="12">
        <v>4004</v>
      </c>
      <c r="B781" s="12" t="s">
        <v>100</v>
      </c>
      <c r="C781" s="12">
        <v>40218</v>
      </c>
      <c r="D781" s="12" t="s">
        <v>101</v>
      </c>
      <c r="E781" s="12" t="s">
        <v>773</v>
      </c>
      <c r="F781" s="12" t="s">
        <v>195</v>
      </c>
      <c r="G781" s="12" t="s">
        <v>45</v>
      </c>
      <c r="H781" s="14" t="str">
        <f>IF(G781="","",VLOOKUP(G781,Sheet1!$B$3:$C$7,2,0))</f>
        <v>慢性期</v>
      </c>
      <c r="I781" s="12" t="s">
        <v>45</v>
      </c>
      <c r="J781" s="14" t="str">
        <f>IF(I781="","",VLOOKUP(I781,Sheet1!$B$3:$C$7,2,0))</f>
        <v>慢性期</v>
      </c>
      <c r="K781" s="13">
        <v>0</v>
      </c>
      <c r="L781" s="13">
        <v>0</v>
      </c>
      <c r="M781" s="13">
        <v>0</v>
      </c>
      <c r="N781" s="13">
        <v>51</v>
      </c>
      <c r="O781" s="13">
        <v>51</v>
      </c>
      <c r="P781" s="13">
        <v>0</v>
      </c>
      <c r="Q781" s="13">
        <v>0</v>
      </c>
      <c r="R781" s="13">
        <v>0</v>
      </c>
      <c r="S781" s="13">
        <v>0</v>
      </c>
      <c r="T781" s="12" t="s">
        <v>62</v>
      </c>
      <c r="U781" s="14" t="str">
        <f>IF(T781="","",VLOOKUP(T781,Sheet1!$B$10:$C$61,2,0))</f>
        <v>療養病棟入院基本料1</v>
      </c>
      <c r="V781" s="13">
        <v>51</v>
      </c>
    </row>
    <row r="782" spans="1:22" outlineLevel="3">
      <c r="A782" s="12"/>
      <c r="B782" s="12"/>
      <c r="C782" s="12"/>
      <c r="D782" s="12"/>
      <c r="E782" s="23" t="s">
        <v>1684</v>
      </c>
      <c r="F782" s="12"/>
      <c r="G782" s="12"/>
      <c r="H782" s="14"/>
      <c r="I782" s="12"/>
      <c r="J782" s="14"/>
      <c r="K782" s="13">
        <f t="shared" ref="K782:S782" si="164">SUBTOTAL(9,K781:K781)</f>
        <v>0</v>
      </c>
      <c r="L782" s="13">
        <f t="shared" si="164"/>
        <v>0</v>
      </c>
      <c r="M782" s="13">
        <f t="shared" si="164"/>
        <v>0</v>
      </c>
      <c r="N782" s="13">
        <f t="shared" si="164"/>
        <v>51</v>
      </c>
      <c r="O782" s="13">
        <f t="shared" si="164"/>
        <v>51</v>
      </c>
      <c r="P782" s="13">
        <f t="shared" si="164"/>
        <v>0</v>
      </c>
      <c r="Q782" s="13">
        <f t="shared" si="164"/>
        <v>0</v>
      </c>
      <c r="R782" s="13">
        <f t="shared" si="164"/>
        <v>0</v>
      </c>
      <c r="S782" s="13">
        <f t="shared" si="164"/>
        <v>0</v>
      </c>
      <c r="T782" s="12"/>
      <c r="U782" s="14"/>
      <c r="V782" s="13">
        <f>SUBTOTAL(9,V781:V781)</f>
        <v>51</v>
      </c>
    </row>
    <row r="783" spans="1:22" outlineLevel="4">
      <c r="A783" s="12">
        <v>4004</v>
      </c>
      <c r="B783" s="12" t="s">
        <v>100</v>
      </c>
      <c r="C783" s="12">
        <v>40219</v>
      </c>
      <c r="D783" s="12" t="s">
        <v>491</v>
      </c>
      <c r="E783" s="12" t="s">
        <v>492</v>
      </c>
      <c r="F783" s="12" t="s">
        <v>193</v>
      </c>
      <c r="G783" s="12" t="s">
        <v>38</v>
      </c>
      <c r="H783" s="14" t="str">
        <f>IF(G783="","",VLOOKUP(G783,Sheet1!$B$3:$C$7,2,0))</f>
        <v>急性期</v>
      </c>
      <c r="I783" s="12" t="s">
        <v>38</v>
      </c>
      <c r="J783" s="14" t="str">
        <f>IF(I783="","",VLOOKUP(I783,Sheet1!$B$3:$C$7,2,0))</f>
        <v>急性期</v>
      </c>
      <c r="K783" s="13">
        <v>61</v>
      </c>
      <c r="L783" s="13">
        <v>48</v>
      </c>
      <c r="M783" s="13">
        <v>13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2" t="s">
        <v>38</v>
      </c>
      <c r="U783" s="14" t="str">
        <f>IF(T783="","",VLOOKUP(T783,Sheet1!$B$10:$C$61,2,0))</f>
        <v>一般病棟10対1入院基本料</v>
      </c>
      <c r="V783" s="13">
        <v>61</v>
      </c>
    </row>
    <row r="784" spans="1:22" outlineLevel="4">
      <c r="A784" s="12">
        <v>4004</v>
      </c>
      <c r="B784" s="12" t="s">
        <v>100</v>
      </c>
      <c r="C784" s="12">
        <v>40219</v>
      </c>
      <c r="D784" s="12" t="s">
        <v>491</v>
      </c>
      <c r="E784" s="12" t="s">
        <v>492</v>
      </c>
      <c r="F784" s="12" t="s">
        <v>195</v>
      </c>
      <c r="G784" s="12" t="s">
        <v>45</v>
      </c>
      <c r="H784" s="14" t="str">
        <f>IF(G784="","",VLOOKUP(G784,Sheet1!$B$3:$C$7,2,0))</f>
        <v>慢性期</v>
      </c>
      <c r="I784" s="12" t="s">
        <v>58</v>
      </c>
      <c r="J784" s="14" t="str">
        <f>IF(I784="","",VLOOKUP(I784,Sheet1!$B$3:$C$7,2,0))</f>
        <v>回復期</v>
      </c>
      <c r="K784" s="13">
        <v>0</v>
      </c>
      <c r="L784" s="13">
        <v>0</v>
      </c>
      <c r="M784" s="13">
        <v>0</v>
      </c>
      <c r="N784" s="13">
        <v>57</v>
      </c>
      <c r="O784" s="13">
        <v>51</v>
      </c>
      <c r="P784" s="13">
        <v>6</v>
      </c>
      <c r="Q784" s="13">
        <v>0</v>
      </c>
      <c r="R784" s="13">
        <v>0</v>
      </c>
      <c r="S784" s="13">
        <v>0</v>
      </c>
      <c r="T784" s="12" t="s">
        <v>62</v>
      </c>
      <c r="U784" s="14" t="str">
        <f>IF(T784="","",VLOOKUP(T784,Sheet1!$B$10:$C$61,2,0))</f>
        <v>療養病棟入院基本料1</v>
      </c>
      <c r="V784" s="13">
        <v>57</v>
      </c>
    </row>
    <row r="785" spans="1:22" outlineLevel="3">
      <c r="A785" s="12"/>
      <c r="B785" s="12"/>
      <c r="C785" s="12"/>
      <c r="D785" s="12"/>
      <c r="E785" s="23" t="s">
        <v>1685</v>
      </c>
      <c r="F785" s="12"/>
      <c r="G785" s="12"/>
      <c r="H785" s="14"/>
      <c r="I785" s="12"/>
      <c r="J785" s="14"/>
      <c r="K785" s="13">
        <f t="shared" ref="K785:S785" si="165">SUBTOTAL(9,K783:K784)</f>
        <v>61</v>
      </c>
      <c r="L785" s="13">
        <f t="shared" si="165"/>
        <v>48</v>
      </c>
      <c r="M785" s="13">
        <f t="shared" si="165"/>
        <v>13</v>
      </c>
      <c r="N785" s="13">
        <f t="shared" si="165"/>
        <v>57</v>
      </c>
      <c r="O785" s="13">
        <f t="shared" si="165"/>
        <v>51</v>
      </c>
      <c r="P785" s="13">
        <f t="shared" si="165"/>
        <v>6</v>
      </c>
      <c r="Q785" s="13">
        <f t="shared" si="165"/>
        <v>0</v>
      </c>
      <c r="R785" s="13">
        <f t="shared" si="165"/>
        <v>0</v>
      </c>
      <c r="S785" s="13">
        <f t="shared" si="165"/>
        <v>0</v>
      </c>
      <c r="T785" s="12"/>
      <c r="U785" s="14"/>
      <c r="V785" s="13">
        <f>SUBTOTAL(9,V783:V784)</f>
        <v>118</v>
      </c>
    </row>
    <row r="786" spans="1:22" outlineLevel="4">
      <c r="A786" s="12">
        <v>4004</v>
      </c>
      <c r="B786" s="12" t="s">
        <v>100</v>
      </c>
      <c r="C786" s="12">
        <v>40219</v>
      </c>
      <c r="D786" s="12" t="s">
        <v>491</v>
      </c>
      <c r="E786" s="12" t="s">
        <v>568</v>
      </c>
      <c r="F786" s="12" t="s">
        <v>50</v>
      </c>
      <c r="G786" s="12" t="s">
        <v>58</v>
      </c>
      <c r="H786" s="14" t="str">
        <f>IF(G786="","",VLOOKUP(G786,Sheet1!$B$3:$C$7,2,0))</f>
        <v>回復期</v>
      </c>
      <c r="I786" s="12" t="s">
        <v>58</v>
      </c>
      <c r="J786" s="14" t="str">
        <f>IF(I786="","",VLOOKUP(I786,Sheet1!$B$3:$C$7,2,0))</f>
        <v>回復期</v>
      </c>
      <c r="K786" s="13">
        <v>0</v>
      </c>
      <c r="L786" s="13">
        <v>0</v>
      </c>
      <c r="M786" s="13">
        <v>0</v>
      </c>
      <c r="N786" s="13">
        <v>40</v>
      </c>
      <c r="O786" s="13">
        <v>40</v>
      </c>
      <c r="P786" s="13">
        <v>0</v>
      </c>
      <c r="Q786" s="13">
        <v>0</v>
      </c>
      <c r="R786" s="13">
        <v>0</v>
      </c>
      <c r="S786" s="13">
        <v>0</v>
      </c>
      <c r="T786" s="12" t="s">
        <v>68</v>
      </c>
      <c r="U786" s="14" t="str">
        <f>IF(T786="","",VLOOKUP(T786,Sheet1!$B$10:$C$61,2,0))</f>
        <v>回復期リハビリテーション病棟入院料2</v>
      </c>
      <c r="V786" s="13">
        <v>40</v>
      </c>
    </row>
    <row r="787" spans="1:22" outlineLevel="4">
      <c r="A787" s="12">
        <v>4004</v>
      </c>
      <c r="B787" s="12" t="s">
        <v>100</v>
      </c>
      <c r="C787" s="12">
        <v>40219</v>
      </c>
      <c r="D787" s="12" t="s">
        <v>491</v>
      </c>
      <c r="E787" s="12" t="s">
        <v>568</v>
      </c>
      <c r="F787" s="12" t="s">
        <v>252</v>
      </c>
      <c r="G787" s="12" t="s">
        <v>58</v>
      </c>
      <c r="H787" s="14" t="str">
        <f>IF(G787="","",VLOOKUP(G787,Sheet1!$B$3:$C$7,2,0))</f>
        <v>回復期</v>
      </c>
      <c r="I787" s="12" t="s">
        <v>58</v>
      </c>
      <c r="J787" s="14" t="str">
        <f>IF(I787="","",VLOOKUP(I787,Sheet1!$B$3:$C$7,2,0))</f>
        <v>回復期</v>
      </c>
      <c r="K787" s="13">
        <v>0</v>
      </c>
      <c r="L787" s="13">
        <v>0</v>
      </c>
      <c r="M787" s="13">
        <v>0</v>
      </c>
      <c r="N787" s="13">
        <v>40</v>
      </c>
      <c r="O787" s="13">
        <v>40</v>
      </c>
      <c r="P787" s="13">
        <v>0</v>
      </c>
      <c r="Q787" s="13">
        <v>0</v>
      </c>
      <c r="R787" s="13">
        <v>0</v>
      </c>
      <c r="S787" s="13">
        <v>0</v>
      </c>
      <c r="T787" s="12" t="s">
        <v>68</v>
      </c>
      <c r="U787" s="14" t="str">
        <f>IF(T787="","",VLOOKUP(T787,Sheet1!$B$10:$C$61,2,0))</f>
        <v>回復期リハビリテーション病棟入院料2</v>
      </c>
      <c r="V787" s="13">
        <v>40</v>
      </c>
    </row>
    <row r="788" spans="1:22" outlineLevel="4">
      <c r="A788" s="12">
        <v>4004</v>
      </c>
      <c r="B788" s="12" t="s">
        <v>100</v>
      </c>
      <c r="C788" s="12">
        <v>40219</v>
      </c>
      <c r="D788" s="12" t="s">
        <v>491</v>
      </c>
      <c r="E788" s="12" t="s">
        <v>568</v>
      </c>
      <c r="F788" s="12" t="s">
        <v>61</v>
      </c>
      <c r="G788" s="12" t="s">
        <v>58</v>
      </c>
      <c r="H788" s="14" t="str">
        <f>IF(G788="","",VLOOKUP(G788,Sheet1!$B$3:$C$7,2,0))</f>
        <v>回復期</v>
      </c>
      <c r="I788" s="12" t="s">
        <v>58</v>
      </c>
      <c r="J788" s="14" t="str">
        <f>IF(I788="","",VLOOKUP(I788,Sheet1!$B$3:$C$7,2,0))</f>
        <v>回復期</v>
      </c>
      <c r="K788" s="13">
        <v>54</v>
      </c>
      <c r="L788" s="13">
        <v>54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2" t="s">
        <v>68</v>
      </c>
      <c r="U788" s="14" t="str">
        <f>IF(T788="","",VLOOKUP(T788,Sheet1!$B$10:$C$61,2,0))</f>
        <v>回復期リハビリテーション病棟入院料2</v>
      </c>
      <c r="V788" s="13">
        <v>54</v>
      </c>
    </row>
    <row r="789" spans="1:22" outlineLevel="4">
      <c r="A789" s="12">
        <v>4004</v>
      </c>
      <c r="B789" s="12" t="s">
        <v>100</v>
      </c>
      <c r="C789" s="12">
        <v>40219</v>
      </c>
      <c r="D789" s="12" t="s">
        <v>491</v>
      </c>
      <c r="E789" s="12" t="s">
        <v>568</v>
      </c>
      <c r="F789" s="12" t="s">
        <v>431</v>
      </c>
      <c r="G789" s="12" t="s">
        <v>58</v>
      </c>
      <c r="H789" s="14" t="str">
        <f>IF(G789="","",VLOOKUP(G789,Sheet1!$B$3:$C$7,2,0))</f>
        <v>回復期</v>
      </c>
      <c r="I789" s="12" t="s">
        <v>58</v>
      </c>
      <c r="J789" s="14" t="str">
        <f>IF(I789="","",VLOOKUP(I789,Sheet1!$B$3:$C$7,2,0))</f>
        <v>回復期</v>
      </c>
      <c r="K789" s="13">
        <v>0</v>
      </c>
      <c r="L789" s="13">
        <v>0</v>
      </c>
      <c r="M789" s="13">
        <v>0</v>
      </c>
      <c r="N789" s="13">
        <v>36</v>
      </c>
      <c r="O789" s="13">
        <v>36</v>
      </c>
      <c r="P789" s="13">
        <v>0</v>
      </c>
      <c r="Q789" s="13">
        <v>0</v>
      </c>
      <c r="R789" s="13">
        <v>0</v>
      </c>
      <c r="S789" s="13">
        <v>0</v>
      </c>
      <c r="T789" s="12" t="s">
        <v>68</v>
      </c>
      <c r="U789" s="14" t="str">
        <f>IF(T789="","",VLOOKUP(T789,Sheet1!$B$10:$C$61,2,0))</f>
        <v>回復期リハビリテーション病棟入院料2</v>
      </c>
      <c r="V789" s="13">
        <v>36</v>
      </c>
    </row>
    <row r="790" spans="1:22" outlineLevel="4">
      <c r="A790" s="12">
        <v>4004</v>
      </c>
      <c r="B790" s="12" t="s">
        <v>100</v>
      </c>
      <c r="C790" s="12">
        <v>40219</v>
      </c>
      <c r="D790" s="12" t="s">
        <v>491</v>
      </c>
      <c r="E790" s="12" t="s">
        <v>568</v>
      </c>
      <c r="F790" s="12" t="s">
        <v>430</v>
      </c>
      <c r="G790" s="12" t="s">
        <v>45</v>
      </c>
      <c r="H790" s="14" t="str">
        <f>IF(G790="","",VLOOKUP(G790,Sheet1!$B$3:$C$7,2,0))</f>
        <v>慢性期</v>
      </c>
      <c r="I790" s="12" t="s">
        <v>58</v>
      </c>
      <c r="J790" s="14" t="str">
        <f>IF(I790="","",VLOOKUP(I790,Sheet1!$B$3:$C$7,2,0))</f>
        <v>回復期</v>
      </c>
      <c r="K790" s="13">
        <v>0</v>
      </c>
      <c r="L790" s="13">
        <v>0</v>
      </c>
      <c r="M790" s="13">
        <v>0</v>
      </c>
      <c r="N790" s="13">
        <v>36</v>
      </c>
      <c r="O790" s="13">
        <v>36</v>
      </c>
      <c r="P790" s="13">
        <v>0</v>
      </c>
      <c r="Q790" s="13">
        <v>0</v>
      </c>
      <c r="R790" s="13">
        <v>0</v>
      </c>
      <c r="S790" s="13">
        <v>0</v>
      </c>
      <c r="T790" s="12" t="s">
        <v>46</v>
      </c>
      <c r="U790" s="14" t="str">
        <f>IF(T790="","",VLOOKUP(T790,Sheet1!$B$10:$C$61,2,0))</f>
        <v>療養病棟入院基本料2</v>
      </c>
      <c r="V790" s="13">
        <v>36</v>
      </c>
    </row>
    <row r="791" spans="1:22" outlineLevel="3">
      <c r="A791" s="12"/>
      <c r="B791" s="12"/>
      <c r="C791" s="12"/>
      <c r="D791" s="12"/>
      <c r="E791" s="23" t="s">
        <v>1686</v>
      </c>
      <c r="F791" s="12"/>
      <c r="G791" s="12"/>
      <c r="H791" s="14"/>
      <c r="I791" s="12"/>
      <c r="J791" s="14"/>
      <c r="K791" s="13">
        <f t="shared" ref="K791:S791" si="166">SUBTOTAL(9,K786:K790)</f>
        <v>54</v>
      </c>
      <c r="L791" s="13">
        <f t="shared" si="166"/>
        <v>54</v>
      </c>
      <c r="M791" s="13">
        <f t="shared" si="166"/>
        <v>0</v>
      </c>
      <c r="N791" s="13">
        <f t="shared" si="166"/>
        <v>152</v>
      </c>
      <c r="O791" s="13">
        <f t="shared" si="166"/>
        <v>152</v>
      </c>
      <c r="P791" s="13">
        <f t="shared" si="166"/>
        <v>0</v>
      </c>
      <c r="Q791" s="13">
        <f t="shared" si="166"/>
        <v>0</v>
      </c>
      <c r="R791" s="13">
        <f t="shared" si="166"/>
        <v>0</v>
      </c>
      <c r="S791" s="13">
        <f t="shared" si="166"/>
        <v>0</v>
      </c>
      <c r="T791" s="12"/>
      <c r="U791" s="14"/>
      <c r="V791" s="13">
        <f>SUBTOTAL(9,V786:V790)</f>
        <v>206</v>
      </c>
    </row>
    <row r="792" spans="1:22" outlineLevel="4">
      <c r="A792" s="12">
        <v>4004</v>
      </c>
      <c r="B792" s="12" t="s">
        <v>100</v>
      </c>
      <c r="C792" s="12">
        <v>40219</v>
      </c>
      <c r="D792" s="12" t="s">
        <v>491</v>
      </c>
      <c r="E792" s="12" t="s">
        <v>584</v>
      </c>
      <c r="F792" s="12" t="s">
        <v>585</v>
      </c>
      <c r="G792" s="12" t="s">
        <v>182</v>
      </c>
      <c r="H792" s="14" t="str">
        <f>IF(G792="","",VLOOKUP(G792,Sheet1!$B$3:$C$7,2,0))</f>
        <v>慢性期</v>
      </c>
      <c r="I792" s="12" t="s">
        <v>182</v>
      </c>
      <c r="J792" s="14" t="str">
        <f>IF(I792="","",VLOOKUP(I792,Sheet1!$B$3:$C$7,2,0))</f>
        <v>慢性期</v>
      </c>
      <c r="K792" s="13">
        <v>0</v>
      </c>
      <c r="L792" s="13">
        <v>0</v>
      </c>
      <c r="M792" s="13">
        <v>0</v>
      </c>
      <c r="N792" s="13">
        <v>56</v>
      </c>
      <c r="O792" s="13">
        <v>52</v>
      </c>
      <c r="P792" s="13">
        <v>4</v>
      </c>
      <c r="Q792" s="13">
        <v>0</v>
      </c>
      <c r="R792" s="13">
        <v>0</v>
      </c>
      <c r="S792" s="13">
        <v>0</v>
      </c>
      <c r="T792" s="12" t="s">
        <v>230</v>
      </c>
      <c r="U792" s="14" t="str">
        <f>IF(T792="","",VLOOKUP(T792,Sheet1!$B$10:$C$61,2,0))</f>
        <v>療養病棟入院基本料2</v>
      </c>
      <c r="V792" s="13">
        <v>56</v>
      </c>
    </row>
    <row r="793" spans="1:22" outlineLevel="4">
      <c r="A793" s="12">
        <v>4004</v>
      </c>
      <c r="B793" s="12" t="s">
        <v>100</v>
      </c>
      <c r="C793" s="12">
        <v>40219</v>
      </c>
      <c r="D793" s="12" t="s">
        <v>491</v>
      </c>
      <c r="E793" s="12" t="s">
        <v>584</v>
      </c>
      <c r="F793" s="12" t="s">
        <v>586</v>
      </c>
      <c r="G793" s="12" t="s">
        <v>182</v>
      </c>
      <c r="H793" s="14" t="str">
        <f>IF(G793="","",VLOOKUP(G793,Sheet1!$B$3:$C$7,2,0))</f>
        <v>慢性期</v>
      </c>
      <c r="I793" s="12" t="s">
        <v>182</v>
      </c>
      <c r="J793" s="14" t="str">
        <f>IF(I793="","",VLOOKUP(I793,Sheet1!$B$3:$C$7,2,0))</f>
        <v>慢性期</v>
      </c>
      <c r="K793" s="13">
        <v>0</v>
      </c>
      <c r="L793" s="13">
        <v>0</v>
      </c>
      <c r="M793" s="13">
        <v>0</v>
      </c>
      <c r="N793" s="13">
        <v>56</v>
      </c>
      <c r="O793" s="13">
        <v>51</v>
      </c>
      <c r="P793" s="13">
        <v>5</v>
      </c>
      <c r="Q793" s="13">
        <v>0</v>
      </c>
      <c r="R793" s="13">
        <v>0</v>
      </c>
      <c r="S793" s="13">
        <v>0</v>
      </c>
      <c r="T793" s="12" t="s">
        <v>230</v>
      </c>
      <c r="U793" s="14" t="str">
        <f>IF(T793="","",VLOOKUP(T793,Sheet1!$B$10:$C$61,2,0))</f>
        <v>療養病棟入院基本料2</v>
      </c>
      <c r="V793" s="13">
        <v>56</v>
      </c>
    </row>
    <row r="794" spans="1:22" outlineLevel="4">
      <c r="A794" s="12">
        <v>4004</v>
      </c>
      <c r="B794" s="12" t="s">
        <v>100</v>
      </c>
      <c r="C794" s="12">
        <v>40219</v>
      </c>
      <c r="D794" s="12" t="s">
        <v>491</v>
      </c>
      <c r="E794" s="12" t="s">
        <v>584</v>
      </c>
      <c r="F794" s="12" t="s">
        <v>587</v>
      </c>
      <c r="G794" s="12" t="s">
        <v>182</v>
      </c>
      <c r="H794" s="14" t="str">
        <f>IF(G794="","",VLOOKUP(G794,Sheet1!$B$3:$C$7,2,0))</f>
        <v>慢性期</v>
      </c>
      <c r="I794" s="12" t="s">
        <v>182</v>
      </c>
      <c r="J794" s="14" t="str">
        <f>IF(I794="","",VLOOKUP(I794,Sheet1!$B$3:$C$7,2,0))</f>
        <v>慢性期</v>
      </c>
      <c r="K794" s="13">
        <v>0</v>
      </c>
      <c r="L794" s="13">
        <v>0</v>
      </c>
      <c r="M794" s="13">
        <v>0</v>
      </c>
      <c r="N794" s="13">
        <v>60</v>
      </c>
      <c r="O794" s="13">
        <v>60</v>
      </c>
      <c r="P794" s="13">
        <v>0</v>
      </c>
      <c r="Q794" s="13">
        <v>0</v>
      </c>
      <c r="R794" s="13">
        <v>0</v>
      </c>
      <c r="S794" s="13">
        <v>0</v>
      </c>
      <c r="T794" s="12" t="s">
        <v>230</v>
      </c>
      <c r="U794" s="14" t="str">
        <f>IF(T794="","",VLOOKUP(T794,Sheet1!$B$10:$C$61,2,0))</f>
        <v>療養病棟入院基本料2</v>
      </c>
      <c r="V794" s="13">
        <v>60</v>
      </c>
    </row>
    <row r="795" spans="1:22" outlineLevel="4">
      <c r="A795" s="12">
        <v>4004</v>
      </c>
      <c r="B795" s="12" t="s">
        <v>100</v>
      </c>
      <c r="C795" s="12">
        <v>40219</v>
      </c>
      <c r="D795" s="12" t="s">
        <v>491</v>
      </c>
      <c r="E795" s="12" t="s">
        <v>584</v>
      </c>
      <c r="F795" s="12" t="s">
        <v>588</v>
      </c>
      <c r="G795" s="12" t="s">
        <v>182</v>
      </c>
      <c r="H795" s="14" t="str">
        <f>IF(G795="","",VLOOKUP(G795,Sheet1!$B$3:$C$7,2,0))</f>
        <v>慢性期</v>
      </c>
      <c r="I795" s="12" t="s">
        <v>182</v>
      </c>
      <c r="J795" s="14" t="str">
        <f>IF(I795="","",VLOOKUP(I795,Sheet1!$B$3:$C$7,2,0))</f>
        <v>慢性期</v>
      </c>
      <c r="K795" s="13">
        <v>0</v>
      </c>
      <c r="L795" s="13">
        <v>0</v>
      </c>
      <c r="M795" s="13">
        <v>0</v>
      </c>
      <c r="N795" s="13">
        <v>60</v>
      </c>
      <c r="O795" s="13">
        <v>57</v>
      </c>
      <c r="P795" s="13">
        <v>3</v>
      </c>
      <c r="Q795" s="13">
        <v>60</v>
      </c>
      <c r="R795" s="13">
        <v>57</v>
      </c>
      <c r="S795" s="13">
        <v>3</v>
      </c>
      <c r="T795" s="12"/>
      <c r="U795" s="14" t="str">
        <f>IF(T795="","",VLOOKUP(T795,Sheet1!$B$10:$C$61,2,0))</f>
        <v/>
      </c>
      <c r="V795" s="13">
        <v>0</v>
      </c>
    </row>
    <row r="796" spans="1:22" outlineLevel="4">
      <c r="A796" s="12">
        <v>4004</v>
      </c>
      <c r="B796" s="12" t="s">
        <v>100</v>
      </c>
      <c r="C796" s="12">
        <v>40219</v>
      </c>
      <c r="D796" s="12" t="s">
        <v>491</v>
      </c>
      <c r="E796" s="12" t="s">
        <v>584</v>
      </c>
      <c r="F796" s="12" t="s">
        <v>589</v>
      </c>
      <c r="G796" s="12" t="s">
        <v>182</v>
      </c>
      <c r="H796" s="14" t="str">
        <f>IF(G796="","",VLOOKUP(G796,Sheet1!$B$3:$C$7,2,0))</f>
        <v>慢性期</v>
      </c>
      <c r="I796" s="12" t="s">
        <v>182</v>
      </c>
      <c r="J796" s="14" t="str">
        <f>IF(I796="","",VLOOKUP(I796,Sheet1!$B$3:$C$7,2,0))</f>
        <v>慢性期</v>
      </c>
      <c r="K796" s="13">
        <v>0</v>
      </c>
      <c r="L796" s="13">
        <v>0</v>
      </c>
      <c r="M796" s="13">
        <v>0</v>
      </c>
      <c r="N796" s="13">
        <v>60</v>
      </c>
      <c r="O796" s="13">
        <v>55</v>
      </c>
      <c r="P796" s="13">
        <v>5</v>
      </c>
      <c r="Q796" s="13">
        <v>60</v>
      </c>
      <c r="R796" s="13">
        <v>55</v>
      </c>
      <c r="S796" s="13">
        <v>5</v>
      </c>
      <c r="T796" s="12"/>
      <c r="U796" s="14" t="str">
        <f>IF(T796="","",VLOOKUP(T796,Sheet1!$B$10:$C$61,2,0))</f>
        <v/>
      </c>
      <c r="V796" s="13">
        <v>0</v>
      </c>
    </row>
    <row r="797" spans="1:22" outlineLevel="3">
      <c r="A797" s="12"/>
      <c r="B797" s="12"/>
      <c r="C797" s="12"/>
      <c r="D797" s="12"/>
      <c r="E797" s="23" t="s">
        <v>1687</v>
      </c>
      <c r="F797" s="12"/>
      <c r="G797" s="12"/>
      <c r="H797" s="14"/>
      <c r="I797" s="12"/>
      <c r="J797" s="14"/>
      <c r="K797" s="13">
        <f t="shared" ref="K797:S797" si="167">SUBTOTAL(9,K792:K796)</f>
        <v>0</v>
      </c>
      <c r="L797" s="13">
        <f t="shared" si="167"/>
        <v>0</v>
      </c>
      <c r="M797" s="13">
        <f t="shared" si="167"/>
        <v>0</v>
      </c>
      <c r="N797" s="13">
        <f t="shared" si="167"/>
        <v>292</v>
      </c>
      <c r="O797" s="13">
        <f t="shared" si="167"/>
        <v>275</v>
      </c>
      <c r="P797" s="13">
        <f t="shared" si="167"/>
        <v>17</v>
      </c>
      <c r="Q797" s="13">
        <f t="shared" si="167"/>
        <v>120</v>
      </c>
      <c r="R797" s="13">
        <f t="shared" si="167"/>
        <v>112</v>
      </c>
      <c r="S797" s="13">
        <f t="shared" si="167"/>
        <v>8</v>
      </c>
      <c r="T797" s="12"/>
      <c r="U797" s="14"/>
      <c r="V797" s="13">
        <f>SUBTOTAL(9,V792:V796)</f>
        <v>172</v>
      </c>
    </row>
    <row r="798" spans="1:22" outlineLevel="4">
      <c r="A798" s="12">
        <v>4004</v>
      </c>
      <c r="B798" s="12" t="s">
        <v>100</v>
      </c>
      <c r="C798" s="12">
        <v>40219</v>
      </c>
      <c r="D798" s="12" t="s">
        <v>491</v>
      </c>
      <c r="E798" s="12" t="s">
        <v>612</v>
      </c>
      <c r="F798" s="12" t="s">
        <v>613</v>
      </c>
      <c r="G798" s="12" t="s">
        <v>113</v>
      </c>
      <c r="H798" s="14" t="str">
        <f>IF(G798="","",VLOOKUP(G798,Sheet1!$B$3:$C$7,2,0))</f>
        <v>回復期</v>
      </c>
      <c r="I798" s="12" t="s">
        <v>113</v>
      </c>
      <c r="J798" s="14" t="str">
        <f>IF(I798="","",VLOOKUP(I798,Sheet1!$B$3:$C$7,2,0))</f>
        <v>回復期</v>
      </c>
      <c r="K798" s="13">
        <v>0</v>
      </c>
      <c r="L798" s="13">
        <v>0</v>
      </c>
      <c r="M798" s="13">
        <v>0</v>
      </c>
      <c r="N798" s="13">
        <v>60</v>
      </c>
      <c r="O798" s="13">
        <v>60</v>
      </c>
      <c r="P798" s="13">
        <v>0</v>
      </c>
      <c r="Q798" s="13">
        <v>0</v>
      </c>
      <c r="R798" s="13">
        <v>0</v>
      </c>
      <c r="S798" s="13">
        <v>0</v>
      </c>
      <c r="T798" s="12" t="s">
        <v>185</v>
      </c>
      <c r="U798" s="14" t="str">
        <f>IF(T798="","",VLOOKUP(T798,Sheet1!$B$10:$C$61,2,0))</f>
        <v>療養病棟入院基本料1</v>
      </c>
      <c r="V798" s="13">
        <v>60</v>
      </c>
    </row>
    <row r="799" spans="1:22" outlineLevel="4">
      <c r="A799" s="12">
        <v>4004</v>
      </c>
      <c r="B799" s="12" t="s">
        <v>100</v>
      </c>
      <c r="C799" s="12">
        <v>40219</v>
      </c>
      <c r="D799" s="12" t="s">
        <v>491</v>
      </c>
      <c r="E799" s="12" t="s">
        <v>612</v>
      </c>
      <c r="F799" s="12" t="s">
        <v>614</v>
      </c>
      <c r="G799" s="12" t="s">
        <v>113</v>
      </c>
      <c r="H799" s="14" t="str">
        <f>IF(G799="","",VLOOKUP(G799,Sheet1!$B$3:$C$7,2,0))</f>
        <v>回復期</v>
      </c>
      <c r="I799" s="12" t="s">
        <v>113</v>
      </c>
      <c r="J799" s="14" t="str">
        <f>IF(I799="","",VLOOKUP(I799,Sheet1!$B$3:$C$7,2,0))</f>
        <v>回復期</v>
      </c>
      <c r="K799" s="13">
        <v>0</v>
      </c>
      <c r="L799" s="13">
        <v>0</v>
      </c>
      <c r="M799" s="13">
        <v>0</v>
      </c>
      <c r="N799" s="13">
        <v>36</v>
      </c>
      <c r="O799" s="13">
        <v>36</v>
      </c>
      <c r="P799" s="13">
        <v>0</v>
      </c>
      <c r="Q799" s="13">
        <v>0</v>
      </c>
      <c r="R799" s="13">
        <v>0</v>
      </c>
      <c r="S799" s="13">
        <v>0</v>
      </c>
      <c r="T799" s="12" t="s">
        <v>185</v>
      </c>
      <c r="U799" s="14" t="str">
        <f>IF(T799="","",VLOOKUP(T799,Sheet1!$B$10:$C$61,2,0))</f>
        <v>療養病棟入院基本料1</v>
      </c>
      <c r="V799" s="13">
        <v>36</v>
      </c>
    </row>
    <row r="800" spans="1:22" outlineLevel="4">
      <c r="A800" s="12">
        <v>4004</v>
      </c>
      <c r="B800" s="12" t="s">
        <v>100</v>
      </c>
      <c r="C800" s="12">
        <v>40219</v>
      </c>
      <c r="D800" s="12" t="s">
        <v>491</v>
      </c>
      <c r="E800" s="12" t="s">
        <v>612</v>
      </c>
      <c r="F800" s="12" t="s">
        <v>615</v>
      </c>
      <c r="G800" s="12" t="s">
        <v>104</v>
      </c>
      <c r="H800" s="14" t="str">
        <f>IF(G800="","",VLOOKUP(G800,Sheet1!$B$3:$C$7,2,0))</f>
        <v>急性期</v>
      </c>
      <c r="I800" s="12" t="s">
        <v>104</v>
      </c>
      <c r="J800" s="14" t="str">
        <f>IF(I800="","",VLOOKUP(I800,Sheet1!$B$3:$C$7,2,0))</f>
        <v>急性期</v>
      </c>
      <c r="K800" s="13">
        <v>0</v>
      </c>
      <c r="L800" s="13">
        <v>0</v>
      </c>
      <c r="M800" s="13">
        <v>0</v>
      </c>
      <c r="N800" s="13">
        <v>34</v>
      </c>
      <c r="O800" s="13">
        <v>34</v>
      </c>
      <c r="P800" s="13">
        <v>0</v>
      </c>
      <c r="Q800" s="13">
        <v>0</v>
      </c>
      <c r="R800" s="13">
        <v>0</v>
      </c>
      <c r="S800" s="13">
        <v>0</v>
      </c>
      <c r="T800" s="12" t="s">
        <v>105</v>
      </c>
      <c r="U800" s="14" t="str">
        <f>IF(T800="","",VLOOKUP(T800,Sheet1!$B$10:$C$61,2,0))</f>
        <v>地域包括ケア病棟入院料1</v>
      </c>
      <c r="V800" s="13">
        <v>34</v>
      </c>
    </row>
    <row r="801" spans="1:22" outlineLevel="4">
      <c r="A801" s="12">
        <v>4004</v>
      </c>
      <c r="B801" s="12" t="s">
        <v>100</v>
      </c>
      <c r="C801" s="12">
        <v>40219</v>
      </c>
      <c r="D801" s="12" t="s">
        <v>491</v>
      </c>
      <c r="E801" s="12" t="s">
        <v>612</v>
      </c>
      <c r="F801" s="12" t="s">
        <v>461</v>
      </c>
      <c r="G801" s="12" t="s">
        <v>182</v>
      </c>
      <c r="H801" s="14" t="str">
        <f>IF(G801="","",VLOOKUP(G801,Sheet1!$B$3:$C$7,2,0))</f>
        <v>慢性期</v>
      </c>
      <c r="I801" s="12" t="s">
        <v>182</v>
      </c>
      <c r="J801" s="14" t="str">
        <f>IF(I801="","",VLOOKUP(I801,Sheet1!$B$3:$C$7,2,0))</f>
        <v>慢性期</v>
      </c>
      <c r="K801" s="13">
        <v>0</v>
      </c>
      <c r="L801" s="13">
        <v>0</v>
      </c>
      <c r="M801" s="13">
        <v>0</v>
      </c>
      <c r="N801" s="13">
        <v>60</v>
      </c>
      <c r="O801" s="13">
        <v>60</v>
      </c>
      <c r="P801" s="13">
        <v>0</v>
      </c>
      <c r="Q801" s="13">
        <v>0</v>
      </c>
      <c r="R801" s="13">
        <v>0</v>
      </c>
      <c r="S801" s="13">
        <v>0</v>
      </c>
      <c r="T801" s="12" t="s">
        <v>185</v>
      </c>
      <c r="U801" s="14" t="str">
        <f>IF(T801="","",VLOOKUP(T801,Sheet1!$B$10:$C$61,2,0))</f>
        <v>療養病棟入院基本料1</v>
      </c>
      <c r="V801" s="13">
        <v>60</v>
      </c>
    </row>
    <row r="802" spans="1:22" outlineLevel="4">
      <c r="A802" s="12">
        <v>4004</v>
      </c>
      <c r="B802" s="12" t="s">
        <v>100</v>
      </c>
      <c r="C802" s="12">
        <v>40219</v>
      </c>
      <c r="D802" s="12" t="s">
        <v>491</v>
      </c>
      <c r="E802" s="12" t="s">
        <v>612</v>
      </c>
      <c r="F802" s="12" t="s">
        <v>462</v>
      </c>
      <c r="G802" s="12" t="s">
        <v>182</v>
      </c>
      <c r="H802" s="14" t="str">
        <f>IF(G802="","",VLOOKUP(G802,Sheet1!$B$3:$C$7,2,0))</f>
        <v>慢性期</v>
      </c>
      <c r="I802" s="12" t="s">
        <v>182</v>
      </c>
      <c r="J802" s="14" t="str">
        <f>IF(I802="","",VLOOKUP(I802,Sheet1!$B$3:$C$7,2,0))</f>
        <v>慢性期</v>
      </c>
      <c r="K802" s="13">
        <v>0</v>
      </c>
      <c r="L802" s="13">
        <v>0</v>
      </c>
      <c r="M802" s="13">
        <v>0</v>
      </c>
      <c r="N802" s="13">
        <v>60</v>
      </c>
      <c r="O802" s="13">
        <v>60</v>
      </c>
      <c r="P802" s="13">
        <v>0</v>
      </c>
      <c r="Q802" s="13">
        <v>0</v>
      </c>
      <c r="R802" s="13">
        <v>0</v>
      </c>
      <c r="S802" s="13">
        <v>0</v>
      </c>
      <c r="T802" s="12" t="s">
        <v>230</v>
      </c>
      <c r="U802" s="14" t="str">
        <f>IF(T802="","",VLOOKUP(T802,Sheet1!$B$10:$C$61,2,0))</f>
        <v>療養病棟入院基本料2</v>
      </c>
      <c r="V802" s="13">
        <v>60</v>
      </c>
    </row>
    <row r="803" spans="1:22" outlineLevel="3">
      <c r="A803" s="12"/>
      <c r="B803" s="12"/>
      <c r="C803" s="12"/>
      <c r="D803" s="12"/>
      <c r="E803" s="23" t="s">
        <v>1688</v>
      </c>
      <c r="F803" s="12"/>
      <c r="G803" s="12"/>
      <c r="H803" s="14"/>
      <c r="I803" s="12"/>
      <c r="J803" s="14"/>
      <c r="K803" s="13">
        <f t="shared" ref="K803:S803" si="168">SUBTOTAL(9,K798:K802)</f>
        <v>0</v>
      </c>
      <c r="L803" s="13">
        <f t="shared" si="168"/>
        <v>0</v>
      </c>
      <c r="M803" s="13">
        <f t="shared" si="168"/>
        <v>0</v>
      </c>
      <c r="N803" s="13">
        <f t="shared" si="168"/>
        <v>250</v>
      </c>
      <c r="O803" s="13">
        <f t="shared" si="168"/>
        <v>250</v>
      </c>
      <c r="P803" s="13">
        <f t="shared" si="168"/>
        <v>0</v>
      </c>
      <c r="Q803" s="13">
        <f t="shared" si="168"/>
        <v>0</v>
      </c>
      <c r="R803" s="13">
        <f t="shared" si="168"/>
        <v>0</v>
      </c>
      <c r="S803" s="13">
        <f t="shared" si="168"/>
        <v>0</v>
      </c>
      <c r="T803" s="12"/>
      <c r="U803" s="14"/>
      <c r="V803" s="13">
        <f>SUBTOTAL(9,V798:V802)</f>
        <v>250</v>
      </c>
    </row>
    <row r="804" spans="1:22" outlineLevel="4">
      <c r="A804" s="12">
        <v>4004</v>
      </c>
      <c r="B804" s="12" t="s">
        <v>100</v>
      </c>
      <c r="C804" s="12">
        <v>40219</v>
      </c>
      <c r="D804" s="12" t="s">
        <v>491</v>
      </c>
      <c r="E804" s="12" t="s">
        <v>873</v>
      </c>
      <c r="F804" s="12" t="s">
        <v>874</v>
      </c>
      <c r="G804" s="12" t="s">
        <v>58</v>
      </c>
      <c r="H804" s="14" t="str">
        <f>IF(G804="","",VLOOKUP(G804,Sheet1!$B$3:$C$7,2,0))</f>
        <v>回復期</v>
      </c>
      <c r="I804" s="12" t="s">
        <v>58</v>
      </c>
      <c r="J804" s="14" t="str">
        <f>IF(I804="","",VLOOKUP(I804,Sheet1!$B$3:$C$7,2,0))</f>
        <v>回復期</v>
      </c>
      <c r="K804" s="13">
        <v>20</v>
      </c>
      <c r="L804" s="13">
        <v>20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2" t="s">
        <v>76</v>
      </c>
      <c r="U804" s="14" t="str">
        <f>IF(T804="","",VLOOKUP(T804,Sheet1!$B$10:$C$61,2,0))</f>
        <v>回復期リハビリテーション病棟入院料3</v>
      </c>
      <c r="V804" s="13">
        <v>20</v>
      </c>
    </row>
    <row r="805" spans="1:22" outlineLevel="4">
      <c r="A805" s="12">
        <v>4004</v>
      </c>
      <c r="B805" s="12" t="s">
        <v>100</v>
      </c>
      <c r="C805" s="12">
        <v>40219</v>
      </c>
      <c r="D805" s="12" t="s">
        <v>491</v>
      </c>
      <c r="E805" s="12" t="s">
        <v>873</v>
      </c>
      <c r="F805" s="12" t="s">
        <v>875</v>
      </c>
      <c r="G805" s="12" t="s">
        <v>45</v>
      </c>
      <c r="H805" s="14" t="str">
        <f>IF(G805="","",VLOOKUP(G805,Sheet1!$B$3:$C$7,2,0))</f>
        <v>慢性期</v>
      </c>
      <c r="I805" s="12" t="s">
        <v>45</v>
      </c>
      <c r="J805" s="14" t="str">
        <f>IF(I805="","",VLOOKUP(I805,Sheet1!$B$3:$C$7,2,0))</f>
        <v>慢性期</v>
      </c>
      <c r="K805" s="13">
        <v>0</v>
      </c>
      <c r="L805" s="13">
        <v>0</v>
      </c>
      <c r="M805" s="13">
        <v>0</v>
      </c>
      <c r="N805" s="13">
        <v>50</v>
      </c>
      <c r="O805" s="13">
        <v>50</v>
      </c>
      <c r="P805" s="13">
        <v>0</v>
      </c>
      <c r="Q805" s="13">
        <v>0</v>
      </c>
      <c r="R805" s="13">
        <v>0</v>
      </c>
      <c r="S805" s="13">
        <v>0</v>
      </c>
      <c r="T805" s="12" t="s">
        <v>62</v>
      </c>
      <c r="U805" s="14" t="str">
        <f>IF(T805="","",VLOOKUP(T805,Sheet1!$B$10:$C$61,2,0))</f>
        <v>療養病棟入院基本料1</v>
      </c>
      <c r="V805" s="13">
        <v>50</v>
      </c>
    </row>
    <row r="806" spans="1:22" outlineLevel="4">
      <c r="A806" s="12">
        <v>4004</v>
      </c>
      <c r="B806" s="12" t="s">
        <v>100</v>
      </c>
      <c r="C806" s="12">
        <v>40219</v>
      </c>
      <c r="D806" s="12" t="s">
        <v>491</v>
      </c>
      <c r="E806" s="12" t="s">
        <v>873</v>
      </c>
      <c r="F806" s="12" t="s">
        <v>876</v>
      </c>
      <c r="G806" s="12" t="s">
        <v>38</v>
      </c>
      <c r="H806" s="14" t="str">
        <f>IF(G806="","",VLOOKUP(G806,Sheet1!$B$3:$C$7,2,0))</f>
        <v>急性期</v>
      </c>
      <c r="I806" s="12" t="s">
        <v>38</v>
      </c>
      <c r="J806" s="14" t="str">
        <f>IF(I806="","",VLOOKUP(I806,Sheet1!$B$3:$C$7,2,0))</f>
        <v>急性期</v>
      </c>
      <c r="K806" s="13">
        <v>33</v>
      </c>
      <c r="L806" s="13">
        <v>33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2" t="s">
        <v>45</v>
      </c>
      <c r="U806" s="14" t="str">
        <f>IF(T806="","",VLOOKUP(T806,Sheet1!$B$10:$C$61,2,0))</f>
        <v>一般病棟15対1入院基本料</v>
      </c>
      <c r="V806" s="13">
        <v>33</v>
      </c>
    </row>
    <row r="807" spans="1:22" outlineLevel="3">
      <c r="A807" s="12"/>
      <c r="B807" s="12"/>
      <c r="C807" s="12"/>
      <c r="D807" s="12"/>
      <c r="E807" s="23" t="s">
        <v>1689</v>
      </c>
      <c r="F807" s="12"/>
      <c r="G807" s="12"/>
      <c r="H807" s="14"/>
      <c r="I807" s="12"/>
      <c r="J807" s="14"/>
      <c r="K807" s="13">
        <f t="shared" ref="K807:S807" si="169">SUBTOTAL(9,K804:K806)</f>
        <v>53</v>
      </c>
      <c r="L807" s="13">
        <f t="shared" si="169"/>
        <v>53</v>
      </c>
      <c r="M807" s="13">
        <f t="shared" si="169"/>
        <v>0</v>
      </c>
      <c r="N807" s="13">
        <f t="shared" si="169"/>
        <v>50</v>
      </c>
      <c r="O807" s="13">
        <f t="shared" si="169"/>
        <v>50</v>
      </c>
      <c r="P807" s="13">
        <f t="shared" si="169"/>
        <v>0</v>
      </c>
      <c r="Q807" s="13">
        <f t="shared" si="169"/>
        <v>0</v>
      </c>
      <c r="R807" s="13">
        <f t="shared" si="169"/>
        <v>0</v>
      </c>
      <c r="S807" s="13">
        <f t="shared" si="169"/>
        <v>0</v>
      </c>
      <c r="T807" s="12"/>
      <c r="U807" s="14"/>
      <c r="V807" s="13">
        <f>SUBTOTAL(9,V804:V806)</f>
        <v>103</v>
      </c>
    </row>
    <row r="808" spans="1:22" outlineLevel="4">
      <c r="A808" s="12">
        <v>4004</v>
      </c>
      <c r="B808" s="12" t="s">
        <v>100</v>
      </c>
      <c r="C808" s="12">
        <v>40219</v>
      </c>
      <c r="D808" s="12" t="s">
        <v>491</v>
      </c>
      <c r="E808" s="12" t="s">
        <v>1366</v>
      </c>
      <c r="F808" s="12" t="s">
        <v>530</v>
      </c>
      <c r="G808" s="12" t="s">
        <v>182</v>
      </c>
      <c r="H808" s="14" t="str">
        <f>IF(G808="","",VLOOKUP(G808,Sheet1!$B$3:$C$7,2,0))</f>
        <v>慢性期</v>
      </c>
      <c r="I808" s="12" t="s">
        <v>182</v>
      </c>
      <c r="J808" s="14" t="str">
        <f>IF(I808="","",VLOOKUP(I808,Sheet1!$B$3:$C$7,2,0))</f>
        <v>慢性期</v>
      </c>
      <c r="K808" s="13">
        <v>0</v>
      </c>
      <c r="L808" s="13">
        <v>0</v>
      </c>
      <c r="M808" s="13">
        <v>0</v>
      </c>
      <c r="N808" s="13">
        <v>50</v>
      </c>
      <c r="O808" s="13">
        <v>50</v>
      </c>
      <c r="P808" s="13">
        <v>0</v>
      </c>
      <c r="Q808" s="13">
        <v>0</v>
      </c>
      <c r="R808" s="13">
        <v>0</v>
      </c>
      <c r="S808" s="13">
        <v>0</v>
      </c>
      <c r="T808" s="12" t="s">
        <v>185</v>
      </c>
      <c r="U808" s="14" t="str">
        <f>IF(T808="","",VLOOKUP(T808,Sheet1!$B$10:$C$61,2,0))</f>
        <v>療養病棟入院基本料1</v>
      </c>
      <c r="V808" s="13">
        <v>50</v>
      </c>
    </row>
    <row r="809" spans="1:22" outlineLevel="3">
      <c r="A809" s="12"/>
      <c r="B809" s="12"/>
      <c r="C809" s="12"/>
      <c r="D809" s="12"/>
      <c r="E809" s="23" t="s">
        <v>1690</v>
      </c>
      <c r="F809" s="12"/>
      <c r="G809" s="12"/>
      <c r="H809" s="14"/>
      <c r="I809" s="12"/>
      <c r="J809" s="14"/>
      <c r="K809" s="13">
        <f t="shared" ref="K809:S809" si="170">SUBTOTAL(9,K808:K808)</f>
        <v>0</v>
      </c>
      <c r="L809" s="13">
        <f t="shared" si="170"/>
        <v>0</v>
      </c>
      <c r="M809" s="13">
        <f t="shared" si="170"/>
        <v>0</v>
      </c>
      <c r="N809" s="13">
        <f t="shared" si="170"/>
        <v>50</v>
      </c>
      <c r="O809" s="13">
        <f t="shared" si="170"/>
        <v>50</v>
      </c>
      <c r="P809" s="13">
        <f t="shared" si="170"/>
        <v>0</v>
      </c>
      <c r="Q809" s="13">
        <f t="shared" si="170"/>
        <v>0</v>
      </c>
      <c r="R809" s="13">
        <f t="shared" si="170"/>
        <v>0</v>
      </c>
      <c r="S809" s="13">
        <f t="shared" si="170"/>
        <v>0</v>
      </c>
      <c r="T809" s="12"/>
      <c r="U809" s="14"/>
      <c r="V809" s="13">
        <f>SUBTOTAL(9,V808:V808)</f>
        <v>50</v>
      </c>
    </row>
    <row r="810" spans="1:22" outlineLevel="4">
      <c r="A810" s="12">
        <v>4004</v>
      </c>
      <c r="B810" s="12" t="s">
        <v>100</v>
      </c>
      <c r="C810" s="12">
        <v>40219</v>
      </c>
      <c r="D810" s="12" t="s">
        <v>491</v>
      </c>
      <c r="E810" s="12" t="s">
        <v>1452</v>
      </c>
      <c r="F810" s="12" t="s">
        <v>1064</v>
      </c>
      <c r="G810" s="12" t="s">
        <v>182</v>
      </c>
      <c r="H810" s="14" t="str">
        <f>IF(G810="","",VLOOKUP(G810,Sheet1!$B$3:$C$7,2,0))</f>
        <v>慢性期</v>
      </c>
      <c r="I810" s="12" t="s">
        <v>113</v>
      </c>
      <c r="J810" s="14" t="str">
        <f>IF(I810="","",VLOOKUP(I810,Sheet1!$B$3:$C$7,2,0))</f>
        <v>回復期</v>
      </c>
      <c r="K810" s="13">
        <v>38</v>
      </c>
      <c r="L810" s="13">
        <v>38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2" t="s">
        <v>182</v>
      </c>
      <c r="U810" s="14" t="str">
        <f>IF(T810="","",VLOOKUP(T810,Sheet1!$B$10:$C$61,2,0))</f>
        <v>一般病棟15対1入院基本料</v>
      </c>
      <c r="V810" s="13">
        <v>38</v>
      </c>
    </row>
    <row r="811" spans="1:22" outlineLevel="3">
      <c r="A811" s="12"/>
      <c r="B811" s="12"/>
      <c r="C811" s="12"/>
      <c r="D811" s="12"/>
      <c r="E811" s="23" t="s">
        <v>1691</v>
      </c>
      <c r="F811" s="12"/>
      <c r="G811" s="12"/>
      <c r="H811" s="14"/>
      <c r="I811" s="12"/>
      <c r="J811" s="14"/>
      <c r="K811" s="13">
        <f t="shared" ref="K811:S811" si="171">SUBTOTAL(9,K810:K810)</f>
        <v>38</v>
      </c>
      <c r="L811" s="13">
        <f t="shared" si="171"/>
        <v>38</v>
      </c>
      <c r="M811" s="13">
        <f t="shared" si="171"/>
        <v>0</v>
      </c>
      <c r="N811" s="13">
        <f t="shared" si="171"/>
        <v>0</v>
      </c>
      <c r="O811" s="13">
        <f t="shared" si="171"/>
        <v>0</v>
      </c>
      <c r="P811" s="13">
        <f t="shared" si="171"/>
        <v>0</v>
      </c>
      <c r="Q811" s="13">
        <f t="shared" si="171"/>
        <v>0</v>
      </c>
      <c r="R811" s="13">
        <f t="shared" si="171"/>
        <v>0</v>
      </c>
      <c r="S811" s="13">
        <f t="shared" si="171"/>
        <v>0</v>
      </c>
      <c r="T811" s="12"/>
      <c r="U811" s="14"/>
      <c r="V811" s="13">
        <f>SUBTOTAL(9,V810:V810)</f>
        <v>38</v>
      </c>
    </row>
    <row r="812" spans="1:22" outlineLevel="4">
      <c r="A812" s="12">
        <v>4004</v>
      </c>
      <c r="B812" s="12" t="s">
        <v>100</v>
      </c>
      <c r="C812" s="12">
        <v>40221</v>
      </c>
      <c r="D812" s="12" t="s">
        <v>582</v>
      </c>
      <c r="E812" s="12" t="s">
        <v>583</v>
      </c>
      <c r="F812" s="12" t="s">
        <v>193</v>
      </c>
      <c r="G812" s="12" t="s">
        <v>45</v>
      </c>
      <c r="H812" s="14" t="str">
        <f>IF(G812="","",VLOOKUP(G812,Sheet1!$B$3:$C$7,2,0))</f>
        <v>慢性期</v>
      </c>
      <c r="I812" s="12" t="s">
        <v>45</v>
      </c>
      <c r="J812" s="14" t="str">
        <f>IF(I812="","",VLOOKUP(I812,Sheet1!$B$3:$C$7,2,0))</f>
        <v>慢性期</v>
      </c>
      <c r="K812" s="13">
        <v>60</v>
      </c>
      <c r="L812" s="13">
        <v>43</v>
      </c>
      <c r="M812" s="13">
        <v>17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2" t="s">
        <v>45</v>
      </c>
      <c r="U812" s="14" t="str">
        <f>IF(T812="","",VLOOKUP(T812,Sheet1!$B$10:$C$61,2,0))</f>
        <v>一般病棟15対1入院基本料</v>
      </c>
      <c r="V812" s="13">
        <v>60</v>
      </c>
    </row>
    <row r="813" spans="1:22" outlineLevel="3">
      <c r="A813" s="12"/>
      <c r="B813" s="12"/>
      <c r="C813" s="12"/>
      <c r="D813" s="12"/>
      <c r="E813" s="23" t="s">
        <v>1692</v>
      </c>
      <c r="F813" s="12"/>
      <c r="G813" s="12"/>
      <c r="H813" s="14"/>
      <c r="I813" s="12"/>
      <c r="J813" s="14"/>
      <c r="K813" s="13">
        <f t="shared" ref="K813:S813" si="172">SUBTOTAL(9,K812:K812)</f>
        <v>60</v>
      </c>
      <c r="L813" s="13">
        <f t="shared" si="172"/>
        <v>43</v>
      </c>
      <c r="M813" s="13">
        <f t="shared" si="172"/>
        <v>17</v>
      </c>
      <c r="N813" s="13">
        <f t="shared" si="172"/>
        <v>0</v>
      </c>
      <c r="O813" s="13">
        <f t="shared" si="172"/>
        <v>0</v>
      </c>
      <c r="P813" s="13">
        <f t="shared" si="172"/>
        <v>0</v>
      </c>
      <c r="Q813" s="13">
        <f t="shared" si="172"/>
        <v>0</v>
      </c>
      <c r="R813" s="13">
        <f t="shared" si="172"/>
        <v>0</v>
      </c>
      <c r="S813" s="13">
        <f t="shared" si="172"/>
        <v>0</v>
      </c>
      <c r="T813" s="12"/>
      <c r="U813" s="14"/>
      <c r="V813" s="13">
        <f>SUBTOTAL(9,V812:V812)</f>
        <v>60</v>
      </c>
    </row>
    <row r="814" spans="1:22" outlineLevel="4">
      <c r="A814" s="12">
        <v>4004</v>
      </c>
      <c r="B814" s="12" t="s">
        <v>100</v>
      </c>
      <c r="C814" s="12">
        <v>40221</v>
      </c>
      <c r="D814" s="12" t="s">
        <v>582</v>
      </c>
      <c r="E814" s="12" t="s">
        <v>1089</v>
      </c>
      <c r="F814" s="12" t="s">
        <v>927</v>
      </c>
      <c r="G814" s="12" t="s">
        <v>45</v>
      </c>
      <c r="H814" s="14" t="str">
        <f>IF(G814="","",VLOOKUP(G814,Sheet1!$B$3:$C$7,2,0))</f>
        <v>慢性期</v>
      </c>
      <c r="I814" s="12" t="s">
        <v>45</v>
      </c>
      <c r="J814" s="14" t="str">
        <f>IF(I814="","",VLOOKUP(I814,Sheet1!$B$3:$C$7,2,0))</f>
        <v>慢性期</v>
      </c>
      <c r="K814" s="13">
        <v>0</v>
      </c>
      <c r="L814" s="13">
        <v>0</v>
      </c>
      <c r="M814" s="13">
        <v>0</v>
      </c>
      <c r="N814" s="13">
        <v>38</v>
      </c>
      <c r="O814" s="13">
        <v>38</v>
      </c>
      <c r="P814" s="13">
        <v>0</v>
      </c>
      <c r="Q814" s="13">
        <v>0</v>
      </c>
      <c r="R814" s="13">
        <v>0</v>
      </c>
      <c r="S814" s="13">
        <v>0</v>
      </c>
      <c r="T814" s="12" t="s">
        <v>62</v>
      </c>
      <c r="U814" s="14" t="str">
        <f>IF(T814="","",VLOOKUP(T814,Sheet1!$B$10:$C$61,2,0))</f>
        <v>療養病棟入院基本料1</v>
      </c>
      <c r="V814" s="13">
        <v>38</v>
      </c>
    </row>
    <row r="815" spans="1:22" outlineLevel="4">
      <c r="A815" s="12">
        <v>4004</v>
      </c>
      <c r="B815" s="12" t="s">
        <v>100</v>
      </c>
      <c r="C815" s="12">
        <v>40221</v>
      </c>
      <c r="D815" s="12" t="s">
        <v>582</v>
      </c>
      <c r="E815" s="12" t="s">
        <v>1089</v>
      </c>
      <c r="F815" s="12" t="s">
        <v>929</v>
      </c>
      <c r="G815" s="12" t="s">
        <v>45</v>
      </c>
      <c r="H815" s="14" t="str">
        <f>IF(G815="","",VLOOKUP(G815,Sheet1!$B$3:$C$7,2,0))</f>
        <v>慢性期</v>
      </c>
      <c r="I815" s="12" t="s">
        <v>45</v>
      </c>
      <c r="J815" s="14" t="str">
        <f>IF(I815="","",VLOOKUP(I815,Sheet1!$B$3:$C$7,2,0))</f>
        <v>慢性期</v>
      </c>
      <c r="K815" s="13">
        <v>0</v>
      </c>
      <c r="L815" s="13">
        <v>0</v>
      </c>
      <c r="M815" s="13">
        <v>0</v>
      </c>
      <c r="N815" s="13">
        <v>38</v>
      </c>
      <c r="O815" s="13">
        <v>38</v>
      </c>
      <c r="P815" s="13">
        <v>0</v>
      </c>
      <c r="Q815" s="13">
        <v>0</v>
      </c>
      <c r="R815" s="13">
        <v>0</v>
      </c>
      <c r="S815" s="13">
        <v>0</v>
      </c>
      <c r="T815" s="12" t="s">
        <v>62</v>
      </c>
      <c r="U815" s="14" t="str">
        <f>IF(T815="","",VLOOKUP(T815,Sheet1!$B$10:$C$61,2,0))</f>
        <v>療養病棟入院基本料1</v>
      </c>
      <c r="V815" s="13">
        <v>38</v>
      </c>
    </row>
    <row r="816" spans="1:22" outlineLevel="4">
      <c r="A816" s="12">
        <v>4004</v>
      </c>
      <c r="B816" s="12" t="s">
        <v>100</v>
      </c>
      <c r="C816" s="12">
        <v>40221</v>
      </c>
      <c r="D816" s="12" t="s">
        <v>582</v>
      </c>
      <c r="E816" s="12" t="s">
        <v>1089</v>
      </c>
      <c r="F816" s="12" t="s">
        <v>422</v>
      </c>
      <c r="G816" s="12" t="s">
        <v>45</v>
      </c>
      <c r="H816" s="14" t="str">
        <f>IF(G816="","",VLOOKUP(G816,Sheet1!$B$3:$C$7,2,0))</f>
        <v>慢性期</v>
      </c>
      <c r="I816" s="12" t="s">
        <v>45</v>
      </c>
      <c r="J816" s="14" t="str">
        <f>IF(I816="","",VLOOKUP(I816,Sheet1!$B$3:$C$7,2,0))</f>
        <v>慢性期</v>
      </c>
      <c r="K816" s="13">
        <v>0</v>
      </c>
      <c r="L816" s="13">
        <v>0</v>
      </c>
      <c r="M816" s="13">
        <v>0</v>
      </c>
      <c r="N816" s="13">
        <v>36</v>
      </c>
      <c r="O816" s="13">
        <v>36</v>
      </c>
      <c r="P816" s="13">
        <v>0</v>
      </c>
      <c r="Q816" s="13">
        <v>36</v>
      </c>
      <c r="R816" s="13">
        <v>36</v>
      </c>
      <c r="S816" s="13">
        <v>0</v>
      </c>
      <c r="T816" s="12"/>
      <c r="U816" s="14" t="str">
        <f>IF(T816="","",VLOOKUP(T816,Sheet1!$B$10:$C$61,2,0))</f>
        <v/>
      </c>
      <c r="V816" s="13">
        <v>0</v>
      </c>
    </row>
    <row r="817" spans="1:22" outlineLevel="4">
      <c r="A817" s="12">
        <v>4004</v>
      </c>
      <c r="B817" s="12" t="s">
        <v>100</v>
      </c>
      <c r="C817" s="12">
        <v>40221</v>
      </c>
      <c r="D817" s="12" t="s">
        <v>582</v>
      </c>
      <c r="E817" s="12" t="s">
        <v>1089</v>
      </c>
      <c r="F817" s="12" t="s">
        <v>423</v>
      </c>
      <c r="G817" s="12" t="s">
        <v>45</v>
      </c>
      <c r="H817" s="14" t="str">
        <f>IF(G817="","",VLOOKUP(G817,Sheet1!$B$3:$C$7,2,0))</f>
        <v>慢性期</v>
      </c>
      <c r="I817" s="12" t="s">
        <v>45</v>
      </c>
      <c r="J817" s="14" t="str">
        <f>IF(I817="","",VLOOKUP(I817,Sheet1!$B$3:$C$7,2,0))</f>
        <v>慢性期</v>
      </c>
      <c r="K817" s="13">
        <v>0</v>
      </c>
      <c r="L817" s="13">
        <v>0</v>
      </c>
      <c r="M817" s="13">
        <v>0</v>
      </c>
      <c r="N817" s="13">
        <v>50</v>
      </c>
      <c r="O817" s="13">
        <v>50</v>
      </c>
      <c r="P817" s="13">
        <v>0</v>
      </c>
      <c r="Q817" s="13">
        <v>50</v>
      </c>
      <c r="R817" s="13">
        <v>50</v>
      </c>
      <c r="S817" s="13">
        <v>0</v>
      </c>
      <c r="T817" s="12"/>
      <c r="U817" s="14" t="str">
        <f>IF(T817="","",VLOOKUP(T817,Sheet1!$B$10:$C$61,2,0))</f>
        <v/>
      </c>
      <c r="V817" s="13">
        <v>0</v>
      </c>
    </row>
    <row r="818" spans="1:22" outlineLevel="4">
      <c r="A818" s="12">
        <v>4004</v>
      </c>
      <c r="B818" s="12" t="s">
        <v>100</v>
      </c>
      <c r="C818" s="12">
        <v>40221</v>
      </c>
      <c r="D818" s="12" t="s">
        <v>582</v>
      </c>
      <c r="E818" s="12" t="s">
        <v>1089</v>
      </c>
      <c r="F818" s="12" t="s">
        <v>606</v>
      </c>
      <c r="G818" s="12" t="s">
        <v>45</v>
      </c>
      <c r="H818" s="14" t="str">
        <f>IF(G818="","",VLOOKUP(G818,Sheet1!$B$3:$C$7,2,0))</f>
        <v>慢性期</v>
      </c>
      <c r="I818" s="12" t="s">
        <v>45</v>
      </c>
      <c r="J818" s="14" t="str">
        <f>IF(I818="","",VLOOKUP(I818,Sheet1!$B$3:$C$7,2,0))</f>
        <v>慢性期</v>
      </c>
      <c r="K818" s="13">
        <v>0</v>
      </c>
      <c r="L818" s="13">
        <v>0</v>
      </c>
      <c r="M818" s="13">
        <v>0</v>
      </c>
      <c r="N818" s="13">
        <v>58</v>
      </c>
      <c r="O818" s="13">
        <v>58</v>
      </c>
      <c r="P818" s="13">
        <v>0</v>
      </c>
      <c r="Q818" s="13">
        <v>58</v>
      </c>
      <c r="R818" s="13">
        <v>58</v>
      </c>
      <c r="S818" s="13">
        <v>0</v>
      </c>
      <c r="T818" s="12"/>
      <c r="U818" s="14" t="str">
        <f>IF(T818="","",VLOOKUP(T818,Sheet1!$B$10:$C$61,2,0))</f>
        <v/>
      </c>
      <c r="V818" s="13">
        <v>0</v>
      </c>
    </row>
    <row r="819" spans="1:22" outlineLevel="4">
      <c r="A819" s="12">
        <v>4004</v>
      </c>
      <c r="B819" s="12" t="s">
        <v>100</v>
      </c>
      <c r="C819" s="12">
        <v>40221</v>
      </c>
      <c r="D819" s="12" t="s">
        <v>582</v>
      </c>
      <c r="E819" s="12" t="s">
        <v>1089</v>
      </c>
      <c r="F819" s="12" t="s">
        <v>425</v>
      </c>
      <c r="G819" s="12" t="s">
        <v>45</v>
      </c>
      <c r="H819" s="14" t="str">
        <f>IF(G819="","",VLOOKUP(G819,Sheet1!$B$3:$C$7,2,0))</f>
        <v>慢性期</v>
      </c>
      <c r="I819" s="12" t="s">
        <v>45</v>
      </c>
      <c r="J819" s="14" t="str">
        <f>IF(I819="","",VLOOKUP(I819,Sheet1!$B$3:$C$7,2,0))</f>
        <v>慢性期</v>
      </c>
      <c r="K819" s="13">
        <v>0</v>
      </c>
      <c r="L819" s="13">
        <v>0</v>
      </c>
      <c r="M819" s="13">
        <v>0</v>
      </c>
      <c r="N819" s="13">
        <v>58</v>
      </c>
      <c r="O819" s="13">
        <v>58</v>
      </c>
      <c r="P819" s="13">
        <v>0</v>
      </c>
      <c r="Q819" s="13">
        <v>58</v>
      </c>
      <c r="R819" s="13">
        <v>58</v>
      </c>
      <c r="S819" s="13">
        <v>0</v>
      </c>
      <c r="T819" s="12"/>
      <c r="U819" s="14" t="str">
        <f>IF(T819="","",VLOOKUP(T819,Sheet1!$B$10:$C$61,2,0))</f>
        <v/>
      </c>
      <c r="V819" s="13">
        <v>0</v>
      </c>
    </row>
    <row r="820" spans="1:22" outlineLevel="4">
      <c r="A820" s="12">
        <v>4004</v>
      </c>
      <c r="B820" s="12" t="s">
        <v>100</v>
      </c>
      <c r="C820" s="12">
        <v>40221</v>
      </c>
      <c r="D820" s="12" t="s">
        <v>582</v>
      </c>
      <c r="E820" s="12" t="s">
        <v>1089</v>
      </c>
      <c r="F820" s="12" t="s">
        <v>1090</v>
      </c>
      <c r="G820" s="12" t="s">
        <v>45</v>
      </c>
      <c r="H820" s="14" t="str">
        <f>IF(G820="","",VLOOKUP(G820,Sheet1!$B$3:$C$7,2,0))</f>
        <v>慢性期</v>
      </c>
      <c r="I820" s="12" t="s">
        <v>45</v>
      </c>
      <c r="J820" s="14" t="str">
        <f>IF(I820="","",VLOOKUP(I820,Sheet1!$B$3:$C$7,2,0))</f>
        <v>慢性期</v>
      </c>
      <c r="K820" s="13">
        <v>0</v>
      </c>
      <c r="L820" s="13">
        <v>0</v>
      </c>
      <c r="M820" s="13">
        <v>0</v>
      </c>
      <c r="N820" s="13">
        <v>58</v>
      </c>
      <c r="O820" s="13">
        <v>58</v>
      </c>
      <c r="P820" s="13">
        <v>0</v>
      </c>
      <c r="Q820" s="13">
        <v>58</v>
      </c>
      <c r="R820" s="13">
        <v>58</v>
      </c>
      <c r="S820" s="13">
        <v>0</v>
      </c>
      <c r="T820" s="12"/>
      <c r="U820" s="14" t="str">
        <f>IF(T820="","",VLOOKUP(T820,Sheet1!$B$10:$C$61,2,0))</f>
        <v/>
      </c>
      <c r="V820" s="13">
        <v>0</v>
      </c>
    </row>
    <row r="821" spans="1:22" outlineLevel="3">
      <c r="A821" s="12"/>
      <c r="B821" s="12"/>
      <c r="C821" s="12"/>
      <c r="D821" s="12"/>
      <c r="E821" s="23" t="s">
        <v>1693</v>
      </c>
      <c r="F821" s="12"/>
      <c r="G821" s="12"/>
      <c r="H821" s="14"/>
      <c r="I821" s="12"/>
      <c r="J821" s="14"/>
      <c r="K821" s="13">
        <f t="shared" ref="K821:S821" si="173">SUBTOTAL(9,K814:K820)</f>
        <v>0</v>
      </c>
      <c r="L821" s="13">
        <f t="shared" si="173"/>
        <v>0</v>
      </c>
      <c r="M821" s="13">
        <f t="shared" si="173"/>
        <v>0</v>
      </c>
      <c r="N821" s="13">
        <f t="shared" si="173"/>
        <v>336</v>
      </c>
      <c r="O821" s="13">
        <f t="shared" si="173"/>
        <v>336</v>
      </c>
      <c r="P821" s="13">
        <f t="shared" si="173"/>
        <v>0</v>
      </c>
      <c r="Q821" s="13">
        <f t="shared" si="173"/>
        <v>260</v>
      </c>
      <c r="R821" s="13">
        <f t="shared" si="173"/>
        <v>260</v>
      </c>
      <c r="S821" s="13">
        <f t="shared" si="173"/>
        <v>0</v>
      </c>
      <c r="T821" s="12"/>
      <c r="U821" s="14"/>
      <c r="V821" s="13">
        <f>SUBTOTAL(9,V814:V820)</f>
        <v>76</v>
      </c>
    </row>
    <row r="822" spans="1:22" outlineLevel="4">
      <c r="A822" s="12">
        <v>4004</v>
      </c>
      <c r="B822" s="12" t="s">
        <v>100</v>
      </c>
      <c r="C822" s="12">
        <v>40221</v>
      </c>
      <c r="D822" s="12" t="s">
        <v>582</v>
      </c>
      <c r="E822" s="12" t="s">
        <v>1134</v>
      </c>
      <c r="F822" s="12" t="s">
        <v>50</v>
      </c>
      <c r="G822" s="12" t="s">
        <v>45</v>
      </c>
      <c r="H822" s="14" t="str">
        <f>IF(G822="","",VLOOKUP(G822,Sheet1!$B$3:$C$7,2,0))</f>
        <v>慢性期</v>
      </c>
      <c r="I822" s="12" t="s">
        <v>45</v>
      </c>
      <c r="J822" s="14" t="str">
        <f>IF(I822="","",VLOOKUP(I822,Sheet1!$B$3:$C$7,2,0))</f>
        <v>慢性期</v>
      </c>
      <c r="K822" s="13">
        <v>0</v>
      </c>
      <c r="L822" s="13">
        <v>0</v>
      </c>
      <c r="M822" s="13">
        <v>0</v>
      </c>
      <c r="N822" s="13">
        <v>58</v>
      </c>
      <c r="O822" s="13">
        <v>58</v>
      </c>
      <c r="P822" s="13">
        <v>0</v>
      </c>
      <c r="Q822" s="13">
        <v>0</v>
      </c>
      <c r="R822" s="13">
        <v>0</v>
      </c>
      <c r="S822" s="13">
        <v>0</v>
      </c>
      <c r="T822" s="12" t="s">
        <v>62</v>
      </c>
      <c r="U822" s="14" t="str">
        <f>IF(T822="","",VLOOKUP(T822,Sheet1!$B$10:$C$61,2,0))</f>
        <v>療養病棟入院基本料1</v>
      </c>
      <c r="V822" s="13">
        <v>58</v>
      </c>
    </row>
    <row r="823" spans="1:22" outlineLevel="4">
      <c r="A823" s="12">
        <v>4004</v>
      </c>
      <c r="B823" s="12" t="s">
        <v>100</v>
      </c>
      <c r="C823" s="12">
        <v>40221</v>
      </c>
      <c r="D823" s="12" t="s">
        <v>582</v>
      </c>
      <c r="E823" s="12" t="s">
        <v>1134</v>
      </c>
      <c r="F823" s="12" t="s">
        <v>252</v>
      </c>
      <c r="G823" s="12" t="s">
        <v>38</v>
      </c>
      <c r="H823" s="14" t="str">
        <f>IF(G823="","",VLOOKUP(G823,Sheet1!$B$3:$C$7,2,0))</f>
        <v>急性期</v>
      </c>
      <c r="I823" s="12" t="s">
        <v>38</v>
      </c>
      <c r="J823" s="14" t="str">
        <f>IF(I823="","",VLOOKUP(I823,Sheet1!$B$3:$C$7,2,0))</f>
        <v>急性期</v>
      </c>
      <c r="K823" s="13">
        <v>52</v>
      </c>
      <c r="L823" s="13">
        <v>52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2" t="s">
        <v>38</v>
      </c>
      <c r="U823" s="14" t="str">
        <f>IF(T823="","",VLOOKUP(T823,Sheet1!$B$10:$C$61,2,0))</f>
        <v>一般病棟10対1入院基本料</v>
      </c>
      <c r="V823" s="13">
        <v>52</v>
      </c>
    </row>
    <row r="824" spans="1:22" outlineLevel="3">
      <c r="A824" s="12"/>
      <c r="B824" s="12"/>
      <c r="C824" s="12"/>
      <c r="D824" s="12"/>
      <c r="E824" s="23" t="s">
        <v>1694</v>
      </c>
      <c r="F824" s="12"/>
      <c r="G824" s="12"/>
      <c r="H824" s="14"/>
      <c r="I824" s="12"/>
      <c r="J824" s="14"/>
      <c r="K824" s="13">
        <f t="shared" ref="K824:S824" si="174">SUBTOTAL(9,K822:K823)</f>
        <v>52</v>
      </c>
      <c r="L824" s="13">
        <f t="shared" si="174"/>
        <v>52</v>
      </c>
      <c r="M824" s="13">
        <f t="shared" si="174"/>
        <v>0</v>
      </c>
      <c r="N824" s="13">
        <f t="shared" si="174"/>
        <v>58</v>
      </c>
      <c r="O824" s="13">
        <f t="shared" si="174"/>
        <v>58</v>
      </c>
      <c r="P824" s="13">
        <f t="shared" si="174"/>
        <v>0</v>
      </c>
      <c r="Q824" s="13">
        <f t="shared" si="174"/>
        <v>0</v>
      </c>
      <c r="R824" s="13">
        <f t="shared" si="174"/>
        <v>0</v>
      </c>
      <c r="S824" s="13">
        <f t="shared" si="174"/>
        <v>0</v>
      </c>
      <c r="T824" s="12"/>
      <c r="U824" s="14"/>
      <c r="V824" s="13">
        <f>SUBTOTAL(9,V822:V823)</f>
        <v>110</v>
      </c>
    </row>
    <row r="825" spans="1:22" outlineLevel="4">
      <c r="A825" s="12">
        <v>4004</v>
      </c>
      <c r="B825" s="12" t="s">
        <v>100</v>
      </c>
      <c r="C825" s="12">
        <v>40305</v>
      </c>
      <c r="D825" s="12" t="s">
        <v>632</v>
      </c>
      <c r="E825" s="12" t="s">
        <v>631</v>
      </c>
      <c r="F825" s="12" t="s">
        <v>193</v>
      </c>
      <c r="G825" s="12" t="s">
        <v>38</v>
      </c>
      <c r="H825" s="14" t="str">
        <f>IF(G825="","",VLOOKUP(G825,Sheet1!$B$3:$C$7,2,0))</f>
        <v>急性期</v>
      </c>
      <c r="I825" s="12" t="s">
        <v>38</v>
      </c>
      <c r="J825" s="14" t="str">
        <f>IF(I825="","",VLOOKUP(I825,Sheet1!$B$3:$C$7,2,0))</f>
        <v>急性期</v>
      </c>
      <c r="K825" s="13">
        <v>54</v>
      </c>
      <c r="L825" s="13">
        <v>54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2" t="s">
        <v>58</v>
      </c>
      <c r="U825" s="14" t="str">
        <f>IF(T825="","",VLOOKUP(T825,Sheet1!$B$10:$C$61,2,0))</f>
        <v>一般病棟13対1入院基本料</v>
      </c>
      <c r="V825" s="13">
        <v>54</v>
      </c>
    </row>
    <row r="826" spans="1:22" outlineLevel="3">
      <c r="A826" s="12"/>
      <c r="B826" s="12"/>
      <c r="C826" s="12"/>
      <c r="D826" s="12"/>
      <c r="E826" s="23" t="s">
        <v>1695</v>
      </c>
      <c r="F826" s="12"/>
      <c r="G826" s="12"/>
      <c r="H826" s="14"/>
      <c r="I826" s="12"/>
      <c r="J826" s="14"/>
      <c r="K826" s="13">
        <f t="shared" ref="K826:S826" si="175">SUBTOTAL(9,K825:K825)</f>
        <v>54</v>
      </c>
      <c r="L826" s="13">
        <f t="shared" si="175"/>
        <v>54</v>
      </c>
      <c r="M826" s="13">
        <f t="shared" si="175"/>
        <v>0</v>
      </c>
      <c r="N826" s="13">
        <f t="shared" si="175"/>
        <v>0</v>
      </c>
      <c r="O826" s="13">
        <f t="shared" si="175"/>
        <v>0</v>
      </c>
      <c r="P826" s="13">
        <f t="shared" si="175"/>
        <v>0</v>
      </c>
      <c r="Q826" s="13">
        <f t="shared" si="175"/>
        <v>0</v>
      </c>
      <c r="R826" s="13">
        <f t="shared" si="175"/>
        <v>0</v>
      </c>
      <c r="S826" s="13">
        <f t="shared" si="175"/>
        <v>0</v>
      </c>
      <c r="T826" s="12"/>
      <c r="U826" s="14"/>
      <c r="V826" s="13">
        <f>SUBTOTAL(9,V825:V825)</f>
        <v>54</v>
      </c>
    </row>
    <row r="827" spans="1:22" outlineLevel="2">
      <c r="A827" s="12"/>
      <c r="B827" s="23" t="s">
        <v>1927</v>
      </c>
      <c r="C827" s="12"/>
      <c r="D827" s="12"/>
      <c r="E827" s="12"/>
      <c r="F827" s="12"/>
      <c r="G827" s="12"/>
      <c r="H827" s="14"/>
      <c r="I827" s="12"/>
      <c r="J827" s="14"/>
      <c r="K827" s="13">
        <f t="shared" ref="K827:S827" si="176">SUBTOTAL(9,K717:K825)</f>
        <v>2060</v>
      </c>
      <c r="L827" s="13">
        <f t="shared" si="176"/>
        <v>1963</v>
      </c>
      <c r="M827" s="13">
        <f t="shared" si="176"/>
        <v>97</v>
      </c>
      <c r="N827" s="13">
        <f t="shared" si="176"/>
        <v>1505</v>
      </c>
      <c r="O827" s="13">
        <f t="shared" si="176"/>
        <v>1482</v>
      </c>
      <c r="P827" s="13">
        <f t="shared" si="176"/>
        <v>23</v>
      </c>
      <c r="Q827" s="13">
        <f t="shared" si="176"/>
        <v>398</v>
      </c>
      <c r="R827" s="13">
        <f t="shared" si="176"/>
        <v>390</v>
      </c>
      <c r="S827" s="13">
        <f t="shared" si="176"/>
        <v>8</v>
      </c>
      <c r="T827" s="12"/>
      <c r="U827" s="14"/>
      <c r="V827" s="13">
        <f>SUBTOTAL(9,V717:V825)</f>
        <v>3076</v>
      </c>
    </row>
    <row r="828" spans="1:22" outlineLevel="4">
      <c r="A828" s="12">
        <v>4005</v>
      </c>
      <c r="B828" s="12" t="s">
        <v>205</v>
      </c>
      <c r="C828" s="12">
        <v>40228</v>
      </c>
      <c r="D828" s="12" t="s">
        <v>206</v>
      </c>
      <c r="E828" s="12" t="s">
        <v>207</v>
      </c>
      <c r="F828" s="12" t="s">
        <v>84</v>
      </c>
      <c r="G828" s="12" t="s">
        <v>41</v>
      </c>
      <c r="H828" s="14" t="str">
        <f>IF(G828="","",VLOOKUP(G828,Sheet1!$B$3:$C$7,2,0))</f>
        <v>高度急性期</v>
      </c>
      <c r="I828" s="12" t="s">
        <v>41</v>
      </c>
      <c r="J828" s="14" t="str">
        <f>IF(I828="","",VLOOKUP(I828,Sheet1!$B$3:$C$7,2,0))</f>
        <v>高度急性期</v>
      </c>
      <c r="K828" s="13">
        <v>6</v>
      </c>
      <c r="L828" s="13">
        <v>6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2" t="s">
        <v>165</v>
      </c>
      <c r="U828" s="14" t="str">
        <f>IF(T828="","",VLOOKUP(T828,Sheet1!$B$10:$C$61,2,0))</f>
        <v>ﾊｲｹｱﾕﾆｯﾄ入院医療管理料2</v>
      </c>
      <c r="V828" s="13">
        <v>6</v>
      </c>
    </row>
    <row r="829" spans="1:22" outlineLevel="4">
      <c r="A829" s="12">
        <v>4005</v>
      </c>
      <c r="B829" s="12" t="s">
        <v>205</v>
      </c>
      <c r="C829" s="12">
        <v>40228</v>
      </c>
      <c r="D829" s="12" t="s">
        <v>206</v>
      </c>
      <c r="E829" s="12" t="s">
        <v>207</v>
      </c>
      <c r="F829" s="12" t="s">
        <v>208</v>
      </c>
      <c r="G829" s="12" t="s">
        <v>38</v>
      </c>
      <c r="H829" s="14" t="str">
        <f>IF(G829="","",VLOOKUP(G829,Sheet1!$B$3:$C$7,2,0))</f>
        <v>急性期</v>
      </c>
      <c r="I829" s="12" t="s">
        <v>38</v>
      </c>
      <c r="J829" s="14" t="str">
        <f>IF(I829="","",VLOOKUP(I829,Sheet1!$B$3:$C$7,2,0))</f>
        <v>急性期</v>
      </c>
      <c r="K829" s="13">
        <v>40</v>
      </c>
      <c r="L829" s="13">
        <v>40</v>
      </c>
      <c r="M829" s="13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v>0</v>
      </c>
      <c r="T829" s="12" t="s">
        <v>41</v>
      </c>
      <c r="U829" s="14" t="str">
        <f>IF(T829="","",VLOOKUP(T829,Sheet1!$B$10:$C$61,2,0))</f>
        <v>一般病棟7対1入院基本料</v>
      </c>
      <c r="V829" s="13">
        <v>40</v>
      </c>
    </row>
    <row r="830" spans="1:22" outlineLevel="4">
      <c r="A830" s="12">
        <v>4005</v>
      </c>
      <c r="B830" s="12" t="s">
        <v>205</v>
      </c>
      <c r="C830" s="12">
        <v>40228</v>
      </c>
      <c r="D830" s="12" t="s">
        <v>206</v>
      </c>
      <c r="E830" s="12" t="s">
        <v>207</v>
      </c>
      <c r="F830" s="12" t="s">
        <v>209</v>
      </c>
      <c r="G830" s="12" t="s">
        <v>38</v>
      </c>
      <c r="H830" s="14" t="str">
        <f>IF(G830="","",VLOOKUP(G830,Sheet1!$B$3:$C$7,2,0))</f>
        <v>急性期</v>
      </c>
      <c r="I830" s="12" t="s">
        <v>38</v>
      </c>
      <c r="J830" s="14" t="str">
        <f>IF(I830="","",VLOOKUP(I830,Sheet1!$B$3:$C$7,2,0))</f>
        <v>急性期</v>
      </c>
      <c r="K830" s="13">
        <v>46</v>
      </c>
      <c r="L830" s="13">
        <v>46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2" t="s">
        <v>41</v>
      </c>
      <c r="U830" s="14" t="str">
        <f>IF(T830="","",VLOOKUP(T830,Sheet1!$B$10:$C$61,2,0))</f>
        <v>一般病棟7対1入院基本料</v>
      </c>
      <c r="V830" s="13">
        <v>46</v>
      </c>
    </row>
    <row r="831" spans="1:22" outlineLevel="4">
      <c r="A831" s="12">
        <v>4005</v>
      </c>
      <c r="B831" s="12" t="s">
        <v>205</v>
      </c>
      <c r="C831" s="12">
        <v>40228</v>
      </c>
      <c r="D831" s="12" t="s">
        <v>206</v>
      </c>
      <c r="E831" s="12" t="s">
        <v>207</v>
      </c>
      <c r="F831" s="12" t="s">
        <v>210</v>
      </c>
      <c r="G831" s="12" t="s">
        <v>38</v>
      </c>
      <c r="H831" s="14" t="str">
        <f>IF(G831="","",VLOOKUP(G831,Sheet1!$B$3:$C$7,2,0))</f>
        <v>急性期</v>
      </c>
      <c r="I831" s="12" t="s">
        <v>38</v>
      </c>
      <c r="J831" s="14" t="str">
        <f>IF(I831="","",VLOOKUP(I831,Sheet1!$B$3:$C$7,2,0))</f>
        <v>急性期</v>
      </c>
      <c r="K831" s="13">
        <v>50</v>
      </c>
      <c r="L831" s="13">
        <v>50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2" t="s">
        <v>41</v>
      </c>
      <c r="U831" s="14" t="str">
        <f>IF(T831="","",VLOOKUP(T831,Sheet1!$B$10:$C$61,2,0))</f>
        <v>一般病棟7対1入院基本料</v>
      </c>
      <c r="V831" s="13">
        <v>50</v>
      </c>
    </row>
    <row r="832" spans="1:22" outlineLevel="4">
      <c r="A832" s="12">
        <v>4005</v>
      </c>
      <c r="B832" s="12" t="s">
        <v>205</v>
      </c>
      <c r="C832" s="12">
        <v>40228</v>
      </c>
      <c r="D832" s="12" t="s">
        <v>206</v>
      </c>
      <c r="E832" s="12" t="s">
        <v>207</v>
      </c>
      <c r="F832" s="12" t="s">
        <v>211</v>
      </c>
      <c r="G832" s="12" t="s">
        <v>38</v>
      </c>
      <c r="H832" s="14" t="str">
        <f>IF(G832="","",VLOOKUP(G832,Sheet1!$B$3:$C$7,2,0))</f>
        <v>急性期</v>
      </c>
      <c r="I832" s="12" t="s">
        <v>38</v>
      </c>
      <c r="J832" s="14" t="str">
        <f>IF(I832="","",VLOOKUP(I832,Sheet1!$B$3:$C$7,2,0))</f>
        <v>急性期</v>
      </c>
      <c r="K832" s="13">
        <v>48</v>
      </c>
      <c r="L832" s="13">
        <v>48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2" t="s">
        <v>41</v>
      </c>
      <c r="U832" s="14" t="str">
        <f>IF(T832="","",VLOOKUP(T832,Sheet1!$B$10:$C$61,2,0))</f>
        <v>一般病棟7対1入院基本料</v>
      </c>
      <c r="V832" s="13">
        <v>48</v>
      </c>
    </row>
    <row r="833" spans="1:22" outlineLevel="4">
      <c r="A833" s="12">
        <v>4005</v>
      </c>
      <c r="B833" s="12" t="s">
        <v>205</v>
      </c>
      <c r="C833" s="12">
        <v>40228</v>
      </c>
      <c r="D833" s="12" t="s">
        <v>206</v>
      </c>
      <c r="E833" s="12" t="s">
        <v>207</v>
      </c>
      <c r="F833" s="12" t="s">
        <v>213</v>
      </c>
      <c r="G833" s="12" t="s">
        <v>38</v>
      </c>
      <c r="H833" s="14" t="str">
        <f>IF(G833="","",VLOOKUP(G833,Sheet1!$B$3:$C$7,2,0))</f>
        <v>急性期</v>
      </c>
      <c r="I833" s="12" t="s">
        <v>38</v>
      </c>
      <c r="J833" s="14" t="str">
        <f>IF(I833="","",VLOOKUP(I833,Sheet1!$B$3:$C$7,2,0))</f>
        <v>急性期</v>
      </c>
      <c r="K833" s="13">
        <v>50</v>
      </c>
      <c r="L833" s="13">
        <v>50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0</v>
      </c>
      <c r="T833" s="12" t="s">
        <v>38</v>
      </c>
      <c r="U833" s="14" t="str">
        <f>IF(T833="","",VLOOKUP(T833,Sheet1!$B$10:$C$61,2,0))</f>
        <v>一般病棟10対1入院基本料</v>
      </c>
      <c r="V833" s="13">
        <v>50</v>
      </c>
    </row>
    <row r="834" spans="1:22" outlineLevel="4">
      <c r="A834" s="12">
        <v>4005</v>
      </c>
      <c r="B834" s="12" t="s">
        <v>205</v>
      </c>
      <c r="C834" s="12">
        <v>40228</v>
      </c>
      <c r="D834" s="12" t="s">
        <v>206</v>
      </c>
      <c r="E834" s="12" t="s">
        <v>207</v>
      </c>
      <c r="F834" s="12" t="s">
        <v>214</v>
      </c>
      <c r="G834" s="12" t="s">
        <v>58</v>
      </c>
      <c r="H834" s="14" t="str">
        <f>IF(G834="","",VLOOKUP(G834,Sheet1!$B$3:$C$7,2,0))</f>
        <v>回復期</v>
      </c>
      <c r="I834" s="12" t="s">
        <v>58</v>
      </c>
      <c r="J834" s="14" t="str">
        <f>IF(I834="","",VLOOKUP(I834,Sheet1!$B$3:$C$7,2,0))</f>
        <v>回復期</v>
      </c>
      <c r="K834" s="13">
        <v>40</v>
      </c>
      <c r="L834" s="13">
        <v>40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2" t="s">
        <v>55</v>
      </c>
      <c r="U834" s="14" t="str">
        <f>IF(T834="","",VLOOKUP(T834,Sheet1!$B$10:$C$61,2,0))</f>
        <v>地域包括ケア入院医療管理料1</v>
      </c>
      <c r="V834" s="13">
        <v>40</v>
      </c>
    </row>
    <row r="835" spans="1:22" outlineLevel="4">
      <c r="A835" s="12">
        <v>4005</v>
      </c>
      <c r="B835" s="12" t="s">
        <v>205</v>
      </c>
      <c r="C835" s="12">
        <v>40228</v>
      </c>
      <c r="D835" s="12" t="s">
        <v>206</v>
      </c>
      <c r="E835" s="12" t="s">
        <v>207</v>
      </c>
      <c r="F835" s="12" t="s">
        <v>215</v>
      </c>
      <c r="G835" s="12" t="s">
        <v>45</v>
      </c>
      <c r="H835" s="14" t="str">
        <f>IF(G835="","",VLOOKUP(G835,Sheet1!$B$3:$C$7,2,0))</f>
        <v>慢性期</v>
      </c>
      <c r="I835" s="12" t="s">
        <v>45</v>
      </c>
      <c r="J835" s="14" t="str">
        <f>IF(I835="","",VLOOKUP(I835,Sheet1!$B$3:$C$7,2,0))</f>
        <v>慢性期</v>
      </c>
      <c r="K835" s="13">
        <v>20</v>
      </c>
      <c r="L835" s="13">
        <v>20</v>
      </c>
      <c r="M835" s="13">
        <v>0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v>0</v>
      </c>
      <c r="T835" s="12" t="s">
        <v>96</v>
      </c>
      <c r="U835" s="14" t="str">
        <f>IF(T835="","",VLOOKUP(T835,Sheet1!$B$10:$C$61,2,0))</f>
        <v>緩和ケア病棟入院料</v>
      </c>
      <c r="V835" s="13">
        <v>20</v>
      </c>
    </row>
    <row r="836" spans="1:22" outlineLevel="3">
      <c r="A836" s="12"/>
      <c r="B836" s="12"/>
      <c r="C836" s="12"/>
      <c r="D836" s="12"/>
      <c r="E836" s="23" t="s">
        <v>1696</v>
      </c>
      <c r="F836" s="12"/>
      <c r="G836" s="12"/>
      <c r="H836" s="14"/>
      <c r="I836" s="12"/>
      <c r="J836" s="14"/>
      <c r="K836" s="13">
        <f t="shared" ref="K836:S836" si="177">SUBTOTAL(9,K828:K835)</f>
        <v>300</v>
      </c>
      <c r="L836" s="13">
        <f t="shared" si="177"/>
        <v>300</v>
      </c>
      <c r="M836" s="13">
        <f t="shared" si="177"/>
        <v>0</v>
      </c>
      <c r="N836" s="13">
        <f t="shared" si="177"/>
        <v>0</v>
      </c>
      <c r="O836" s="13">
        <f t="shared" si="177"/>
        <v>0</v>
      </c>
      <c r="P836" s="13">
        <f t="shared" si="177"/>
        <v>0</v>
      </c>
      <c r="Q836" s="13">
        <f t="shared" si="177"/>
        <v>0</v>
      </c>
      <c r="R836" s="13">
        <f t="shared" si="177"/>
        <v>0</v>
      </c>
      <c r="S836" s="13">
        <f t="shared" si="177"/>
        <v>0</v>
      </c>
      <c r="T836" s="12"/>
      <c r="U836" s="14"/>
      <c r="V836" s="13">
        <f>SUBTOTAL(9,V828:V835)</f>
        <v>300</v>
      </c>
    </row>
    <row r="837" spans="1:22" outlineLevel="4">
      <c r="A837" s="12">
        <v>4005</v>
      </c>
      <c r="B837" s="12" t="s">
        <v>205</v>
      </c>
      <c r="C837" s="12">
        <v>40228</v>
      </c>
      <c r="D837" s="12" t="s">
        <v>206</v>
      </c>
      <c r="E837" s="12" t="s">
        <v>684</v>
      </c>
      <c r="F837" s="12" t="s">
        <v>683</v>
      </c>
      <c r="G837" s="12" t="s">
        <v>182</v>
      </c>
      <c r="H837" s="14" t="str">
        <f>IF(G837="","",VLOOKUP(G837,Sheet1!$B$3:$C$7,2,0))</f>
        <v>慢性期</v>
      </c>
      <c r="I837" s="12" t="s">
        <v>182</v>
      </c>
      <c r="J837" s="14" t="str">
        <f>IF(I837="","",VLOOKUP(I837,Sheet1!$B$3:$C$7,2,0))</f>
        <v>慢性期</v>
      </c>
      <c r="K837" s="13">
        <v>0</v>
      </c>
      <c r="L837" s="13">
        <v>0</v>
      </c>
      <c r="M837" s="13">
        <v>0</v>
      </c>
      <c r="N837" s="13">
        <v>60</v>
      </c>
      <c r="O837" s="13">
        <v>60</v>
      </c>
      <c r="P837" s="13">
        <v>0</v>
      </c>
      <c r="Q837" s="13">
        <v>0</v>
      </c>
      <c r="R837" s="13">
        <v>0</v>
      </c>
      <c r="S837" s="13">
        <v>0</v>
      </c>
      <c r="T837" s="12" t="s">
        <v>185</v>
      </c>
      <c r="U837" s="14" t="str">
        <f>IF(T837="","",VLOOKUP(T837,Sheet1!$B$10:$C$61,2,0))</f>
        <v>療養病棟入院基本料1</v>
      </c>
      <c r="V837" s="13">
        <v>60</v>
      </c>
    </row>
    <row r="838" spans="1:22" outlineLevel="3">
      <c r="A838" s="12"/>
      <c r="B838" s="12"/>
      <c r="C838" s="12"/>
      <c r="D838" s="12"/>
      <c r="E838" s="23" t="s">
        <v>1697</v>
      </c>
      <c r="F838" s="12"/>
      <c r="G838" s="12"/>
      <c r="H838" s="14"/>
      <c r="I838" s="12"/>
      <c r="J838" s="14"/>
      <c r="K838" s="13">
        <f t="shared" ref="K838:S838" si="178">SUBTOTAL(9,K837:K837)</f>
        <v>0</v>
      </c>
      <c r="L838" s="13">
        <f t="shared" si="178"/>
        <v>0</v>
      </c>
      <c r="M838" s="13">
        <f t="shared" si="178"/>
        <v>0</v>
      </c>
      <c r="N838" s="13">
        <f t="shared" si="178"/>
        <v>60</v>
      </c>
      <c r="O838" s="13">
        <f t="shared" si="178"/>
        <v>60</v>
      </c>
      <c r="P838" s="13">
        <f t="shared" si="178"/>
        <v>0</v>
      </c>
      <c r="Q838" s="13">
        <f t="shared" si="178"/>
        <v>0</v>
      </c>
      <c r="R838" s="13">
        <f t="shared" si="178"/>
        <v>0</v>
      </c>
      <c r="S838" s="13">
        <f t="shared" si="178"/>
        <v>0</v>
      </c>
      <c r="T838" s="12"/>
      <c r="U838" s="14"/>
      <c r="V838" s="13">
        <f>SUBTOTAL(9,V837:V837)</f>
        <v>60</v>
      </c>
    </row>
    <row r="839" spans="1:22" outlineLevel="4">
      <c r="A839" s="12">
        <v>4005</v>
      </c>
      <c r="B839" s="12" t="s">
        <v>205</v>
      </c>
      <c r="C839" s="12">
        <v>40228</v>
      </c>
      <c r="D839" s="12" t="s">
        <v>206</v>
      </c>
      <c r="E839" s="12" t="s">
        <v>1047</v>
      </c>
      <c r="F839" s="12" t="s">
        <v>1048</v>
      </c>
      <c r="G839" s="12" t="s">
        <v>104</v>
      </c>
      <c r="H839" s="14" t="str">
        <f>IF(G839="","",VLOOKUP(G839,Sheet1!$B$3:$C$7,2,0))</f>
        <v>急性期</v>
      </c>
      <c r="I839" s="12" t="s">
        <v>104</v>
      </c>
      <c r="J839" s="14" t="str">
        <f>IF(I839="","",VLOOKUP(I839,Sheet1!$B$3:$C$7,2,0))</f>
        <v>急性期</v>
      </c>
      <c r="K839" s="13">
        <v>32</v>
      </c>
      <c r="L839" s="13">
        <v>32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2" t="s">
        <v>104</v>
      </c>
      <c r="U839" s="14" t="str">
        <f>IF(T839="","",VLOOKUP(T839,Sheet1!$B$10:$C$61,2,0))</f>
        <v>一般病棟10対1入院基本料</v>
      </c>
      <c r="V839" s="13">
        <v>32</v>
      </c>
    </row>
    <row r="840" spans="1:22" outlineLevel="4">
      <c r="A840" s="12">
        <v>4005</v>
      </c>
      <c r="B840" s="12" t="s">
        <v>205</v>
      </c>
      <c r="C840" s="12">
        <v>40228</v>
      </c>
      <c r="D840" s="12" t="s">
        <v>206</v>
      </c>
      <c r="E840" s="12" t="s">
        <v>1047</v>
      </c>
      <c r="F840" s="12" t="s">
        <v>1049</v>
      </c>
      <c r="G840" s="12" t="s">
        <v>104</v>
      </c>
      <c r="H840" s="14" t="str">
        <f>IF(G840="","",VLOOKUP(G840,Sheet1!$B$3:$C$7,2,0))</f>
        <v>急性期</v>
      </c>
      <c r="I840" s="12" t="s">
        <v>104</v>
      </c>
      <c r="J840" s="14" t="str">
        <f>IF(I840="","",VLOOKUP(I840,Sheet1!$B$3:$C$7,2,0))</f>
        <v>急性期</v>
      </c>
      <c r="K840" s="13">
        <v>28</v>
      </c>
      <c r="L840" s="13">
        <v>28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2" t="s">
        <v>104</v>
      </c>
      <c r="U840" s="14" t="str">
        <f>IF(T840="","",VLOOKUP(T840,Sheet1!$B$10:$C$61,2,0))</f>
        <v>一般病棟10対1入院基本料</v>
      </c>
      <c r="V840" s="13">
        <v>28</v>
      </c>
    </row>
    <row r="841" spans="1:22" outlineLevel="4">
      <c r="A841" s="12">
        <v>4005</v>
      </c>
      <c r="B841" s="12" t="s">
        <v>205</v>
      </c>
      <c r="C841" s="12">
        <v>40228</v>
      </c>
      <c r="D841" s="12" t="s">
        <v>206</v>
      </c>
      <c r="E841" s="12" t="s">
        <v>1047</v>
      </c>
      <c r="F841" s="12" t="s">
        <v>1050</v>
      </c>
      <c r="G841" s="12" t="s">
        <v>104</v>
      </c>
      <c r="H841" s="14" t="str">
        <f>IF(G841="","",VLOOKUP(G841,Sheet1!$B$3:$C$7,2,0))</f>
        <v>急性期</v>
      </c>
      <c r="I841" s="12" t="s">
        <v>104</v>
      </c>
      <c r="J841" s="14" t="str">
        <f>IF(I841="","",VLOOKUP(I841,Sheet1!$B$3:$C$7,2,0))</f>
        <v>急性期</v>
      </c>
      <c r="K841" s="13">
        <v>36</v>
      </c>
      <c r="L841" s="13">
        <v>36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2" t="s">
        <v>105</v>
      </c>
      <c r="U841" s="14" t="str">
        <f>IF(T841="","",VLOOKUP(T841,Sheet1!$B$10:$C$61,2,0))</f>
        <v>地域包括ケア病棟入院料1</v>
      </c>
      <c r="V841" s="13">
        <v>36</v>
      </c>
    </row>
    <row r="842" spans="1:22" outlineLevel="4">
      <c r="A842" s="12">
        <v>4005</v>
      </c>
      <c r="B842" s="12" t="s">
        <v>205</v>
      </c>
      <c r="C842" s="12">
        <v>40228</v>
      </c>
      <c r="D842" s="12" t="s">
        <v>206</v>
      </c>
      <c r="E842" s="12" t="s">
        <v>1047</v>
      </c>
      <c r="F842" s="12" t="s">
        <v>1051</v>
      </c>
      <c r="G842" s="12" t="s">
        <v>182</v>
      </c>
      <c r="H842" s="14" t="str">
        <f>IF(G842="","",VLOOKUP(G842,Sheet1!$B$3:$C$7,2,0))</f>
        <v>慢性期</v>
      </c>
      <c r="I842" s="12" t="s">
        <v>182</v>
      </c>
      <c r="J842" s="14" t="str">
        <f>IF(I842="","",VLOOKUP(I842,Sheet1!$B$3:$C$7,2,0))</f>
        <v>慢性期</v>
      </c>
      <c r="K842" s="13">
        <v>0</v>
      </c>
      <c r="L842" s="13">
        <v>0</v>
      </c>
      <c r="M842" s="13">
        <v>0</v>
      </c>
      <c r="N842" s="13">
        <v>44</v>
      </c>
      <c r="O842" s="13">
        <v>44</v>
      </c>
      <c r="P842" s="13">
        <v>0</v>
      </c>
      <c r="Q842" s="13">
        <v>0</v>
      </c>
      <c r="R842" s="13">
        <v>0</v>
      </c>
      <c r="S842" s="13">
        <v>0</v>
      </c>
      <c r="T842" s="12" t="s">
        <v>185</v>
      </c>
      <c r="U842" s="14" t="str">
        <f>IF(T842="","",VLOOKUP(T842,Sheet1!$B$10:$C$61,2,0))</f>
        <v>療養病棟入院基本料1</v>
      </c>
      <c r="V842" s="13">
        <v>44</v>
      </c>
    </row>
    <row r="843" spans="1:22" outlineLevel="4">
      <c r="A843" s="12">
        <v>4005</v>
      </c>
      <c r="B843" s="12" t="s">
        <v>205</v>
      </c>
      <c r="C843" s="12">
        <v>40228</v>
      </c>
      <c r="D843" s="12" t="s">
        <v>206</v>
      </c>
      <c r="E843" s="12" t="s">
        <v>1047</v>
      </c>
      <c r="F843" s="12" t="s">
        <v>1052</v>
      </c>
      <c r="G843" s="12" t="s">
        <v>113</v>
      </c>
      <c r="H843" s="14" t="str">
        <f>IF(G843="","",VLOOKUP(G843,Sheet1!$B$3:$C$7,2,0))</f>
        <v>回復期</v>
      </c>
      <c r="I843" s="12" t="s">
        <v>113</v>
      </c>
      <c r="J843" s="14" t="str">
        <f>IF(I843="","",VLOOKUP(I843,Sheet1!$B$3:$C$7,2,0))</f>
        <v>回復期</v>
      </c>
      <c r="K843" s="13">
        <v>0</v>
      </c>
      <c r="L843" s="13">
        <v>0</v>
      </c>
      <c r="M843" s="13">
        <v>0</v>
      </c>
      <c r="N843" s="13">
        <v>48</v>
      </c>
      <c r="O843" s="13">
        <v>48</v>
      </c>
      <c r="P843" s="13">
        <v>0</v>
      </c>
      <c r="Q843" s="13">
        <v>0</v>
      </c>
      <c r="R843" s="13">
        <v>0</v>
      </c>
      <c r="S843" s="13">
        <v>0</v>
      </c>
      <c r="T843" s="12" t="s">
        <v>183</v>
      </c>
      <c r="U843" s="14" t="str">
        <f>IF(T843="","",VLOOKUP(T843,Sheet1!$B$10:$C$61,2,0))</f>
        <v>回復期リハビリテーション病棟入院料1</v>
      </c>
      <c r="V843" s="13">
        <v>48</v>
      </c>
    </row>
    <row r="844" spans="1:22" outlineLevel="3">
      <c r="A844" s="12"/>
      <c r="B844" s="12"/>
      <c r="C844" s="12"/>
      <c r="D844" s="12"/>
      <c r="E844" s="23" t="s">
        <v>1698</v>
      </c>
      <c r="F844" s="12"/>
      <c r="G844" s="12"/>
      <c r="H844" s="14"/>
      <c r="I844" s="12"/>
      <c r="J844" s="14"/>
      <c r="K844" s="13">
        <f t="shared" ref="K844:S844" si="179">SUBTOTAL(9,K839:K843)</f>
        <v>96</v>
      </c>
      <c r="L844" s="13">
        <f t="shared" si="179"/>
        <v>96</v>
      </c>
      <c r="M844" s="13">
        <f t="shared" si="179"/>
        <v>0</v>
      </c>
      <c r="N844" s="13">
        <f t="shared" si="179"/>
        <v>92</v>
      </c>
      <c r="O844" s="13">
        <f t="shared" si="179"/>
        <v>92</v>
      </c>
      <c r="P844" s="13">
        <f t="shared" si="179"/>
        <v>0</v>
      </c>
      <c r="Q844" s="13">
        <f t="shared" si="179"/>
        <v>0</v>
      </c>
      <c r="R844" s="13">
        <f t="shared" si="179"/>
        <v>0</v>
      </c>
      <c r="S844" s="13">
        <f t="shared" si="179"/>
        <v>0</v>
      </c>
      <c r="T844" s="12"/>
      <c r="U844" s="14"/>
      <c r="V844" s="13">
        <f>SUBTOTAL(9,V839:V843)</f>
        <v>188</v>
      </c>
    </row>
    <row r="845" spans="1:22" outlineLevel="4">
      <c r="A845" s="12">
        <v>4005</v>
      </c>
      <c r="B845" s="12" t="s">
        <v>205</v>
      </c>
      <c r="C845" s="12">
        <v>40228</v>
      </c>
      <c r="D845" s="12" t="s">
        <v>206</v>
      </c>
      <c r="E845" s="12" t="s">
        <v>1197</v>
      </c>
      <c r="F845" s="12" t="s">
        <v>37</v>
      </c>
      <c r="G845" s="12" t="s">
        <v>38</v>
      </c>
      <c r="H845" s="14" t="str">
        <f>IF(G845="","",VLOOKUP(G845,Sheet1!$B$3:$C$7,2,0))</f>
        <v>急性期</v>
      </c>
      <c r="I845" s="12" t="s">
        <v>38</v>
      </c>
      <c r="J845" s="14" t="str">
        <f>IF(I845="","",VLOOKUP(I845,Sheet1!$B$3:$C$7,2,0))</f>
        <v>急性期</v>
      </c>
      <c r="K845" s="13">
        <v>40</v>
      </c>
      <c r="L845" s="13">
        <v>40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2" t="s">
        <v>41</v>
      </c>
      <c r="U845" s="14" t="str">
        <f>IF(T845="","",VLOOKUP(T845,Sheet1!$B$10:$C$61,2,0))</f>
        <v>一般病棟7対1入院基本料</v>
      </c>
      <c r="V845" s="13">
        <v>40</v>
      </c>
    </row>
    <row r="846" spans="1:22" outlineLevel="4">
      <c r="A846" s="12">
        <v>4005</v>
      </c>
      <c r="B846" s="12" t="s">
        <v>205</v>
      </c>
      <c r="C846" s="12">
        <v>40228</v>
      </c>
      <c r="D846" s="12" t="s">
        <v>206</v>
      </c>
      <c r="E846" s="12" t="s">
        <v>1197</v>
      </c>
      <c r="F846" s="12" t="s">
        <v>208</v>
      </c>
      <c r="G846" s="12" t="s">
        <v>38</v>
      </c>
      <c r="H846" s="14" t="str">
        <f>IF(G846="","",VLOOKUP(G846,Sheet1!$B$3:$C$7,2,0))</f>
        <v>急性期</v>
      </c>
      <c r="I846" s="12" t="s">
        <v>38</v>
      </c>
      <c r="J846" s="14" t="str">
        <f>IF(I846="","",VLOOKUP(I846,Sheet1!$B$3:$C$7,2,0))</f>
        <v>急性期</v>
      </c>
      <c r="K846" s="13">
        <v>40</v>
      </c>
      <c r="L846" s="13">
        <v>40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2" t="s">
        <v>41</v>
      </c>
      <c r="U846" s="14" t="str">
        <f>IF(T846="","",VLOOKUP(T846,Sheet1!$B$10:$C$61,2,0))</f>
        <v>一般病棟7対1入院基本料</v>
      </c>
      <c r="V846" s="13">
        <v>40</v>
      </c>
    </row>
    <row r="847" spans="1:22" outlineLevel="4">
      <c r="A847" s="12">
        <v>4005</v>
      </c>
      <c r="B847" s="12" t="s">
        <v>205</v>
      </c>
      <c r="C847" s="12">
        <v>40228</v>
      </c>
      <c r="D847" s="12" t="s">
        <v>206</v>
      </c>
      <c r="E847" s="12" t="s">
        <v>1197</v>
      </c>
      <c r="F847" s="12" t="s">
        <v>1198</v>
      </c>
      <c r="G847" s="12" t="s">
        <v>38</v>
      </c>
      <c r="H847" s="14" t="str">
        <f>IF(G847="","",VLOOKUP(G847,Sheet1!$B$3:$C$7,2,0))</f>
        <v>急性期</v>
      </c>
      <c r="I847" s="12" t="s">
        <v>38</v>
      </c>
      <c r="J847" s="14" t="str">
        <f>IF(I847="","",VLOOKUP(I847,Sheet1!$B$3:$C$7,2,0))</f>
        <v>急性期</v>
      </c>
      <c r="K847" s="13">
        <v>30</v>
      </c>
      <c r="L847" s="13">
        <v>30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2" t="s">
        <v>40</v>
      </c>
      <c r="U847" s="14" t="str">
        <f>IF(T847="","",VLOOKUP(T847,Sheet1!$B$10:$C$61,2,0))</f>
        <v>地域包括ケア病棟入院料1</v>
      </c>
      <c r="V847" s="13">
        <v>30</v>
      </c>
    </row>
    <row r="848" spans="1:22" outlineLevel="4">
      <c r="A848" s="12">
        <v>4005</v>
      </c>
      <c r="B848" s="12" t="s">
        <v>205</v>
      </c>
      <c r="C848" s="12">
        <v>40228</v>
      </c>
      <c r="D848" s="12" t="s">
        <v>206</v>
      </c>
      <c r="E848" s="12" t="s">
        <v>1197</v>
      </c>
      <c r="F848" s="12" t="s">
        <v>67</v>
      </c>
      <c r="G848" s="12" t="s">
        <v>58</v>
      </c>
      <c r="H848" s="14" t="str">
        <f>IF(G848="","",VLOOKUP(G848,Sheet1!$B$3:$C$7,2,0))</f>
        <v>回復期</v>
      </c>
      <c r="I848" s="12" t="s">
        <v>58</v>
      </c>
      <c r="J848" s="14" t="str">
        <f>IF(I848="","",VLOOKUP(I848,Sheet1!$B$3:$C$7,2,0))</f>
        <v>回復期</v>
      </c>
      <c r="K848" s="13">
        <v>40</v>
      </c>
      <c r="L848" s="13">
        <v>40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2" t="s">
        <v>59</v>
      </c>
      <c r="U848" s="14" t="str">
        <f>IF(T848="","",VLOOKUP(T848,Sheet1!$B$10:$C$61,2,0))</f>
        <v>回復期リハビリテーション病棟入院料1</v>
      </c>
      <c r="V848" s="13">
        <v>40</v>
      </c>
    </row>
    <row r="849" spans="1:22" outlineLevel="3">
      <c r="A849" s="12"/>
      <c r="B849" s="12"/>
      <c r="C849" s="12"/>
      <c r="D849" s="12"/>
      <c r="E849" s="23" t="s">
        <v>1699</v>
      </c>
      <c r="F849" s="12"/>
      <c r="G849" s="12"/>
      <c r="H849" s="14"/>
      <c r="I849" s="12"/>
      <c r="J849" s="14"/>
      <c r="K849" s="13">
        <f t="shared" ref="K849:S849" si="180">SUBTOTAL(9,K845:K848)</f>
        <v>150</v>
      </c>
      <c r="L849" s="13">
        <f t="shared" si="180"/>
        <v>150</v>
      </c>
      <c r="M849" s="13">
        <f t="shared" si="180"/>
        <v>0</v>
      </c>
      <c r="N849" s="13">
        <f t="shared" si="180"/>
        <v>0</v>
      </c>
      <c r="O849" s="13">
        <f t="shared" si="180"/>
        <v>0</v>
      </c>
      <c r="P849" s="13">
        <f t="shared" si="180"/>
        <v>0</v>
      </c>
      <c r="Q849" s="13">
        <f t="shared" si="180"/>
        <v>0</v>
      </c>
      <c r="R849" s="13">
        <f t="shared" si="180"/>
        <v>0</v>
      </c>
      <c r="S849" s="13">
        <f t="shared" si="180"/>
        <v>0</v>
      </c>
      <c r="T849" s="12"/>
      <c r="U849" s="14"/>
      <c r="V849" s="13">
        <f>SUBTOTAL(9,V845:V848)</f>
        <v>150</v>
      </c>
    </row>
    <row r="850" spans="1:22" outlineLevel="4">
      <c r="A850" s="12">
        <v>4005</v>
      </c>
      <c r="B850" s="12" t="s">
        <v>205</v>
      </c>
      <c r="C850" s="12">
        <v>40447</v>
      </c>
      <c r="D850" s="12" t="s">
        <v>257</v>
      </c>
      <c r="E850" s="12" t="s">
        <v>258</v>
      </c>
      <c r="F850" s="12" t="s">
        <v>259</v>
      </c>
      <c r="G850" s="12" t="s">
        <v>45</v>
      </c>
      <c r="H850" s="14" t="str">
        <f>IF(G850="","",VLOOKUP(G850,Sheet1!$B$3:$C$7,2,0))</f>
        <v>慢性期</v>
      </c>
      <c r="I850" s="12" t="s">
        <v>45</v>
      </c>
      <c r="J850" s="14" t="str">
        <f>IF(I850="","",VLOOKUP(I850,Sheet1!$B$3:$C$7,2,0))</f>
        <v>慢性期</v>
      </c>
      <c r="K850" s="13">
        <v>0</v>
      </c>
      <c r="L850" s="13">
        <v>0</v>
      </c>
      <c r="M850" s="13">
        <v>0</v>
      </c>
      <c r="N850" s="13">
        <v>45</v>
      </c>
      <c r="O850" s="13">
        <v>45</v>
      </c>
      <c r="P850" s="13">
        <v>0</v>
      </c>
      <c r="Q850" s="13">
        <v>0</v>
      </c>
      <c r="R850" s="13">
        <v>0</v>
      </c>
      <c r="S850" s="13">
        <v>0</v>
      </c>
      <c r="T850" s="12" t="s">
        <v>62</v>
      </c>
      <c r="U850" s="14" t="str">
        <f>IF(T850="","",VLOOKUP(T850,Sheet1!$B$10:$C$61,2,0))</f>
        <v>療養病棟入院基本料1</v>
      </c>
      <c r="V850" s="13">
        <v>45</v>
      </c>
    </row>
    <row r="851" spans="1:22" outlineLevel="4">
      <c r="A851" s="12">
        <v>4005</v>
      </c>
      <c r="B851" s="12" t="s">
        <v>205</v>
      </c>
      <c r="C851" s="12">
        <v>40447</v>
      </c>
      <c r="D851" s="12" t="s">
        <v>257</v>
      </c>
      <c r="E851" s="12" t="s">
        <v>258</v>
      </c>
      <c r="F851" s="12" t="s">
        <v>260</v>
      </c>
      <c r="G851" s="12" t="s">
        <v>45</v>
      </c>
      <c r="H851" s="14" t="str">
        <f>IF(G851="","",VLOOKUP(G851,Sheet1!$B$3:$C$7,2,0))</f>
        <v>慢性期</v>
      </c>
      <c r="I851" s="12" t="s">
        <v>45</v>
      </c>
      <c r="J851" s="14" t="str">
        <f>IF(I851="","",VLOOKUP(I851,Sheet1!$B$3:$C$7,2,0))</f>
        <v>慢性期</v>
      </c>
      <c r="K851" s="13">
        <v>0</v>
      </c>
      <c r="L851" s="13">
        <v>0</v>
      </c>
      <c r="M851" s="13">
        <v>0</v>
      </c>
      <c r="N851" s="13">
        <v>55</v>
      </c>
      <c r="O851" s="13">
        <v>55</v>
      </c>
      <c r="P851" s="13">
        <v>0</v>
      </c>
      <c r="Q851" s="13">
        <v>0</v>
      </c>
      <c r="R851" s="13">
        <v>0</v>
      </c>
      <c r="S851" s="13">
        <v>0</v>
      </c>
      <c r="T851" s="12" t="s">
        <v>62</v>
      </c>
      <c r="U851" s="14" t="str">
        <f>IF(T851="","",VLOOKUP(T851,Sheet1!$B$10:$C$61,2,0))</f>
        <v>療養病棟入院基本料1</v>
      </c>
      <c r="V851" s="13">
        <v>55</v>
      </c>
    </row>
    <row r="852" spans="1:22" outlineLevel="4">
      <c r="A852" s="12">
        <v>4005</v>
      </c>
      <c r="B852" s="12" t="s">
        <v>205</v>
      </c>
      <c r="C852" s="12">
        <v>40447</v>
      </c>
      <c r="D852" s="12" t="s">
        <v>257</v>
      </c>
      <c r="E852" s="12" t="s">
        <v>258</v>
      </c>
      <c r="F852" s="12" t="s">
        <v>261</v>
      </c>
      <c r="G852" s="12" t="s">
        <v>45</v>
      </c>
      <c r="H852" s="14" t="str">
        <f>IF(G852="","",VLOOKUP(G852,Sheet1!$B$3:$C$7,2,0))</f>
        <v>慢性期</v>
      </c>
      <c r="I852" s="12" t="s">
        <v>45</v>
      </c>
      <c r="J852" s="14" t="str">
        <f>IF(I852="","",VLOOKUP(I852,Sheet1!$B$3:$C$7,2,0))</f>
        <v>慢性期</v>
      </c>
      <c r="K852" s="13">
        <v>0</v>
      </c>
      <c r="L852" s="13">
        <v>0</v>
      </c>
      <c r="M852" s="13">
        <v>0</v>
      </c>
      <c r="N852" s="13">
        <v>60</v>
      </c>
      <c r="O852" s="13">
        <v>60</v>
      </c>
      <c r="P852" s="13">
        <v>0</v>
      </c>
      <c r="Q852" s="13">
        <v>0</v>
      </c>
      <c r="R852" s="13">
        <v>0</v>
      </c>
      <c r="S852" s="13">
        <v>0</v>
      </c>
      <c r="T852" s="12" t="s">
        <v>62</v>
      </c>
      <c r="U852" s="14" t="str">
        <f>IF(T852="","",VLOOKUP(T852,Sheet1!$B$10:$C$61,2,0))</f>
        <v>療養病棟入院基本料1</v>
      </c>
      <c r="V852" s="13">
        <v>60</v>
      </c>
    </row>
    <row r="853" spans="1:22" outlineLevel="3">
      <c r="A853" s="12"/>
      <c r="B853" s="12"/>
      <c r="C853" s="12"/>
      <c r="D853" s="12"/>
      <c r="E853" s="23" t="s">
        <v>1700</v>
      </c>
      <c r="F853" s="12"/>
      <c r="G853" s="12"/>
      <c r="H853" s="14"/>
      <c r="I853" s="12"/>
      <c r="J853" s="14"/>
      <c r="K853" s="13">
        <f t="shared" ref="K853:S853" si="181">SUBTOTAL(9,K850:K852)</f>
        <v>0</v>
      </c>
      <c r="L853" s="13">
        <f t="shared" si="181"/>
        <v>0</v>
      </c>
      <c r="M853" s="13">
        <f t="shared" si="181"/>
        <v>0</v>
      </c>
      <c r="N853" s="13">
        <f t="shared" si="181"/>
        <v>160</v>
      </c>
      <c r="O853" s="13">
        <f t="shared" si="181"/>
        <v>160</v>
      </c>
      <c r="P853" s="13">
        <f t="shared" si="181"/>
        <v>0</v>
      </c>
      <c r="Q853" s="13">
        <f t="shared" si="181"/>
        <v>0</v>
      </c>
      <c r="R853" s="13">
        <f t="shared" si="181"/>
        <v>0</v>
      </c>
      <c r="S853" s="13">
        <f t="shared" si="181"/>
        <v>0</v>
      </c>
      <c r="T853" s="12"/>
      <c r="U853" s="14"/>
      <c r="V853" s="13">
        <f>SUBTOTAL(9,V850:V852)</f>
        <v>160</v>
      </c>
    </row>
    <row r="854" spans="1:22" outlineLevel="4">
      <c r="A854" s="12">
        <v>4005</v>
      </c>
      <c r="B854" s="12" t="s">
        <v>205</v>
      </c>
      <c r="C854" s="12">
        <v>40447</v>
      </c>
      <c r="D854" s="12" t="s">
        <v>257</v>
      </c>
      <c r="E854" s="12" t="s">
        <v>948</v>
      </c>
      <c r="F854" s="12" t="s">
        <v>949</v>
      </c>
      <c r="G854" s="12" t="s">
        <v>182</v>
      </c>
      <c r="H854" s="14" t="str">
        <f>IF(G854="","",VLOOKUP(G854,Sheet1!$B$3:$C$7,2,0))</f>
        <v>慢性期</v>
      </c>
      <c r="I854" s="12" t="s">
        <v>182</v>
      </c>
      <c r="J854" s="14" t="str">
        <f>IF(I854="","",VLOOKUP(I854,Sheet1!$B$3:$C$7,2,0))</f>
        <v>慢性期</v>
      </c>
      <c r="K854" s="13">
        <v>60</v>
      </c>
      <c r="L854" s="13">
        <v>60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2" t="s">
        <v>187</v>
      </c>
      <c r="U854" s="14" t="str">
        <f>IF(T854="","",VLOOKUP(T854,Sheet1!$B$10:$C$61,2,0))</f>
        <v>障害者施設等10対1入院基本料</v>
      </c>
      <c r="V854" s="13">
        <v>60</v>
      </c>
    </row>
    <row r="855" spans="1:22" outlineLevel="4">
      <c r="A855" s="12">
        <v>4005</v>
      </c>
      <c r="B855" s="12" t="s">
        <v>205</v>
      </c>
      <c r="C855" s="12">
        <v>40447</v>
      </c>
      <c r="D855" s="12" t="s">
        <v>257</v>
      </c>
      <c r="E855" s="12" t="s">
        <v>948</v>
      </c>
      <c r="F855" s="12" t="s">
        <v>950</v>
      </c>
      <c r="G855" s="12" t="s">
        <v>182</v>
      </c>
      <c r="H855" s="14" t="str">
        <f>IF(G855="","",VLOOKUP(G855,Sheet1!$B$3:$C$7,2,0))</f>
        <v>慢性期</v>
      </c>
      <c r="I855" s="12" t="s">
        <v>182</v>
      </c>
      <c r="J855" s="14" t="str">
        <f>IF(I855="","",VLOOKUP(I855,Sheet1!$B$3:$C$7,2,0))</f>
        <v>慢性期</v>
      </c>
      <c r="K855" s="13">
        <v>0</v>
      </c>
      <c r="L855" s="13">
        <v>0</v>
      </c>
      <c r="M855" s="13">
        <v>0</v>
      </c>
      <c r="N855" s="13">
        <v>38</v>
      </c>
      <c r="O855" s="13">
        <v>38</v>
      </c>
      <c r="P855" s="13">
        <v>0</v>
      </c>
      <c r="Q855" s="13">
        <v>0</v>
      </c>
      <c r="R855" s="13">
        <v>0</v>
      </c>
      <c r="S855" s="13">
        <v>0</v>
      </c>
      <c r="T855" s="12" t="s">
        <v>230</v>
      </c>
      <c r="U855" s="14" t="str">
        <f>IF(T855="","",VLOOKUP(T855,Sheet1!$B$10:$C$61,2,0))</f>
        <v>療養病棟入院基本料2</v>
      </c>
      <c r="V855" s="13">
        <v>38</v>
      </c>
    </row>
    <row r="856" spans="1:22" outlineLevel="4">
      <c r="A856" s="12">
        <v>4005</v>
      </c>
      <c r="B856" s="12" t="s">
        <v>205</v>
      </c>
      <c r="C856" s="12">
        <v>40447</v>
      </c>
      <c r="D856" s="12" t="s">
        <v>257</v>
      </c>
      <c r="E856" s="12" t="s">
        <v>948</v>
      </c>
      <c r="F856" s="12" t="s">
        <v>951</v>
      </c>
      <c r="G856" s="12" t="s">
        <v>182</v>
      </c>
      <c r="H856" s="14" t="str">
        <f>IF(G856="","",VLOOKUP(G856,Sheet1!$B$3:$C$7,2,0))</f>
        <v>慢性期</v>
      </c>
      <c r="I856" s="12" t="s">
        <v>182</v>
      </c>
      <c r="J856" s="14" t="str">
        <f>IF(I856="","",VLOOKUP(I856,Sheet1!$B$3:$C$7,2,0))</f>
        <v>慢性期</v>
      </c>
      <c r="K856" s="13">
        <v>0</v>
      </c>
      <c r="L856" s="13">
        <v>0</v>
      </c>
      <c r="M856" s="13">
        <v>0</v>
      </c>
      <c r="N856" s="13">
        <v>50</v>
      </c>
      <c r="O856" s="13">
        <v>50</v>
      </c>
      <c r="P856" s="13">
        <v>0</v>
      </c>
      <c r="Q856" s="13">
        <v>0</v>
      </c>
      <c r="R856" s="13">
        <v>0</v>
      </c>
      <c r="S856" s="13">
        <v>0</v>
      </c>
      <c r="T856" s="12" t="s">
        <v>230</v>
      </c>
      <c r="U856" s="14" t="str">
        <f>IF(T856="","",VLOOKUP(T856,Sheet1!$B$10:$C$61,2,0))</f>
        <v>療養病棟入院基本料2</v>
      </c>
      <c r="V856" s="13">
        <v>50</v>
      </c>
    </row>
    <row r="857" spans="1:22" outlineLevel="4">
      <c r="A857" s="12">
        <v>4005</v>
      </c>
      <c r="B857" s="12" t="s">
        <v>205</v>
      </c>
      <c r="C857" s="12">
        <v>40447</v>
      </c>
      <c r="D857" s="12" t="s">
        <v>257</v>
      </c>
      <c r="E857" s="12" t="s">
        <v>948</v>
      </c>
      <c r="F857" s="12" t="s">
        <v>952</v>
      </c>
      <c r="G857" s="12" t="s">
        <v>182</v>
      </c>
      <c r="H857" s="14" t="str">
        <f>IF(G857="","",VLOOKUP(G857,Sheet1!$B$3:$C$7,2,0))</f>
        <v>慢性期</v>
      </c>
      <c r="I857" s="12" t="s">
        <v>182</v>
      </c>
      <c r="J857" s="14" t="str">
        <f>IF(I857="","",VLOOKUP(I857,Sheet1!$B$3:$C$7,2,0))</f>
        <v>慢性期</v>
      </c>
      <c r="K857" s="13">
        <v>0</v>
      </c>
      <c r="L857" s="13">
        <v>0</v>
      </c>
      <c r="M857" s="13">
        <v>0</v>
      </c>
      <c r="N857" s="13">
        <v>50</v>
      </c>
      <c r="O857" s="13">
        <v>50</v>
      </c>
      <c r="P857" s="13">
        <v>0</v>
      </c>
      <c r="Q857" s="13">
        <v>0</v>
      </c>
      <c r="R857" s="13">
        <v>0</v>
      </c>
      <c r="S857" s="13">
        <v>0</v>
      </c>
      <c r="T857" s="12" t="s">
        <v>230</v>
      </c>
      <c r="U857" s="14" t="str">
        <f>IF(T857="","",VLOOKUP(T857,Sheet1!$B$10:$C$61,2,0))</f>
        <v>療養病棟入院基本料2</v>
      </c>
      <c r="V857" s="13">
        <v>50</v>
      </c>
    </row>
    <row r="858" spans="1:22" outlineLevel="3">
      <c r="A858" s="12"/>
      <c r="B858" s="12"/>
      <c r="C858" s="12"/>
      <c r="D858" s="12"/>
      <c r="E858" s="23" t="s">
        <v>1701</v>
      </c>
      <c r="F858" s="12"/>
      <c r="G858" s="12"/>
      <c r="H858" s="14"/>
      <c r="I858" s="12"/>
      <c r="J858" s="14"/>
      <c r="K858" s="13">
        <f t="shared" ref="K858:S858" si="182">SUBTOTAL(9,K854:K857)</f>
        <v>60</v>
      </c>
      <c r="L858" s="13">
        <f t="shared" si="182"/>
        <v>60</v>
      </c>
      <c r="M858" s="13">
        <f t="shared" si="182"/>
        <v>0</v>
      </c>
      <c r="N858" s="13">
        <f t="shared" si="182"/>
        <v>138</v>
      </c>
      <c r="O858" s="13">
        <f t="shared" si="182"/>
        <v>138</v>
      </c>
      <c r="P858" s="13">
        <f t="shared" si="182"/>
        <v>0</v>
      </c>
      <c r="Q858" s="13">
        <f t="shared" si="182"/>
        <v>0</v>
      </c>
      <c r="R858" s="13">
        <f t="shared" si="182"/>
        <v>0</v>
      </c>
      <c r="S858" s="13">
        <f t="shared" si="182"/>
        <v>0</v>
      </c>
      <c r="T858" s="12"/>
      <c r="U858" s="14"/>
      <c r="V858" s="13">
        <f>SUBTOTAL(9,V854:V857)</f>
        <v>198</v>
      </c>
    </row>
    <row r="859" spans="1:22" outlineLevel="2">
      <c r="A859" s="12"/>
      <c r="B859" s="23" t="s">
        <v>1928</v>
      </c>
      <c r="C859" s="12"/>
      <c r="D859" s="12"/>
      <c r="E859" s="12"/>
      <c r="F859" s="12"/>
      <c r="G859" s="12"/>
      <c r="H859" s="14"/>
      <c r="I859" s="12"/>
      <c r="J859" s="14"/>
      <c r="K859" s="13">
        <f t="shared" ref="K859:S859" si="183">SUBTOTAL(9,K828:K857)</f>
        <v>606</v>
      </c>
      <c r="L859" s="13">
        <f t="shared" si="183"/>
        <v>606</v>
      </c>
      <c r="M859" s="13">
        <f t="shared" si="183"/>
        <v>0</v>
      </c>
      <c r="N859" s="13">
        <f t="shared" si="183"/>
        <v>450</v>
      </c>
      <c r="O859" s="13">
        <f t="shared" si="183"/>
        <v>450</v>
      </c>
      <c r="P859" s="13">
        <f t="shared" si="183"/>
        <v>0</v>
      </c>
      <c r="Q859" s="13">
        <f t="shared" si="183"/>
        <v>0</v>
      </c>
      <c r="R859" s="13">
        <f t="shared" si="183"/>
        <v>0</v>
      </c>
      <c r="S859" s="13">
        <f t="shared" si="183"/>
        <v>0</v>
      </c>
      <c r="T859" s="12"/>
      <c r="U859" s="14"/>
      <c r="V859" s="13">
        <f>SUBTOTAL(9,V828:V857)</f>
        <v>1056</v>
      </c>
    </row>
    <row r="860" spans="1:22" outlineLevel="4">
      <c r="A860" s="12">
        <v>4006</v>
      </c>
      <c r="B860" s="12" t="s">
        <v>52</v>
      </c>
      <c r="C860" s="12">
        <v>40203</v>
      </c>
      <c r="D860" s="12" t="s">
        <v>53</v>
      </c>
      <c r="E860" s="12" t="s">
        <v>54</v>
      </c>
      <c r="F860" s="12" t="s">
        <v>50</v>
      </c>
      <c r="G860" s="12" t="s">
        <v>38</v>
      </c>
      <c r="H860" s="14" t="str">
        <f>IF(G860="","",VLOOKUP(G860,Sheet1!$B$3:$C$7,2,0))</f>
        <v>急性期</v>
      </c>
      <c r="I860" s="12" t="s">
        <v>38</v>
      </c>
      <c r="J860" s="14" t="str">
        <f>IF(I860="","",VLOOKUP(I860,Sheet1!$B$3:$C$7,2,0))</f>
        <v>急性期</v>
      </c>
      <c r="K860" s="13">
        <v>42</v>
      </c>
      <c r="L860" s="13">
        <v>42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2" t="s">
        <v>38</v>
      </c>
      <c r="U860" s="14" t="str">
        <f>IF(T860="","",VLOOKUP(T860,Sheet1!$B$10:$C$61,2,0))</f>
        <v>一般病棟10対1入院基本料</v>
      </c>
      <c r="V860" s="13">
        <v>42</v>
      </c>
    </row>
    <row r="861" spans="1:22" outlineLevel="4">
      <c r="A861" s="12">
        <v>4006</v>
      </c>
      <c r="B861" s="12" t="s">
        <v>52</v>
      </c>
      <c r="C861" s="12">
        <v>40203</v>
      </c>
      <c r="D861" s="12" t="s">
        <v>53</v>
      </c>
      <c r="E861" s="12" t="s">
        <v>54</v>
      </c>
      <c r="F861" s="12" t="s">
        <v>57</v>
      </c>
      <c r="G861" s="12" t="s">
        <v>58</v>
      </c>
      <c r="H861" s="14" t="str">
        <f>IF(G861="","",VLOOKUP(G861,Sheet1!$B$3:$C$7,2,0))</f>
        <v>回復期</v>
      </c>
      <c r="I861" s="12" t="s">
        <v>58</v>
      </c>
      <c r="J861" s="14" t="str">
        <f>IF(I861="","",VLOOKUP(I861,Sheet1!$B$3:$C$7,2,0))</f>
        <v>回復期</v>
      </c>
      <c r="K861" s="13">
        <v>0</v>
      </c>
      <c r="L861" s="13">
        <v>0</v>
      </c>
      <c r="M861" s="13">
        <v>0</v>
      </c>
      <c r="N861" s="13">
        <v>33</v>
      </c>
      <c r="O861" s="13">
        <v>33</v>
      </c>
      <c r="P861" s="13">
        <v>0</v>
      </c>
      <c r="Q861" s="13">
        <v>0</v>
      </c>
      <c r="R861" s="13">
        <v>0</v>
      </c>
      <c r="S861" s="13">
        <v>0</v>
      </c>
      <c r="T861" s="12" t="s">
        <v>59</v>
      </c>
      <c r="U861" s="14" t="str">
        <f>IF(T861="","",VLOOKUP(T861,Sheet1!$B$10:$C$61,2,0))</f>
        <v>回復期リハビリテーション病棟入院料1</v>
      </c>
      <c r="V861" s="13">
        <v>33</v>
      </c>
    </row>
    <row r="862" spans="1:22" outlineLevel="4">
      <c r="A862" s="12">
        <v>4006</v>
      </c>
      <c r="B862" s="12" t="s">
        <v>52</v>
      </c>
      <c r="C862" s="12">
        <v>40203</v>
      </c>
      <c r="D862" s="12" t="s">
        <v>53</v>
      </c>
      <c r="E862" s="12" t="s">
        <v>54</v>
      </c>
      <c r="F862" s="12" t="s">
        <v>61</v>
      </c>
      <c r="G862" s="12" t="s">
        <v>45</v>
      </c>
      <c r="H862" s="14" t="str">
        <f>IF(G862="","",VLOOKUP(G862,Sheet1!$B$3:$C$7,2,0))</f>
        <v>慢性期</v>
      </c>
      <c r="I862" s="12" t="s">
        <v>45</v>
      </c>
      <c r="J862" s="14" t="str">
        <f>IF(I862="","",VLOOKUP(I862,Sheet1!$B$3:$C$7,2,0))</f>
        <v>慢性期</v>
      </c>
      <c r="K862" s="13">
        <v>0</v>
      </c>
      <c r="L862" s="13">
        <v>0</v>
      </c>
      <c r="M862" s="13">
        <v>0</v>
      </c>
      <c r="N862" s="13">
        <v>25</v>
      </c>
      <c r="O862" s="13">
        <v>25</v>
      </c>
      <c r="P862" s="13">
        <v>0</v>
      </c>
      <c r="Q862" s="13">
        <v>0</v>
      </c>
      <c r="R862" s="13">
        <v>0</v>
      </c>
      <c r="S862" s="13">
        <v>0</v>
      </c>
      <c r="T862" s="12" t="s">
        <v>62</v>
      </c>
      <c r="U862" s="14" t="str">
        <f>IF(T862="","",VLOOKUP(T862,Sheet1!$B$10:$C$61,2,0))</f>
        <v>療養病棟入院基本料1</v>
      </c>
      <c r="V862" s="13">
        <v>25</v>
      </c>
    </row>
    <row r="863" spans="1:22" outlineLevel="3">
      <c r="A863" s="12"/>
      <c r="B863" s="12"/>
      <c r="C863" s="12"/>
      <c r="D863" s="12"/>
      <c r="E863" s="23" t="s">
        <v>1702</v>
      </c>
      <c r="F863" s="12"/>
      <c r="G863" s="12"/>
      <c r="H863" s="14"/>
      <c r="I863" s="12"/>
      <c r="J863" s="14"/>
      <c r="K863" s="13">
        <f t="shared" ref="K863:S863" si="184">SUBTOTAL(9,K860:K862)</f>
        <v>42</v>
      </c>
      <c r="L863" s="13">
        <f t="shared" si="184"/>
        <v>42</v>
      </c>
      <c r="M863" s="13">
        <f t="shared" si="184"/>
        <v>0</v>
      </c>
      <c r="N863" s="13">
        <f t="shared" si="184"/>
        <v>58</v>
      </c>
      <c r="O863" s="13">
        <f t="shared" si="184"/>
        <v>58</v>
      </c>
      <c r="P863" s="13">
        <f t="shared" si="184"/>
        <v>0</v>
      </c>
      <c r="Q863" s="13">
        <f t="shared" si="184"/>
        <v>0</v>
      </c>
      <c r="R863" s="13">
        <f t="shared" si="184"/>
        <v>0</v>
      </c>
      <c r="S863" s="13">
        <f t="shared" si="184"/>
        <v>0</v>
      </c>
      <c r="T863" s="12"/>
      <c r="U863" s="14"/>
      <c r="V863" s="13">
        <f>SUBTOTAL(9,V860:V862)</f>
        <v>100</v>
      </c>
    </row>
    <row r="864" spans="1:22" outlineLevel="4">
      <c r="A864" s="12">
        <v>4006</v>
      </c>
      <c r="B864" s="12" t="s">
        <v>52</v>
      </c>
      <c r="C864" s="12">
        <v>40203</v>
      </c>
      <c r="D864" s="12" t="s">
        <v>53</v>
      </c>
      <c r="E864" s="12" t="s">
        <v>72</v>
      </c>
      <c r="F864" s="12" t="s">
        <v>73</v>
      </c>
      <c r="G864" s="12" t="s">
        <v>38</v>
      </c>
      <c r="H864" s="14" t="str">
        <f>IF(G864="","",VLOOKUP(G864,Sheet1!$B$3:$C$7,2,0))</f>
        <v>急性期</v>
      </c>
      <c r="I864" s="12" t="s">
        <v>38</v>
      </c>
      <c r="J864" s="14" t="str">
        <f>IF(I864="","",VLOOKUP(I864,Sheet1!$B$3:$C$7,2,0))</f>
        <v>急性期</v>
      </c>
      <c r="K864" s="13">
        <v>50</v>
      </c>
      <c r="L864" s="13">
        <v>50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2" t="s">
        <v>38</v>
      </c>
      <c r="U864" s="14" t="str">
        <f>IF(T864="","",VLOOKUP(T864,Sheet1!$B$10:$C$61,2,0))</f>
        <v>一般病棟10対1入院基本料</v>
      </c>
      <c r="V864" s="13">
        <v>50</v>
      </c>
    </row>
    <row r="865" spans="1:22" outlineLevel="4">
      <c r="A865" s="12">
        <v>4006</v>
      </c>
      <c r="B865" s="12" t="s">
        <v>52</v>
      </c>
      <c r="C865" s="12">
        <v>40203</v>
      </c>
      <c r="D865" s="12" t="s">
        <v>53</v>
      </c>
      <c r="E865" s="12" t="s">
        <v>72</v>
      </c>
      <c r="F865" s="12" t="s">
        <v>74</v>
      </c>
      <c r="G865" s="12" t="s">
        <v>38</v>
      </c>
      <c r="H865" s="14" t="str">
        <f>IF(G865="","",VLOOKUP(G865,Sheet1!$B$3:$C$7,2,0))</f>
        <v>急性期</v>
      </c>
      <c r="I865" s="12" t="s">
        <v>38</v>
      </c>
      <c r="J865" s="14" t="str">
        <f>IF(I865="","",VLOOKUP(I865,Sheet1!$B$3:$C$7,2,0))</f>
        <v>急性期</v>
      </c>
      <c r="K865" s="13">
        <v>50</v>
      </c>
      <c r="L865" s="13">
        <v>50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2" t="s">
        <v>38</v>
      </c>
      <c r="U865" s="14" t="str">
        <f>IF(T865="","",VLOOKUP(T865,Sheet1!$B$10:$C$61,2,0))</f>
        <v>一般病棟10対1入院基本料</v>
      </c>
      <c r="V865" s="13">
        <v>50</v>
      </c>
    </row>
    <row r="866" spans="1:22" outlineLevel="4">
      <c r="A866" s="12">
        <v>4006</v>
      </c>
      <c r="B866" s="12" t="s">
        <v>52</v>
      </c>
      <c r="C866" s="12">
        <v>40203</v>
      </c>
      <c r="D866" s="12" t="s">
        <v>53</v>
      </c>
      <c r="E866" s="12" t="s">
        <v>72</v>
      </c>
      <c r="F866" s="12" t="s">
        <v>75</v>
      </c>
      <c r="G866" s="12" t="s">
        <v>58</v>
      </c>
      <c r="H866" s="14" t="str">
        <f>IF(G866="","",VLOOKUP(G866,Sheet1!$B$3:$C$7,2,0))</f>
        <v>回復期</v>
      </c>
      <c r="I866" s="12" t="s">
        <v>58</v>
      </c>
      <c r="J866" s="14" t="str">
        <f>IF(I866="","",VLOOKUP(I866,Sheet1!$B$3:$C$7,2,0))</f>
        <v>回復期</v>
      </c>
      <c r="K866" s="13">
        <v>50</v>
      </c>
      <c r="L866" s="13">
        <v>50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2" t="s">
        <v>76</v>
      </c>
      <c r="U866" s="14" t="str">
        <f>IF(T866="","",VLOOKUP(T866,Sheet1!$B$10:$C$61,2,0))</f>
        <v>回復期リハビリテーション病棟入院料3</v>
      </c>
      <c r="V866" s="13">
        <v>50</v>
      </c>
    </row>
    <row r="867" spans="1:22" outlineLevel="4">
      <c r="A867" s="12">
        <v>4006</v>
      </c>
      <c r="B867" s="12" t="s">
        <v>52</v>
      </c>
      <c r="C867" s="12">
        <v>40203</v>
      </c>
      <c r="D867" s="12" t="s">
        <v>53</v>
      </c>
      <c r="E867" s="12" t="s">
        <v>72</v>
      </c>
      <c r="F867" s="12" t="s">
        <v>77</v>
      </c>
      <c r="G867" s="12" t="s">
        <v>58</v>
      </c>
      <c r="H867" s="14" t="str">
        <f>IF(G867="","",VLOOKUP(G867,Sheet1!$B$3:$C$7,2,0))</f>
        <v>回復期</v>
      </c>
      <c r="I867" s="12" t="s">
        <v>58</v>
      </c>
      <c r="J867" s="14" t="str">
        <f>IF(I867="","",VLOOKUP(I867,Sheet1!$B$3:$C$7,2,0))</f>
        <v>回復期</v>
      </c>
      <c r="K867" s="13">
        <v>50</v>
      </c>
      <c r="L867" s="13">
        <v>30</v>
      </c>
      <c r="M867" s="13">
        <v>20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2" t="s">
        <v>40</v>
      </c>
      <c r="U867" s="14" t="str">
        <f>IF(T867="","",VLOOKUP(T867,Sheet1!$B$10:$C$61,2,0))</f>
        <v>地域包括ケア病棟入院料1</v>
      </c>
      <c r="V867" s="13">
        <v>30</v>
      </c>
    </row>
    <row r="868" spans="1:22" outlineLevel="4">
      <c r="A868" s="12">
        <v>4006</v>
      </c>
      <c r="B868" s="12" t="s">
        <v>52</v>
      </c>
      <c r="C868" s="12">
        <v>40203</v>
      </c>
      <c r="D868" s="12" t="s">
        <v>53</v>
      </c>
      <c r="E868" s="12" t="s">
        <v>72</v>
      </c>
      <c r="F868" s="12" t="s">
        <v>79</v>
      </c>
      <c r="G868" s="12" t="s">
        <v>38</v>
      </c>
      <c r="H868" s="14" t="str">
        <f>IF(G868="","",VLOOKUP(G868,Sheet1!$B$3:$C$7,2,0))</f>
        <v>急性期</v>
      </c>
      <c r="I868" s="12" t="s">
        <v>38</v>
      </c>
      <c r="J868" s="14" t="str">
        <f>IF(I868="","",VLOOKUP(I868,Sheet1!$B$3:$C$7,2,0))</f>
        <v>急性期</v>
      </c>
      <c r="K868" s="13">
        <v>50</v>
      </c>
      <c r="L868" s="13">
        <v>44</v>
      </c>
      <c r="M868" s="13">
        <v>6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2" t="s">
        <v>38</v>
      </c>
      <c r="U868" s="14" t="str">
        <f>IF(T868="","",VLOOKUP(T868,Sheet1!$B$10:$C$61,2,0))</f>
        <v>一般病棟10対1入院基本料</v>
      </c>
      <c r="V868" s="13">
        <v>44</v>
      </c>
    </row>
    <row r="869" spans="1:22" outlineLevel="3">
      <c r="A869" s="12"/>
      <c r="B869" s="12"/>
      <c r="C869" s="12"/>
      <c r="D869" s="12"/>
      <c r="E869" s="23" t="s">
        <v>1703</v>
      </c>
      <c r="F869" s="12"/>
      <c r="G869" s="12"/>
      <c r="H869" s="14"/>
      <c r="I869" s="12"/>
      <c r="J869" s="14"/>
      <c r="K869" s="13">
        <f t="shared" ref="K869:S869" si="185">SUBTOTAL(9,K864:K868)</f>
        <v>250</v>
      </c>
      <c r="L869" s="13">
        <f t="shared" si="185"/>
        <v>224</v>
      </c>
      <c r="M869" s="13">
        <f t="shared" si="185"/>
        <v>26</v>
      </c>
      <c r="N869" s="13">
        <f t="shared" si="185"/>
        <v>0</v>
      </c>
      <c r="O869" s="13">
        <f t="shared" si="185"/>
        <v>0</v>
      </c>
      <c r="P869" s="13">
        <f t="shared" si="185"/>
        <v>0</v>
      </c>
      <c r="Q869" s="13">
        <f t="shared" si="185"/>
        <v>0</v>
      </c>
      <c r="R869" s="13">
        <f t="shared" si="185"/>
        <v>0</v>
      </c>
      <c r="S869" s="13">
        <f t="shared" si="185"/>
        <v>0</v>
      </c>
      <c r="T869" s="12"/>
      <c r="U869" s="14"/>
      <c r="V869" s="13">
        <f>SUBTOTAL(9,V864:V868)</f>
        <v>224</v>
      </c>
    </row>
    <row r="870" spans="1:22" outlineLevel="4">
      <c r="A870" s="12">
        <v>4006</v>
      </c>
      <c r="B870" s="12" t="s">
        <v>52</v>
      </c>
      <c r="C870" s="12">
        <v>40203</v>
      </c>
      <c r="D870" s="12" t="s">
        <v>53</v>
      </c>
      <c r="E870" s="12" t="s">
        <v>223</v>
      </c>
      <c r="F870" s="12" t="s">
        <v>224</v>
      </c>
      <c r="G870" s="12" t="s">
        <v>110</v>
      </c>
      <c r="H870" s="14" t="str">
        <f>IF(G870="","",VLOOKUP(G870,Sheet1!$B$3:$C$7,2,0))</f>
        <v>高度急性期</v>
      </c>
      <c r="I870" s="12" t="s">
        <v>110</v>
      </c>
      <c r="J870" s="14" t="str">
        <f>IF(I870="","",VLOOKUP(I870,Sheet1!$B$3:$C$7,2,0))</f>
        <v>高度急性期</v>
      </c>
      <c r="K870" s="13">
        <v>8</v>
      </c>
      <c r="L870" s="13">
        <v>8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2" t="s">
        <v>225</v>
      </c>
      <c r="U870" s="14" t="str">
        <f>IF(T870="","",VLOOKUP(T870,Sheet1!$B$10:$C$61,2,0))</f>
        <v>特定集中治療室管理料3</v>
      </c>
      <c r="V870" s="13">
        <v>8</v>
      </c>
    </row>
    <row r="871" spans="1:22" outlineLevel="4">
      <c r="A871" s="12">
        <v>4006</v>
      </c>
      <c r="B871" s="12" t="s">
        <v>52</v>
      </c>
      <c r="C871" s="12">
        <v>40203</v>
      </c>
      <c r="D871" s="12" t="s">
        <v>53</v>
      </c>
      <c r="E871" s="12" t="s">
        <v>223</v>
      </c>
      <c r="F871" s="12" t="s">
        <v>226</v>
      </c>
      <c r="G871" s="12" t="s">
        <v>110</v>
      </c>
      <c r="H871" s="14" t="str">
        <f>IF(G871="","",VLOOKUP(G871,Sheet1!$B$3:$C$7,2,0))</f>
        <v>高度急性期</v>
      </c>
      <c r="I871" s="12" t="s">
        <v>110</v>
      </c>
      <c r="J871" s="14" t="str">
        <f>IF(I871="","",VLOOKUP(I871,Sheet1!$B$3:$C$7,2,0))</f>
        <v>高度急性期</v>
      </c>
      <c r="K871" s="13">
        <v>20</v>
      </c>
      <c r="L871" s="13">
        <v>20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2" t="s">
        <v>227</v>
      </c>
      <c r="U871" s="14" t="str">
        <f>IF(T871="","",VLOOKUP(T871,Sheet1!$B$10:$C$61,2,0))</f>
        <v>ﾊｲｹｱﾕﾆｯﾄ入院医療管理料1</v>
      </c>
      <c r="V871" s="13">
        <v>20</v>
      </c>
    </row>
    <row r="872" spans="1:22" outlineLevel="4">
      <c r="A872" s="12">
        <v>4006</v>
      </c>
      <c r="B872" s="12" t="s">
        <v>52</v>
      </c>
      <c r="C872" s="12">
        <v>40203</v>
      </c>
      <c r="D872" s="12" t="s">
        <v>53</v>
      </c>
      <c r="E872" s="12" t="s">
        <v>223</v>
      </c>
      <c r="F872" s="12" t="s">
        <v>229</v>
      </c>
      <c r="G872" s="12" t="s">
        <v>104</v>
      </c>
      <c r="H872" s="14" t="str">
        <f>IF(G872="","",VLOOKUP(G872,Sheet1!$B$3:$C$7,2,0))</f>
        <v>急性期</v>
      </c>
      <c r="I872" s="12" t="s">
        <v>104</v>
      </c>
      <c r="J872" s="14" t="str">
        <f>IF(I872="","",VLOOKUP(I872,Sheet1!$B$3:$C$7,2,0))</f>
        <v>急性期</v>
      </c>
      <c r="K872" s="13">
        <v>44</v>
      </c>
      <c r="L872" s="13">
        <v>44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2" t="s">
        <v>110</v>
      </c>
      <c r="U872" s="14" t="str">
        <f>IF(T872="","",VLOOKUP(T872,Sheet1!$B$10:$C$61,2,0))</f>
        <v>一般病棟7対1入院基本料</v>
      </c>
      <c r="V872" s="13">
        <v>44</v>
      </c>
    </row>
    <row r="873" spans="1:22" outlineLevel="4">
      <c r="A873" s="12">
        <v>4006</v>
      </c>
      <c r="B873" s="12" t="s">
        <v>52</v>
      </c>
      <c r="C873" s="12">
        <v>40203</v>
      </c>
      <c r="D873" s="12" t="s">
        <v>53</v>
      </c>
      <c r="E873" s="12" t="s">
        <v>223</v>
      </c>
      <c r="F873" s="12" t="s">
        <v>231</v>
      </c>
      <c r="G873" s="12" t="s">
        <v>104</v>
      </c>
      <c r="H873" s="14" t="str">
        <f>IF(G873="","",VLOOKUP(G873,Sheet1!$B$3:$C$7,2,0))</f>
        <v>急性期</v>
      </c>
      <c r="I873" s="12" t="s">
        <v>104</v>
      </c>
      <c r="J873" s="14" t="str">
        <f>IF(I873="","",VLOOKUP(I873,Sheet1!$B$3:$C$7,2,0))</f>
        <v>急性期</v>
      </c>
      <c r="K873" s="13">
        <v>44</v>
      </c>
      <c r="L873" s="13">
        <v>44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2" t="s">
        <v>110</v>
      </c>
      <c r="U873" s="14" t="str">
        <f>IF(T873="","",VLOOKUP(T873,Sheet1!$B$10:$C$61,2,0))</f>
        <v>一般病棟7対1入院基本料</v>
      </c>
      <c r="V873" s="13">
        <v>44</v>
      </c>
    </row>
    <row r="874" spans="1:22" outlineLevel="4">
      <c r="A874" s="12">
        <v>4006</v>
      </c>
      <c r="B874" s="12" t="s">
        <v>52</v>
      </c>
      <c r="C874" s="12">
        <v>40203</v>
      </c>
      <c r="D874" s="12" t="s">
        <v>53</v>
      </c>
      <c r="E874" s="12" t="s">
        <v>223</v>
      </c>
      <c r="F874" s="12" t="s">
        <v>232</v>
      </c>
      <c r="G874" s="12" t="s">
        <v>104</v>
      </c>
      <c r="H874" s="14" t="str">
        <f>IF(G874="","",VLOOKUP(G874,Sheet1!$B$3:$C$7,2,0))</f>
        <v>急性期</v>
      </c>
      <c r="I874" s="12" t="s">
        <v>104</v>
      </c>
      <c r="J874" s="14" t="str">
        <f>IF(I874="","",VLOOKUP(I874,Sheet1!$B$3:$C$7,2,0))</f>
        <v>急性期</v>
      </c>
      <c r="K874" s="13">
        <v>42</v>
      </c>
      <c r="L874" s="13">
        <v>42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2" t="s">
        <v>110</v>
      </c>
      <c r="U874" s="14" t="str">
        <f>IF(T874="","",VLOOKUP(T874,Sheet1!$B$10:$C$61,2,0))</f>
        <v>一般病棟7対1入院基本料</v>
      </c>
      <c r="V874" s="13">
        <v>42</v>
      </c>
    </row>
    <row r="875" spans="1:22" outlineLevel="4">
      <c r="A875" s="12">
        <v>4006</v>
      </c>
      <c r="B875" s="12" t="s">
        <v>52</v>
      </c>
      <c r="C875" s="12">
        <v>40203</v>
      </c>
      <c r="D875" s="12" t="s">
        <v>53</v>
      </c>
      <c r="E875" s="12" t="s">
        <v>223</v>
      </c>
      <c r="F875" s="12" t="s">
        <v>233</v>
      </c>
      <c r="G875" s="12" t="s">
        <v>104</v>
      </c>
      <c r="H875" s="14" t="str">
        <f>IF(G875="","",VLOOKUP(G875,Sheet1!$B$3:$C$7,2,0))</f>
        <v>急性期</v>
      </c>
      <c r="I875" s="12" t="s">
        <v>104</v>
      </c>
      <c r="J875" s="14" t="str">
        <f>IF(I875="","",VLOOKUP(I875,Sheet1!$B$3:$C$7,2,0))</f>
        <v>急性期</v>
      </c>
      <c r="K875" s="13">
        <v>42</v>
      </c>
      <c r="L875" s="13">
        <v>42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2" t="s">
        <v>110</v>
      </c>
      <c r="U875" s="14" t="str">
        <f>IF(T875="","",VLOOKUP(T875,Sheet1!$B$10:$C$61,2,0))</f>
        <v>一般病棟7対1入院基本料</v>
      </c>
      <c r="V875" s="13">
        <v>42</v>
      </c>
    </row>
    <row r="876" spans="1:22" outlineLevel="4">
      <c r="A876" s="12">
        <v>4006</v>
      </c>
      <c r="B876" s="12" t="s">
        <v>52</v>
      </c>
      <c r="C876" s="12">
        <v>40203</v>
      </c>
      <c r="D876" s="12" t="s">
        <v>53</v>
      </c>
      <c r="E876" s="12" t="s">
        <v>223</v>
      </c>
      <c r="F876" s="12" t="s">
        <v>234</v>
      </c>
      <c r="G876" s="12" t="s">
        <v>104</v>
      </c>
      <c r="H876" s="14" t="str">
        <f>IF(G876="","",VLOOKUP(G876,Sheet1!$B$3:$C$7,2,0))</f>
        <v>急性期</v>
      </c>
      <c r="I876" s="12" t="s">
        <v>104</v>
      </c>
      <c r="J876" s="14" t="str">
        <f>IF(I876="","",VLOOKUP(I876,Sheet1!$B$3:$C$7,2,0))</f>
        <v>急性期</v>
      </c>
      <c r="K876" s="13">
        <v>42</v>
      </c>
      <c r="L876" s="13">
        <v>42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2" t="s">
        <v>110</v>
      </c>
      <c r="U876" s="14" t="str">
        <f>IF(T876="","",VLOOKUP(T876,Sheet1!$B$10:$C$61,2,0))</f>
        <v>一般病棟7対1入院基本料</v>
      </c>
      <c r="V876" s="13">
        <v>42</v>
      </c>
    </row>
    <row r="877" spans="1:22" outlineLevel="3">
      <c r="A877" s="12"/>
      <c r="B877" s="12"/>
      <c r="C877" s="12"/>
      <c r="D877" s="12"/>
      <c r="E877" s="23" t="s">
        <v>1704</v>
      </c>
      <c r="F877" s="12"/>
      <c r="G877" s="12"/>
      <c r="H877" s="14"/>
      <c r="I877" s="12"/>
      <c r="J877" s="14"/>
      <c r="K877" s="13">
        <f t="shared" ref="K877:S877" si="186">SUBTOTAL(9,K870:K876)</f>
        <v>242</v>
      </c>
      <c r="L877" s="13">
        <f t="shared" si="186"/>
        <v>242</v>
      </c>
      <c r="M877" s="13">
        <f t="shared" si="186"/>
        <v>0</v>
      </c>
      <c r="N877" s="13">
        <f t="shared" si="186"/>
        <v>0</v>
      </c>
      <c r="O877" s="13">
        <f t="shared" si="186"/>
        <v>0</v>
      </c>
      <c r="P877" s="13">
        <f t="shared" si="186"/>
        <v>0</v>
      </c>
      <c r="Q877" s="13">
        <f t="shared" si="186"/>
        <v>0</v>
      </c>
      <c r="R877" s="13">
        <f t="shared" si="186"/>
        <v>0</v>
      </c>
      <c r="S877" s="13">
        <f t="shared" si="186"/>
        <v>0</v>
      </c>
      <c r="T877" s="12"/>
      <c r="U877" s="14"/>
      <c r="V877" s="13">
        <f>SUBTOTAL(9,V870:V876)</f>
        <v>242</v>
      </c>
    </row>
    <row r="878" spans="1:22" outlineLevel="4">
      <c r="A878" s="12">
        <v>4006</v>
      </c>
      <c r="B878" s="12" t="s">
        <v>52</v>
      </c>
      <c r="C878" s="12">
        <v>40203</v>
      </c>
      <c r="D878" s="12" t="s">
        <v>53</v>
      </c>
      <c r="E878" s="12" t="s">
        <v>245</v>
      </c>
      <c r="F878" s="12" t="s">
        <v>116</v>
      </c>
      <c r="G878" s="12" t="s">
        <v>38</v>
      </c>
      <c r="H878" s="14" t="str">
        <f>IF(G878="","",VLOOKUP(G878,Sheet1!$B$3:$C$7,2,0))</f>
        <v>急性期</v>
      </c>
      <c r="I878" s="12" t="s">
        <v>38</v>
      </c>
      <c r="J878" s="14" t="str">
        <f>IF(I878="","",VLOOKUP(I878,Sheet1!$B$3:$C$7,2,0))</f>
        <v>急性期</v>
      </c>
      <c r="K878" s="13">
        <v>46</v>
      </c>
      <c r="L878" s="13">
        <v>46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2" t="s">
        <v>41</v>
      </c>
      <c r="U878" s="14" t="str">
        <f>IF(T878="","",VLOOKUP(T878,Sheet1!$B$10:$C$61,2,0))</f>
        <v>一般病棟7対1入院基本料</v>
      </c>
      <c r="V878" s="13">
        <v>46</v>
      </c>
    </row>
    <row r="879" spans="1:22" outlineLevel="4">
      <c r="A879" s="12">
        <v>4006</v>
      </c>
      <c r="B879" s="12" t="s">
        <v>52</v>
      </c>
      <c r="C879" s="12">
        <v>40203</v>
      </c>
      <c r="D879" s="12" t="s">
        <v>53</v>
      </c>
      <c r="E879" s="12" t="s">
        <v>245</v>
      </c>
      <c r="F879" s="12" t="s">
        <v>117</v>
      </c>
      <c r="G879" s="12" t="s">
        <v>38</v>
      </c>
      <c r="H879" s="14" t="str">
        <f>IF(G879="","",VLOOKUP(G879,Sheet1!$B$3:$C$7,2,0))</f>
        <v>急性期</v>
      </c>
      <c r="I879" s="12" t="s">
        <v>38</v>
      </c>
      <c r="J879" s="14" t="str">
        <f>IF(I879="","",VLOOKUP(I879,Sheet1!$B$3:$C$7,2,0))</f>
        <v>急性期</v>
      </c>
      <c r="K879" s="13">
        <v>54</v>
      </c>
      <c r="L879" s="13">
        <v>54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2" t="s">
        <v>41</v>
      </c>
      <c r="U879" s="14" t="str">
        <f>IF(T879="","",VLOOKUP(T879,Sheet1!$B$10:$C$61,2,0))</f>
        <v>一般病棟7対1入院基本料</v>
      </c>
      <c r="V879" s="13">
        <v>54</v>
      </c>
    </row>
    <row r="880" spans="1:22" outlineLevel="4">
      <c r="A880" s="12">
        <v>4006</v>
      </c>
      <c r="B880" s="12" t="s">
        <v>52</v>
      </c>
      <c r="C880" s="12">
        <v>40203</v>
      </c>
      <c r="D880" s="12" t="s">
        <v>53</v>
      </c>
      <c r="E880" s="12" t="s">
        <v>245</v>
      </c>
      <c r="F880" s="12" t="s">
        <v>119</v>
      </c>
      <c r="G880" s="12" t="s">
        <v>38</v>
      </c>
      <c r="H880" s="14" t="str">
        <f>IF(G880="","",VLOOKUP(G880,Sheet1!$B$3:$C$7,2,0))</f>
        <v>急性期</v>
      </c>
      <c r="I880" s="12" t="s">
        <v>38</v>
      </c>
      <c r="J880" s="14" t="str">
        <f>IF(I880="","",VLOOKUP(I880,Sheet1!$B$3:$C$7,2,0))</f>
        <v>急性期</v>
      </c>
      <c r="K880" s="13">
        <v>56</v>
      </c>
      <c r="L880" s="13">
        <v>56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2" t="s">
        <v>41</v>
      </c>
      <c r="U880" s="14" t="str">
        <f>IF(T880="","",VLOOKUP(T880,Sheet1!$B$10:$C$61,2,0))</f>
        <v>一般病棟7対1入院基本料</v>
      </c>
      <c r="V880" s="13">
        <v>56</v>
      </c>
    </row>
    <row r="881" spans="1:22" outlineLevel="4">
      <c r="A881" s="12">
        <v>4006</v>
      </c>
      <c r="B881" s="12" t="s">
        <v>52</v>
      </c>
      <c r="C881" s="12">
        <v>40203</v>
      </c>
      <c r="D881" s="12" t="s">
        <v>53</v>
      </c>
      <c r="E881" s="12" t="s">
        <v>245</v>
      </c>
      <c r="F881" s="12" t="s">
        <v>247</v>
      </c>
      <c r="G881" s="12" t="s">
        <v>38</v>
      </c>
      <c r="H881" s="14" t="str">
        <f>IF(G881="","",VLOOKUP(G881,Sheet1!$B$3:$C$7,2,0))</f>
        <v>急性期</v>
      </c>
      <c r="I881" s="12" t="s">
        <v>38</v>
      </c>
      <c r="J881" s="14" t="str">
        <f>IF(I881="","",VLOOKUP(I881,Sheet1!$B$3:$C$7,2,0))</f>
        <v>急性期</v>
      </c>
      <c r="K881" s="13">
        <v>8</v>
      </c>
      <c r="L881" s="13">
        <v>8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2" t="s">
        <v>69</v>
      </c>
      <c r="U881" s="14" t="str">
        <f>IF(T881="","",VLOOKUP(T881,Sheet1!$B$10:$C$61,2,0))</f>
        <v>ﾊｲｹｱﾕﾆｯﾄ入院医療管理料1</v>
      </c>
      <c r="V881" s="13">
        <v>8</v>
      </c>
    </row>
    <row r="882" spans="1:22" outlineLevel="4">
      <c r="A882" s="12">
        <v>4006</v>
      </c>
      <c r="B882" s="12" t="s">
        <v>52</v>
      </c>
      <c r="C882" s="12">
        <v>40203</v>
      </c>
      <c r="D882" s="12" t="s">
        <v>53</v>
      </c>
      <c r="E882" s="12" t="s">
        <v>245</v>
      </c>
      <c r="F882" s="12" t="s">
        <v>118</v>
      </c>
      <c r="G882" s="12" t="s">
        <v>58</v>
      </c>
      <c r="H882" s="14" t="str">
        <f>IF(G882="","",VLOOKUP(G882,Sheet1!$B$3:$C$7,2,0))</f>
        <v>回復期</v>
      </c>
      <c r="I882" s="12" t="s">
        <v>58</v>
      </c>
      <c r="J882" s="14" t="str">
        <f>IF(I882="","",VLOOKUP(I882,Sheet1!$B$3:$C$7,2,0))</f>
        <v>回復期</v>
      </c>
      <c r="K882" s="13">
        <v>39</v>
      </c>
      <c r="L882" s="13">
        <v>39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2" t="s">
        <v>68</v>
      </c>
      <c r="U882" s="14" t="str">
        <f>IF(T882="","",VLOOKUP(T882,Sheet1!$B$10:$C$61,2,0))</f>
        <v>回復期リハビリテーション病棟入院料2</v>
      </c>
      <c r="V882" s="13">
        <v>39</v>
      </c>
    </row>
    <row r="883" spans="1:22" outlineLevel="4">
      <c r="A883" s="12">
        <v>4006</v>
      </c>
      <c r="B883" s="12" t="s">
        <v>52</v>
      </c>
      <c r="C883" s="12">
        <v>40203</v>
      </c>
      <c r="D883" s="12" t="s">
        <v>53</v>
      </c>
      <c r="E883" s="12" t="s">
        <v>245</v>
      </c>
      <c r="F883" s="12" t="s">
        <v>215</v>
      </c>
      <c r="G883" s="12" t="s">
        <v>45</v>
      </c>
      <c r="H883" s="14" t="str">
        <f>IF(G883="","",VLOOKUP(G883,Sheet1!$B$3:$C$7,2,0))</f>
        <v>慢性期</v>
      </c>
      <c r="I883" s="12" t="s">
        <v>45</v>
      </c>
      <c r="J883" s="14" t="str">
        <f>IF(I883="","",VLOOKUP(I883,Sheet1!$B$3:$C$7,2,0))</f>
        <v>慢性期</v>
      </c>
      <c r="K883" s="13">
        <v>14</v>
      </c>
      <c r="L883" s="13">
        <v>14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2" t="s">
        <v>96</v>
      </c>
      <c r="U883" s="14" t="str">
        <f>IF(T883="","",VLOOKUP(T883,Sheet1!$B$10:$C$61,2,0))</f>
        <v>緩和ケア病棟入院料</v>
      </c>
      <c r="V883" s="13">
        <v>14</v>
      </c>
    </row>
    <row r="884" spans="1:22" outlineLevel="3">
      <c r="A884" s="12"/>
      <c r="B884" s="12"/>
      <c r="C884" s="12"/>
      <c r="D884" s="12"/>
      <c r="E884" s="23" t="s">
        <v>1705</v>
      </c>
      <c r="F884" s="12"/>
      <c r="G884" s="12"/>
      <c r="H884" s="14"/>
      <c r="I884" s="12"/>
      <c r="J884" s="14"/>
      <c r="K884" s="13">
        <f t="shared" ref="K884:S884" si="187">SUBTOTAL(9,K878:K883)</f>
        <v>217</v>
      </c>
      <c r="L884" s="13">
        <f t="shared" si="187"/>
        <v>217</v>
      </c>
      <c r="M884" s="13">
        <f t="shared" si="187"/>
        <v>0</v>
      </c>
      <c r="N884" s="13">
        <f t="shared" si="187"/>
        <v>0</v>
      </c>
      <c r="O884" s="13">
        <f t="shared" si="187"/>
        <v>0</v>
      </c>
      <c r="P884" s="13">
        <f t="shared" si="187"/>
        <v>0</v>
      </c>
      <c r="Q884" s="13">
        <f t="shared" si="187"/>
        <v>0</v>
      </c>
      <c r="R884" s="13">
        <f t="shared" si="187"/>
        <v>0</v>
      </c>
      <c r="S884" s="13">
        <f t="shared" si="187"/>
        <v>0</v>
      </c>
      <c r="T884" s="12"/>
      <c r="U884" s="14"/>
      <c r="V884" s="13">
        <f>SUBTOTAL(9,V878:V883)</f>
        <v>217</v>
      </c>
    </row>
    <row r="885" spans="1:22" outlineLevel="4">
      <c r="A885" s="12">
        <v>4006</v>
      </c>
      <c r="B885" s="12" t="s">
        <v>52</v>
      </c>
      <c r="C885" s="12">
        <v>40203</v>
      </c>
      <c r="D885" s="12" t="s">
        <v>53</v>
      </c>
      <c r="E885" s="12" t="s">
        <v>321</v>
      </c>
      <c r="F885" s="12" t="s">
        <v>322</v>
      </c>
      <c r="G885" s="12" t="s">
        <v>45</v>
      </c>
      <c r="H885" s="14" t="str">
        <f>IF(G885="","",VLOOKUP(G885,Sheet1!$B$3:$C$7,2,0))</f>
        <v>慢性期</v>
      </c>
      <c r="I885" s="12" t="s">
        <v>45</v>
      </c>
      <c r="J885" s="14" t="str">
        <f>IF(I885="","",VLOOKUP(I885,Sheet1!$B$3:$C$7,2,0))</f>
        <v>慢性期</v>
      </c>
      <c r="K885" s="13">
        <v>0</v>
      </c>
      <c r="L885" s="13">
        <v>0</v>
      </c>
      <c r="M885" s="13">
        <v>0</v>
      </c>
      <c r="N885" s="13">
        <v>17</v>
      </c>
      <c r="O885" s="13">
        <v>17</v>
      </c>
      <c r="P885" s="13">
        <v>0</v>
      </c>
      <c r="Q885" s="13">
        <v>0</v>
      </c>
      <c r="R885" s="13">
        <v>0</v>
      </c>
      <c r="S885" s="13">
        <v>0</v>
      </c>
      <c r="T885" s="12" t="s">
        <v>46</v>
      </c>
      <c r="U885" s="14" t="str">
        <f>IF(T885="","",VLOOKUP(T885,Sheet1!$B$10:$C$61,2,0))</f>
        <v>療養病棟入院基本料2</v>
      </c>
      <c r="V885" s="13">
        <v>17</v>
      </c>
    </row>
    <row r="886" spans="1:22" outlineLevel="3">
      <c r="A886" s="12"/>
      <c r="B886" s="12"/>
      <c r="C886" s="12"/>
      <c r="D886" s="12"/>
      <c r="E886" s="23" t="s">
        <v>1706</v>
      </c>
      <c r="F886" s="12"/>
      <c r="G886" s="12"/>
      <c r="H886" s="14"/>
      <c r="I886" s="12"/>
      <c r="J886" s="14"/>
      <c r="K886" s="13">
        <f t="shared" ref="K886:S886" si="188">SUBTOTAL(9,K885:K885)</f>
        <v>0</v>
      </c>
      <c r="L886" s="13">
        <f t="shared" si="188"/>
        <v>0</v>
      </c>
      <c r="M886" s="13">
        <f t="shared" si="188"/>
        <v>0</v>
      </c>
      <c r="N886" s="13">
        <f t="shared" si="188"/>
        <v>17</v>
      </c>
      <c r="O886" s="13">
        <f t="shared" si="188"/>
        <v>17</v>
      </c>
      <c r="P886" s="13">
        <f t="shared" si="188"/>
        <v>0</v>
      </c>
      <c r="Q886" s="13">
        <f t="shared" si="188"/>
        <v>0</v>
      </c>
      <c r="R886" s="13">
        <f t="shared" si="188"/>
        <v>0</v>
      </c>
      <c r="S886" s="13">
        <f t="shared" si="188"/>
        <v>0</v>
      </c>
      <c r="T886" s="12"/>
      <c r="U886" s="14"/>
      <c r="V886" s="13">
        <f>SUBTOTAL(9,V885:V885)</f>
        <v>17</v>
      </c>
    </row>
    <row r="887" spans="1:22" outlineLevel="4">
      <c r="A887" s="12">
        <v>4006</v>
      </c>
      <c r="B887" s="12" t="s">
        <v>52</v>
      </c>
      <c r="C887" s="12">
        <v>40203</v>
      </c>
      <c r="D887" s="12" t="s">
        <v>53</v>
      </c>
      <c r="E887" s="12" t="s">
        <v>336</v>
      </c>
      <c r="F887" s="12" t="s">
        <v>67</v>
      </c>
      <c r="G887" s="12" t="s">
        <v>58</v>
      </c>
      <c r="H887" s="14" t="str">
        <f>IF(G887="","",VLOOKUP(G887,Sheet1!$B$3:$C$7,2,0))</f>
        <v>回復期</v>
      </c>
      <c r="I887" s="12" t="s">
        <v>58</v>
      </c>
      <c r="J887" s="14" t="str">
        <f>IF(I887="","",VLOOKUP(I887,Sheet1!$B$3:$C$7,2,0))</f>
        <v>回復期</v>
      </c>
      <c r="K887" s="13">
        <v>0</v>
      </c>
      <c r="L887" s="13">
        <v>0</v>
      </c>
      <c r="M887" s="13">
        <v>0</v>
      </c>
      <c r="N887" s="13">
        <v>50</v>
      </c>
      <c r="O887" s="13">
        <v>50</v>
      </c>
      <c r="P887" s="13">
        <v>0</v>
      </c>
      <c r="Q887" s="13">
        <v>0</v>
      </c>
      <c r="R887" s="13">
        <v>0</v>
      </c>
      <c r="S887" s="13">
        <v>0</v>
      </c>
      <c r="T887" s="12" t="s">
        <v>59</v>
      </c>
      <c r="U887" s="14" t="str">
        <f>IF(T887="","",VLOOKUP(T887,Sheet1!$B$10:$C$61,2,0))</f>
        <v>回復期リハビリテーション病棟入院料1</v>
      </c>
      <c r="V887" s="13">
        <v>50</v>
      </c>
    </row>
    <row r="888" spans="1:22" outlineLevel="4">
      <c r="A888" s="12">
        <v>4006</v>
      </c>
      <c r="B888" s="12" t="s">
        <v>52</v>
      </c>
      <c r="C888" s="12">
        <v>40203</v>
      </c>
      <c r="D888" s="12" t="s">
        <v>53</v>
      </c>
      <c r="E888" s="12" t="s">
        <v>336</v>
      </c>
      <c r="F888" s="12" t="s">
        <v>71</v>
      </c>
      <c r="G888" s="12" t="s">
        <v>58</v>
      </c>
      <c r="H888" s="14" t="str">
        <f>IF(G888="","",VLOOKUP(G888,Sheet1!$B$3:$C$7,2,0))</f>
        <v>回復期</v>
      </c>
      <c r="I888" s="12" t="s">
        <v>58</v>
      </c>
      <c r="J888" s="14" t="str">
        <f>IF(I888="","",VLOOKUP(I888,Sheet1!$B$3:$C$7,2,0))</f>
        <v>回復期</v>
      </c>
      <c r="K888" s="13">
        <v>0</v>
      </c>
      <c r="L888" s="13">
        <v>0</v>
      </c>
      <c r="M888" s="13">
        <v>0</v>
      </c>
      <c r="N888" s="13">
        <v>50</v>
      </c>
      <c r="O888" s="13">
        <v>50</v>
      </c>
      <c r="P888" s="13">
        <v>0</v>
      </c>
      <c r="Q888" s="13">
        <v>0</v>
      </c>
      <c r="R888" s="13">
        <v>0</v>
      </c>
      <c r="S888" s="13">
        <v>0</v>
      </c>
      <c r="T888" s="12" t="s">
        <v>68</v>
      </c>
      <c r="U888" s="14" t="str">
        <f>IF(T888="","",VLOOKUP(T888,Sheet1!$B$10:$C$61,2,0))</f>
        <v>回復期リハビリテーション病棟入院料2</v>
      </c>
      <c r="V888" s="13">
        <v>50</v>
      </c>
    </row>
    <row r="889" spans="1:22" outlineLevel="4">
      <c r="A889" s="12">
        <v>4006</v>
      </c>
      <c r="B889" s="12" t="s">
        <v>52</v>
      </c>
      <c r="C889" s="12">
        <v>40203</v>
      </c>
      <c r="D889" s="12" t="s">
        <v>53</v>
      </c>
      <c r="E889" s="12" t="s">
        <v>336</v>
      </c>
      <c r="F889" s="12" t="s">
        <v>199</v>
      </c>
      <c r="G889" s="12" t="s">
        <v>45</v>
      </c>
      <c r="H889" s="14" t="str">
        <f>IF(G889="","",VLOOKUP(G889,Sheet1!$B$3:$C$7,2,0))</f>
        <v>慢性期</v>
      </c>
      <c r="I889" s="12" t="s">
        <v>58</v>
      </c>
      <c r="J889" s="14" t="str">
        <f>IF(I889="","",VLOOKUP(I889,Sheet1!$B$3:$C$7,2,0))</f>
        <v>回復期</v>
      </c>
      <c r="K889" s="13">
        <v>0</v>
      </c>
      <c r="L889" s="13">
        <v>0</v>
      </c>
      <c r="M889" s="13">
        <v>0</v>
      </c>
      <c r="N889" s="13">
        <v>50</v>
      </c>
      <c r="O889" s="13">
        <v>50</v>
      </c>
      <c r="P889" s="13">
        <v>0</v>
      </c>
      <c r="Q889" s="13">
        <v>0</v>
      </c>
      <c r="R889" s="13">
        <v>0</v>
      </c>
      <c r="S889" s="13">
        <v>0</v>
      </c>
      <c r="T889" s="12" t="s">
        <v>46</v>
      </c>
      <c r="U889" s="14" t="str">
        <f>IF(T889="","",VLOOKUP(T889,Sheet1!$B$10:$C$61,2,0))</f>
        <v>療養病棟入院基本料2</v>
      </c>
      <c r="V889" s="13">
        <v>50</v>
      </c>
    </row>
    <row r="890" spans="1:22" outlineLevel="4">
      <c r="A890" s="12">
        <v>4006</v>
      </c>
      <c r="B890" s="12" t="s">
        <v>52</v>
      </c>
      <c r="C890" s="12">
        <v>40203</v>
      </c>
      <c r="D890" s="12" t="s">
        <v>53</v>
      </c>
      <c r="E890" s="12" t="s">
        <v>336</v>
      </c>
      <c r="F890" s="12" t="s">
        <v>200</v>
      </c>
      <c r="G890" s="12" t="s">
        <v>45</v>
      </c>
      <c r="H890" s="14" t="str">
        <f>IF(G890="","",VLOOKUP(G890,Sheet1!$B$3:$C$7,2,0))</f>
        <v>慢性期</v>
      </c>
      <c r="I890" s="12" t="s">
        <v>45</v>
      </c>
      <c r="J890" s="14" t="str">
        <f>IF(I890="","",VLOOKUP(I890,Sheet1!$B$3:$C$7,2,0))</f>
        <v>慢性期</v>
      </c>
      <c r="K890" s="13">
        <v>0</v>
      </c>
      <c r="L890" s="13">
        <v>0</v>
      </c>
      <c r="M890" s="13">
        <v>0</v>
      </c>
      <c r="N890" s="13">
        <v>48</v>
      </c>
      <c r="O890" s="13">
        <v>48</v>
      </c>
      <c r="P890" s="13">
        <v>0</v>
      </c>
      <c r="Q890" s="13">
        <v>0</v>
      </c>
      <c r="R890" s="13">
        <v>0</v>
      </c>
      <c r="S890" s="13">
        <v>0</v>
      </c>
      <c r="T890" s="12" t="s">
        <v>46</v>
      </c>
      <c r="U890" s="14" t="str">
        <f>IF(T890="","",VLOOKUP(T890,Sheet1!$B$10:$C$61,2,0))</f>
        <v>療養病棟入院基本料2</v>
      </c>
      <c r="V890" s="13">
        <v>48</v>
      </c>
    </row>
    <row r="891" spans="1:22" outlineLevel="3">
      <c r="A891" s="12"/>
      <c r="B891" s="12"/>
      <c r="C891" s="12"/>
      <c r="D891" s="12"/>
      <c r="E891" s="23" t="s">
        <v>1707</v>
      </c>
      <c r="F891" s="12"/>
      <c r="G891" s="12"/>
      <c r="H891" s="14"/>
      <c r="I891" s="12"/>
      <c r="J891" s="14"/>
      <c r="K891" s="13">
        <f t="shared" ref="K891:S891" si="189">SUBTOTAL(9,K887:K890)</f>
        <v>0</v>
      </c>
      <c r="L891" s="13">
        <f t="shared" si="189"/>
        <v>0</v>
      </c>
      <c r="M891" s="13">
        <f t="shared" si="189"/>
        <v>0</v>
      </c>
      <c r="N891" s="13">
        <f t="shared" si="189"/>
        <v>198</v>
      </c>
      <c r="O891" s="13">
        <f t="shared" si="189"/>
        <v>198</v>
      </c>
      <c r="P891" s="13">
        <f t="shared" si="189"/>
        <v>0</v>
      </c>
      <c r="Q891" s="13">
        <f t="shared" si="189"/>
        <v>0</v>
      </c>
      <c r="R891" s="13">
        <f t="shared" si="189"/>
        <v>0</v>
      </c>
      <c r="S891" s="13">
        <f t="shared" si="189"/>
        <v>0</v>
      </c>
      <c r="T891" s="12"/>
      <c r="U891" s="14"/>
      <c r="V891" s="13">
        <f>SUBTOTAL(9,V887:V890)</f>
        <v>198</v>
      </c>
    </row>
    <row r="892" spans="1:22" outlineLevel="4">
      <c r="A892" s="12">
        <v>4006</v>
      </c>
      <c r="B892" s="12" t="s">
        <v>52</v>
      </c>
      <c r="C892" s="12">
        <v>40203</v>
      </c>
      <c r="D892" s="12" t="s">
        <v>53</v>
      </c>
      <c r="E892" s="12" t="s">
        <v>484</v>
      </c>
      <c r="F892" s="12" t="s">
        <v>193</v>
      </c>
      <c r="G892" s="12" t="s">
        <v>38</v>
      </c>
      <c r="H892" s="14" t="str">
        <f>IF(G892="","",VLOOKUP(G892,Sheet1!$B$3:$C$7,2,0))</f>
        <v>急性期</v>
      </c>
      <c r="I892" s="12" t="s">
        <v>38</v>
      </c>
      <c r="J892" s="14" t="str">
        <f>IF(I892="","",VLOOKUP(I892,Sheet1!$B$3:$C$7,2,0))</f>
        <v>急性期</v>
      </c>
      <c r="K892" s="13">
        <v>48</v>
      </c>
      <c r="L892" s="13">
        <v>48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2" t="s">
        <v>58</v>
      </c>
      <c r="U892" s="14" t="str">
        <f>IF(T892="","",VLOOKUP(T892,Sheet1!$B$10:$C$61,2,0))</f>
        <v>一般病棟13対1入院基本料</v>
      </c>
      <c r="V892" s="13">
        <v>48</v>
      </c>
    </row>
    <row r="893" spans="1:22" outlineLevel="4">
      <c r="A893" s="12">
        <v>4006</v>
      </c>
      <c r="B893" s="12" t="s">
        <v>52</v>
      </c>
      <c r="C893" s="12">
        <v>40203</v>
      </c>
      <c r="D893" s="12" t="s">
        <v>53</v>
      </c>
      <c r="E893" s="12" t="s">
        <v>484</v>
      </c>
      <c r="F893" s="12" t="s">
        <v>57</v>
      </c>
      <c r="G893" s="12" t="s">
        <v>58</v>
      </c>
      <c r="H893" s="14" t="str">
        <f>IF(G893="","",VLOOKUP(G893,Sheet1!$B$3:$C$7,2,0))</f>
        <v>回復期</v>
      </c>
      <c r="I893" s="12" t="s">
        <v>58</v>
      </c>
      <c r="J893" s="14" t="str">
        <f>IF(I893="","",VLOOKUP(I893,Sheet1!$B$3:$C$7,2,0))</f>
        <v>回復期</v>
      </c>
      <c r="K893" s="13">
        <v>0</v>
      </c>
      <c r="L893" s="13">
        <v>0</v>
      </c>
      <c r="M893" s="13">
        <v>0</v>
      </c>
      <c r="N893" s="13">
        <v>42</v>
      </c>
      <c r="O893" s="13">
        <v>42</v>
      </c>
      <c r="P893" s="13">
        <v>0</v>
      </c>
      <c r="Q893" s="13">
        <v>0</v>
      </c>
      <c r="R893" s="13">
        <v>0</v>
      </c>
      <c r="S893" s="13">
        <v>0</v>
      </c>
      <c r="T893" s="12" t="s">
        <v>68</v>
      </c>
      <c r="U893" s="14" t="str">
        <f>IF(T893="","",VLOOKUP(T893,Sheet1!$B$10:$C$61,2,0))</f>
        <v>回復期リハビリテーション病棟入院料2</v>
      </c>
      <c r="V893" s="13">
        <v>42</v>
      </c>
    </row>
    <row r="894" spans="1:22" outlineLevel="4">
      <c r="A894" s="12">
        <v>4006</v>
      </c>
      <c r="B894" s="12" t="s">
        <v>52</v>
      </c>
      <c r="C894" s="12">
        <v>40203</v>
      </c>
      <c r="D894" s="12" t="s">
        <v>53</v>
      </c>
      <c r="E894" s="12" t="s">
        <v>484</v>
      </c>
      <c r="F894" s="12" t="s">
        <v>195</v>
      </c>
      <c r="G894" s="12" t="s">
        <v>45</v>
      </c>
      <c r="H894" s="14" t="str">
        <f>IF(G894="","",VLOOKUP(G894,Sheet1!$B$3:$C$7,2,0))</f>
        <v>慢性期</v>
      </c>
      <c r="I894" s="12" t="s">
        <v>45</v>
      </c>
      <c r="J894" s="14" t="str">
        <f>IF(I894="","",VLOOKUP(I894,Sheet1!$B$3:$C$7,2,0))</f>
        <v>慢性期</v>
      </c>
      <c r="K894" s="13">
        <v>0</v>
      </c>
      <c r="L894" s="13">
        <v>0</v>
      </c>
      <c r="M894" s="13">
        <v>0</v>
      </c>
      <c r="N894" s="13">
        <v>45</v>
      </c>
      <c r="O894" s="13">
        <v>45</v>
      </c>
      <c r="P894" s="13">
        <v>0</v>
      </c>
      <c r="Q894" s="13">
        <v>0</v>
      </c>
      <c r="R894" s="13">
        <v>0</v>
      </c>
      <c r="S894" s="13">
        <v>0</v>
      </c>
      <c r="T894" s="12" t="s">
        <v>46</v>
      </c>
      <c r="U894" s="14" t="str">
        <f>IF(T894="","",VLOOKUP(T894,Sheet1!$B$10:$C$61,2,0))</f>
        <v>療養病棟入院基本料2</v>
      </c>
      <c r="V894" s="13">
        <v>45</v>
      </c>
    </row>
    <row r="895" spans="1:22" outlineLevel="3">
      <c r="A895" s="12"/>
      <c r="B895" s="12"/>
      <c r="C895" s="12"/>
      <c r="D895" s="12"/>
      <c r="E895" s="23" t="s">
        <v>1708</v>
      </c>
      <c r="F895" s="12"/>
      <c r="G895" s="12"/>
      <c r="H895" s="14"/>
      <c r="I895" s="12"/>
      <c r="J895" s="14"/>
      <c r="K895" s="13">
        <f t="shared" ref="K895:S895" si="190">SUBTOTAL(9,K892:K894)</f>
        <v>48</v>
      </c>
      <c r="L895" s="13">
        <f t="shared" si="190"/>
        <v>48</v>
      </c>
      <c r="M895" s="13">
        <f t="shared" si="190"/>
        <v>0</v>
      </c>
      <c r="N895" s="13">
        <f t="shared" si="190"/>
        <v>87</v>
      </c>
      <c r="O895" s="13">
        <f t="shared" si="190"/>
        <v>87</v>
      </c>
      <c r="P895" s="13">
        <f t="shared" si="190"/>
        <v>0</v>
      </c>
      <c r="Q895" s="13">
        <f t="shared" si="190"/>
        <v>0</v>
      </c>
      <c r="R895" s="13">
        <f t="shared" si="190"/>
        <v>0</v>
      </c>
      <c r="S895" s="13">
        <f t="shared" si="190"/>
        <v>0</v>
      </c>
      <c r="T895" s="12"/>
      <c r="U895" s="14"/>
      <c r="V895" s="13">
        <f>SUBTOTAL(9,V892:V894)</f>
        <v>135</v>
      </c>
    </row>
    <row r="896" spans="1:22" outlineLevel="4">
      <c r="A896" s="12">
        <v>4006</v>
      </c>
      <c r="B896" s="12" t="s">
        <v>52</v>
      </c>
      <c r="C896" s="12">
        <v>40203</v>
      </c>
      <c r="D896" s="12" t="s">
        <v>53</v>
      </c>
      <c r="E896" s="12" t="s">
        <v>500</v>
      </c>
      <c r="F896" s="12" t="s">
        <v>117</v>
      </c>
      <c r="G896" s="12" t="s">
        <v>38</v>
      </c>
      <c r="H896" s="14" t="str">
        <f>IF(G896="","",VLOOKUP(G896,Sheet1!$B$3:$C$7,2,0))</f>
        <v>急性期</v>
      </c>
      <c r="I896" s="12" t="s">
        <v>38</v>
      </c>
      <c r="J896" s="14" t="str">
        <f>IF(I896="","",VLOOKUP(I896,Sheet1!$B$3:$C$7,2,0))</f>
        <v>急性期</v>
      </c>
      <c r="K896" s="13">
        <v>43</v>
      </c>
      <c r="L896" s="13">
        <v>43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2" t="s">
        <v>38</v>
      </c>
      <c r="U896" s="14" t="str">
        <f>IF(T896="","",VLOOKUP(T896,Sheet1!$B$10:$C$61,2,0))</f>
        <v>一般病棟10対1入院基本料</v>
      </c>
      <c r="V896" s="13">
        <v>43</v>
      </c>
    </row>
    <row r="897" spans="1:22" outlineLevel="4">
      <c r="A897" s="12">
        <v>4006</v>
      </c>
      <c r="B897" s="12" t="s">
        <v>52</v>
      </c>
      <c r="C897" s="12">
        <v>40203</v>
      </c>
      <c r="D897" s="12" t="s">
        <v>53</v>
      </c>
      <c r="E897" s="12" t="s">
        <v>500</v>
      </c>
      <c r="F897" s="12" t="s">
        <v>118</v>
      </c>
      <c r="G897" s="12" t="s">
        <v>38</v>
      </c>
      <c r="H897" s="14" t="str">
        <f>IF(G897="","",VLOOKUP(G897,Sheet1!$B$3:$C$7,2,0))</f>
        <v>急性期</v>
      </c>
      <c r="I897" s="12" t="s">
        <v>38</v>
      </c>
      <c r="J897" s="14" t="str">
        <f>IF(I897="","",VLOOKUP(I897,Sheet1!$B$3:$C$7,2,0))</f>
        <v>急性期</v>
      </c>
      <c r="K897" s="13">
        <v>42</v>
      </c>
      <c r="L897" s="13">
        <v>42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2" t="s">
        <v>38</v>
      </c>
      <c r="U897" s="14" t="str">
        <f>IF(T897="","",VLOOKUP(T897,Sheet1!$B$10:$C$61,2,0))</f>
        <v>一般病棟10対1入院基本料</v>
      </c>
      <c r="V897" s="13">
        <v>42</v>
      </c>
    </row>
    <row r="898" spans="1:22" outlineLevel="3">
      <c r="A898" s="12"/>
      <c r="B898" s="12"/>
      <c r="C898" s="12"/>
      <c r="D898" s="12"/>
      <c r="E898" s="23" t="s">
        <v>1709</v>
      </c>
      <c r="F898" s="12"/>
      <c r="G898" s="12"/>
      <c r="H898" s="14"/>
      <c r="I898" s="12"/>
      <c r="J898" s="14"/>
      <c r="K898" s="13">
        <f t="shared" ref="K898:S898" si="191">SUBTOTAL(9,K896:K897)</f>
        <v>85</v>
      </c>
      <c r="L898" s="13">
        <f t="shared" si="191"/>
        <v>85</v>
      </c>
      <c r="M898" s="13">
        <f t="shared" si="191"/>
        <v>0</v>
      </c>
      <c r="N898" s="13">
        <f t="shared" si="191"/>
        <v>0</v>
      </c>
      <c r="O898" s="13">
        <f t="shared" si="191"/>
        <v>0</v>
      </c>
      <c r="P898" s="13">
        <f t="shared" si="191"/>
        <v>0</v>
      </c>
      <c r="Q898" s="13">
        <f t="shared" si="191"/>
        <v>0</v>
      </c>
      <c r="R898" s="13">
        <f t="shared" si="191"/>
        <v>0</v>
      </c>
      <c r="S898" s="13">
        <f t="shared" si="191"/>
        <v>0</v>
      </c>
      <c r="T898" s="12"/>
      <c r="U898" s="14"/>
      <c r="V898" s="13">
        <f>SUBTOTAL(9,V896:V897)</f>
        <v>85</v>
      </c>
    </row>
    <row r="899" spans="1:22" outlineLevel="4">
      <c r="A899" s="12">
        <v>4006</v>
      </c>
      <c r="B899" s="12" t="s">
        <v>52</v>
      </c>
      <c r="C899" s="12">
        <v>40203</v>
      </c>
      <c r="D899" s="12" t="s">
        <v>53</v>
      </c>
      <c r="E899" s="12" t="s">
        <v>535</v>
      </c>
      <c r="F899" s="12" t="s">
        <v>238</v>
      </c>
      <c r="G899" s="12" t="s">
        <v>104</v>
      </c>
      <c r="H899" s="14" t="str">
        <f>IF(G899="","",VLOOKUP(G899,Sheet1!$B$3:$C$7,2,0))</f>
        <v>急性期</v>
      </c>
      <c r="I899" s="12" t="s">
        <v>104</v>
      </c>
      <c r="J899" s="14" t="str">
        <f>IF(I899="","",VLOOKUP(I899,Sheet1!$B$3:$C$7,2,0))</f>
        <v>急性期</v>
      </c>
      <c r="K899" s="13">
        <v>30</v>
      </c>
      <c r="L899" s="13">
        <v>30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2" t="s">
        <v>104</v>
      </c>
      <c r="U899" s="14" t="str">
        <f>IF(T899="","",VLOOKUP(T899,Sheet1!$B$10:$C$61,2,0))</f>
        <v>一般病棟10対1入院基本料</v>
      </c>
      <c r="V899" s="13">
        <v>30</v>
      </c>
    </row>
    <row r="900" spans="1:22" outlineLevel="4">
      <c r="A900" s="12">
        <v>4006</v>
      </c>
      <c r="B900" s="12" t="s">
        <v>52</v>
      </c>
      <c r="C900" s="12">
        <v>40203</v>
      </c>
      <c r="D900" s="12" t="s">
        <v>53</v>
      </c>
      <c r="E900" s="12" t="s">
        <v>535</v>
      </c>
      <c r="F900" s="12" t="s">
        <v>536</v>
      </c>
      <c r="G900" s="12" t="s">
        <v>182</v>
      </c>
      <c r="H900" s="14" t="str">
        <f>IF(G900="","",VLOOKUP(G900,Sheet1!$B$3:$C$7,2,0))</f>
        <v>慢性期</v>
      </c>
      <c r="I900" s="12" t="s">
        <v>182</v>
      </c>
      <c r="J900" s="14" t="str">
        <f>IF(I900="","",VLOOKUP(I900,Sheet1!$B$3:$C$7,2,0))</f>
        <v>慢性期</v>
      </c>
      <c r="K900" s="13">
        <v>0</v>
      </c>
      <c r="L900" s="13">
        <v>0</v>
      </c>
      <c r="M900" s="13">
        <v>0</v>
      </c>
      <c r="N900" s="13">
        <v>60</v>
      </c>
      <c r="O900" s="13">
        <v>60</v>
      </c>
      <c r="P900" s="13">
        <v>0</v>
      </c>
      <c r="Q900" s="13">
        <v>0</v>
      </c>
      <c r="R900" s="13">
        <v>0</v>
      </c>
      <c r="S900" s="13">
        <v>0</v>
      </c>
      <c r="T900" s="12" t="s">
        <v>185</v>
      </c>
      <c r="U900" s="14" t="str">
        <f>IF(T900="","",VLOOKUP(T900,Sheet1!$B$10:$C$61,2,0))</f>
        <v>療養病棟入院基本料1</v>
      </c>
      <c r="V900" s="13">
        <v>60</v>
      </c>
    </row>
    <row r="901" spans="1:22" outlineLevel="4">
      <c r="A901" s="12">
        <v>4006</v>
      </c>
      <c r="B901" s="12" t="s">
        <v>52</v>
      </c>
      <c r="C901" s="12">
        <v>40203</v>
      </c>
      <c r="D901" s="12" t="s">
        <v>53</v>
      </c>
      <c r="E901" s="12" t="s">
        <v>535</v>
      </c>
      <c r="F901" s="12" t="s">
        <v>537</v>
      </c>
      <c r="G901" s="12" t="s">
        <v>182</v>
      </c>
      <c r="H901" s="14" t="str">
        <f>IF(G901="","",VLOOKUP(G901,Sheet1!$B$3:$C$7,2,0))</f>
        <v>慢性期</v>
      </c>
      <c r="I901" s="12" t="s">
        <v>182</v>
      </c>
      <c r="J901" s="14" t="str">
        <f>IF(I901="","",VLOOKUP(I901,Sheet1!$B$3:$C$7,2,0))</f>
        <v>慢性期</v>
      </c>
      <c r="K901" s="13">
        <v>0</v>
      </c>
      <c r="L901" s="13">
        <v>0</v>
      </c>
      <c r="M901" s="13">
        <v>0</v>
      </c>
      <c r="N901" s="13">
        <v>45</v>
      </c>
      <c r="O901" s="13">
        <v>45</v>
      </c>
      <c r="P901" s="13">
        <v>0</v>
      </c>
      <c r="Q901" s="13">
        <v>45</v>
      </c>
      <c r="R901" s="13">
        <v>45</v>
      </c>
      <c r="S901" s="13">
        <v>0</v>
      </c>
      <c r="T901" s="12"/>
      <c r="U901" s="14" t="str">
        <f>IF(T901="","",VLOOKUP(T901,Sheet1!$B$10:$C$61,2,0))</f>
        <v/>
      </c>
      <c r="V901" s="13">
        <v>0</v>
      </c>
    </row>
    <row r="902" spans="1:22" outlineLevel="3">
      <c r="A902" s="12"/>
      <c r="B902" s="12"/>
      <c r="C902" s="12"/>
      <c r="D902" s="12"/>
      <c r="E902" s="23" t="s">
        <v>1710</v>
      </c>
      <c r="F902" s="12"/>
      <c r="G902" s="12"/>
      <c r="H902" s="14"/>
      <c r="I902" s="12"/>
      <c r="J902" s="14"/>
      <c r="K902" s="13">
        <f t="shared" ref="K902:S902" si="192">SUBTOTAL(9,K899:K901)</f>
        <v>30</v>
      </c>
      <c r="L902" s="13">
        <f t="shared" si="192"/>
        <v>30</v>
      </c>
      <c r="M902" s="13">
        <f t="shared" si="192"/>
        <v>0</v>
      </c>
      <c r="N902" s="13">
        <f t="shared" si="192"/>
        <v>105</v>
      </c>
      <c r="O902" s="13">
        <f t="shared" si="192"/>
        <v>105</v>
      </c>
      <c r="P902" s="13">
        <f t="shared" si="192"/>
        <v>0</v>
      </c>
      <c r="Q902" s="13">
        <f t="shared" si="192"/>
        <v>45</v>
      </c>
      <c r="R902" s="13">
        <f t="shared" si="192"/>
        <v>45</v>
      </c>
      <c r="S902" s="13">
        <f t="shared" si="192"/>
        <v>0</v>
      </c>
      <c r="T902" s="12"/>
      <c r="U902" s="14"/>
      <c r="V902" s="13">
        <f>SUBTOTAL(9,V899:V901)</f>
        <v>90</v>
      </c>
    </row>
    <row r="903" spans="1:22" outlineLevel="4">
      <c r="A903" s="12">
        <v>4006</v>
      </c>
      <c r="B903" s="12" t="s">
        <v>52</v>
      </c>
      <c r="C903" s="12">
        <v>40203</v>
      </c>
      <c r="D903" s="12" t="s">
        <v>53</v>
      </c>
      <c r="E903" s="12" t="s">
        <v>577</v>
      </c>
      <c r="F903" s="12" t="s">
        <v>116</v>
      </c>
      <c r="G903" s="12" t="s">
        <v>45</v>
      </c>
      <c r="H903" s="14" t="str">
        <f>IF(G903="","",VLOOKUP(G903,Sheet1!$B$3:$C$7,2,0))</f>
        <v>慢性期</v>
      </c>
      <c r="I903" s="12" t="s">
        <v>45</v>
      </c>
      <c r="J903" s="14" t="str">
        <f>IF(I903="","",VLOOKUP(I903,Sheet1!$B$3:$C$7,2,0))</f>
        <v>慢性期</v>
      </c>
      <c r="K903" s="13">
        <v>0</v>
      </c>
      <c r="L903" s="13">
        <v>0</v>
      </c>
      <c r="M903" s="13">
        <v>0</v>
      </c>
      <c r="N903" s="13">
        <v>58</v>
      </c>
      <c r="O903" s="13">
        <v>58</v>
      </c>
      <c r="P903" s="13">
        <v>0</v>
      </c>
      <c r="Q903" s="13">
        <v>0</v>
      </c>
      <c r="R903" s="13">
        <v>0</v>
      </c>
      <c r="S903" s="13">
        <v>0</v>
      </c>
      <c r="T903" s="12" t="s">
        <v>62</v>
      </c>
      <c r="U903" s="14" t="str">
        <f>IF(T903="","",VLOOKUP(T903,Sheet1!$B$10:$C$61,2,0))</f>
        <v>療養病棟入院基本料1</v>
      </c>
      <c r="V903" s="13">
        <v>58</v>
      </c>
    </row>
    <row r="904" spans="1:22" outlineLevel="4">
      <c r="A904" s="12">
        <v>4006</v>
      </c>
      <c r="B904" s="12" t="s">
        <v>52</v>
      </c>
      <c r="C904" s="12">
        <v>40203</v>
      </c>
      <c r="D904" s="12" t="s">
        <v>53</v>
      </c>
      <c r="E904" s="12" t="s">
        <v>577</v>
      </c>
      <c r="F904" s="12" t="s">
        <v>117</v>
      </c>
      <c r="G904" s="12" t="s">
        <v>45</v>
      </c>
      <c r="H904" s="14" t="str">
        <f>IF(G904="","",VLOOKUP(G904,Sheet1!$B$3:$C$7,2,0))</f>
        <v>慢性期</v>
      </c>
      <c r="I904" s="12" t="s">
        <v>45</v>
      </c>
      <c r="J904" s="14" t="str">
        <f>IF(I904="","",VLOOKUP(I904,Sheet1!$B$3:$C$7,2,0))</f>
        <v>慢性期</v>
      </c>
      <c r="K904" s="13">
        <v>0</v>
      </c>
      <c r="L904" s="13">
        <v>0</v>
      </c>
      <c r="M904" s="13">
        <v>0</v>
      </c>
      <c r="N904" s="13">
        <v>43</v>
      </c>
      <c r="O904" s="13">
        <v>43</v>
      </c>
      <c r="P904" s="13">
        <v>0</v>
      </c>
      <c r="Q904" s="13">
        <v>0</v>
      </c>
      <c r="R904" s="13">
        <v>0</v>
      </c>
      <c r="S904" s="13">
        <v>0</v>
      </c>
      <c r="T904" s="12" t="s">
        <v>62</v>
      </c>
      <c r="U904" s="14" t="str">
        <f>IF(T904="","",VLOOKUP(T904,Sheet1!$B$10:$C$61,2,0))</f>
        <v>療養病棟入院基本料1</v>
      </c>
      <c r="V904" s="13">
        <v>43</v>
      </c>
    </row>
    <row r="905" spans="1:22" outlineLevel="4">
      <c r="A905" s="12">
        <v>4006</v>
      </c>
      <c r="B905" s="12" t="s">
        <v>52</v>
      </c>
      <c r="C905" s="12">
        <v>40203</v>
      </c>
      <c r="D905" s="12" t="s">
        <v>53</v>
      </c>
      <c r="E905" s="12" t="s">
        <v>577</v>
      </c>
      <c r="F905" s="12" t="s">
        <v>118</v>
      </c>
      <c r="G905" s="12" t="s">
        <v>45</v>
      </c>
      <c r="H905" s="14" t="str">
        <f>IF(G905="","",VLOOKUP(G905,Sheet1!$B$3:$C$7,2,0))</f>
        <v>慢性期</v>
      </c>
      <c r="I905" s="12" t="s">
        <v>45</v>
      </c>
      <c r="J905" s="14" t="str">
        <f>IF(I905="","",VLOOKUP(I905,Sheet1!$B$3:$C$7,2,0))</f>
        <v>慢性期</v>
      </c>
      <c r="K905" s="13">
        <v>0</v>
      </c>
      <c r="L905" s="13">
        <v>0</v>
      </c>
      <c r="M905" s="13">
        <v>0</v>
      </c>
      <c r="N905" s="13">
        <v>59</v>
      </c>
      <c r="O905" s="13">
        <v>59</v>
      </c>
      <c r="P905" s="13">
        <v>0</v>
      </c>
      <c r="Q905" s="13">
        <v>0</v>
      </c>
      <c r="R905" s="13">
        <v>0</v>
      </c>
      <c r="S905" s="13">
        <v>0</v>
      </c>
      <c r="T905" s="12" t="s">
        <v>62</v>
      </c>
      <c r="U905" s="14" t="str">
        <f>IF(T905="","",VLOOKUP(T905,Sheet1!$B$10:$C$61,2,0))</f>
        <v>療養病棟入院基本料1</v>
      </c>
      <c r="V905" s="13">
        <v>59</v>
      </c>
    </row>
    <row r="906" spans="1:22" outlineLevel="3">
      <c r="A906" s="12"/>
      <c r="B906" s="12"/>
      <c r="C906" s="12"/>
      <c r="D906" s="12"/>
      <c r="E906" s="23" t="s">
        <v>1711</v>
      </c>
      <c r="F906" s="12"/>
      <c r="G906" s="12"/>
      <c r="H906" s="14"/>
      <c r="I906" s="12"/>
      <c r="J906" s="14"/>
      <c r="K906" s="13">
        <f t="shared" ref="K906:S906" si="193">SUBTOTAL(9,K903:K905)</f>
        <v>0</v>
      </c>
      <c r="L906" s="13">
        <f t="shared" si="193"/>
        <v>0</v>
      </c>
      <c r="M906" s="13">
        <f t="shared" si="193"/>
        <v>0</v>
      </c>
      <c r="N906" s="13">
        <f t="shared" si="193"/>
        <v>160</v>
      </c>
      <c r="O906" s="13">
        <f t="shared" si="193"/>
        <v>160</v>
      </c>
      <c r="P906" s="13">
        <f t="shared" si="193"/>
        <v>0</v>
      </c>
      <c r="Q906" s="13">
        <f t="shared" si="193"/>
        <v>0</v>
      </c>
      <c r="R906" s="13">
        <f t="shared" si="193"/>
        <v>0</v>
      </c>
      <c r="S906" s="13">
        <f t="shared" si="193"/>
        <v>0</v>
      </c>
      <c r="T906" s="12"/>
      <c r="U906" s="14"/>
      <c r="V906" s="13">
        <f>SUBTOTAL(9,V903:V905)</f>
        <v>160</v>
      </c>
    </row>
    <row r="907" spans="1:22" outlineLevel="4">
      <c r="A907" s="12">
        <v>4006</v>
      </c>
      <c r="B907" s="12" t="s">
        <v>52</v>
      </c>
      <c r="C907" s="12">
        <v>40203</v>
      </c>
      <c r="D907" s="12" t="s">
        <v>53</v>
      </c>
      <c r="E907" s="12" t="s">
        <v>625</v>
      </c>
      <c r="F907" s="12" t="s">
        <v>37</v>
      </c>
      <c r="G907" s="12" t="s">
        <v>58</v>
      </c>
      <c r="H907" s="14" t="str">
        <f>IF(G907="","",VLOOKUP(G907,Sheet1!$B$3:$C$7,2,0))</f>
        <v>回復期</v>
      </c>
      <c r="I907" s="12" t="s">
        <v>58</v>
      </c>
      <c r="J907" s="14" t="str">
        <f>IF(I907="","",VLOOKUP(I907,Sheet1!$B$3:$C$7,2,0))</f>
        <v>回復期</v>
      </c>
      <c r="K907" s="13">
        <v>0</v>
      </c>
      <c r="L907" s="13">
        <v>0</v>
      </c>
      <c r="M907" s="13">
        <v>0</v>
      </c>
      <c r="N907" s="13">
        <v>50</v>
      </c>
      <c r="O907" s="13">
        <v>50</v>
      </c>
      <c r="P907" s="13">
        <v>0</v>
      </c>
      <c r="Q907" s="13">
        <v>0</v>
      </c>
      <c r="R907" s="13">
        <v>0</v>
      </c>
      <c r="S907" s="13">
        <v>0</v>
      </c>
      <c r="T907" s="12" t="s">
        <v>59</v>
      </c>
      <c r="U907" s="14" t="str">
        <f>IF(T907="","",VLOOKUP(T907,Sheet1!$B$10:$C$61,2,0))</f>
        <v>回復期リハビリテーション病棟入院料1</v>
      </c>
      <c r="V907" s="13">
        <v>50</v>
      </c>
    </row>
    <row r="908" spans="1:22" outlineLevel="4">
      <c r="A908" s="12">
        <v>4006</v>
      </c>
      <c r="B908" s="12" t="s">
        <v>52</v>
      </c>
      <c r="C908" s="12">
        <v>40203</v>
      </c>
      <c r="D908" s="12" t="s">
        <v>53</v>
      </c>
      <c r="E908" s="12" t="s">
        <v>625</v>
      </c>
      <c r="F908" s="12" t="s">
        <v>117</v>
      </c>
      <c r="G908" s="12" t="s">
        <v>58</v>
      </c>
      <c r="H908" s="14" t="str">
        <f>IF(G908="","",VLOOKUP(G908,Sheet1!$B$3:$C$7,2,0))</f>
        <v>回復期</v>
      </c>
      <c r="I908" s="12" t="s">
        <v>58</v>
      </c>
      <c r="J908" s="14" t="str">
        <f>IF(I908="","",VLOOKUP(I908,Sheet1!$B$3:$C$7,2,0))</f>
        <v>回復期</v>
      </c>
      <c r="K908" s="13">
        <v>0</v>
      </c>
      <c r="L908" s="13">
        <v>0</v>
      </c>
      <c r="M908" s="13">
        <v>0</v>
      </c>
      <c r="N908" s="13">
        <v>50</v>
      </c>
      <c r="O908" s="13">
        <v>50</v>
      </c>
      <c r="P908" s="13">
        <v>0</v>
      </c>
      <c r="Q908" s="13">
        <v>0</v>
      </c>
      <c r="R908" s="13">
        <v>0</v>
      </c>
      <c r="S908" s="13">
        <v>0</v>
      </c>
      <c r="T908" s="12" t="s">
        <v>59</v>
      </c>
      <c r="U908" s="14" t="str">
        <f>IF(T908="","",VLOOKUP(T908,Sheet1!$B$10:$C$61,2,0))</f>
        <v>回復期リハビリテーション病棟入院料1</v>
      </c>
      <c r="V908" s="13">
        <v>50</v>
      </c>
    </row>
    <row r="909" spans="1:22" outlineLevel="3">
      <c r="A909" s="12"/>
      <c r="B909" s="12"/>
      <c r="C909" s="12"/>
      <c r="D909" s="12"/>
      <c r="E909" s="23" t="s">
        <v>1712</v>
      </c>
      <c r="F909" s="12"/>
      <c r="G909" s="12"/>
      <c r="H909" s="14"/>
      <c r="I909" s="12"/>
      <c r="J909" s="14"/>
      <c r="K909" s="13">
        <f t="shared" ref="K909:S909" si="194">SUBTOTAL(9,K907:K908)</f>
        <v>0</v>
      </c>
      <c r="L909" s="13">
        <f t="shared" si="194"/>
        <v>0</v>
      </c>
      <c r="M909" s="13">
        <f t="shared" si="194"/>
        <v>0</v>
      </c>
      <c r="N909" s="13">
        <f t="shared" si="194"/>
        <v>100</v>
      </c>
      <c r="O909" s="13">
        <f t="shared" si="194"/>
        <v>100</v>
      </c>
      <c r="P909" s="13">
        <f t="shared" si="194"/>
        <v>0</v>
      </c>
      <c r="Q909" s="13">
        <f t="shared" si="194"/>
        <v>0</v>
      </c>
      <c r="R909" s="13">
        <f t="shared" si="194"/>
        <v>0</v>
      </c>
      <c r="S909" s="13">
        <f t="shared" si="194"/>
        <v>0</v>
      </c>
      <c r="T909" s="12"/>
      <c r="U909" s="14"/>
      <c r="V909" s="13">
        <f>SUBTOTAL(9,V907:V908)</f>
        <v>100</v>
      </c>
    </row>
    <row r="910" spans="1:22" outlineLevel="4">
      <c r="A910" s="12">
        <v>4006</v>
      </c>
      <c r="B910" s="12" t="s">
        <v>52</v>
      </c>
      <c r="C910" s="12">
        <v>40203</v>
      </c>
      <c r="D910" s="12" t="s">
        <v>53</v>
      </c>
      <c r="E910" s="12" t="s">
        <v>655</v>
      </c>
      <c r="F910" s="12" t="s">
        <v>193</v>
      </c>
      <c r="G910" s="12" t="s">
        <v>58</v>
      </c>
      <c r="H910" s="14" t="str">
        <f>IF(G910="","",VLOOKUP(G910,Sheet1!$B$3:$C$7,2,0))</f>
        <v>回復期</v>
      </c>
      <c r="I910" s="12" t="s">
        <v>58</v>
      </c>
      <c r="J910" s="14" t="str">
        <f>IF(I910="","",VLOOKUP(I910,Sheet1!$B$3:$C$7,2,0))</f>
        <v>回復期</v>
      </c>
      <c r="K910" s="13">
        <v>37</v>
      </c>
      <c r="L910" s="13">
        <v>37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2" t="s">
        <v>45</v>
      </c>
      <c r="U910" s="14" t="str">
        <f>IF(T910="","",VLOOKUP(T910,Sheet1!$B$10:$C$61,2,0))</f>
        <v>一般病棟15対1入院基本料</v>
      </c>
      <c r="V910" s="13">
        <v>37</v>
      </c>
    </row>
    <row r="911" spans="1:22" outlineLevel="3">
      <c r="A911" s="12"/>
      <c r="B911" s="12"/>
      <c r="C911" s="12"/>
      <c r="D911" s="12"/>
      <c r="E911" s="23" t="s">
        <v>1713</v>
      </c>
      <c r="F911" s="12"/>
      <c r="G911" s="12"/>
      <c r="H911" s="14"/>
      <c r="I911" s="12"/>
      <c r="J911" s="14"/>
      <c r="K911" s="13">
        <f t="shared" ref="K911:S911" si="195">SUBTOTAL(9,K910:K910)</f>
        <v>37</v>
      </c>
      <c r="L911" s="13">
        <f t="shared" si="195"/>
        <v>37</v>
      </c>
      <c r="M911" s="13">
        <f t="shared" si="195"/>
        <v>0</v>
      </c>
      <c r="N911" s="13">
        <f t="shared" si="195"/>
        <v>0</v>
      </c>
      <c r="O911" s="13">
        <f t="shared" si="195"/>
        <v>0</v>
      </c>
      <c r="P911" s="13">
        <f t="shared" si="195"/>
        <v>0</v>
      </c>
      <c r="Q911" s="13">
        <f t="shared" si="195"/>
        <v>0</v>
      </c>
      <c r="R911" s="13">
        <f t="shared" si="195"/>
        <v>0</v>
      </c>
      <c r="S911" s="13">
        <f t="shared" si="195"/>
        <v>0</v>
      </c>
      <c r="T911" s="12"/>
      <c r="U911" s="14"/>
      <c r="V911" s="13">
        <f>SUBTOTAL(9,V910:V910)</f>
        <v>37</v>
      </c>
    </row>
    <row r="912" spans="1:22" outlineLevel="4">
      <c r="A912" s="12">
        <v>4006</v>
      </c>
      <c r="B912" s="12" t="s">
        <v>52</v>
      </c>
      <c r="C912" s="12">
        <v>40203</v>
      </c>
      <c r="D912" s="12" t="s">
        <v>53</v>
      </c>
      <c r="E912" s="12" t="s">
        <v>659</v>
      </c>
      <c r="F912" s="12" t="s">
        <v>660</v>
      </c>
      <c r="G912" s="12" t="s">
        <v>45</v>
      </c>
      <c r="H912" s="14" t="str">
        <f>IF(G912="","",VLOOKUP(G912,Sheet1!$B$3:$C$7,2,0))</f>
        <v>慢性期</v>
      </c>
      <c r="I912" s="12" t="s">
        <v>45</v>
      </c>
      <c r="J912" s="14" t="str">
        <f>IF(I912="","",VLOOKUP(I912,Sheet1!$B$3:$C$7,2,0))</f>
        <v>慢性期</v>
      </c>
      <c r="K912" s="13">
        <v>0</v>
      </c>
      <c r="L912" s="13">
        <v>0</v>
      </c>
      <c r="M912" s="13">
        <v>0</v>
      </c>
      <c r="N912" s="13">
        <v>52</v>
      </c>
      <c r="O912" s="13">
        <v>52</v>
      </c>
      <c r="P912" s="13">
        <v>0</v>
      </c>
      <c r="Q912" s="13">
        <v>52</v>
      </c>
      <c r="R912" s="13">
        <v>52</v>
      </c>
      <c r="S912" s="13">
        <v>0</v>
      </c>
      <c r="T912" s="12"/>
      <c r="U912" s="14" t="str">
        <f>IF(T912="","",VLOOKUP(T912,Sheet1!$B$10:$C$61,2,0))</f>
        <v/>
      </c>
      <c r="V912" s="13">
        <v>0</v>
      </c>
    </row>
    <row r="913" spans="1:22" outlineLevel="3">
      <c r="A913" s="12"/>
      <c r="B913" s="12"/>
      <c r="C913" s="12"/>
      <c r="D913" s="12"/>
      <c r="E913" s="23" t="s">
        <v>1714</v>
      </c>
      <c r="F913" s="12"/>
      <c r="G913" s="12"/>
      <c r="H913" s="14"/>
      <c r="I913" s="12"/>
      <c r="J913" s="14"/>
      <c r="K913" s="13">
        <f t="shared" ref="K913:S913" si="196">SUBTOTAL(9,K912:K912)</f>
        <v>0</v>
      </c>
      <c r="L913" s="13">
        <f t="shared" si="196"/>
        <v>0</v>
      </c>
      <c r="M913" s="13">
        <f t="shared" si="196"/>
        <v>0</v>
      </c>
      <c r="N913" s="13">
        <f t="shared" si="196"/>
        <v>52</v>
      </c>
      <c r="O913" s="13">
        <f t="shared" si="196"/>
        <v>52</v>
      </c>
      <c r="P913" s="13">
        <f t="shared" si="196"/>
        <v>0</v>
      </c>
      <c r="Q913" s="13">
        <f t="shared" si="196"/>
        <v>52</v>
      </c>
      <c r="R913" s="13">
        <f t="shared" si="196"/>
        <v>52</v>
      </c>
      <c r="S913" s="13">
        <f t="shared" si="196"/>
        <v>0</v>
      </c>
      <c r="T913" s="12"/>
      <c r="U913" s="14"/>
      <c r="V913" s="13">
        <f>SUBTOTAL(9,V912:V912)</f>
        <v>0</v>
      </c>
    </row>
    <row r="914" spans="1:22" outlineLevel="4">
      <c r="A914" s="12">
        <v>4006</v>
      </c>
      <c r="B914" s="12" t="s">
        <v>52</v>
      </c>
      <c r="C914" s="12">
        <v>40203</v>
      </c>
      <c r="D914" s="12" t="s">
        <v>53</v>
      </c>
      <c r="E914" s="12" t="s">
        <v>739</v>
      </c>
      <c r="F914" s="12" t="s">
        <v>37</v>
      </c>
      <c r="G914" s="12" t="s">
        <v>38</v>
      </c>
      <c r="H914" s="14" t="str">
        <f>IF(G914="","",VLOOKUP(G914,Sheet1!$B$3:$C$7,2,0))</f>
        <v>急性期</v>
      </c>
      <c r="I914" s="12" t="s">
        <v>38</v>
      </c>
      <c r="J914" s="14" t="str">
        <f>IF(I914="","",VLOOKUP(I914,Sheet1!$B$3:$C$7,2,0))</f>
        <v>急性期</v>
      </c>
      <c r="K914" s="13">
        <v>26</v>
      </c>
      <c r="L914" s="13">
        <v>26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2" t="s">
        <v>45</v>
      </c>
      <c r="U914" s="14" t="str">
        <f>IF(T914="","",VLOOKUP(T914,Sheet1!$B$10:$C$61,2,0))</f>
        <v>一般病棟15対1入院基本料</v>
      </c>
      <c r="V914" s="13">
        <v>26</v>
      </c>
    </row>
    <row r="915" spans="1:22" outlineLevel="4">
      <c r="A915" s="12">
        <v>4006</v>
      </c>
      <c r="B915" s="12" t="s">
        <v>52</v>
      </c>
      <c r="C915" s="12">
        <v>40203</v>
      </c>
      <c r="D915" s="12" t="s">
        <v>53</v>
      </c>
      <c r="E915" s="12" t="s">
        <v>739</v>
      </c>
      <c r="F915" s="12" t="s">
        <v>44</v>
      </c>
      <c r="G915" s="12" t="s">
        <v>45</v>
      </c>
      <c r="H915" s="14" t="str">
        <f>IF(G915="","",VLOOKUP(G915,Sheet1!$B$3:$C$7,2,0))</f>
        <v>慢性期</v>
      </c>
      <c r="I915" s="12" t="s">
        <v>45</v>
      </c>
      <c r="J915" s="14" t="str">
        <f>IF(I915="","",VLOOKUP(I915,Sheet1!$B$3:$C$7,2,0))</f>
        <v>慢性期</v>
      </c>
      <c r="K915" s="13">
        <v>0</v>
      </c>
      <c r="L915" s="13">
        <v>0</v>
      </c>
      <c r="M915" s="13">
        <v>0</v>
      </c>
      <c r="N915" s="13">
        <v>45</v>
      </c>
      <c r="O915" s="13">
        <v>45</v>
      </c>
      <c r="P915" s="13">
        <v>0</v>
      </c>
      <c r="Q915" s="13">
        <v>0</v>
      </c>
      <c r="R915" s="13">
        <v>0</v>
      </c>
      <c r="S915" s="13">
        <v>0</v>
      </c>
      <c r="T915" s="12" t="s">
        <v>62</v>
      </c>
      <c r="U915" s="14" t="str">
        <f>IF(T915="","",VLOOKUP(T915,Sheet1!$B$10:$C$61,2,0))</f>
        <v>療養病棟入院基本料1</v>
      </c>
      <c r="V915" s="13">
        <v>45</v>
      </c>
    </row>
    <row r="916" spans="1:22" outlineLevel="3">
      <c r="A916" s="12"/>
      <c r="B916" s="12"/>
      <c r="C916" s="12"/>
      <c r="D916" s="12"/>
      <c r="E916" s="23" t="s">
        <v>1715</v>
      </c>
      <c r="F916" s="12"/>
      <c r="G916" s="12"/>
      <c r="H916" s="14"/>
      <c r="I916" s="12"/>
      <c r="J916" s="14"/>
      <c r="K916" s="13">
        <f t="shared" ref="K916:S916" si="197">SUBTOTAL(9,K914:K915)</f>
        <v>26</v>
      </c>
      <c r="L916" s="13">
        <f t="shared" si="197"/>
        <v>26</v>
      </c>
      <c r="M916" s="13">
        <f t="shared" si="197"/>
        <v>0</v>
      </c>
      <c r="N916" s="13">
        <f t="shared" si="197"/>
        <v>45</v>
      </c>
      <c r="O916" s="13">
        <f t="shared" si="197"/>
        <v>45</v>
      </c>
      <c r="P916" s="13">
        <f t="shared" si="197"/>
        <v>0</v>
      </c>
      <c r="Q916" s="13">
        <f t="shared" si="197"/>
        <v>0</v>
      </c>
      <c r="R916" s="13">
        <f t="shared" si="197"/>
        <v>0</v>
      </c>
      <c r="S916" s="13">
        <f t="shared" si="197"/>
        <v>0</v>
      </c>
      <c r="T916" s="12"/>
      <c r="U916" s="14"/>
      <c r="V916" s="13">
        <f>SUBTOTAL(9,V914:V915)</f>
        <v>71</v>
      </c>
    </row>
    <row r="917" spans="1:22" outlineLevel="4">
      <c r="A917" s="12">
        <v>4006</v>
      </c>
      <c r="B917" s="12" t="s">
        <v>52</v>
      </c>
      <c r="C917" s="12">
        <v>40203</v>
      </c>
      <c r="D917" s="12" t="s">
        <v>53</v>
      </c>
      <c r="E917" s="12" t="s">
        <v>764</v>
      </c>
      <c r="F917" s="12" t="s">
        <v>238</v>
      </c>
      <c r="G917" s="12" t="s">
        <v>104</v>
      </c>
      <c r="H917" s="14" t="str">
        <f>IF(G917="","",VLOOKUP(G917,Sheet1!$B$3:$C$7,2,0))</f>
        <v>急性期</v>
      </c>
      <c r="I917" s="12" t="s">
        <v>104</v>
      </c>
      <c r="J917" s="14" t="str">
        <f>IF(I917="","",VLOOKUP(I917,Sheet1!$B$3:$C$7,2,0))</f>
        <v>急性期</v>
      </c>
      <c r="K917" s="13">
        <v>36</v>
      </c>
      <c r="L917" s="13">
        <v>36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2" t="s">
        <v>104</v>
      </c>
      <c r="U917" s="14" t="str">
        <f>IF(T917="","",VLOOKUP(T917,Sheet1!$B$10:$C$61,2,0))</f>
        <v>一般病棟10対1入院基本料</v>
      </c>
      <c r="V917" s="13">
        <v>36</v>
      </c>
    </row>
    <row r="918" spans="1:22" outlineLevel="4">
      <c r="A918" s="12">
        <v>4006</v>
      </c>
      <c r="B918" s="12" t="s">
        <v>52</v>
      </c>
      <c r="C918" s="12">
        <v>40203</v>
      </c>
      <c r="D918" s="12" t="s">
        <v>53</v>
      </c>
      <c r="E918" s="12" t="s">
        <v>764</v>
      </c>
      <c r="F918" s="12" t="s">
        <v>602</v>
      </c>
      <c r="G918" s="12" t="s">
        <v>113</v>
      </c>
      <c r="H918" s="14" t="str">
        <f>IF(G918="","",VLOOKUP(G918,Sheet1!$B$3:$C$7,2,0))</f>
        <v>回復期</v>
      </c>
      <c r="I918" s="12" t="s">
        <v>113</v>
      </c>
      <c r="J918" s="14" t="str">
        <f>IF(I918="","",VLOOKUP(I918,Sheet1!$B$3:$C$7,2,0))</f>
        <v>回復期</v>
      </c>
      <c r="K918" s="13">
        <v>0</v>
      </c>
      <c r="L918" s="13">
        <v>0</v>
      </c>
      <c r="M918" s="13">
        <v>0</v>
      </c>
      <c r="N918" s="13">
        <v>52</v>
      </c>
      <c r="O918" s="13">
        <v>52</v>
      </c>
      <c r="P918" s="13">
        <v>0</v>
      </c>
      <c r="Q918" s="13">
        <v>0</v>
      </c>
      <c r="R918" s="13">
        <v>0</v>
      </c>
      <c r="S918" s="13">
        <v>0</v>
      </c>
      <c r="T918" s="12" t="s">
        <v>183</v>
      </c>
      <c r="U918" s="14" t="str">
        <f>IF(T918="","",VLOOKUP(T918,Sheet1!$B$10:$C$61,2,0))</f>
        <v>回復期リハビリテーション病棟入院料1</v>
      </c>
      <c r="V918" s="13">
        <v>52</v>
      </c>
    </row>
    <row r="919" spans="1:22" outlineLevel="4">
      <c r="A919" s="12">
        <v>4006</v>
      </c>
      <c r="B919" s="12" t="s">
        <v>52</v>
      </c>
      <c r="C919" s="12">
        <v>40203</v>
      </c>
      <c r="D919" s="12" t="s">
        <v>53</v>
      </c>
      <c r="E919" s="12" t="s">
        <v>764</v>
      </c>
      <c r="F919" s="12" t="s">
        <v>683</v>
      </c>
      <c r="G919" s="12" t="s">
        <v>182</v>
      </c>
      <c r="H919" s="14" t="str">
        <f>IF(G919="","",VLOOKUP(G919,Sheet1!$B$3:$C$7,2,0))</f>
        <v>慢性期</v>
      </c>
      <c r="I919" s="12" t="s">
        <v>182</v>
      </c>
      <c r="J919" s="14" t="str">
        <f>IF(I919="","",VLOOKUP(I919,Sheet1!$B$3:$C$7,2,0))</f>
        <v>慢性期</v>
      </c>
      <c r="K919" s="13">
        <v>0</v>
      </c>
      <c r="L919" s="13">
        <v>0</v>
      </c>
      <c r="M919" s="13">
        <v>0</v>
      </c>
      <c r="N919" s="13">
        <v>39</v>
      </c>
      <c r="O919" s="13">
        <v>39</v>
      </c>
      <c r="P919" s="13">
        <v>0</v>
      </c>
      <c r="Q919" s="13">
        <v>0</v>
      </c>
      <c r="R919" s="13">
        <v>0</v>
      </c>
      <c r="S919" s="13">
        <v>0</v>
      </c>
      <c r="T919" s="12" t="s">
        <v>185</v>
      </c>
      <c r="U919" s="14" t="str">
        <f>IF(T919="","",VLOOKUP(T919,Sheet1!$B$10:$C$61,2,0))</f>
        <v>療養病棟入院基本料1</v>
      </c>
      <c r="V919" s="13">
        <v>39</v>
      </c>
    </row>
    <row r="920" spans="1:22" outlineLevel="3">
      <c r="A920" s="12"/>
      <c r="B920" s="12"/>
      <c r="C920" s="12"/>
      <c r="D920" s="12"/>
      <c r="E920" s="23" t="s">
        <v>1716</v>
      </c>
      <c r="F920" s="12"/>
      <c r="G920" s="12"/>
      <c r="H920" s="14"/>
      <c r="I920" s="12"/>
      <c r="J920" s="14"/>
      <c r="K920" s="13">
        <f t="shared" ref="K920:S920" si="198">SUBTOTAL(9,K917:K919)</f>
        <v>36</v>
      </c>
      <c r="L920" s="13">
        <f t="shared" si="198"/>
        <v>36</v>
      </c>
      <c r="M920" s="13">
        <f t="shared" si="198"/>
        <v>0</v>
      </c>
      <c r="N920" s="13">
        <f t="shared" si="198"/>
        <v>91</v>
      </c>
      <c r="O920" s="13">
        <f t="shared" si="198"/>
        <v>91</v>
      </c>
      <c r="P920" s="13">
        <f t="shared" si="198"/>
        <v>0</v>
      </c>
      <c r="Q920" s="13">
        <f t="shared" si="198"/>
        <v>0</v>
      </c>
      <c r="R920" s="13">
        <f t="shared" si="198"/>
        <v>0</v>
      </c>
      <c r="S920" s="13">
        <f t="shared" si="198"/>
        <v>0</v>
      </c>
      <c r="T920" s="12"/>
      <c r="U920" s="14"/>
      <c r="V920" s="13">
        <f>SUBTOTAL(9,V917:V919)</f>
        <v>127</v>
      </c>
    </row>
    <row r="921" spans="1:22" outlineLevel="4">
      <c r="A921" s="12">
        <v>4006</v>
      </c>
      <c r="B921" s="12" t="s">
        <v>52</v>
      </c>
      <c r="C921" s="12">
        <v>40203</v>
      </c>
      <c r="D921" s="12" t="s">
        <v>53</v>
      </c>
      <c r="E921" s="12" t="s">
        <v>772</v>
      </c>
      <c r="F921" s="12" t="s">
        <v>193</v>
      </c>
      <c r="G921" s="12" t="s">
        <v>38</v>
      </c>
      <c r="H921" s="14" t="str">
        <f>IF(G921="","",VLOOKUP(G921,Sheet1!$B$3:$C$7,2,0))</f>
        <v>急性期</v>
      </c>
      <c r="I921" s="12" t="s">
        <v>38</v>
      </c>
      <c r="J921" s="14" t="str">
        <f>IF(I921="","",VLOOKUP(I921,Sheet1!$B$3:$C$7,2,0))</f>
        <v>急性期</v>
      </c>
      <c r="K921" s="13">
        <v>61</v>
      </c>
      <c r="L921" s="13">
        <v>61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2" t="s">
        <v>38</v>
      </c>
      <c r="U921" s="14" t="str">
        <f>IF(T921="","",VLOOKUP(T921,Sheet1!$B$10:$C$61,2,0))</f>
        <v>一般病棟10対1入院基本料</v>
      </c>
      <c r="V921" s="13">
        <v>61</v>
      </c>
    </row>
    <row r="922" spans="1:22" outlineLevel="3">
      <c r="A922" s="12"/>
      <c r="B922" s="12"/>
      <c r="C922" s="12"/>
      <c r="D922" s="12"/>
      <c r="E922" s="23" t="s">
        <v>1717</v>
      </c>
      <c r="F922" s="12"/>
      <c r="G922" s="12"/>
      <c r="H922" s="14"/>
      <c r="I922" s="12"/>
      <c r="J922" s="14"/>
      <c r="K922" s="13">
        <f t="shared" ref="K922:S922" si="199">SUBTOTAL(9,K921:K921)</f>
        <v>61</v>
      </c>
      <c r="L922" s="13">
        <f t="shared" si="199"/>
        <v>61</v>
      </c>
      <c r="M922" s="13">
        <f t="shared" si="199"/>
        <v>0</v>
      </c>
      <c r="N922" s="13">
        <f t="shared" si="199"/>
        <v>0</v>
      </c>
      <c r="O922" s="13">
        <f t="shared" si="199"/>
        <v>0</v>
      </c>
      <c r="P922" s="13">
        <f t="shared" si="199"/>
        <v>0</v>
      </c>
      <c r="Q922" s="13">
        <f t="shared" si="199"/>
        <v>0</v>
      </c>
      <c r="R922" s="13">
        <f t="shared" si="199"/>
        <v>0</v>
      </c>
      <c r="S922" s="13">
        <f t="shared" si="199"/>
        <v>0</v>
      </c>
      <c r="T922" s="12"/>
      <c r="U922" s="14"/>
      <c r="V922" s="13">
        <f>SUBTOTAL(9,V921:V921)</f>
        <v>61</v>
      </c>
    </row>
    <row r="923" spans="1:22" outlineLevel="4">
      <c r="A923" s="12">
        <v>4006</v>
      </c>
      <c r="B923" s="12" t="s">
        <v>52</v>
      </c>
      <c r="C923" s="12">
        <v>40203</v>
      </c>
      <c r="D923" s="12" t="s">
        <v>53</v>
      </c>
      <c r="E923" s="12" t="s">
        <v>818</v>
      </c>
      <c r="F923" s="12" t="s">
        <v>563</v>
      </c>
      <c r="G923" s="12" t="s">
        <v>45</v>
      </c>
      <c r="H923" s="14" t="str">
        <f>IF(G923="","",VLOOKUP(G923,Sheet1!$B$3:$C$7,2,0))</f>
        <v>慢性期</v>
      </c>
      <c r="I923" s="12" t="s">
        <v>92</v>
      </c>
      <c r="J923" s="14" t="str">
        <f>IF(I923="","",VLOOKUP(I923,Sheet1!$B$3:$C$7,2,0))</f>
        <v>休棟等</v>
      </c>
      <c r="K923" s="13">
        <v>0</v>
      </c>
      <c r="L923" s="13">
        <v>0</v>
      </c>
      <c r="M923" s="13">
        <v>0</v>
      </c>
      <c r="N923" s="13">
        <v>63</v>
      </c>
      <c r="O923" s="13">
        <v>63</v>
      </c>
      <c r="P923" s="13">
        <v>0</v>
      </c>
      <c r="Q923" s="13">
        <v>63</v>
      </c>
      <c r="R923" s="13">
        <v>63</v>
      </c>
      <c r="S923" s="13">
        <v>0</v>
      </c>
      <c r="T923" s="12" t="s">
        <v>46</v>
      </c>
      <c r="U923" s="14" t="str">
        <f>IF(T923="","",VLOOKUP(T923,Sheet1!$B$10:$C$61,2,0))</f>
        <v>療養病棟入院基本料2</v>
      </c>
      <c r="V923" s="13">
        <v>63</v>
      </c>
    </row>
    <row r="924" spans="1:22" outlineLevel="3">
      <c r="A924" s="12"/>
      <c r="B924" s="12"/>
      <c r="C924" s="12"/>
      <c r="D924" s="12"/>
      <c r="E924" s="23" t="s">
        <v>1718</v>
      </c>
      <c r="F924" s="12"/>
      <c r="G924" s="12"/>
      <c r="H924" s="14"/>
      <c r="I924" s="12"/>
      <c r="J924" s="14"/>
      <c r="K924" s="13">
        <f t="shared" ref="K924:S924" si="200">SUBTOTAL(9,K923:K923)</f>
        <v>0</v>
      </c>
      <c r="L924" s="13">
        <f t="shared" si="200"/>
        <v>0</v>
      </c>
      <c r="M924" s="13">
        <f t="shared" si="200"/>
        <v>0</v>
      </c>
      <c r="N924" s="13">
        <f t="shared" si="200"/>
        <v>63</v>
      </c>
      <c r="O924" s="13">
        <f t="shared" si="200"/>
        <v>63</v>
      </c>
      <c r="P924" s="13">
        <f t="shared" si="200"/>
        <v>0</v>
      </c>
      <c r="Q924" s="13">
        <f t="shared" si="200"/>
        <v>63</v>
      </c>
      <c r="R924" s="13">
        <f t="shared" si="200"/>
        <v>63</v>
      </c>
      <c r="S924" s="13">
        <f t="shared" si="200"/>
        <v>0</v>
      </c>
      <c r="T924" s="12"/>
      <c r="U924" s="14"/>
      <c r="V924" s="13">
        <f>SUBTOTAL(9,V923:V923)</f>
        <v>63</v>
      </c>
    </row>
    <row r="925" spans="1:22" outlineLevel="4">
      <c r="A925" s="12">
        <v>4006</v>
      </c>
      <c r="B925" s="12" t="s">
        <v>52</v>
      </c>
      <c r="C925" s="12">
        <v>40203</v>
      </c>
      <c r="D925" s="12" t="s">
        <v>53</v>
      </c>
      <c r="E925" s="12" t="s">
        <v>840</v>
      </c>
      <c r="F925" s="12" t="s">
        <v>841</v>
      </c>
      <c r="G925" s="12" t="s">
        <v>110</v>
      </c>
      <c r="H925" s="14" t="str">
        <f>IF(G925="","",VLOOKUP(G925,Sheet1!$B$3:$C$7,2,0))</f>
        <v>高度急性期</v>
      </c>
      <c r="I925" s="12" t="s">
        <v>110</v>
      </c>
      <c r="J925" s="14" t="str">
        <f>IF(I925="","",VLOOKUP(I925,Sheet1!$B$3:$C$7,2,0))</f>
        <v>高度急性期</v>
      </c>
      <c r="K925" s="13">
        <v>33</v>
      </c>
      <c r="L925" s="13">
        <v>23</v>
      </c>
      <c r="M925" s="13">
        <v>10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2" t="s">
        <v>236</v>
      </c>
      <c r="U925" s="14" t="str">
        <f>IF(T925="","",VLOOKUP(T925,Sheet1!$B$10:$C$61,2,0))</f>
        <v>総合周産期特定集中治療室管理料（新生児）</v>
      </c>
      <c r="V925" s="13">
        <v>33</v>
      </c>
    </row>
    <row r="926" spans="1:22" outlineLevel="4">
      <c r="A926" s="12">
        <v>4006</v>
      </c>
      <c r="B926" s="12" t="s">
        <v>52</v>
      </c>
      <c r="C926" s="12">
        <v>40203</v>
      </c>
      <c r="D926" s="12" t="s">
        <v>53</v>
      </c>
      <c r="E926" s="12" t="s">
        <v>840</v>
      </c>
      <c r="F926" s="12" t="s">
        <v>842</v>
      </c>
      <c r="G926" s="12" t="s">
        <v>110</v>
      </c>
      <c r="H926" s="14" t="str">
        <f>IF(G926="","",VLOOKUP(G926,Sheet1!$B$3:$C$7,2,0))</f>
        <v>高度急性期</v>
      </c>
      <c r="I926" s="12" t="s">
        <v>110</v>
      </c>
      <c r="J926" s="14" t="str">
        <f>IF(I926="","",VLOOKUP(I926,Sheet1!$B$3:$C$7,2,0))</f>
        <v>高度急性期</v>
      </c>
      <c r="K926" s="13">
        <v>49</v>
      </c>
      <c r="L926" s="13">
        <v>22</v>
      </c>
      <c r="M926" s="13">
        <v>27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2" t="s">
        <v>389</v>
      </c>
      <c r="U926" s="14" t="str">
        <f>IF(T926="","",VLOOKUP(T926,Sheet1!$B$10:$C$61,2,0))</f>
        <v>小児入院医療管理料1</v>
      </c>
      <c r="V926" s="13">
        <v>49</v>
      </c>
    </row>
    <row r="927" spans="1:22" outlineLevel="4">
      <c r="A927" s="12">
        <v>4006</v>
      </c>
      <c r="B927" s="12" t="s">
        <v>52</v>
      </c>
      <c r="C927" s="12">
        <v>40203</v>
      </c>
      <c r="D927" s="12" t="s">
        <v>53</v>
      </c>
      <c r="E927" s="12" t="s">
        <v>840</v>
      </c>
      <c r="F927" s="12" t="s">
        <v>843</v>
      </c>
      <c r="G927" s="12" t="s">
        <v>110</v>
      </c>
      <c r="H927" s="14" t="str">
        <f>IF(G927="","",VLOOKUP(G927,Sheet1!$B$3:$C$7,2,0))</f>
        <v>高度急性期</v>
      </c>
      <c r="I927" s="12" t="s">
        <v>110</v>
      </c>
      <c r="J927" s="14" t="str">
        <f>IF(I927="","",VLOOKUP(I927,Sheet1!$B$3:$C$7,2,0))</f>
        <v>高度急性期</v>
      </c>
      <c r="K927" s="13">
        <v>11</v>
      </c>
      <c r="L927" s="13">
        <v>10</v>
      </c>
      <c r="M927" s="13">
        <v>1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2" t="s">
        <v>110</v>
      </c>
      <c r="U927" s="14" t="str">
        <f>IF(T927="","",VLOOKUP(T927,Sheet1!$B$10:$C$61,2,0))</f>
        <v>一般病棟7対1入院基本料</v>
      </c>
      <c r="V927" s="13">
        <v>11</v>
      </c>
    </row>
    <row r="928" spans="1:22" outlineLevel="4">
      <c r="A928" s="12">
        <v>4006</v>
      </c>
      <c r="B928" s="12" t="s">
        <v>52</v>
      </c>
      <c r="C928" s="12">
        <v>40203</v>
      </c>
      <c r="D928" s="12" t="s">
        <v>53</v>
      </c>
      <c r="E928" s="12" t="s">
        <v>840</v>
      </c>
      <c r="F928" s="12" t="s">
        <v>844</v>
      </c>
      <c r="G928" s="12" t="s">
        <v>110</v>
      </c>
      <c r="H928" s="14" t="str">
        <f>IF(G928="","",VLOOKUP(G928,Sheet1!$B$3:$C$7,2,0))</f>
        <v>高度急性期</v>
      </c>
      <c r="I928" s="12" t="s">
        <v>110</v>
      </c>
      <c r="J928" s="14" t="str">
        <f>IF(I928="","",VLOOKUP(I928,Sheet1!$B$3:$C$7,2,0))</f>
        <v>高度急性期</v>
      </c>
      <c r="K928" s="13">
        <v>16</v>
      </c>
      <c r="L928" s="13">
        <v>15</v>
      </c>
      <c r="M928" s="13">
        <v>1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2" t="s">
        <v>225</v>
      </c>
      <c r="U928" s="14" t="str">
        <f>IF(T928="","",VLOOKUP(T928,Sheet1!$B$10:$C$61,2,0))</f>
        <v>特定集中治療室管理料3</v>
      </c>
      <c r="V928" s="13">
        <v>16</v>
      </c>
    </row>
    <row r="929" spans="1:22" outlineLevel="4">
      <c r="A929" s="12">
        <v>4006</v>
      </c>
      <c r="B929" s="12" t="s">
        <v>52</v>
      </c>
      <c r="C929" s="12">
        <v>40203</v>
      </c>
      <c r="D929" s="12" t="s">
        <v>53</v>
      </c>
      <c r="E929" s="12" t="s">
        <v>840</v>
      </c>
      <c r="F929" s="12" t="s">
        <v>845</v>
      </c>
      <c r="G929" s="12" t="s">
        <v>110</v>
      </c>
      <c r="H929" s="14" t="str">
        <f>IF(G929="","",VLOOKUP(G929,Sheet1!$B$3:$C$7,2,0))</f>
        <v>高度急性期</v>
      </c>
      <c r="I929" s="12" t="s">
        <v>110</v>
      </c>
      <c r="J929" s="14" t="str">
        <f>IF(I929="","",VLOOKUP(I929,Sheet1!$B$3:$C$7,2,0))</f>
        <v>高度急性期</v>
      </c>
      <c r="K929" s="13">
        <v>15</v>
      </c>
      <c r="L929" s="13">
        <v>15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2" t="s">
        <v>110</v>
      </c>
      <c r="U929" s="14" t="str">
        <f>IF(T929="","",VLOOKUP(T929,Sheet1!$B$10:$C$61,2,0))</f>
        <v>一般病棟7対1入院基本料</v>
      </c>
      <c r="V929" s="13">
        <v>15</v>
      </c>
    </row>
    <row r="930" spans="1:22" outlineLevel="4">
      <c r="A930" s="12">
        <v>4006</v>
      </c>
      <c r="B930" s="12" t="s">
        <v>52</v>
      </c>
      <c r="C930" s="12">
        <v>40203</v>
      </c>
      <c r="D930" s="12" t="s">
        <v>53</v>
      </c>
      <c r="E930" s="12" t="s">
        <v>840</v>
      </c>
      <c r="F930" s="12" t="s">
        <v>846</v>
      </c>
      <c r="G930" s="12" t="s">
        <v>110</v>
      </c>
      <c r="H930" s="14" t="str">
        <f>IF(G930="","",VLOOKUP(G930,Sheet1!$B$3:$C$7,2,0))</f>
        <v>高度急性期</v>
      </c>
      <c r="I930" s="12" t="s">
        <v>110</v>
      </c>
      <c r="J930" s="14" t="str">
        <f>IF(I930="","",VLOOKUP(I930,Sheet1!$B$3:$C$7,2,0))</f>
        <v>高度急性期</v>
      </c>
      <c r="K930" s="13">
        <v>12</v>
      </c>
      <c r="L930" s="13">
        <v>12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2" t="s">
        <v>389</v>
      </c>
      <c r="U930" s="14" t="str">
        <f>IF(T930="","",VLOOKUP(T930,Sheet1!$B$10:$C$61,2,0))</f>
        <v>小児入院医療管理料1</v>
      </c>
      <c r="V930" s="13">
        <v>12</v>
      </c>
    </row>
    <row r="931" spans="1:22" outlineLevel="4">
      <c r="A931" s="12">
        <v>4006</v>
      </c>
      <c r="B931" s="12" t="s">
        <v>52</v>
      </c>
      <c r="C931" s="12">
        <v>40203</v>
      </c>
      <c r="D931" s="12" t="s">
        <v>53</v>
      </c>
      <c r="E931" s="12" t="s">
        <v>840</v>
      </c>
      <c r="F931" s="12" t="s">
        <v>847</v>
      </c>
      <c r="G931" s="12" t="s">
        <v>110</v>
      </c>
      <c r="H931" s="14" t="str">
        <f>IF(G931="","",VLOOKUP(G931,Sheet1!$B$3:$C$7,2,0))</f>
        <v>高度急性期</v>
      </c>
      <c r="I931" s="12" t="s">
        <v>110</v>
      </c>
      <c r="J931" s="14" t="str">
        <f>IF(I931="","",VLOOKUP(I931,Sheet1!$B$3:$C$7,2,0))</f>
        <v>高度急性期</v>
      </c>
      <c r="K931" s="13">
        <v>12</v>
      </c>
      <c r="L931" s="13">
        <v>12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2" t="s">
        <v>848</v>
      </c>
      <c r="U931" s="14" t="str">
        <f>IF(T931="","",VLOOKUP(T931,Sheet1!$B$10:$C$61,2,0))</f>
        <v>総合周産期特定集中治療室管理料（母体・胎児）</v>
      </c>
      <c r="V931" s="13">
        <v>12</v>
      </c>
    </row>
    <row r="932" spans="1:22" outlineLevel="4">
      <c r="A932" s="12">
        <v>4006</v>
      </c>
      <c r="B932" s="12" t="s">
        <v>52</v>
      </c>
      <c r="C932" s="12">
        <v>40203</v>
      </c>
      <c r="D932" s="12" t="s">
        <v>53</v>
      </c>
      <c r="E932" s="12" t="s">
        <v>840</v>
      </c>
      <c r="F932" s="12" t="s">
        <v>849</v>
      </c>
      <c r="G932" s="12" t="s">
        <v>110</v>
      </c>
      <c r="H932" s="14" t="str">
        <f>IF(G932="","",VLOOKUP(G932,Sheet1!$B$3:$C$7,2,0))</f>
        <v>高度急性期</v>
      </c>
      <c r="I932" s="12" t="s">
        <v>110</v>
      </c>
      <c r="J932" s="14" t="str">
        <f>IF(I932="","",VLOOKUP(I932,Sheet1!$B$3:$C$7,2,0))</f>
        <v>高度急性期</v>
      </c>
      <c r="K932" s="13">
        <v>12</v>
      </c>
      <c r="L932" s="13">
        <v>10</v>
      </c>
      <c r="M932" s="13">
        <v>2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2" t="s">
        <v>228</v>
      </c>
      <c r="U932" s="14" t="str">
        <f>IF(T932="","",VLOOKUP(T932,Sheet1!$B$10:$C$61,2,0))</f>
        <v>救命救急入院料4</v>
      </c>
      <c r="V932" s="13">
        <v>12</v>
      </c>
    </row>
    <row r="933" spans="1:22" outlineLevel="4">
      <c r="A933" s="12">
        <v>4006</v>
      </c>
      <c r="B933" s="12" t="s">
        <v>52</v>
      </c>
      <c r="C933" s="12">
        <v>40203</v>
      </c>
      <c r="D933" s="12" t="s">
        <v>53</v>
      </c>
      <c r="E933" s="12" t="s">
        <v>840</v>
      </c>
      <c r="F933" s="12" t="s">
        <v>850</v>
      </c>
      <c r="G933" s="12" t="s">
        <v>110</v>
      </c>
      <c r="H933" s="14" t="str">
        <f>IF(G933="","",VLOOKUP(G933,Sheet1!$B$3:$C$7,2,0))</f>
        <v>高度急性期</v>
      </c>
      <c r="I933" s="12" t="s">
        <v>110</v>
      </c>
      <c r="J933" s="14" t="str">
        <f>IF(I933="","",VLOOKUP(I933,Sheet1!$B$3:$C$7,2,0))</f>
        <v>高度急性期</v>
      </c>
      <c r="K933" s="13">
        <v>17</v>
      </c>
      <c r="L933" s="13">
        <v>16</v>
      </c>
      <c r="M933" s="13">
        <v>1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2" t="s">
        <v>227</v>
      </c>
      <c r="U933" s="14" t="str">
        <f>IF(T933="","",VLOOKUP(T933,Sheet1!$B$10:$C$61,2,0))</f>
        <v>ﾊｲｹｱﾕﾆｯﾄ入院医療管理料1</v>
      </c>
      <c r="V933" s="13">
        <v>17</v>
      </c>
    </row>
    <row r="934" spans="1:22" outlineLevel="4">
      <c r="A934" s="12">
        <v>4006</v>
      </c>
      <c r="B934" s="12" t="s">
        <v>52</v>
      </c>
      <c r="C934" s="12">
        <v>40203</v>
      </c>
      <c r="D934" s="12" t="s">
        <v>53</v>
      </c>
      <c r="E934" s="12" t="s">
        <v>840</v>
      </c>
      <c r="F934" s="12" t="s">
        <v>851</v>
      </c>
      <c r="G934" s="12" t="s">
        <v>104</v>
      </c>
      <c r="H934" s="14" t="str">
        <f>IF(G934="","",VLOOKUP(G934,Sheet1!$B$3:$C$7,2,0))</f>
        <v>急性期</v>
      </c>
      <c r="I934" s="12" t="s">
        <v>104</v>
      </c>
      <c r="J934" s="14" t="str">
        <f>IF(I934="","",VLOOKUP(I934,Sheet1!$B$3:$C$7,2,0))</f>
        <v>急性期</v>
      </c>
      <c r="K934" s="13">
        <v>52</v>
      </c>
      <c r="L934" s="13">
        <v>51</v>
      </c>
      <c r="M934" s="13">
        <v>1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2" t="s">
        <v>110</v>
      </c>
      <c r="U934" s="14" t="str">
        <f>IF(T934="","",VLOOKUP(T934,Sheet1!$B$10:$C$61,2,0))</f>
        <v>一般病棟7対1入院基本料</v>
      </c>
      <c r="V934" s="13">
        <v>52</v>
      </c>
    </row>
    <row r="935" spans="1:22" outlineLevel="4">
      <c r="A935" s="12">
        <v>4006</v>
      </c>
      <c r="B935" s="12" t="s">
        <v>52</v>
      </c>
      <c r="C935" s="12">
        <v>40203</v>
      </c>
      <c r="D935" s="12" t="s">
        <v>53</v>
      </c>
      <c r="E935" s="12" t="s">
        <v>840</v>
      </c>
      <c r="F935" s="12" t="s">
        <v>852</v>
      </c>
      <c r="G935" s="12" t="s">
        <v>104</v>
      </c>
      <c r="H935" s="14" t="str">
        <f>IF(G935="","",VLOOKUP(G935,Sheet1!$B$3:$C$7,2,0))</f>
        <v>急性期</v>
      </c>
      <c r="I935" s="12" t="s">
        <v>104</v>
      </c>
      <c r="J935" s="14" t="str">
        <f>IF(I935="","",VLOOKUP(I935,Sheet1!$B$3:$C$7,2,0))</f>
        <v>急性期</v>
      </c>
      <c r="K935" s="13">
        <v>40</v>
      </c>
      <c r="L935" s="13">
        <v>40</v>
      </c>
      <c r="M935" s="13">
        <v>0</v>
      </c>
      <c r="N935" s="13">
        <v>0</v>
      </c>
      <c r="O935" s="13">
        <v>0</v>
      </c>
      <c r="P935" s="13">
        <v>0</v>
      </c>
      <c r="Q935" s="13">
        <v>0</v>
      </c>
      <c r="R935" s="13">
        <v>0</v>
      </c>
      <c r="S935" s="13">
        <v>0</v>
      </c>
      <c r="T935" s="12" t="s">
        <v>110</v>
      </c>
      <c r="U935" s="14" t="str">
        <f>IF(T935="","",VLOOKUP(T935,Sheet1!$B$10:$C$61,2,0))</f>
        <v>一般病棟7対1入院基本料</v>
      </c>
      <c r="V935" s="13">
        <v>40</v>
      </c>
    </row>
    <row r="936" spans="1:22" outlineLevel="4">
      <c r="A936" s="12">
        <v>4006</v>
      </c>
      <c r="B936" s="12" t="s">
        <v>52</v>
      </c>
      <c r="C936" s="12">
        <v>40203</v>
      </c>
      <c r="D936" s="12" t="s">
        <v>53</v>
      </c>
      <c r="E936" s="12" t="s">
        <v>840</v>
      </c>
      <c r="F936" s="12" t="s">
        <v>853</v>
      </c>
      <c r="G936" s="12" t="s">
        <v>104</v>
      </c>
      <c r="H936" s="14" t="str">
        <f>IF(G936="","",VLOOKUP(G936,Sheet1!$B$3:$C$7,2,0))</f>
        <v>急性期</v>
      </c>
      <c r="I936" s="12" t="s">
        <v>104</v>
      </c>
      <c r="J936" s="14" t="str">
        <f>IF(I936="","",VLOOKUP(I936,Sheet1!$B$3:$C$7,2,0))</f>
        <v>急性期</v>
      </c>
      <c r="K936" s="13">
        <v>36</v>
      </c>
      <c r="L936" s="13">
        <v>35</v>
      </c>
      <c r="M936" s="13">
        <v>1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2" t="s">
        <v>110</v>
      </c>
      <c r="U936" s="14" t="str">
        <f>IF(T936="","",VLOOKUP(T936,Sheet1!$B$10:$C$61,2,0))</f>
        <v>一般病棟7対1入院基本料</v>
      </c>
      <c r="V936" s="13">
        <v>36</v>
      </c>
    </row>
    <row r="937" spans="1:22" outlineLevel="4">
      <c r="A937" s="12">
        <v>4006</v>
      </c>
      <c r="B937" s="12" t="s">
        <v>52</v>
      </c>
      <c r="C937" s="12">
        <v>40203</v>
      </c>
      <c r="D937" s="12" t="s">
        <v>53</v>
      </c>
      <c r="E937" s="12" t="s">
        <v>840</v>
      </c>
      <c r="F937" s="12" t="s">
        <v>854</v>
      </c>
      <c r="G937" s="12" t="s">
        <v>104</v>
      </c>
      <c r="H937" s="14" t="str">
        <f>IF(G937="","",VLOOKUP(G937,Sheet1!$B$3:$C$7,2,0))</f>
        <v>急性期</v>
      </c>
      <c r="I937" s="12" t="s">
        <v>104</v>
      </c>
      <c r="J937" s="14" t="str">
        <f>IF(I937="","",VLOOKUP(I937,Sheet1!$B$3:$C$7,2,0))</f>
        <v>急性期</v>
      </c>
      <c r="K937" s="13">
        <v>42</v>
      </c>
      <c r="L937" s="13">
        <v>42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2" t="s">
        <v>110</v>
      </c>
      <c r="U937" s="14" t="str">
        <f>IF(T937="","",VLOOKUP(T937,Sheet1!$B$10:$C$61,2,0))</f>
        <v>一般病棟7対1入院基本料</v>
      </c>
      <c r="V937" s="13">
        <v>42</v>
      </c>
    </row>
    <row r="938" spans="1:22" outlineLevel="4">
      <c r="A938" s="12">
        <v>4006</v>
      </c>
      <c r="B938" s="12" t="s">
        <v>52</v>
      </c>
      <c r="C938" s="12">
        <v>40203</v>
      </c>
      <c r="D938" s="12" t="s">
        <v>53</v>
      </c>
      <c r="E938" s="12" t="s">
        <v>840</v>
      </c>
      <c r="F938" s="12" t="s">
        <v>855</v>
      </c>
      <c r="G938" s="12" t="s">
        <v>104</v>
      </c>
      <c r="H938" s="14" t="str">
        <f>IF(G938="","",VLOOKUP(G938,Sheet1!$B$3:$C$7,2,0))</f>
        <v>急性期</v>
      </c>
      <c r="I938" s="12" t="s">
        <v>104</v>
      </c>
      <c r="J938" s="14" t="str">
        <f>IF(I938="","",VLOOKUP(I938,Sheet1!$B$3:$C$7,2,0))</f>
        <v>急性期</v>
      </c>
      <c r="K938" s="13">
        <v>42</v>
      </c>
      <c r="L938" s="13">
        <v>42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2" t="s">
        <v>110</v>
      </c>
      <c r="U938" s="14" t="str">
        <f>IF(T938="","",VLOOKUP(T938,Sheet1!$B$10:$C$61,2,0))</f>
        <v>一般病棟7対1入院基本料</v>
      </c>
      <c r="V938" s="13">
        <v>42</v>
      </c>
    </row>
    <row r="939" spans="1:22" outlineLevel="4">
      <c r="A939" s="12">
        <v>4006</v>
      </c>
      <c r="B939" s="12" t="s">
        <v>52</v>
      </c>
      <c r="C939" s="12">
        <v>40203</v>
      </c>
      <c r="D939" s="12" t="s">
        <v>53</v>
      </c>
      <c r="E939" s="12" t="s">
        <v>840</v>
      </c>
      <c r="F939" s="12" t="s">
        <v>856</v>
      </c>
      <c r="G939" s="12" t="s">
        <v>104</v>
      </c>
      <c r="H939" s="14" t="str">
        <f>IF(G939="","",VLOOKUP(G939,Sheet1!$B$3:$C$7,2,0))</f>
        <v>急性期</v>
      </c>
      <c r="I939" s="12" t="s">
        <v>104</v>
      </c>
      <c r="J939" s="14" t="str">
        <f>IF(I939="","",VLOOKUP(I939,Sheet1!$B$3:$C$7,2,0))</f>
        <v>急性期</v>
      </c>
      <c r="K939" s="13">
        <v>42</v>
      </c>
      <c r="L939" s="13">
        <v>42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2" t="s">
        <v>110</v>
      </c>
      <c r="U939" s="14" t="str">
        <f>IF(T939="","",VLOOKUP(T939,Sheet1!$B$10:$C$61,2,0))</f>
        <v>一般病棟7対1入院基本料</v>
      </c>
      <c r="V939" s="13">
        <v>42</v>
      </c>
    </row>
    <row r="940" spans="1:22" outlineLevel="4">
      <c r="A940" s="12">
        <v>4006</v>
      </c>
      <c r="B940" s="12" t="s">
        <v>52</v>
      </c>
      <c r="C940" s="12">
        <v>40203</v>
      </c>
      <c r="D940" s="12" t="s">
        <v>53</v>
      </c>
      <c r="E940" s="12" t="s">
        <v>840</v>
      </c>
      <c r="F940" s="12" t="s">
        <v>857</v>
      </c>
      <c r="G940" s="12" t="s">
        <v>104</v>
      </c>
      <c r="H940" s="14" t="str">
        <f>IF(G940="","",VLOOKUP(G940,Sheet1!$B$3:$C$7,2,0))</f>
        <v>急性期</v>
      </c>
      <c r="I940" s="12" t="s">
        <v>104</v>
      </c>
      <c r="J940" s="14" t="str">
        <f>IF(I940="","",VLOOKUP(I940,Sheet1!$B$3:$C$7,2,0))</f>
        <v>急性期</v>
      </c>
      <c r="K940" s="13">
        <v>39</v>
      </c>
      <c r="L940" s="13">
        <v>39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2" t="s">
        <v>110</v>
      </c>
      <c r="U940" s="14" t="str">
        <f>IF(T940="","",VLOOKUP(T940,Sheet1!$B$10:$C$61,2,0))</f>
        <v>一般病棟7対1入院基本料</v>
      </c>
      <c r="V940" s="13">
        <v>39</v>
      </c>
    </row>
    <row r="941" spans="1:22" outlineLevel="4">
      <c r="A941" s="12">
        <v>4006</v>
      </c>
      <c r="B941" s="12" t="s">
        <v>52</v>
      </c>
      <c r="C941" s="12">
        <v>40203</v>
      </c>
      <c r="D941" s="12" t="s">
        <v>53</v>
      </c>
      <c r="E941" s="12" t="s">
        <v>840</v>
      </c>
      <c r="F941" s="12" t="s">
        <v>858</v>
      </c>
      <c r="G941" s="12" t="s">
        <v>104</v>
      </c>
      <c r="H941" s="14" t="str">
        <f>IF(G941="","",VLOOKUP(G941,Sheet1!$B$3:$C$7,2,0))</f>
        <v>急性期</v>
      </c>
      <c r="I941" s="12" t="s">
        <v>104</v>
      </c>
      <c r="J941" s="14" t="str">
        <f>IF(I941="","",VLOOKUP(I941,Sheet1!$B$3:$C$7,2,0))</f>
        <v>急性期</v>
      </c>
      <c r="K941" s="13">
        <v>42</v>
      </c>
      <c r="L941" s="13">
        <v>42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2" t="s">
        <v>110</v>
      </c>
      <c r="U941" s="14" t="str">
        <f>IF(T941="","",VLOOKUP(T941,Sheet1!$B$10:$C$61,2,0))</f>
        <v>一般病棟7対1入院基本料</v>
      </c>
      <c r="V941" s="13">
        <v>42</v>
      </c>
    </row>
    <row r="942" spans="1:22" outlineLevel="4">
      <c r="A942" s="12">
        <v>4006</v>
      </c>
      <c r="B942" s="12" t="s">
        <v>52</v>
      </c>
      <c r="C942" s="12">
        <v>40203</v>
      </c>
      <c r="D942" s="12" t="s">
        <v>53</v>
      </c>
      <c r="E942" s="12" t="s">
        <v>840</v>
      </c>
      <c r="F942" s="12" t="s">
        <v>859</v>
      </c>
      <c r="G942" s="12" t="s">
        <v>104</v>
      </c>
      <c r="H942" s="14" t="str">
        <f>IF(G942="","",VLOOKUP(G942,Sheet1!$B$3:$C$7,2,0))</f>
        <v>急性期</v>
      </c>
      <c r="I942" s="12" t="s">
        <v>104</v>
      </c>
      <c r="J942" s="14" t="str">
        <f>IF(I942="","",VLOOKUP(I942,Sheet1!$B$3:$C$7,2,0))</f>
        <v>急性期</v>
      </c>
      <c r="K942" s="13">
        <v>42</v>
      </c>
      <c r="L942" s="13">
        <v>42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2" t="s">
        <v>110</v>
      </c>
      <c r="U942" s="14" t="str">
        <f>IF(T942="","",VLOOKUP(T942,Sheet1!$B$10:$C$61,2,0))</f>
        <v>一般病棟7対1入院基本料</v>
      </c>
      <c r="V942" s="13">
        <v>42</v>
      </c>
    </row>
    <row r="943" spans="1:22" outlineLevel="4">
      <c r="A943" s="12">
        <v>4006</v>
      </c>
      <c r="B943" s="12" t="s">
        <v>52</v>
      </c>
      <c r="C943" s="12">
        <v>40203</v>
      </c>
      <c r="D943" s="12" t="s">
        <v>53</v>
      </c>
      <c r="E943" s="12" t="s">
        <v>840</v>
      </c>
      <c r="F943" s="12" t="s">
        <v>860</v>
      </c>
      <c r="G943" s="12" t="s">
        <v>104</v>
      </c>
      <c r="H943" s="14" t="str">
        <f>IF(G943="","",VLOOKUP(G943,Sheet1!$B$3:$C$7,2,0))</f>
        <v>急性期</v>
      </c>
      <c r="I943" s="12" t="s">
        <v>104</v>
      </c>
      <c r="J943" s="14" t="str">
        <f>IF(I943="","",VLOOKUP(I943,Sheet1!$B$3:$C$7,2,0))</f>
        <v>急性期</v>
      </c>
      <c r="K943" s="13">
        <v>42</v>
      </c>
      <c r="L943" s="13">
        <v>42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2" t="s">
        <v>110</v>
      </c>
      <c r="U943" s="14" t="str">
        <f>IF(T943="","",VLOOKUP(T943,Sheet1!$B$10:$C$61,2,0))</f>
        <v>一般病棟7対1入院基本料</v>
      </c>
      <c r="V943" s="13">
        <v>42</v>
      </c>
    </row>
    <row r="944" spans="1:22" outlineLevel="4">
      <c r="A944" s="12">
        <v>4006</v>
      </c>
      <c r="B944" s="12" t="s">
        <v>52</v>
      </c>
      <c r="C944" s="12">
        <v>40203</v>
      </c>
      <c r="D944" s="12" t="s">
        <v>53</v>
      </c>
      <c r="E944" s="12" t="s">
        <v>840</v>
      </c>
      <c r="F944" s="12" t="s">
        <v>861</v>
      </c>
      <c r="G944" s="12" t="s">
        <v>104</v>
      </c>
      <c r="H944" s="14" t="str">
        <f>IF(G944="","",VLOOKUP(G944,Sheet1!$B$3:$C$7,2,0))</f>
        <v>急性期</v>
      </c>
      <c r="I944" s="12" t="s">
        <v>104</v>
      </c>
      <c r="J944" s="14" t="str">
        <f>IF(I944="","",VLOOKUP(I944,Sheet1!$B$3:$C$7,2,0))</f>
        <v>急性期</v>
      </c>
      <c r="K944" s="13">
        <v>34</v>
      </c>
      <c r="L944" s="13">
        <v>32</v>
      </c>
      <c r="M944" s="13">
        <v>2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2" t="s">
        <v>110</v>
      </c>
      <c r="U944" s="14" t="str">
        <f>IF(T944="","",VLOOKUP(T944,Sheet1!$B$10:$C$61,2,0))</f>
        <v>一般病棟7対1入院基本料</v>
      </c>
      <c r="V944" s="13">
        <v>34</v>
      </c>
    </row>
    <row r="945" spans="1:22" outlineLevel="4">
      <c r="A945" s="12">
        <v>4006</v>
      </c>
      <c r="B945" s="12" t="s">
        <v>52</v>
      </c>
      <c r="C945" s="12">
        <v>40203</v>
      </c>
      <c r="D945" s="12" t="s">
        <v>53</v>
      </c>
      <c r="E945" s="12" t="s">
        <v>840</v>
      </c>
      <c r="F945" s="12" t="s">
        <v>862</v>
      </c>
      <c r="G945" s="12" t="s">
        <v>104</v>
      </c>
      <c r="H945" s="14" t="str">
        <f>IF(G945="","",VLOOKUP(G945,Sheet1!$B$3:$C$7,2,0))</f>
        <v>急性期</v>
      </c>
      <c r="I945" s="12" t="s">
        <v>104</v>
      </c>
      <c r="J945" s="14" t="str">
        <f>IF(I945="","",VLOOKUP(I945,Sheet1!$B$3:$C$7,2,0))</f>
        <v>急性期</v>
      </c>
      <c r="K945" s="13">
        <v>35</v>
      </c>
      <c r="L945" s="13">
        <v>32</v>
      </c>
      <c r="M945" s="13">
        <v>3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2" t="s">
        <v>389</v>
      </c>
      <c r="U945" s="14" t="str">
        <f>IF(T945="","",VLOOKUP(T945,Sheet1!$B$10:$C$61,2,0))</f>
        <v>小児入院医療管理料1</v>
      </c>
      <c r="V945" s="13">
        <v>35</v>
      </c>
    </row>
    <row r="946" spans="1:22" outlineLevel="4">
      <c r="A946" s="12">
        <v>4006</v>
      </c>
      <c r="B946" s="12" t="s">
        <v>52</v>
      </c>
      <c r="C946" s="12">
        <v>40203</v>
      </c>
      <c r="D946" s="12" t="s">
        <v>53</v>
      </c>
      <c r="E946" s="12" t="s">
        <v>840</v>
      </c>
      <c r="F946" s="12" t="s">
        <v>863</v>
      </c>
      <c r="G946" s="12" t="s">
        <v>104</v>
      </c>
      <c r="H946" s="14" t="str">
        <f>IF(G946="","",VLOOKUP(G946,Sheet1!$B$3:$C$7,2,0))</f>
        <v>急性期</v>
      </c>
      <c r="I946" s="12" t="s">
        <v>104</v>
      </c>
      <c r="J946" s="14" t="str">
        <f>IF(I946="","",VLOOKUP(I946,Sheet1!$B$3:$C$7,2,0))</f>
        <v>急性期</v>
      </c>
      <c r="K946" s="13">
        <v>25</v>
      </c>
      <c r="L946" s="13">
        <v>25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2" t="s">
        <v>110</v>
      </c>
      <c r="U946" s="14" t="str">
        <f>IF(T946="","",VLOOKUP(T946,Sheet1!$B$10:$C$61,2,0))</f>
        <v>一般病棟7対1入院基本料</v>
      </c>
      <c r="V946" s="13">
        <v>25</v>
      </c>
    </row>
    <row r="947" spans="1:22" outlineLevel="4">
      <c r="A947" s="12">
        <v>4006</v>
      </c>
      <c r="B947" s="12" t="s">
        <v>52</v>
      </c>
      <c r="C947" s="12">
        <v>40203</v>
      </c>
      <c r="D947" s="12" t="s">
        <v>53</v>
      </c>
      <c r="E947" s="12" t="s">
        <v>840</v>
      </c>
      <c r="F947" s="12" t="s">
        <v>864</v>
      </c>
      <c r="G947" s="12" t="s">
        <v>104</v>
      </c>
      <c r="H947" s="14" t="str">
        <f>IF(G947="","",VLOOKUP(G947,Sheet1!$B$3:$C$7,2,0))</f>
        <v>急性期</v>
      </c>
      <c r="I947" s="12" t="s">
        <v>104</v>
      </c>
      <c r="J947" s="14" t="str">
        <f>IF(I947="","",VLOOKUP(I947,Sheet1!$B$3:$C$7,2,0))</f>
        <v>急性期</v>
      </c>
      <c r="K947" s="13">
        <v>50</v>
      </c>
      <c r="L947" s="13">
        <v>50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2" t="s">
        <v>110</v>
      </c>
      <c r="U947" s="14" t="str">
        <f>IF(T947="","",VLOOKUP(T947,Sheet1!$B$10:$C$61,2,0))</f>
        <v>一般病棟7対1入院基本料</v>
      </c>
      <c r="V947" s="13">
        <v>50</v>
      </c>
    </row>
    <row r="948" spans="1:22" outlineLevel="4">
      <c r="A948" s="12">
        <v>4006</v>
      </c>
      <c r="B948" s="12" t="s">
        <v>52</v>
      </c>
      <c r="C948" s="12">
        <v>40203</v>
      </c>
      <c r="D948" s="12" t="s">
        <v>53</v>
      </c>
      <c r="E948" s="12" t="s">
        <v>840</v>
      </c>
      <c r="F948" s="12" t="s">
        <v>865</v>
      </c>
      <c r="G948" s="12" t="s">
        <v>104</v>
      </c>
      <c r="H948" s="14" t="str">
        <f>IF(G948="","",VLOOKUP(G948,Sheet1!$B$3:$C$7,2,0))</f>
        <v>急性期</v>
      </c>
      <c r="I948" s="12" t="s">
        <v>104</v>
      </c>
      <c r="J948" s="14" t="str">
        <f>IF(I948="","",VLOOKUP(I948,Sheet1!$B$3:$C$7,2,0))</f>
        <v>急性期</v>
      </c>
      <c r="K948" s="13">
        <v>42</v>
      </c>
      <c r="L948" s="13">
        <v>42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2" t="s">
        <v>110</v>
      </c>
      <c r="U948" s="14" t="str">
        <f>IF(T948="","",VLOOKUP(T948,Sheet1!$B$10:$C$61,2,0))</f>
        <v>一般病棟7対1入院基本料</v>
      </c>
      <c r="V948" s="13">
        <v>42</v>
      </c>
    </row>
    <row r="949" spans="1:22" outlineLevel="4">
      <c r="A949" s="12">
        <v>4006</v>
      </c>
      <c r="B949" s="12" t="s">
        <v>52</v>
      </c>
      <c r="C949" s="12">
        <v>40203</v>
      </c>
      <c r="D949" s="12" t="s">
        <v>53</v>
      </c>
      <c r="E949" s="12" t="s">
        <v>840</v>
      </c>
      <c r="F949" s="12" t="s">
        <v>866</v>
      </c>
      <c r="G949" s="12" t="s">
        <v>104</v>
      </c>
      <c r="H949" s="14" t="str">
        <f>IF(G949="","",VLOOKUP(G949,Sheet1!$B$3:$C$7,2,0))</f>
        <v>急性期</v>
      </c>
      <c r="I949" s="12" t="s">
        <v>104</v>
      </c>
      <c r="J949" s="14" t="str">
        <f>IF(I949="","",VLOOKUP(I949,Sheet1!$B$3:$C$7,2,0))</f>
        <v>急性期</v>
      </c>
      <c r="K949" s="13">
        <v>42</v>
      </c>
      <c r="L949" s="13">
        <v>42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2" t="s">
        <v>110</v>
      </c>
      <c r="U949" s="14" t="str">
        <f>IF(T949="","",VLOOKUP(T949,Sheet1!$B$10:$C$61,2,0))</f>
        <v>一般病棟7対1入院基本料</v>
      </c>
      <c r="V949" s="13">
        <v>42</v>
      </c>
    </row>
    <row r="950" spans="1:22" outlineLevel="4">
      <c r="A950" s="12">
        <v>4006</v>
      </c>
      <c r="B950" s="12" t="s">
        <v>52</v>
      </c>
      <c r="C950" s="12">
        <v>40203</v>
      </c>
      <c r="D950" s="12" t="s">
        <v>53</v>
      </c>
      <c r="E950" s="12" t="s">
        <v>840</v>
      </c>
      <c r="F950" s="12" t="s">
        <v>867</v>
      </c>
      <c r="G950" s="12" t="s">
        <v>113</v>
      </c>
      <c r="H950" s="14" t="str">
        <f>IF(G950="","",VLOOKUP(G950,Sheet1!$B$3:$C$7,2,0))</f>
        <v>回復期</v>
      </c>
      <c r="I950" s="12" t="s">
        <v>395</v>
      </c>
      <c r="J950" s="14" t="str">
        <f>IF(I950="","",VLOOKUP(I950,Sheet1!$B$3:$C$7,2,0))</f>
        <v>休棟等</v>
      </c>
      <c r="K950" s="13">
        <v>50</v>
      </c>
      <c r="L950" s="13">
        <v>35</v>
      </c>
      <c r="M950" s="13">
        <v>15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2" t="s">
        <v>581</v>
      </c>
      <c r="U950" s="14" t="str">
        <f>IF(T950="","",VLOOKUP(T950,Sheet1!$B$10:$C$61,2,0))</f>
        <v>回復期リハビリテーション病棟入院料3</v>
      </c>
      <c r="V950" s="13">
        <v>50</v>
      </c>
    </row>
    <row r="951" spans="1:22" outlineLevel="4">
      <c r="A951" s="12">
        <v>4006</v>
      </c>
      <c r="B951" s="12" t="s">
        <v>52</v>
      </c>
      <c r="C951" s="12">
        <v>40203</v>
      </c>
      <c r="D951" s="12" t="s">
        <v>53</v>
      </c>
      <c r="E951" s="12" t="s">
        <v>840</v>
      </c>
      <c r="F951" s="12" t="s">
        <v>868</v>
      </c>
      <c r="G951" s="12" t="s">
        <v>182</v>
      </c>
      <c r="H951" s="14" t="str">
        <f>IF(G951="","",VLOOKUP(G951,Sheet1!$B$3:$C$7,2,0))</f>
        <v>慢性期</v>
      </c>
      <c r="I951" s="12" t="s">
        <v>182</v>
      </c>
      <c r="J951" s="14" t="str">
        <f>IF(I951="","",VLOOKUP(I951,Sheet1!$B$3:$C$7,2,0))</f>
        <v>慢性期</v>
      </c>
      <c r="K951" s="13">
        <v>50</v>
      </c>
      <c r="L951" s="13">
        <v>40</v>
      </c>
      <c r="M951" s="13">
        <v>10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2" t="s">
        <v>187</v>
      </c>
      <c r="U951" s="14" t="str">
        <f>IF(T951="","",VLOOKUP(T951,Sheet1!$B$10:$C$61,2,0))</f>
        <v>障害者施設等10対1入院基本料</v>
      </c>
      <c r="V951" s="13">
        <v>50</v>
      </c>
    </row>
    <row r="952" spans="1:22" outlineLevel="4">
      <c r="A952" s="12">
        <v>4006</v>
      </c>
      <c r="B952" s="12" t="s">
        <v>52</v>
      </c>
      <c r="C952" s="12">
        <v>40203</v>
      </c>
      <c r="D952" s="12" t="s">
        <v>53</v>
      </c>
      <c r="E952" s="12" t="s">
        <v>840</v>
      </c>
      <c r="F952" s="12" t="s">
        <v>869</v>
      </c>
      <c r="G952" s="12" t="s">
        <v>182</v>
      </c>
      <c r="H952" s="14" t="str">
        <f>IF(G952="","",VLOOKUP(G952,Sheet1!$B$3:$C$7,2,0))</f>
        <v>慢性期</v>
      </c>
      <c r="I952" s="12" t="s">
        <v>395</v>
      </c>
      <c r="J952" s="14" t="str">
        <f>IF(I952="","",VLOOKUP(I952,Sheet1!$B$3:$C$7,2,0))</f>
        <v>休棟等</v>
      </c>
      <c r="K952" s="13">
        <v>50</v>
      </c>
      <c r="L952" s="13">
        <v>37</v>
      </c>
      <c r="M952" s="13">
        <v>13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2" t="s">
        <v>185</v>
      </c>
      <c r="U952" s="14" t="str">
        <f>IF(T952="","",VLOOKUP(T952,Sheet1!$B$10:$C$61,2,0))</f>
        <v>療養病棟入院基本料1</v>
      </c>
      <c r="V952" s="13">
        <v>50</v>
      </c>
    </row>
    <row r="953" spans="1:22" outlineLevel="4">
      <c r="A953" s="12">
        <v>4006</v>
      </c>
      <c r="B953" s="12" t="s">
        <v>52</v>
      </c>
      <c r="C953" s="12">
        <v>40203</v>
      </c>
      <c r="D953" s="12" t="s">
        <v>53</v>
      </c>
      <c r="E953" s="12" t="s">
        <v>840</v>
      </c>
      <c r="F953" s="12" t="s">
        <v>870</v>
      </c>
      <c r="G953" s="12" t="s">
        <v>182</v>
      </c>
      <c r="H953" s="14" t="str">
        <f>IF(G953="","",VLOOKUP(G953,Sheet1!$B$3:$C$7,2,0))</f>
        <v>慢性期</v>
      </c>
      <c r="I953" s="12" t="s">
        <v>182</v>
      </c>
      <c r="J953" s="14" t="str">
        <f>IF(I953="","",VLOOKUP(I953,Sheet1!$B$3:$C$7,2,0))</f>
        <v>慢性期</v>
      </c>
      <c r="K953" s="13">
        <v>16</v>
      </c>
      <c r="L953" s="13">
        <v>15</v>
      </c>
      <c r="M953" s="13">
        <v>1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2" t="s">
        <v>409</v>
      </c>
      <c r="U953" s="14" t="str">
        <f>IF(T953="","",VLOOKUP(T953,Sheet1!$B$10:$C$61,2,0))</f>
        <v>緩和ケア病棟入院料</v>
      </c>
      <c r="V953" s="13">
        <v>16</v>
      </c>
    </row>
    <row r="954" spans="1:22" outlineLevel="4">
      <c r="A954" s="12">
        <v>4006</v>
      </c>
      <c r="B954" s="12" t="s">
        <v>52</v>
      </c>
      <c r="C954" s="12">
        <v>40203</v>
      </c>
      <c r="D954" s="12" t="s">
        <v>53</v>
      </c>
      <c r="E954" s="12" t="s">
        <v>840</v>
      </c>
      <c r="F954" s="12" t="s">
        <v>871</v>
      </c>
      <c r="G954" s="12" t="s">
        <v>395</v>
      </c>
      <c r="H954" s="14" t="str">
        <f>IF(G954="","",VLOOKUP(G954,Sheet1!$B$3:$C$7,2,0))</f>
        <v>休棟等</v>
      </c>
      <c r="I954" s="12" t="s">
        <v>395</v>
      </c>
      <c r="J954" s="14" t="str">
        <f>IF(I954="","",VLOOKUP(I954,Sheet1!$B$3:$C$7,2,0))</f>
        <v>休棟等</v>
      </c>
      <c r="K954" s="13">
        <v>41</v>
      </c>
      <c r="L954" s="13">
        <v>0</v>
      </c>
      <c r="M954" s="13">
        <v>41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2" t="s">
        <v>110</v>
      </c>
      <c r="U954" s="14" t="str">
        <f>IF(T954="","",VLOOKUP(T954,Sheet1!$B$10:$C$61,2,0))</f>
        <v>一般病棟7対1入院基本料</v>
      </c>
      <c r="V954" s="13">
        <v>41</v>
      </c>
    </row>
    <row r="955" spans="1:22" outlineLevel="3">
      <c r="A955" s="12"/>
      <c r="B955" s="12"/>
      <c r="C955" s="12"/>
      <c r="D955" s="12"/>
      <c r="E955" s="23" t="s">
        <v>1719</v>
      </c>
      <c r="F955" s="12"/>
      <c r="G955" s="12"/>
      <c r="H955" s="14"/>
      <c r="I955" s="12"/>
      <c r="J955" s="14"/>
      <c r="K955" s="13">
        <f t="shared" ref="K955:S955" si="201">SUBTOTAL(9,K925:K954)</f>
        <v>1031</v>
      </c>
      <c r="L955" s="13">
        <f t="shared" si="201"/>
        <v>902</v>
      </c>
      <c r="M955" s="13">
        <f t="shared" si="201"/>
        <v>129</v>
      </c>
      <c r="N955" s="13">
        <f t="shared" si="201"/>
        <v>0</v>
      </c>
      <c r="O955" s="13">
        <f t="shared" si="201"/>
        <v>0</v>
      </c>
      <c r="P955" s="13">
        <f t="shared" si="201"/>
        <v>0</v>
      </c>
      <c r="Q955" s="13">
        <f t="shared" si="201"/>
        <v>0</v>
      </c>
      <c r="R955" s="13">
        <f t="shared" si="201"/>
        <v>0</v>
      </c>
      <c r="S955" s="13">
        <f t="shared" si="201"/>
        <v>0</v>
      </c>
      <c r="T955" s="12"/>
      <c r="U955" s="14"/>
      <c r="V955" s="13">
        <f>SUBTOTAL(9,V925:V954)</f>
        <v>1031</v>
      </c>
    </row>
    <row r="956" spans="1:22" outlineLevel="4">
      <c r="A956" s="12">
        <v>4006</v>
      </c>
      <c r="B956" s="12" t="s">
        <v>52</v>
      </c>
      <c r="C956" s="12">
        <v>40203</v>
      </c>
      <c r="D956" s="12" t="s">
        <v>53</v>
      </c>
      <c r="E956" s="12" t="s">
        <v>879</v>
      </c>
      <c r="F956" s="12" t="s">
        <v>195</v>
      </c>
      <c r="G956" s="12" t="s">
        <v>45</v>
      </c>
      <c r="H956" s="14" t="str">
        <f>IF(G956="","",VLOOKUP(G956,Sheet1!$B$3:$C$7,2,0))</f>
        <v>慢性期</v>
      </c>
      <c r="I956" s="12" t="s">
        <v>45</v>
      </c>
      <c r="J956" s="14" t="str">
        <f>IF(I956="","",VLOOKUP(I956,Sheet1!$B$3:$C$7,2,0))</f>
        <v>慢性期</v>
      </c>
      <c r="K956" s="13">
        <v>0</v>
      </c>
      <c r="L956" s="13">
        <v>0</v>
      </c>
      <c r="M956" s="13">
        <v>0</v>
      </c>
      <c r="N956" s="13">
        <v>50</v>
      </c>
      <c r="O956" s="13">
        <v>41</v>
      </c>
      <c r="P956" s="13">
        <v>9</v>
      </c>
      <c r="Q956" s="13">
        <v>0</v>
      </c>
      <c r="R956" s="13">
        <v>0</v>
      </c>
      <c r="S956" s="13">
        <v>0</v>
      </c>
      <c r="T956" s="12" t="s">
        <v>46</v>
      </c>
      <c r="U956" s="14" t="str">
        <f>IF(T956="","",VLOOKUP(T956,Sheet1!$B$10:$C$61,2,0))</f>
        <v>療養病棟入院基本料2</v>
      </c>
      <c r="V956" s="13">
        <v>50</v>
      </c>
    </row>
    <row r="957" spans="1:22" outlineLevel="3">
      <c r="A957" s="12"/>
      <c r="B957" s="12"/>
      <c r="C957" s="12"/>
      <c r="D957" s="12"/>
      <c r="E957" s="23" t="s">
        <v>1720</v>
      </c>
      <c r="F957" s="12"/>
      <c r="G957" s="12"/>
      <c r="H957" s="14"/>
      <c r="I957" s="12"/>
      <c r="J957" s="14"/>
      <c r="K957" s="13">
        <f t="shared" ref="K957:S957" si="202">SUBTOTAL(9,K956:K956)</f>
        <v>0</v>
      </c>
      <c r="L957" s="13">
        <f t="shared" si="202"/>
        <v>0</v>
      </c>
      <c r="M957" s="13">
        <f t="shared" si="202"/>
        <v>0</v>
      </c>
      <c r="N957" s="13">
        <f t="shared" si="202"/>
        <v>50</v>
      </c>
      <c r="O957" s="13">
        <f t="shared" si="202"/>
        <v>41</v>
      </c>
      <c r="P957" s="13">
        <f t="shared" si="202"/>
        <v>9</v>
      </c>
      <c r="Q957" s="13">
        <f t="shared" si="202"/>
        <v>0</v>
      </c>
      <c r="R957" s="13">
        <f t="shared" si="202"/>
        <v>0</v>
      </c>
      <c r="S957" s="13">
        <f t="shared" si="202"/>
        <v>0</v>
      </c>
      <c r="T957" s="12"/>
      <c r="U957" s="14"/>
      <c r="V957" s="13">
        <f>SUBTOTAL(9,V956:V956)</f>
        <v>50</v>
      </c>
    </row>
    <row r="958" spans="1:22" outlineLevel="4">
      <c r="A958" s="12">
        <v>4006</v>
      </c>
      <c r="B958" s="12" t="s">
        <v>52</v>
      </c>
      <c r="C958" s="12">
        <v>40203</v>
      </c>
      <c r="D958" s="12" t="s">
        <v>53</v>
      </c>
      <c r="E958" s="12" t="s">
        <v>1001</v>
      </c>
      <c r="F958" s="12" t="s">
        <v>1002</v>
      </c>
      <c r="G958" s="12" t="s">
        <v>45</v>
      </c>
      <c r="H958" s="14" t="str">
        <f>IF(G958="","",VLOOKUP(G958,Sheet1!$B$3:$C$7,2,0))</f>
        <v>慢性期</v>
      </c>
      <c r="I958" s="12" t="s">
        <v>45</v>
      </c>
      <c r="J958" s="14" t="str">
        <f>IF(I958="","",VLOOKUP(I958,Sheet1!$B$3:$C$7,2,0))</f>
        <v>慢性期</v>
      </c>
      <c r="K958" s="13">
        <v>50</v>
      </c>
      <c r="L958" s="13">
        <v>48</v>
      </c>
      <c r="M958" s="13">
        <v>2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2" t="s">
        <v>51</v>
      </c>
      <c r="U958" s="14" t="str">
        <f>IF(T958="","",VLOOKUP(T958,Sheet1!$B$10:$C$61,2,0))</f>
        <v>障害者施設等10対1入院基本料</v>
      </c>
      <c r="V958" s="13">
        <v>50</v>
      </c>
    </row>
    <row r="959" spans="1:22" outlineLevel="4">
      <c r="A959" s="12">
        <v>4006</v>
      </c>
      <c r="B959" s="12" t="s">
        <v>52</v>
      </c>
      <c r="C959" s="12">
        <v>40203</v>
      </c>
      <c r="D959" s="12" t="s">
        <v>53</v>
      </c>
      <c r="E959" s="12" t="s">
        <v>1001</v>
      </c>
      <c r="F959" s="12" t="s">
        <v>1003</v>
      </c>
      <c r="G959" s="12" t="s">
        <v>45</v>
      </c>
      <c r="H959" s="14" t="str">
        <f>IF(G959="","",VLOOKUP(G959,Sheet1!$B$3:$C$7,2,0))</f>
        <v>慢性期</v>
      </c>
      <c r="I959" s="12" t="s">
        <v>45</v>
      </c>
      <c r="J959" s="14" t="str">
        <f>IF(I959="","",VLOOKUP(I959,Sheet1!$B$3:$C$7,2,0))</f>
        <v>慢性期</v>
      </c>
      <c r="K959" s="13">
        <v>50</v>
      </c>
      <c r="L959" s="13">
        <v>40</v>
      </c>
      <c r="M959" s="13">
        <v>10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2" t="s">
        <v>51</v>
      </c>
      <c r="U959" s="14" t="str">
        <f>IF(T959="","",VLOOKUP(T959,Sheet1!$B$10:$C$61,2,0))</f>
        <v>障害者施設等10対1入院基本料</v>
      </c>
      <c r="V959" s="13">
        <v>50</v>
      </c>
    </row>
    <row r="960" spans="1:22" outlineLevel="4">
      <c r="A960" s="12">
        <v>4006</v>
      </c>
      <c r="B960" s="12" t="s">
        <v>52</v>
      </c>
      <c r="C960" s="12">
        <v>40203</v>
      </c>
      <c r="D960" s="12" t="s">
        <v>53</v>
      </c>
      <c r="E960" s="12" t="s">
        <v>1001</v>
      </c>
      <c r="F960" s="12" t="s">
        <v>1004</v>
      </c>
      <c r="G960" s="12" t="s">
        <v>45</v>
      </c>
      <c r="H960" s="14" t="str">
        <f>IF(G960="","",VLOOKUP(G960,Sheet1!$B$3:$C$7,2,0))</f>
        <v>慢性期</v>
      </c>
      <c r="I960" s="12" t="s">
        <v>45</v>
      </c>
      <c r="J960" s="14" t="str">
        <f>IF(I960="","",VLOOKUP(I960,Sheet1!$B$3:$C$7,2,0))</f>
        <v>慢性期</v>
      </c>
      <c r="K960" s="13">
        <v>50</v>
      </c>
      <c r="L960" s="13">
        <v>44</v>
      </c>
      <c r="M960" s="13">
        <v>6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2" t="s">
        <v>51</v>
      </c>
      <c r="U960" s="14" t="str">
        <f>IF(T960="","",VLOOKUP(T960,Sheet1!$B$10:$C$61,2,0))</f>
        <v>障害者施設等10対1入院基本料</v>
      </c>
      <c r="V960" s="13">
        <v>50</v>
      </c>
    </row>
    <row r="961" spans="1:22" outlineLevel="3">
      <c r="A961" s="12"/>
      <c r="B961" s="12"/>
      <c r="C961" s="12"/>
      <c r="D961" s="12"/>
      <c r="E961" s="23" t="s">
        <v>1721</v>
      </c>
      <c r="F961" s="12"/>
      <c r="G961" s="12"/>
      <c r="H961" s="14"/>
      <c r="I961" s="12"/>
      <c r="J961" s="14"/>
      <c r="K961" s="13">
        <f t="shared" ref="K961:S961" si="203">SUBTOTAL(9,K958:K960)</f>
        <v>150</v>
      </c>
      <c r="L961" s="13">
        <f t="shared" si="203"/>
        <v>132</v>
      </c>
      <c r="M961" s="13">
        <f t="shared" si="203"/>
        <v>18</v>
      </c>
      <c r="N961" s="13">
        <f t="shared" si="203"/>
        <v>0</v>
      </c>
      <c r="O961" s="13">
        <f t="shared" si="203"/>
        <v>0</v>
      </c>
      <c r="P961" s="13">
        <f t="shared" si="203"/>
        <v>0</v>
      </c>
      <c r="Q961" s="13">
        <f t="shared" si="203"/>
        <v>0</v>
      </c>
      <c r="R961" s="13">
        <f t="shared" si="203"/>
        <v>0</v>
      </c>
      <c r="S961" s="13">
        <f t="shared" si="203"/>
        <v>0</v>
      </c>
      <c r="T961" s="12"/>
      <c r="U961" s="14"/>
      <c r="V961" s="13">
        <f>SUBTOTAL(9,V958:V960)</f>
        <v>150</v>
      </c>
    </row>
    <row r="962" spans="1:22" outlineLevel="4">
      <c r="A962" s="12">
        <v>4006</v>
      </c>
      <c r="B962" s="12" t="s">
        <v>52</v>
      </c>
      <c r="C962" s="12">
        <v>40203</v>
      </c>
      <c r="D962" s="12" t="s">
        <v>53</v>
      </c>
      <c r="E962" s="12" t="s">
        <v>1042</v>
      </c>
      <c r="F962" s="12" t="s">
        <v>1043</v>
      </c>
      <c r="G962" s="12" t="s">
        <v>182</v>
      </c>
      <c r="H962" s="14" t="str">
        <f>IF(G962="","",VLOOKUP(G962,Sheet1!$B$3:$C$7,2,0))</f>
        <v>慢性期</v>
      </c>
      <c r="I962" s="12" t="s">
        <v>182</v>
      </c>
      <c r="J962" s="14" t="str">
        <f>IF(I962="","",VLOOKUP(I962,Sheet1!$B$3:$C$7,2,0))</f>
        <v>慢性期</v>
      </c>
      <c r="K962" s="13">
        <v>0</v>
      </c>
      <c r="L962" s="13">
        <v>0</v>
      </c>
      <c r="M962" s="13">
        <v>0</v>
      </c>
      <c r="N962" s="13">
        <v>55</v>
      </c>
      <c r="O962" s="13">
        <v>55</v>
      </c>
      <c r="P962" s="13">
        <v>0</v>
      </c>
      <c r="Q962" s="13">
        <v>0</v>
      </c>
      <c r="R962" s="13">
        <v>0</v>
      </c>
      <c r="S962" s="13">
        <v>0</v>
      </c>
      <c r="T962" s="12" t="s">
        <v>185</v>
      </c>
      <c r="U962" s="14" t="str">
        <f>IF(T962="","",VLOOKUP(T962,Sheet1!$B$10:$C$61,2,0))</f>
        <v>療養病棟入院基本料1</v>
      </c>
      <c r="V962" s="13">
        <v>55</v>
      </c>
    </row>
    <row r="963" spans="1:22" outlineLevel="3">
      <c r="A963" s="12"/>
      <c r="B963" s="12"/>
      <c r="C963" s="12"/>
      <c r="D963" s="12"/>
      <c r="E963" s="23" t="s">
        <v>1722</v>
      </c>
      <c r="F963" s="12"/>
      <c r="G963" s="12"/>
      <c r="H963" s="14"/>
      <c r="I963" s="12"/>
      <c r="J963" s="14"/>
      <c r="K963" s="13">
        <f t="shared" ref="K963:S963" si="204">SUBTOTAL(9,K962:K962)</f>
        <v>0</v>
      </c>
      <c r="L963" s="13">
        <f t="shared" si="204"/>
        <v>0</v>
      </c>
      <c r="M963" s="13">
        <f t="shared" si="204"/>
        <v>0</v>
      </c>
      <c r="N963" s="13">
        <f t="shared" si="204"/>
        <v>55</v>
      </c>
      <c r="O963" s="13">
        <f t="shared" si="204"/>
        <v>55</v>
      </c>
      <c r="P963" s="13">
        <f t="shared" si="204"/>
        <v>0</v>
      </c>
      <c r="Q963" s="13">
        <f t="shared" si="204"/>
        <v>0</v>
      </c>
      <c r="R963" s="13">
        <f t="shared" si="204"/>
        <v>0</v>
      </c>
      <c r="S963" s="13">
        <f t="shared" si="204"/>
        <v>0</v>
      </c>
      <c r="T963" s="12"/>
      <c r="U963" s="14"/>
      <c r="V963" s="13">
        <f>SUBTOTAL(9,V962:V962)</f>
        <v>55</v>
      </c>
    </row>
    <row r="964" spans="1:22" outlineLevel="4">
      <c r="A964" s="12">
        <v>4006</v>
      </c>
      <c r="B964" s="12" t="s">
        <v>52</v>
      </c>
      <c r="C964" s="12">
        <v>40203</v>
      </c>
      <c r="D964" s="12" t="s">
        <v>53</v>
      </c>
      <c r="E964" s="12" t="s">
        <v>1123</v>
      </c>
      <c r="F964" s="12" t="s">
        <v>422</v>
      </c>
      <c r="G964" s="12" t="s">
        <v>45</v>
      </c>
      <c r="H964" s="14" t="str">
        <f>IF(G964="","",VLOOKUP(G964,Sheet1!$B$3:$C$7,2,0))</f>
        <v>慢性期</v>
      </c>
      <c r="I964" s="12" t="s">
        <v>45</v>
      </c>
      <c r="J964" s="14" t="str">
        <f>IF(I964="","",VLOOKUP(I964,Sheet1!$B$3:$C$7,2,0))</f>
        <v>慢性期</v>
      </c>
      <c r="K964" s="13">
        <v>0</v>
      </c>
      <c r="L964" s="13">
        <v>0</v>
      </c>
      <c r="M964" s="13">
        <v>0</v>
      </c>
      <c r="N964" s="13">
        <v>48</v>
      </c>
      <c r="O964" s="13">
        <v>48</v>
      </c>
      <c r="P964" s="13">
        <v>0</v>
      </c>
      <c r="Q964" s="13">
        <v>0</v>
      </c>
      <c r="R964" s="13">
        <v>0</v>
      </c>
      <c r="S964" s="13">
        <v>0</v>
      </c>
      <c r="T964" s="12" t="s">
        <v>62</v>
      </c>
      <c r="U964" s="14" t="str">
        <f>IF(T964="","",VLOOKUP(T964,Sheet1!$B$10:$C$61,2,0))</f>
        <v>療養病棟入院基本料1</v>
      </c>
      <c r="V964" s="13">
        <v>48</v>
      </c>
    </row>
    <row r="965" spans="1:22" outlineLevel="4">
      <c r="A965" s="12">
        <v>4006</v>
      </c>
      <c r="B965" s="12" t="s">
        <v>52</v>
      </c>
      <c r="C965" s="12">
        <v>40203</v>
      </c>
      <c r="D965" s="12" t="s">
        <v>53</v>
      </c>
      <c r="E965" s="12" t="s">
        <v>1123</v>
      </c>
      <c r="F965" s="12" t="s">
        <v>424</v>
      </c>
      <c r="G965" s="12" t="s">
        <v>45</v>
      </c>
      <c r="H965" s="14" t="str">
        <f>IF(G965="","",VLOOKUP(G965,Sheet1!$B$3:$C$7,2,0))</f>
        <v>慢性期</v>
      </c>
      <c r="I965" s="12" t="s">
        <v>45</v>
      </c>
      <c r="J965" s="14" t="str">
        <f>IF(I965="","",VLOOKUP(I965,Sheet1!$B$3:$C$7,2,0))</f>
        <v>慢性期</v>
      </c>
      <c r="K965" s="13">
        <v>0</v>
      </c>
      <c r="L965" s="13">
        <v>0</v>
      </c>
      <c r="M965" s="13">
        <v>0</v>
      </c>
      <c r="N965" s="13">
        <v>52</v>
      </c>
      <c r="O965" s="13">
        <v>52</v>
      </c>
      <c r="P965" s="13">
        <v>0</v>
      </c>
      <c r="Q965" s="13">
        <v>0</v>
      </c>
      <c r="R965" s="13">
        <v>0</v>
      </c>
      <c r="S965" s="13">
        <v>0</v>
      </c>
      <c r="T965" s="12" t="s">
        <v>62</v>
      </c>
      <c r="U965" s="14" t="str">
        <f>IF(T965="","",VLOOKUP(T965,Sheet1!$B$10:$C$61,2,0))</f>
        <v>療養病棟入院基本料1</v>
      </c>
      <c r="V965" s="13">
        <v>52</v>
      </c>
    </row>
    <row r="966" spans="1:22" outlineLevel="3">
      <c r="A966" s="12"/>
      <c r="B966" s="12"/>
      <c r="C966" s="12"/>
      <c r="D966" s="12"/>
      <c r="E966" s="23" t="s">
        <v>1723</v>
      </c>
      <c r="F966" s="12"/>
      <c r="G966" s="12"/>
      <c r="H966" s="14"/>
      <c r="I966" s="12"/>
      <c r="J966" s="14"/>
      <c r="K966" s="13">
        <f t="shared" ref="K966:S966" si="205">SUBTOTAL(9,K964:K965)</f>
        <v>0</v>
      </c>
      <c r="L966" s="13">
        <f t="shared" si="205"/>
        <v>0</v>
      </c>
      <c r="M966" s="13">
        <f t="shared" si="205"/>
        <v>0</v>
      </c>
      <c r="N966" s="13">
        <f t="shared" si="205"/>
        <v>100</v>
      </c>
      <c r="O966" s="13">
        <f t="shared" si="205"/>
        <v>100</v>
      </c>
      <c r="P966" s="13">
        <f t="shared" si="205"/>
        <v>0</v>
      </c>
      <c r="Q966" s="13">
        <f t="shared" si="205"/>
        <v>0</v>
      </c>
      <c r="R966" s="13">
        <f t="shared" si="205"/>
        <v>0</v>
      </c>
      <c r="S966" s="13">
        <f t="shared" si="205"/>
        <v>0</v>
      </c>
      <c r="T966" s="12"/>
      <c r="U966" s="14"/>
      <c r="V966" s="13">
        <f>SUBTOTAL(9,V964:V965)</f>
        <v>100</v>
      </c>
    </row>
    <row r="967" spans="1:22" outlineLevel="4">
      <c r="A967" s="12">
        <v>4006</v>
      </c>
      <c r="B967" s="12" t="s">
        <v>52</v>
      </c>
      <c r="C967" s="12">
        <v>40203</v>
      </c>
      <c r="D967" s="12" t="s">
        <v>53</v>
      </c>
      <c r="E967" s="12" t="s">
        <v>1141</v>
      </c>
      <c r="F967" s="12" t="s">
        <v>488</v>
      </c>
      <c r="G967" s="12" t="s">
        <v>45</v>
      </c>
      <c r="H967" s="14" t="str">
        <f>IF(G967="","",VLOOKUP(G967,Sheet1!$B$3:$C$7,2,0))</f>
        <v>慢性期</v>
      </c>
      <c r="I967" s="12" t="s">
        <v>45</v>
      </c>
      <c r="J967" s="14" t="str">
        <f>IF(I967="","",VLOOKUP(I967,Sheet1!$B$3:$C$7,2,0))</f>
        <v>慢性期</v>
      </c>
      <c r="K967" s="13">
        <v>0</v>
      </c>
      <c r="L967" s="13">
        <v>0</v>
      </c>
      <c r="M967" s="13">
        <v>0</v>
      </c>
      <c r="N967" s="13">
        <v>59</v>
      </c>
      <c r="O967" s="13">
        <v>59</v>
      </c>
      <c r="P967" s="13">
        <v>0</v>
      </c>
      <c r="Q967" s="13">
        <v>51</v>
      </c>
      <c r="R967" s="13">
        <v>51</v>
      </c>
      <c r="S967" s="13">
        <v>0</v>
      </c>
      <c r="T967" s="12" t="s">
        <v>46</v>
      </c>
      <c r="U967" s="14" t="str">
        <f>IF(T967="","",VLOOKUP(T967,Sheet1!$B$10:$C$61,2,0))</f>
        <v>療養病棟入院基本料2</v>
      </c>
      <c r="V967" s="13">
        <v>8</v>
      </c>
    </row>
    <row r="968" spans="1:22" outlineLevel="3">
      <c r="A968" s="12"/>
      <c r="B968" s="12"/>
      <c r="C968" s="12"/>
      <c r="D968" s="12"/>
      <c r="E968" s="23" t="s">
        <v>1724</v>
      </c>
      <c r="F968" s="12"/>
      <c r="G968" s="12"/>
      <c r="H968" s="14"/>
      <c r="I968" s="12"/>
      <c r="J968" s="14"/>
      <c r="K968" s="13">
        <f t="shared" ref="K968:S968" si="206">SUBTOTAL(9,K967:K967)</f>
        <v>0</v>
      </c>
      <c r="L968" s="13">
        <f t="shared" si="206"/>
        <v>0</v>
      </c>
      <c r="M968" s="13">
        <f t="shared" si="206"/>
        <v>0</v>
      </c>
      <c r="N968" s="13">
        <f t="shared" si="206"/>
        <v>59</v>
      </c>
      <c r="O968" s="13">
        <f t="shared" si="206"/>
        <v>59</v>
      </c>
      <c r="P968" s="13">
        <f t="shared" si="206"/>
        <v>0</v>
      </c>
      <c r="Q968" s="13">
        <f t="shared" si="206"/>
        <v>51</v>
      </c>
      <c r="R968" s="13">
        <f t="shared" si="206"/>
        <v>51</v>
      </c>
      <c r="S968" s="13">
        <f t="shared" si="206"/>
        <v>0</v>
      </c>
      <c r="T968" s="12"/>
      <c r="U968" s="14"/>
      <c r="V968" s="13">
        <f>SUBTOTAL(9,V967:V967)</f>
        <v>8</v>
      </c>
    </row>
    <row r="969" spans="1:22" outlineLevel="4">
      <c r="A969" s="12">
        <v>4006</v>
      </c>
      <c r="B969" s="12" t="s">
        <v>52</v>
      </c>
      <c r="C969" s="12">
        <v>40203</v>
      </c>
      <c r="D969" s="12" t="s">
        <v>53</v>
      </c>
      <c r="E969" s="12" t="s">
        <v>1155</v>
      </c>
      <c r="F969" s="12" t="s">
        <v>193</v>
      </c>
      <c r="G969" s="12" t="s">
        <v>38</v>
      </c>
      <c r="H969" s="14" t="str">
        <f>IF(G969="","",VLOOKUP(G969,Sheet1!$B$3:$C$7,2,0))</f>
        <v>急性期</v>
      </c>
      <c r="I969" s="12" t="s">
        <v>38</v>
      </c>
      <c r="J969" s="14" t="str">
        <f>IF(I969="","",VLOOKUP(I969,Sheet1!$B$3:$C$7,2,0))</f>
        <v>急性期</v>
      </c>
      <c r="K969" s="13">
        <v>18</v>
      </c>
      <c r="L969" s="13">
        <v>18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2" t="s">
        <v>45</v>
      </c>
      <c r="U969" s="14" t="str">
        <f>IF(T969="","",VLOOKUP(T969,Sheet1!$B$10:$C$61,2,0))</f>
        <v>一般病棟15対1入院基本料</v>
      </c>
      <c r="V969" s="13">
        <v>18</v>
      </c>
    </row>
    <row r="970" spans="1:22" outlineLevel="4">
      <c r="A970" s="12">
        <v>4006</v>
      </c>
      <c r="B970" s="12" t="s">
        <v>52</v>
      </c>
      <c r="C970" s="12">
        <v>40203</v>
      </c>
      <c r="D970" s="12" t="s">
        <v>53</v>
      </c>
      <c r="E970" s="12" t="s">
        <v>1155</v>
      </c>
      <c r="F970" s="12" t="s">
        <v>195</v>
      </c>
      <c r="G970" s="12" t="s">
        <v>45</v>
      </c>
      <c r="H970" s="14" t="str">
        <f>IF(G970="","",VLOOKUP(G970,Sheet1!$B$3:$C$7,2,0))</f>
        <v>慢性期</v>
      </c>
      <c r="I970" s="12" t="s">
        <v>45</v>
      </c>
      <c r="J970" s="14" t="str">
        <f>IF(I970="","",VLOOKUP(I970,Sheet1!$B$3:$C$7,2,0))</f>
        <v>慢性期</v>
      </c>
      <c r="K970" s="13">
        <v>0</v>
      </c>
      <c r="L970" s="13">
        <v>0</v>
      </c>
      <c r="M970" s="13">
        <v>0</v>
      </c>
      <c r="N970" s="13">
        <v>30</v>
      </c>
      <c r="O970" s="13">
        <v>30</v>
      </c>
      <c r="P970" s="13">
        <v>0</v>
      </c>
      <c r="Q970" s="13">
        <v>0</v>
      </c>
      <c r="R970" s="13">
        <v>0</v>
      </c>
      <c r="S970" s="13">
        <v>0</v>
      </c>
      <c r="T970" s="12" t="s">
        <v>62</v>
      </c>
      <c r="U970" s="14" t="str">
        <f>IF(T970="","",VLOOKUP(T970,Sheet1!$B$10:$C$61,2,0))</f>
        <v>療養病棟入院基本料1</v>
      </c>
      <c r="V970" s="13">
        <v>30</v>
      </c>
    </row>
    <row r="971" spans="1:22" outlineLevel="3">
      <c r="A971" s="12"/>
      <c r="B971" s="12"/>
      <c r="C971" s="12"/>
      <c r="D971" s="12"/>
      <c r="E971" s="23" t="s">
        <v>1725</v>
      </c>
      <c r="F971" s="12"/>
      <c r="G971" s="12"/>
      <c r="H971" s="14"/>
      <c r="I971" s="12"/>
      <c r="J971" s="14"/>
      <c r="K971" s="13">
        <f t="shared" ref="K971:S971" si="207">SUBTOTAL(9,K969:K970)</f>
        <v>18</v>
      </c>
      <c r="L971" s="13">
        <f t="shared" si="207"/>
        <v>18</v>
      </c>
      <c r="M971" s="13">
        <f t="shared" si="207"/>
        <v>0</v>
      </c>
      <c r="N971" s="13">
        <f t="shared" si="207"/>
        <v>30</v>
      </c>
      <c r="O971" s="13">
        <f t="shared" si="207"/>
        <v>30</v>
      </c>
      <c r="P971" s="13">
        <f t="shared" si="207"/>
        <v>0</v>
      </c>
      <c r="Q971" s="13">
        <f t="shared" si="207"/>
        <v>0</v>
      </c>
      <c r="R971" s="13">
        <f t="shared" si="207"/>
        <v>0</v>
      </c>
      <c r="S971" s="13">
        <f t="shared" si="207"/>
        <v>0</v>
      </c>
      <c r="T971" s="12"/>
      <c r="U971" s="14"/>
      <c r="V971" s="13">
        <f>SUBTOTAL(9,V969:V970)</f>
        <v>48</v>
      </c>
    </row>
    <row r="972" spans="1:22" outlineLevel="4">
      <c r="A972" s="12">
        <v>4006</v>
      </c>
      <c r="B972" s="12" t="s">
        <v>52</v>
      </c>
      <c r="C972" s="12">
        <v>40203</v>
      </c>
      <c r="D972" s="12" t="s">
        <v>53</v>
      </c>
      <c r="E972" s="12" t="s">
        <v>1271</v>
      </c>
      <c r="F972" s="12" t="s">
        <v>193</v>
      </c>
      <c r="G972" s="12" t="s">
        <v>38</v>
      </c>
      <c r="H972" s="14" t="str">
        <f>IF(G972="","",VLOOKUP(G972,Sheet1!$B$3:$C$7,2,0))</f>
        <v>急性期</v>
      </c>
      <c r="I972" s="12" t="s">
        <v>38</v>
      </c>
      <c r="J972" s="14" t="str">
        <f>IF(I972="","",VLOOKUP(I972,Sheet1!$B$3:$C$7,2,0))</f>
        <v>急性期</v>
      </c>
      <c r="K972" s="13">
        <v>57</v>
      </c>
      <c r="L972" s="13">
        <v>49</v>
      </c>
      <c r="M972" s="13">
        <v>8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2" t="s">
        <v>38</v>
      </c>
      <c r="U972" s="14" t="str">
        <f>IF(T972="","",VLOOKUP(T972,Sheet1!$B$10:$C$61,2,0))</f>
        <v>一般病棟10対1入院基本料</v>
      </c>
      <c r="V972" s="13">
        <v>57</v>
      </c>
    </row>
    <row r="973" spans="1:22" outlineLevel="3">
      <c r="A973" s="12"/>
      <c r="B973" s="12"/>
      <c r="C973" s="12"/>
      <c r="D973" s="12"/>
      <c r="E973" s="23" t="s">
        <v>1726</v>
      </c>
      <c r="F973" s="12"/>
      <c r="G973" s="12"/>
      <c r="H973" s="14"/>
      <c r="I973" s="12"/>
      <c r="J973" s="14"/>
      <c r="K973" s="13">
        <f t="shared" ref="K973:S973" si="208">SUBTOTAL(9,K972:K972)</f>
        <v>57</v>
      </c>
      <c r="L973" s="13">
        <f t="shared" si="208"/>
        <v>49</v>
      </c>
      <c r="M973" s="13">
        <f t="shared" si="208"/>
        <v>8</v>
      </c>
      <c r="N973" s="13">
        <f t="shared" si="208"/>
        <v>0</v>
      </c>
      <c r="O973" s="13">
        <f t="shared" si="208"/>
        <v>0</v>
      </c>
      <c r="P973" s="13">
        <f t="shared" si="208"/>
        <v>0</v>
      </c>
      <c r="Q973" s="13">
        <f t="shared" si="208"/>
        <v>0</v>
      </c>
      <c r="R973" s="13">
        <f t="shared" si="208"/>
        <v>0</v>
      </c>
      <c r="S973" s="13">
        <f t="shared" si="208"/>
        <v>0</v>
      </c>
      <c r="T973" s="12"/>
      <c r="U973" s="14"/>
      <c r="V973" s="13">
        <f>SUBTOTAL(9,V972:V972)</f>
        <v>57</v>
      </c>
    </row>
    <row r="974" spans="1:22" outlineLevel="4">
      <c r="A974" s="12">
        <v>4006</v>
      </c>
      <c r="B974" s="12" t="s">
        <v>52</v>
      </c>
      <c r="C974" s="12">
        <v>40203</v>
      </c>
      <c r="D974" s="12" t="s">
        <v>53</v>
      </c>
      <c r="E974" s="12" t="s">
        <v>1272</v>
      </c>
      <c r="F974" s="12" t="s">
        <v>1273</v>
      </c>
      <c r="G974" s="12" t="s">
        <v>41</v>
      </c>
      <c r="H974" s="14" t="str">
        <f>IF(G974="","",VLOOKUP(G974,Sheet1!$B$3:$C$7,2,0))</f>
        <v>高度急性期</v>
      </c>
      <c r="I974" s="12" t="s">
        <v>41</v>
      </c>
      <c r="J974" s="14" t="str">
        <f>IF(I974="","",VLOOKUP(I974,Sheet1!$B$3:$C$7,2,0))</f>
        <v>高度急性期</v>
      </c>
      <c r="K974" s="13">
        <v>45</v>
      </c>
      <c r="L974" s="13">
        <v>45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2" t="s">
        <v>87</v>
      </c>
      <c r="U974" s="14" t="str">
        <f>IF(T974="","",VLOOKUP(T974,Sheet1!$B$10:$C$61,2,0))</f>
        <v>特定機能病院一般病棟7対1入院基本料</v>
      </c>
      <c r="V974" s="13">
        <v>45</v>
      </c>
    </row>
    <row r="975" spans="1:22" outlineLevel="4">
      <c r="A975" s="12">
        <v>4006</v>
      </c>
      <c r="B975" s="12" t="s">
        <v>52</v>
      </c>
      <c r="C975" s="12">
        <v>40203</v>
      </c>
      <c r="D975" s="12" t="s">
        <v>53</v>
      </c>
      <c r="E975" s="12" t="s">
        <v>1272</v>
      </c>
      <c r="F975" s="12" t="s">
        <v>1274</v>
      </c>
      <c r="G975" s="12" t="s">
        <v>41</v>
      </c>
      <c r="H975" s="14" t="str">
        <f>IF(G975="","",VLOOKUP(G975,Sheet1!$B$3:$C$7,2,0))</f>
        <v>高度急性期</v>
      </c>
      <c r="I975" s="12" t="s">
        <v>41</v>
      </c>
      <c r="J975" s="14" t="str">
        <f>IF(I975="","",VLOOKUP(I975,Sheet1!$B$3:$C$7,2,0))</f>
        <v>高度急性期</v>
      </c>
      <c r="K975" s="13">
        <v>18</v>
      </c>
      <c r="L975" s="13">
        <v>18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2" t="s">
        <v>78</v>
      </c>
      <c r="U975" s="14" t="str">
        <f>IF(T975="","",VLOOKUP(T975,Sheet1!$B$10:$C$61,2,0))</f>
        <v>特定集中治療室管理料1</v>
      </c>
      <c r="V975" s="13">
        <v>18</v>
      </c>
    </row>
    <row r="976" spans="1:22" outlineLevel="4">
      <c r="A976" s="12">
        <v>4006</v>
      </c>
      <c r="B976" s="12" t="s">
        <v>52</v>
      </c>
      <c r="C976" s="12">
        <v>40203</v>
      </c>
      <c r="D976" s="12" t="s">
        <v>53</v>
      </c>
      <c r="E976" s="12" t="s">
        <v>1272</v>
      </c>
      <c r="F976" s="12" t="s">
        <v>1275</v>
      </c>
      <c r="G976" s="12" t="s">
        <v>41</v>
      </c>
      <c r="H976" s="14" t="str">
        <f>IF(G976="","",VLOOKUP(G976,Sheet1!$B$3:$C$7,2,0))</f>
        <v>高度急性期</v>
      </c>
      <c r="I976" s="12" t="s">
        <v>41</v>
      </c>
      <c r="J976" s="14" t="str">
        <f>IF(I976="","",VLOOKUP(I976,Sheet1!$B$3:$C$7,2,0))</f>
        <v>高度急性期</v>
      </c>
      <c r="K976" s="13">
        <v>44</v>
      </c>
      <c r="L976" s="13">
        <v>44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2" t="s">
        <v>87</v>
      </c>
      <c r="U976" s="14" t="str">
        <f>IF(T976="","",VLOOKUP(T976,Sheet1!$B$10:$C$61,2,0))</f>
        <v>特定機能病院一般病棟7対1入院基本料</v>
      </c>
      <c r="V976" s="13">
        <v>44</v>
      </c>
    </row>
    <row r="977" spans="1:22" outlineLevel="4">
      <c r="A977" s="12">
        <v>4006</v>
      </c>
      <c r="B977" s="12" t="s">
        <v>52</v>
      </c>
      <c r="C977" s="12">
        <v>40203</v>
      </c>
      <c r="D977" s="12" t="s">
        <v>53</v>
      </c>
      <c r="E977" s="12" t="s">
        <v>1272</v>
      </c>
      <c r="F977" s="12" t="s">
        <v>1276</v>
      </c>
      <c r="G977" s="12" t="s">
        <v>41</v>
      </c>
      <c r="H977" s="14" t="str">
        <f>IF(G977="","",VLOOKUP(G977,Sheet1!$B$3:$C$7,2,0))</f>
        <v>高度急性期</v>
      </c>
      <c r="I977" s="12" t="s">
        <v>41</v>
      </c>
      <c r="J977" s="14" t="str">
        <f>IF(I977="","",VLOOKUP(I977,Sheet1!$B$3:$C$7,2,0))</f>
        <v>高度急性期</v>
      </c>
      <c r="K977" s="13">
        <v>50</v>
      </c>
      <c r="L977" s="13">
        <v>50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2" t="s">
        <v>87</v>
      </c>
      <c r="U977" s="14" t="str">
        <f>IF(T977="","",VLOOKUP(T977,Sheet1!$B$10:$C$61,2,0))</f>
        <v>特定機能病院一般病棟7対1入院基本料</v>
      </c>
      <c r="V977" s="13">
        <v>50</v>
      </c>
    </row>
    <row r="978" spans="1:22" outlineLevel="4">
      <c r="A978" s="12">
        <v>4006</v>
      </c>
      <c r="B978" s="12" t="s">
        <v>52</v>
      </c>
      <c r="C978" s="12">
        <v>40203</v>
      </c>
      <c r="D978" s="12" t="s">
        <v>53</v>
      </c>
      <c r="E978" s="12" t="s">
        <v>1272</v>
      </c>
      <c r="F978" s="12" t="s">
        <v>1277</v>
      </c>
      <c r="G978" s="12" t="s">
        <v>41</v>
      </c>
      <c r="H978" s="14" t="str">
        <f>IF(G978="","",VLOOKUP(G978,Sheet1!$B$3:$C$7,2,0))</f>
        <v>高度急性期</v>
      </c>
      <c r="I978" s="12" t="s">
        <v>41</v>
      </c>
      <c r="J978" s="14" t="str">
        <f>IF(I978="","",VLOOKUP(I978,Sheet1!$B$3:$C$7,2,0))</f>
        <v>高度急性期</v>
      </c>
      <c r="K978" s="13">
        <v>56</v>
      </c>
      <c r="L978" s="13">
        <v>56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2" t="s">
        <v>350</v>
      </c>
      <c r="U978" s="14" t="str">
        <f>IF(T978="","",VLOOKUP(T978,Sheet1!$B$10:$C$61,2,0))</f>
        <v>小児入院医療管理料2</v>
      </c>
      <c r="V978" s="13">
        <v>56</v>
      </c>
    </row>
    <row r="979" spans="1:22" outlineLevel="4">
      <c r="A979" s="12">
        <v>4006</v>
      </c>
      <c r="B979" s="12" t="s">
        <v>52</v>
      </c>
      <c r="C979" s="12">
        <v>40203</v>
      </c>
      <c r="D979" s="12" t="s">
        <v>53</v>
      </c>
      <c r="E979" s="12" t="s">
        <v>1272</v>
      </c>
      <c r="F979" s="12" t="s">
        <v>1278</v>
      </c>
      <c r="G979" s="12" t="s">
        <v>92</v>
      </c>
      <c r="H979" s="14" t="str">
        <f>IF(G979="","",VLOOKUP(G979,Sheet1!$B$3:$C$7,2,0))</f>
        <v>休棟等</v>
      </c>
      <c r="I979" s="12" t="s">
        <v>41</v>
      </c>
      <c r="J979" s="14" t="str">
        <f>IF(I979="","",VLOOKUP(I979,Sheet1!$B$3:$C$7,2,0))</f>
        <v>高度急性期</v>
      </c>
      <c r="K979" s="13">
        <v>48</v>
      </c>
      <c r="L979" s="13">
        <v>48</v>
      </c>
      <c r="M979" s="13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0</v>
      </c>
      <c r="T979" s="12" t="s">
        <v>87</v>
      </c>
      <c r="U979" s="14" t="str">
        <f>IF(T979="","",VLOOKUP(T979,Sheet1!$B$10:$C$61,2,0))</f>
        <v>特定機能病院一般病棟7対1入院基本料</v>
      </c>
      <c r="V979" s="13">
        <v>48</v>
      </c>
    </row>
    <row r="980" spans="1:22" outlineLevel="4">
      <c r="A980" s="12">
        <v>4006</v>
      </c>
      <c r="B980" s="12" t="s">
        <v>52</v>
      </c>
      <c r="C980" s="12">
        <v>40203</v>
      </c>
      <c r="D980" s="12" t="s">
        <v>53</v>
      </c>
      <c r="E980" s="12" t="s">
        <v>1272</v>
      </c>
      <c r="F980" s="12" t="s">
        <v>1279</v>
      </c>
      <c r="G980" s="12" t="s">
        <v>41</v>
      </c>
      <c r="H980" s="14" t="str">
        <f>IF(G980="","",VLOOKUP(G980,Sheet1!$B$3:$C$7,2,0))</f>
        <v>高度急性期</v>
      </c>
      <c r="I980" s="12" t="s">
        <v>41</v>
      </c>
      <c r="J980" s="14" t="str">
        <f>IF(I980="","",VLOOKUP(I980,Sheet1!$B$3:$C$7,2,0))</f>
        <v>高度急性期</v>
      </c>
      <c r="K980" s="13">
        <v>49</v>
      </c>
      <c r="L980" s="13">
        <v>49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2" t="s">
        <v>87</v>
      </c>
      <c r="U980" s="14" t="str">
        <f>IF(T980="","",VLOOKUP(T980,Sheet1!$B$10:$C$61,2,0))</f>
        <v>特定機能病院一般病棟7対1入院基本料</v>
      </c>
      <c r="V980" s="13">
        <v>49</v>
      </c>
    </row>
    <row r="981" spans="1:22" outlineLevel="4">
      <c r="A981" s="12">
        <v>4006</v>
      </c>
      <c r="B981" s="12" t="s">
        <v>52</v>
      </c>
      <c r="C981" s="12">
        <v>40203</v>
      </c>
      <c r="D981" s="12" t="s">
        <v>53</v>
      </c>
      <c r="E981" s="12" t="s">
        <v>1272</v>
      </c>
      <c r="F981" s="12" t="s">
        <v>1280</v>
      </c>
      <c r="G981" s="12" t="s">
        <v>41</v>
      </c>
      <c r="H981" s="14" t="str">
        <f>IF(G981="","",VLOOKUP(G981,Sheet1!$B$3:$C$7,2,0))</f>
        <v>高度急性期</v>
      </c>
      <c r="I981" s="12" t="s">
        <v>41</v>
      </c>
      <c r="J981" s="14" t="str">
        <f>IF(I981="","",VLOOKUP(I981,Sheet1!$B$3:$C$7,2,0))</f>
        <v>高度急性期</v>
      </c>
      <c r="K981" s="13">
        <v>47</v>
      </c>
      <c r="L981" s="13">
        <v>47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2" t="s">
        <v>87</v>
      </c>
      <c r="U981" s="14" t="str">
        <f>IF(T981="","",VLOOKUP(T981,Sheet1!$B$10:$C$61,2,0))</f>
        <v>特定機能病院一般病棟7対1入院基本料</v>
      </c>
      <c r="V981" s="13">
        <v>47</v>
      </c>
    </row>
    <row r="982" spans="1:22" outlineLevel="4">
      <c r="A982" s="12">
        <v>4006</v>
      </c>
      <c r="B982" s="12" t="s">
        <v>52</v>
      </c>
      <c r="C982" s="12">
        <v>40203</v>
      </c>
      <c r="D982" s="12" t="s">
        <v>53</v>
      </c>
      <c r="E982" s="12" t="s">
        <v>1272</v>
      </c>
      <c r="F982" s="12" t="s">
        <v>1281</v>
      </c>
      <c r="G982" s="12" t="s">
        <v>41</v>
      </c>
      <c r="H982" s="14" t="str">
        <f>IF(G982="","",VLOOKUP(G982,Sheet1!$B$3:$C$7,2,0))</f>
        <v>高度急性期</v>
      </c>
      <c r="I982" s="12" t="s">
        <v>41</v>
      </c>
      <c r="J982" s="14" t="str">
        <f>IF(I982="","",VLOOKUP(I982,Sheet1!$B$3:$C$7,2,0))</f>
        <v>高度急性期</v>
      </c>
      <c r="K982" s="13">
        <v>49</v>
      </c>
      <c r="L982" s="13">
        <v>49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2" t="s">
        <v>87</v>
      </c>
      <c r="U982" s="14" t="str">
        <f>IF(T982="","",VLOOKUP(T982,Sheet1!$B$10:$C$61,2,0))</f>
        <v>特定機能病院一般病棟7対1入院基本料</v>
      </c>
      <c r="V982" s="13">
        <v>49</v>
      </c>
    </row>
    <row r="983" spans="1:22" outlineLevel="4">
      <c r="A983" s="12">
        <v>4006</v>
      </c>
      <c r="B983" s="12" t="s">
        <v>52</v>
      </c>
      <c r="C983" s="12">
        <v>40203</v>
      </c>
      <c r="D983" s="12" t="s">
        <v>53</v>
      </c>
      <c r="E983" s="12" t="s">
        <v>1272</v>
      </c>
      <c r="F983" s="12" t="s">
        <v>1282</v>
      </c>
      <c r="G983" s="12" t="s">
        <v>41</v>
      </c>
      <c r="H983" s="14" t="str">
        <f>IF(G983="","",VLOOKUP(G983,Sheet1!$B$3:$C$7,2,0))</f>
        <v>高度急性期</v>
      </c>
      <c r="I983" s="12" t="s">
        <v>41</v>
      </c>
      <c r="J983" s="14" t="str">
        <f>IF(I983="","",VLOOKUP(I983,Sheet1!$B$3:$C$7,2,0))</f>
        <v>高度急性期</v>
      </c>
      <c r="K983" s="13">
        <v>49</v>
      </c>
      <c r="L983" s="13">
        <v>49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2" t="s">
        <v>87</v>
      </c>
      <c r="U983" s="14" t="str">
        <f>IF(T983="","",VLOOKUP(T983,Sheet1!$B$10:$C$61,2,0))</f>
        <v>特定機能病院一般病棟7対1入院基本料</v>
      </c>
      <c r="V983" s="13">
        <v>49</v>
      </c>
    </row>
    <row r="984" spans="1:22" outlineLevel="4">
      <c r="A984" s="12">
        <v>4006</v>
      </c>
      <c r="B984" s="12" t="s">
        <v>52</v>
      </c>
      <c r="C984" s="12">
        <v>40203</v>
      </c>
      <c r="D984" s="12" t="s">
        <v>53</v>
      </c>
      <c r="E984" s="12" t="s">
        <v>1272</v>
      </c>
      <c r="F984" s="12" t="s">
        <v>1283</v>
      </c>
      <c r="G984" s="12" t="s">
        <v>41</v>
      </c>
      <c r="H984" s="14" t="str">
        <f>IF(G984="","",VLOOKUP(G984,Sheet1!$B$3:$C$7,2,0))</f>
        <v>高度急性期</v>
      </c>
      <c r="I984" s="12" t="s">
        <v>41</v>
      </c>
      <c r="J984" s="14" t="str">
        <f>IF(I984="","",VLOOKUP(I984,Sheet1!$B$3:$C$7,2,0))</f>
        <v>高度急性期</v>
      </c>
      <c r="K984" s="13">
        <v>30</v>
      </c>
      <c r="L984" s="13">
        <v>30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2" t="s">
        <v>87</v>
      </c>
      <c r="U984" s="14" t="str">
        <f>IF(T984="","",VLOOKUP(T984,Sheet1!$B$10:$C$61,2,0))</f>
        <v>特定機能病院一般病棟7対1入院基本料</v>
      </c>
      <c r="V984" s="13">
        <v>30</v>
      </c>
    </row>
    <row r="985" spans="1:22" outlineLevel="4">
      <c r="A985" s="12">
        <v>4006</v>
      </c>
      <c r="B985" s="12" t="s">
        <v>52</v>
      </c>
      <c r="C985" s="12">
        <v>40203</v>
      </c>
      <c r="D985" s="12" t="s">
        <v>53</v>
      </c>
      <c r="E985" s="12" t="s">
        <v>1272</v>
      </c>
      <c r="F985" s="12" t="s">
        <v>1284</v>
      </c>
      <c r="G985" s="12" t="s">
        <v>41</v>
      </c>
      <c r="H985" s="14" t="str">
        <f>IF(G985="","",VLOOKUP(G985,Sheet1!$B$3:$C$7,2,0))</f>
        <v>高度急性期</v>
      </c>
      <c r="I985" s="12" t="s">
        <v>41</v>
      </c>
      <c r="J985" s="14" t="str">
        <f>IF(I985="","",VLOOKUP(I985,Sheet1!$B$3:$C$7,2,0))</f>
        <v>高度急性期</v>
      </c>
      <c r="K985" s="13">
        <v>40</v>
      </c>
      <c r="L985" s="13">
        <v>40</v>
      </c>
      <c r="M985" s="13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2" t="s">
        <v>87</v>
      </c>
      <c r="U985" s="14" t="str">
        <f>IF(T985="","",VLOOKUP(T985,Sheet1!$B$10:$C$61,2,0))</f>
        <v>特定機能病院一般病棟7対1入院基本料</v>
      </c>
      <c r="V985" s="13">
        <v>40</v>
      </c>
    </row>
    <row r="986" spans="1:22" outlineLevel="4">
      <c r="A986" s="12">
        <v>4006</v>
      </c>
      <c r="B986" s="12" t="s">
        <v>52</v>
      </c>
      <c r="C986" s="12">
        <v>40203</v>
      </c>
      <c r="D986" s="12" t="s">
        <v>53</v>
      </c>
      <c r="E986" s="12" t="s">
        <v>1272</v>
      </c>
      <c r="F986" s="12" t="s">
        <v>1285</v>
      </c>
      <c r="G986" s="12" t="s">
        <v>41</v>
      </c>
      <c r="H986" s="14" t="str">
        <f>IF(G986="","",VLOOKUP(G986,Sheet1!$B$3:$C$7,2,0))</f>
        <v>高度急性期</v>
      </c>
      <c r="I986" s="12" t="s">
        <v>41</v>
      </c>
      <c r="J986" s="14" t="str">
        <f>IF(I986="","",VLOOKUP(I986,Sheet1!$B$3:$C$7,2,0))</f>
        <v>高度急性期</v>
      </c>
      <c r="K986" s="13">
        <v>20</v>
      </c>
      <c r="L986" s="13">
        <v>20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2" t="s">
        <v>85</v>
      </c>
      <c r="U986" s="14" t="str">
        <f>IF(T986="","",VLOOKUP(T986,Sheet1!$B$10:$C$61,2,0))</f>
        <v>救命救急入院料4</v>
      </c>
      <c r="V986" s="13">
        <v>20</v>
      </c>
    </row>
    <row r="987" spans="1:22" outlineLevel="4">
      <c r="A987" s="12">
        <v>4006</v>
      </c>
      <c r="B987" s="12" t="s">
        <v>52</v>
      </c>
      <c r="C987" s="12">
        <v>40203</v>
      </c>
      <c r="D987" s="12" t="s">
        <v>53</v>
      </c>
      <c r="E987" s="12" t="s">
        <v>1272</v>
      </c>
      <c r="F987" s="12" t="s">
        <v>1286</v>
      </c>
      <c r="G987" s="12" t="s">
        <v>41</v>
      </c>
      <c r="H987" s="14" t="str">
        <f>IF(G987="","",VLOOKUP(G987,Sheet1!$B$3:$C$7,2,0))</f>
        <v>高度急性期</v>
      </c>
      <c r="I987" s="12" t="s">
        <v>41</v>
      </c>
      <c r="J987" s="14" t="str">
        <f>IF(I987="","",VLOOKUP(I987,Sheet1!$B$3:$C$7,2,0))</f>
        <v>高度急性期</v>
      </c>
      <c r="K987" s="13">
        <v>18</v>
      </c>
      <c r="L987" s="13">
        <v>18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2" t="s">
        <v>87</v>
      </c>
      <c r="U987" s="14" t="str">
        <f>IF(T987="","",VLOOKUP(T987,Sheet1!$B$10:$C$61,2,0))</f>
        <v>特定機能病院一般病棟7対1入院基本料</v>
      </c>
      <c r="V987" s="13">
        <v>18</v>
      </c>
    </row>
    <row r="988" spans="1:22" outlineLevel="4">
      <c r="A988" s="12">
        <v>4006</v>
      </c>
      <c r="B988" s="12" t="s">
        <v>52</v>
      </c>
      <c r="C988" s="12">
        <v>40203</v>
      </c>
      <c r="D988" s="12" t="s">
        <v>53</v>
      </c>
      <c r="E988" s="12" t="s">
        <v>1272</v>
      </c>
      <c r="F988" s="12" t="s">
        <v>1287</v>
      </c>
      <c r="G988" s="12" t="s">
        <v>41</v>
      </c>
      <c r="H988" s="14" t="str">
        <f>IF(G988="","",VLOOKUP(G988,Sheet1!$B$3:$C$7,2,0))</f>
        <v>高度急性期</v>
      </c>
      <c r="I988" s="12" t="s">
        <v>41</v>
      </c>
      <c r="J988" s="14" t="str">
        <f>IF(I988="","",VLOOKUP(I988,Sheet1!$B$3:$C$7,2,0))</f>
        <v>高度急性期</v>
      </c>
      <c r="K988" s="13">
        <v>18</v>
      </c>
      <c r="L988" s="13">
        <v>18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2" t="s">
        <v>60</v>
      </c>
      <c r="U988" s="14" t="str">
        <f>IF(T988="","",VLOOKUP(T988,Sheet1!$B$10:$C$61,2,0))</f>
        <v>新生児治療回復室入院医療管理料</v>
      </c>
      <c r="V988" s="13">
        <v>18</v>
      </c>
    </row>
    <row r="989" spans="1:22" outlineLevel="4">
      <c r="A989" s="12">
        <v>4006</v>
      </c>
      <c r="B989" s="12" t="s">
        <v>52</v>
      </c>
      <c r="C989" s="12">
        <v>40203</v>
      </c>
      <c r="D989" s="12" t="s">
        <v>53</v>
      </c>
      <c r="E989" s="12" t="s">
        <v>1272</v>
      </c>
      <c r="F989" s="12" t="s">
        <v>1288</v>
      </c>
      <c r="G989" s="12" t="s">
        <v>41</v>
      </c>
      <c r="H989" s="14" t="str">
        <f>IF(G989="","",VLOOKUP(G989,Sheet1!$B$3:$C$7,2,0))</f>
        <v>高度急性期</v>
      </c>
      <c r="I989" s="12" t="s">
        <v>41</v>
      </c>
      <c r="J989" s="14" t="str">
        <f>IF(I989="","",VLOOKUP(I989,Sheet1!$B$3:$C$7,2,0))</f>
        <v>高度急性期</v>
      </c>
      <c r="K989" s="13">
        <v>44</v>
      </c>
      <c r="L989" s="13">
        <v>44</v>
      </c>
      <c r="M989" s="13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2" t="s">
        <v>87</v>
      </c>
      <c r="U989" s="14" t="str">
        <f>IF(T989="","",VLOOKUP(T989,Sheet1!$B$10:$C$61,2,0))</f>
        <v>特定機能病院一般病棟7対1入院基本料</v>
      </c>
      <c r="V989" s="13">
        <v>44</v>
      </c>
    </row>
    <row r="990" spans="1:22" outlineLevel="4">
      <c r="A990" s="12">
        <v>4006</v>
      </c>
      <c r="B990" s="12" t="s">
        <v>52</v>
      </c>
      <c r="C990" s="12">
        <v>40203</v>
      </c>
      <c r="D990" s="12" t="s">
        <v>53</v>
      </c>
      <c r="E990" s="12" t="s">
        <v>1272</v>
      </c>
      <c r="F990" s="12" t="s">
        <v>1289</v>
      </c>
      <c r="G990" s="12" t="s">
        <v>41</v>
      </c>
      <c r="H990" s="14" t="str">
        <f>IF(G990="","",VLOOKUP(G990,Sheet1!$B$3:$C$7,2,0))</f>
        <v>高度急性期</v>
      </c>
      <c r="I990" s="12" t="s">
        <v>41</v>
      </c>
      <c r="J990" s="14" t="str">
        <f>IF(I990="","",VLOOKUP(I990,Sheet1!$B$3:$C$7,2,0))</f>
        <v>高度急性期</v>
      </c>
      <c r="K990" s="13">
        <v>49</v>
      </c>
      <c r="L990" s="13">
        <v>49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2" t="s">
        <v>87</v>
      </c>
      <c r="U990" s="14" t="str">
        <f>IF(T990="","",VLOOKUP(T990,Sheet1!$B$10:$C$61,2,0))</f>
        <v>特定機能病院一般病棟7対1入院基本料</v>
      </c>
      <c r="V990" s="13">
        <v>49</v>
      </c>
    </row>
    <row r="991" spans="1:22" outlineLevel="4">
      <c r="A991" s="12">
        <v>4006</v>
      </c>
      <c r="B991" s="12" t="s">
        <v>52</v>
      </c>
      <c r="C991" s="12">
        <v>40203</v>
      </c>
      <c r="D991" s="12" t="s">
        <v>53</v>
      </c>
      <c r="E991" s="12" t="s">
        <v>1272</v>
      </c>
      <c r="F991" s="12" t="s">
        <v>1290</v>
      </c>
      <c r="G991" s="12" t="s">
        <v>41</v>
      </c>
      <c r="H991" s="14" t="str">
        <f>IF(G991="","",VLOOKUP(G991,Sheet1!$B$3:$C$7,2,0))</f>
        <v>高度急性期</v>
      </c>
      <c r="I991" s="12" t="s">
        <v>41</v>
      </c>
      <c r="J991" s="14" t="str">
        <f>IF(I991="","",VLOOKUP(I991,Sheet1!$B$3:$C$7,2,0))</f>
        <v>高度急性期</v>
      </c>
      <c r="K991" s="13">
        <v>49</v>
      </c>
      <c r="L991" s="13">
        <v>49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2" t="s">
        <v>87</v>
      </c>
      <c r="U991" s="14" t="str">
        <f>IF(T991="","",VLOOKUP(T991,Sheet1!$B$10:$C$61,2,0))</f>
        <v>特定機能病院一般病棟7対1入院基本料</v>
      </c>
      <c r="V991" s="13">
        <v>49</v>
      </c>
    </row>
    <row r="992" spans="1:22" outlineLevel="4">
      <c r="A992" s="12">
        <v>4006</v>
      </c>
      <c r="B992" s="12" t="s">
        <v>52</v>
      </c>
      <c r="C992" s="12">
        <v>40203</v>
      </c>
      <c r="D992" s="12" t="s">
        <v>53</v>
      </c>
      <c r="E992" s="12" t="s">
        <v>1272</v>
      </c>
      <c r="F992" s="12" t="s">
        <v>1291</v>
      </c>
      <c r="G992" s="12" t="s">
        <v>41</v>
      </c>
      <c r="H992" s="14" t="str">
        <f>IF(G992="","",VLOOKUP(G992,Sheet1!$B$3:$C$7,2,0))</f>
        <v>高度急性期</v>
      </c>
      <c r="I992" s="12" t="s">
        <v>41</v>
      </c>
      <c r="J992" s="14" t="str">
        <f>IF(I992="","",VLOOKUP(I992,Sheet1!$B$3:$C$7,2,0))</f>
        <v>高度急性期</v>
      </c>
      <c r="K992" s="13">
        <v>44</v>
      </c>
      <c r="L992" s="13">
        <v>44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2" t="s">
        <v>87</v>
      </c>
      <c r="U992" s="14" t="str">
        <f>IF(T992="","",VLOOKUP(T992,Sheet1!$B$10:$C$61,2,0))</f>
        <v>特定機能病院一般病棟7対1入院基本料</v>
      </c>
      <c r="V992" s="13">
        <v>44</v>
      </c>
    </row>
    <row r="993" spans="1:22" outlineLevel="4">
      <c r="A993" s="12">
        <v>4006</v>
      </c>
      <c r="B993" s="12" t="s">
        <v>52</v>
      </c>
      <c r="C993" s="12">
        <v>40203</v>
      </c>
      <c r="D993" s="12" t="s">
        <v>53</v>
      </c>
      <c r="E993" s="12" t="s">
        <v>1272</v>
      </c>
      <c r="F993" s="12" t="s">
        <v>1292</v>
      </c>
      <c r="G993" s="12" t="s">
        <v>41</v>
      </c>
      <c r="H993" s="14" t="str">
        <f>IF(G993="","",VLOOKUP(G993,Sheet1!$B$3:$C$7,2,0))</f>
        <v>高度急性期</v>
      </c>
      <c r="I993" s="12" t="s">
        <v>41</v>
      </c>
      <c r="J993" s="14" t="str">
        <f>IF(I993="","",VLOOKUP(I993,Sheet1!$B$3:$C$7,2,0))</f>
        <v>高度急性期</v>
      </c>
      <c r="K993" s="13">
        <v>43</v>
      </c>
      <c r="L993" s="13">
        <v>43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2" t="s">
        <v>87</v>
      </c>
      <c r="U993" s="14" t="str">
        <f>IF(T993="","",VLOOKUP(T993,Sheet1!$B$10:$C$61,2,0))</f>
        <v>特定機能病院一般病棟7対1入院基本料</v>
      </c>
      <c r="V993" s="13">
        <v>43</v>
      </c>
    </row>
    <row r="994" spans="1:22" outlineLevel="4">
      <c r="A994" s="12">
        <v>4006</v>
      </c>
      <c r="B994" s="12" t="s">
        <v>52</v>
      </c>
      <c r="C994" s="12">
        <v>40203</v>
      </c>
      <c r="D994" s="12" t="s">
        <v>53</v>
      </c>
      <c r="E994" s="12" t="s">
        <v>1272</v>
      </c>
      <c r="F994" s="12" t="s">
        <v>1293</v>
      </c>
      <c r="G994" s="12" t="s">
        <v>41</v>
      </c>
      <c r="H994" s="14" t="str">
        <f>IF(G994="","",VLOOKUP(G994,Sheet1!$B$3:$C$7,2,0))</f>
        <v>高度急性期</v>
      </c>
      <c r="I994" s="12" t="s">
        <v>41</v>
      </c>
      <c r="J994" s="14" t="str">
        <f>IF(I994="","",VLOOKUP(I994,Sheet1!$B$3:$C$7,2,0))</f>
        <v>高度急性期</v>
      </c>
      <c r="K994" s="13">
        <v>42</v>
      </c>
      <c r="L994" s="13">
        <v>42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2" t="s">
        <v>87</v>
      </c>
      <c r="U994" s="14" t="str">
        <f>IF(T994="","",VLOOKUP(T994,Sheet1!$B$10:$C$61,2,0))</f>
        <v>特定機能病院一般病棟7対1入院基本料</v>
      </c>
      <c r="V994" s="13">
        <v>42</v>
      </c>
    </row>
    <row r="995" spans="1:22" outlineLevel="4">
      <c r="A995" s="12">
        <v>4006</v>
      </c>
      <c r="B995" s="12" t="s">
        <v>52</v>
      </c>
      <c r="C995" s="12">
        <v>40203</v>
      </c>
      <c r="D995" s="12" t="s">
        <v>53</v>
      </c>
      <c r="E995" s="12" t="s">
        <v>1272</v>
      </c>
      <c r="F995" s="12" t="s">
        <v>1294</v>
      </c>
      <c r="G995" s="12" t="s">
        <v>41</v>
      </c>
      <c r="H995" s="14" t="str">
        <f>IF(G995="","",VLOOKUP(G995,Sheet1!$B$3:$C$7,2,0))</f>
        <v>高度急性期</v>
      </c>
      <c r="I995" s="12" t="s">
        <v>41</v>
      </c>
      <c r="J995" s="14" t="str">
        <f>IF(I995="","",VLOOKUP(I995,Sheet1!$B$3:$C$7,2,0))</f>
        <v>高度急性期</v>
      </c>
      <c r="K995" s="13">
        <v>44</v>
      </c>
      <c r="L995" s="13">
        <v>44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2" t="s">
        <v>87</v>
      </c>
      <c r="U995" s="14" t="str">
        <f>IF(T995="","",VLOOKUP(T995,Sheet1!$B$10:$C$61,2,0))</f>
        <v>特定機能病院一般病棟7対1入院基本料</v>
      </c>
      <c r="V995" s="13">
        <v>44</v>
      </c>
    </row>
    <row r="996" spans="1:22" outlineLevel="4">
      <c r="A996" s="12">
        <v>4006</v>
      </c>
      <c r="B996" s="12" t="s">
        <v>52</v>
      </c>
      <c r="C996" s="12">
        <v>40203</v>
      </c>
      <c r="D996" s="12" t="s">
        <v>53</v>
      </c>
      <c r="E996" s="12" t="s">
        <v>1272</v>
      </c>
      <c r="F996" s="12" t="s">
        <v>1295</v>
      </c>
      <c r="G996" s="12" t="s">
        <v>41</v>
      </c>
      <c r="H996" s="14" t="str">
        <f>IF(G996="","",VLOOKUP(G996,Sheet1!$B$3:$C$7,2,0))</f>
        <v>高度急性期</v>
      </c>
      <c r="I996" s="12" t="s">
        <v>41</v>
      </c>
      <c r="J996" s="14" t="str">
        <f>IF(I996="","",VLOOKUP(I996,Sheet1!$B$3:$C$7,2,0))</f>
        <v>高度急性期</v>
      </c>
      <c r="K996" s="13">
        <v>12</v>
      </c>
      <c r="L996" s="13">
        <v>12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2" t="s">
        <v>133</v>
      </c>
      <c r="U996" s="14" t="str">
        <f>IF(T996="","",VLOOKUP(T996,Sheet1!$B$10:$C$61,2,0))</f>
        <v>総合周産期特定集中治療室管理料（新生児）</v>
      </c>
      <c r="V996" s="13">
        <v>12</v>
      </c>
    </row>
    <row r="997" spans="1:22" outlineLevel="4">
      <c r="A997" s="12">
        <v>4006</v>
      </c>
      <c r="B997" s="12" t="s">
        <v>52</v>
      </c>
      <c r="C997" s="12">
        <v>40203</v>
      </c>
      <c r="D997" s="12" t="s">
        <v>53</v>
      </c>
      <c r="E997" s="12" t="s">
        <v>1272</v>
      </c>
      <c r="F997" s="12" t="s">
        <v>1296</v>
      </c>
      <c r="G997" s="12" t="s">
        <v>41</v>
      </c>
      <c r="H997" s="14" t="str">
        <f>IF(G997="","",VLOOKUP(G997,Sheet1!$B$3:$C$7,2,0))</f>
        <v>高度急性期</v>
      </c>
      <c r="I997" s="12" t="s">
        <v>41</v>
      </c>
      <c r="J997" s="14" t="str">
        <f>IF(I997="","",VLOOKUP(I997,Sheet1!$B$3:$C$7,2,0))</f>
        <v>高度急性期</v>
      </c>
      <c r="K997" s="13">
        <v>16</v>
      </c>
      <c r="L997" s="13">
        <v>16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2" t="s">
        <v>69</v>
      </c>
      <c r="U997" s="14" t="str">
        <f>IF(T997="","",VLOOKUP(T997,Sheet1!$B$10:$C$61,2,0))</f>
        <v>ﾊｲｹｱﾕﾆｯﾄ入院医療管理料1</v>
      </c>
      <c r="V997" s="13">
        <v>16</v>
      </c>
    </row>
    <row r="998" spans="1:22" outlineLevel="4">
      <c r="A998" s="12">
        <v>4006</v>
      </c>
      <c r="B998" s="12" t="s">
        <v>52</v>
      </c>
      <c r="C998" s="12">
        <v>40203</v>
      </c>
      <c r="D998" s="12" t="s">
        <v>53</v>
      </c>
      <c r="E998" s="12" t="s">
        <v>1272</v>
      </c>
      <c r="F998" s="12" t="s">
        <v>1297</v>
      </c>
      <c r="G998" s="12" t="s">
        <v>41</v>
      </c>
      <c r="H998" s="14" t="str">
        <f>IF(G998="","",VLOOKUP(G998,Sheet1!$B$3:$C$7,2,0))</f>
        <v>高度急性期</v>
      </c>
      <c r="I998" s="12" t="s">
        <v>41</v>
      </c>
      <c r="J998" s="14" t="str">
        <f>IF(I998="","",VLOOKUP(I998,Sheet1!$B$3:$C$7,2,0))</f>
        <v>高度急性期</v>
      </c>
      <c r="K998" s="13">
        <v>23</v>
      </c>
      <c r="L998" s="13">
        <v>23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2" t="s">
        <v>128</v>
      </c>
      <c r="U998" s="14" t="str">
        <f>IF(T998="","",VLOOKUP(T998,Sheet1!$B$10:$C$61,2,0))</f>
        <v>救命救急入院料1</v>
      </c>
      <c r="V998" s="13">
        <v>23</v>
      </c>
    </row>
    <row r="999" spans="1:22" outlineLevel="4">
      <c r="A999" s="12">
        <v>4006</v>
      </c>
      <c r="B999" s="12" t="s">
        <v>52</v>
      </c>
      <c r="C999" s="12">
        <v>40203</v>
      </c>
      <c r="D999" s="12" t="s">
        <v>53</v>
      </c>
      <c r="E999" s="12" t="s">
        <v>1272</v>
      </c>
      <c r="F999" s="12" t="s">
        <v>1298</v>
      </c>
      <c r="G999" s="12" t="s">
        <v>41</v>
      </c>
      <c r="H999" s="14" t="str">
        <f>IF(G999="","",VLOOKUP(G999,Sheet1!$B$3:$C$7,2,0))</f>
        <v>高度急性期</v>
      </c>
      <c r="I999" s="12" t="s">
        <v>41</v>
      </c>
      <c r="J999" s="14" t="str">
        <f>IF(I999="","",VLOOKUP(I999,Sheet1!$B$3:$C$7,2,0))</f>
        <v>高度急性期</v>
      </c>
      <c r="K999" s="13">
        <v>9</v>
      </c>
      <c r="L999" s="13">
        <v>9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2" t="s">
        <v>132</v>
      </c>
      <c r="U999" s="14" t="str">
        <f>IF(T999="","",VLOOKUP(T999,Sheet1!$B$10:$C$61,2,0))</f>
        <v>総合周産期特定集中治療室管理料（母体・胎児）</v>
      </c>
      <c r="V999" s="13">
        <v>9</v>
      </c>
    </row>
    <row r="1000" spans="1:22" outlineLevel="4">
      <c r="A1000" s="12">
        <v>4006</v>
      </c>
      <c r="B1000" s="12" t="s">
        <v>52</v>
      </c>
      <c r="C1000" s="12">
        <v>40203</v>
      </c>
      <c r="D1000" s="12" t="s">
        <v>53</v>
      </c>
      <c r="E1000" s="12" t="s">
        <v>1272</v>
      </c>
      <c r="F1000" s="12" t="s">
        <v>1299</v>
      </c>
      <c r="G1000" s="12" t="s">
        <v>45</v>
      </c>
      <c r="H1000" s="14" t="str">
        <f>IF(G1000="","",VLOOKUP(G1000,Sheet1!$B$3:$C$7,2,0))</f>
        <v>慢性期</v>
      </c>
      <c r="I1000" s="12" t="s">
        <v>45</v>
      </c>
      <c r="J1000" s="14" t="str">
        <f>IF(I1000="","",VLOOKUP(I1000,Sheet1!$B$3:$C$7,2,0))</f>
        <v>慢性期</v>
      </c>
      <c r="K1000" s="13">
        <v>16</v>
      </c>
      <c r="L1000" s="13">
        <v>16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2" t="s">
        <v>96</v>
      </c>
      <c r="U1000" s="14" t="str">
        <f>IF(T1000="","",VLOOKUP(T1000,Sheet1!$B$10:$C$61,2,0))</f>
        <v>緩和ケア病棟入院料</v>
      </c>
      <c r="V1000" s="13">
        <v>16</v>
      </c>
    </row>
    <row r="1001" spans="1:22" outlineLevel="3">
      <c r="A1001" s="12"/>
      <c r="B1001" s="12"/>
      <c r="C1001" s="12"/>
      <c r="D1001" s="12"/>
      <c r="E1001" s="23" t="s">
        <v>1727</v>
      </c>
      <c r="F1001" s="12"/>
      <c r="G1001" s="12"/>
      <c r="H1001" s="14"/>
      <c r="I1001" s="12"/>
      <c r="J1001" s="14"/>
      <c r="K1001" s="13">
        <f t="shared" ref="K1001:S1001" si="209">SUBTOTAL(9,K974:K1000)</f>
        <v>972</v>
      </c>
      <c r="L1001" s="13">
        <f t="shared" si="209"/>
        <v>972</v>
      </c>
      <c r="M1001" s="13">
        <f t="shared" si="209"/>
        <v>0</v>
      </c>
      <c r="N1001" s="13">
        <f t="shared" si="209"/>
        <v>0</v>
      </c>
      <c r="O1001" s="13">
        <f t="shared" si="209"/>
        <v>0</v>
      </c>
      <c r="P1001" s="13">
        <f t="shared" si="209"/>
        <v>0</v>
      </c>
      <c r="Q1001" s="13">
        <f t="shared" si="209"/>
        <v>0</v>
      </c>
      <c r="R1001" s="13">
        <f t="shared" si="209"/>
        <v>0</v>
      </c>
      <c r="S1001" s="13">
        <f t="shared" si="209"/>
        <v>0</v>
      </c>
      <c r="T1001" s="12"/>
      <c r="U1001" s="14"/>
      <c r="V1001" s="13">
        <f>SUBTOTAL(9,V974:V1000)</f>
        <v>972</v>
      </c>
    </row>
    <row r="1002" spans="1:22" outlineLevel="4">
      <c r="A1002" s="12">
        <v>4006</v>
      </c>
      <c r="B1002" s="12" t="s">
        <v>52</v>
      </c>
      <c r="C1002" s="12">
        <v>40203</v>
      </c>
      <c r="D1002" s="12" t="s">
        <v>53</v>
      </c>
      <c r="E1002" s="12" t="s">
        <v>1344</v>
      </c>
      <c r="F1002" s="12" t="s">
        <v>490</v>
      </c>
      <c r="G1002" s="12" t="s">
        <v>45</v>
      </c>
      <c r="H1002" s="14" t="str">
        <f>IF(G1002="","",VLOOKUP(G1002,Sheet1!$B$3:$C$7,2,0))</f>
        <v>慢性期</v>
      </c>
      <c r="I1002" s="12" t="s">
        <v>45</v>
      </c>
      <c r="J1002" s="14" t="str">
        <f>IF(I1002="","",VLOOKUP(I1002,Sheet1!$B$3:$C$7,2,0))</f>
        <v>慢性期</v>
      </c>
      <c r="K1002" s="13">
        <v>0</v>
      </c>
      <c r="L1002" s="13">
        <v>0</v>
      </c>
      <c r="M1002" s="13">
        <v>0</v>
      </c>
      <c r="N1002" s="13">
        <v>52</v>
      </c>
      <c r="O1002" s="13">
        <v>47</v>
      </c>
      <c r="P1002" s="13">
        <v>5</v>
      </c>
      <c r="Q1002" s="13">
        <v>0</v>
      </c>
      <c r="R1002" s="13">
        <v>0</v>
      </c>
      <c r="S1002" s="13">
        <v>0</v>
      </c>
      <c r="T1002" s="12" t="s">
        <v>46</v>
      </c>
      <c r="U1002" s="14" t="str">
        <f>IF(T1002="","",VLOOKUP(T1002,Sheet1!$B$10:$C$61,2,0))</f>
        <v>療養病棟入院基本料2</v>
      </c>
      <c r="V1002" s="13">
        <v>52</v>
      </c>
    </row>
    <row r="1003" spans="1:22" outlineLevel="4">
      <c r="A1003" s="12">
        <v>4006</v>
      </c>
      <c r="B1003" s="12" t="s">
        <v>52</v>
      </c>
      <c r="C1003" s="12">
        <v>40203</v>
      </c>
      <c r="D1003" s="12" t="s">
        <v>53</v>
      </c>
      <c r="E1003" s="12" t="s">
        <v>1344</v>
      </c>
      <c r="F1003" s="12" t="s">
        <v>1096</v>
      </c>
      <c r="G1003" s="12" t="s">
        <v>45</v>
      </c>
      <c r="H1003" s="14" t="str">
        <f>IF(G1003="","",VLOOKUP(G1003,Sheet1!$B$3:$C$7,2,0))</f>
        <v>慢性期</v>
      </c>
      <c r="I1003" s="12" t="s">
        <v>45</v>
      </c>
      <c r="J1003" s="14" t="str">
        <f>IF(I1003="","",VLOOKUP(I1003,Sheet1!$B$3:$C$7,2,0))</f>
        <v>慢性期</v>
      </c>
      <c r="K1003" s="13">
        <v>0</v>
      </c>
      <c r="L1003" s="13">
        <v>0</v>
      </c>
      <c r="M1003" s="13">
        <v>0</v>
      </c>
      <c r="N1003" s="13">
        <v>60</v>
      </c>
      <c r="O1003" s="13">
        <v>49</v>
      </c>
      <c r="P1003" s="13">
        <v>11</v>
      </c>
      <c r="Q1003" s="13">
        <v>0</v>
      </c>
      <c r="R1003" s="13">
        <v>0</v>
      </c>
      <c r="S1003" s="13">
        <v>0</v>
      </c>
      <c r="T1003" s="12" t="s">
        <v>46</v>
      </c>
      <c r="U1003" s="14" t="str">
        <f>IF(T1003="","",VLOOKUP(T1003,Sheet1!$B$10:$C$61,2,0))</f>
        <v>療養病棟入院基本料2</v>
      </c>
      <c r="V1003" s="13">
        <v>60</v>
      </c>
    </row>
    <row r="1004" spans="1:22" outlineLevel="3">
      <c r="A1004" s="12"/>
      <c r="B1004" s="12"/>
      <c r="C1004" s="12"/>
      <c r="D1004" s="12"/>
      <c r="E1004" s="23" t="s">
        <v>1728</v>
      </c>
      <c r="F1004" s="12"/>
      <c r="G1004" s="12"/>
      <c r="H1004" s="14"/>
      <c r="I1004" s="12"/>
      <c r="J1004" s="14"/>
      <c r="K1004" s="13">
        <f t="shared" ref="K1004:S1004" si="210">SUBTOTAL(9,K1002:K1003)</f>
        <v>0</v>
      </c>
      <c r="L1004" s="13">
        <f t="shared" si="210"/>
        <v>0</v>
      </c>
      <c r="M1004" s="13">
        <f t="shared" si="210"/>
        <v>0</v>
      </c>
      <c r="N1004" s="13">
        <f t="shared" si="210"/>
        <v>112</v>
      </c>
      <c r="O1004" s="13">
        <f t="shared" si="210"/>
        <v>96</v>
      </c>
      <c r="P1004" s="13">
        <f t="shared" si="210"/>
        <v>16</v>
      </c>
      <c r="Q1004" s="13">
        <f t="shared" si="210"/>
        <v>0</v>
      </c>
      <c r="R1004" s="13">
        <f t="shared" si="210"/>
        <v>0</v>
      </c>
      <c r="S1004" s="13">
        <f t="shared" si="210"/>
        <v>0</v>
      </c>
      <c r="T1004" s="12"/>
      <c r="U1004" s="14"/>
      <c r="V1004" s="13">
        <f>SUBTOTAL(9,V1002:V1003)</f>
        <v>112</v>
      </c>
    </row>
    <row r="1005" spans="1:22" outlineLevel="4">
      <c r="A1005" s="12">
        <v>4006</v>
      </c>
      <c r="B1005" s="12" t="s">
        <v>52</v>
      </c>
      <c r="C1005" s="12">
        <v>40203</v>
      </c>
      <c r="D1005" s="12" t="s">
        <v>53</v>
      </c>
      <c r="E1005" s="12" t="s">
        <v>1375</v>
      </c>
      <c r="F1005" s="12" t="s">
        <v>118</v>
      </c>
      <c r="G1005" s="12" t="s">
        <v>38</v>
      </c>
      <c r="H1005" s="14" t="str">
        <f>IF(G1005="","",VLOOKUP(G1005,Sheet1!$B$3:$C$7,2,0))</f>
        <v>急性期</v>
      </c>
      <c r="I1005" s="12" t="s">
        <v>38</v>
      </c>
      <c r="J1005" s="14" t="str">
        <f>IF(I1005="","",VLOOKUP(I1005,Sheet1!$B$3:$C$7,2,0))</f>
        <v>急性期</v>
      </c>
      <c r="K1005" s="13">
        <v>29</v>
      </c>
      <c r="L1005" s="13">
        <v>29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2" t="s">
        <v>41</v>
      </c>
      <c r="U1005" s="14" t="str">
        <f>IF(T1005="","",VLOOKUP(T1005,Sheet1!$B$10:$C$61,2,0))</f>
        <v>一般病棟7対1入院基本料</v>
      </c>
      <c r="V1005" s="13">
        <v>29</v>
      </c>
    </row>
    <row r="1006" spans="1:22" outlineLevel="4">
      <c r="A1006" s="12">
        <v>4006</v>
      </c>
      <c r="B1006" s="12" t="s">
        <v>52</v>
      </c>
      <c r="C1006" s="12">
        <v>40203</v>
      </c>
      <c r="D1006" s="12" t="s">
        <v>53</v>
      </c>
      <c r="E1006" s="12" t="s">
        <v>1375</v>
      </c>
      <c r="F1006" s="12" t="s">
        <v>119</v>
      </c>
      <c r="G1006" s="12" t="s">
        <v>38</v>
      </c>
      <c r="H1006" s="14" t="str">
        <f>IF(G1006="","",VLOOKUP(G1006,Sheet1!$B$3:$C$7,2,0))</f>
        <v>急性期</v>
      </c>
      <c r="I1006" s="12" t="s">
        <v>38</v>
      </c>
      <c r="J1006" s="14" t="str">
        <f>IF(I1006="","",VLOOKUP(I1006,Sheet1!$B$3:$C$7,2,0))</f>
        <v>急性期</v>
      </c>
      <c r="K1006" s="13">
        <v>49</v>
      </c>
      <c r="L1006" s="13">
        <v>49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2" t="s">
        <v>40</v>
      </c>
      <c r="U1006" s="14" t="str">
        <f>IF(T1006="","",VLOOKUP(T1006,Sheet1!$B$10:$C$61,2,0))</f>
        <v>地域包括ケア病棟入院料1</v>
      </c>
      <c r="V1006" s="13">
        <v>49</v>
      </c>
    </row>
    <row r="1007" spans="1:22" outlineLevel="3">
      <c r="A1007" s="12"/>
      <c r="B1007" s="12"/>
      <c r="C1007" s="12"/>
      <c r="D1007" s="12"/>
      <c r="E1007" s="23" t="s">
        <v>1729</v>
      </c>
      <c r="F1007" s="12"/>
      <c r="G1007" s="12"/>
      <c r="H1007" s="14"/>
      <c r="I1007" s="12"/>
      <c r="J1007" s="14"/>
      <c r="K1007" s="13">
        <f t="shared" ref="K1007:S1007" si="211">SUBTOTAL(9,K1005:K1006)</f>
        <v>78</v>
      </c>
      <c r="L1007" s="13">
        <f t="shared" si="211"/>
        <v>78</v>
      </c>
      <c r="M1007" s="13">
        <f t="shared" si="211"/>
        <v>0</v>
      </c>
      <c r="N1007" s="13">
        <f t="shared" si="211"/>
        <v>0</v>
      </c>
      <c r="O1007" s="13">
        <f t="shared" si="211"/>
        <v>0</v>
      </c>
      <c r="P1007" s="13">
        <f t="shared" si="211"/>
        <v>0</v>
      </c>
      <c r="Q1007" s="13">
        <f t="shared" si="211"/>
        <v>0</v>
      </c>
      <c r="R1007" s="13">
        <f t="shared" si="211"/>
        <v>0</v>
      </c>
      <c r="S1007" s="13">
        <f t="shared" si="211"/>
        <v>0</v>
      </c>
      <c r="T1007" s="12"/>
      <c r="U1007" s="14"/>
      <c r="V1007" s="13">
        <f>SUBTOTAL(9,V1005:V1006)</f>
        <v>78</v>
      </c>
    </row>
    <row r="1008" spans="1:22" outlineLevel="4">
      <c r="A1008" s="12">
        <v>4006</v>
      </c>
      <c r="B1008" s="12" t="s">
        <v>52</v>
      </c>
      <c r="C1008" s="12">
        <v>40203</v>
      </c>
      <c r="D1008" s="12" t="s">
        <v>53</v>
      </c>
      <c r="E1008" s="12" t="s">
        <v>1393</v>
      </c>
      <c r="F1008" s="12" t="s">
        <v>1394</v>
      </c>
      <c r="G1008" s="12" t="s">
        <v>38</v>
      </c>
      <c r="H1008" s="14" t="str">
        <f>IF(G1008="","",VLOOKUP(G1008,Sheet1!$B$3:$C$7,2,0))</f>
        <v>急性期</v>
      </c>
      <c r="I1008" s="12" t="s">
        <v>38</v>
      </c>
      <c r="J1008" s="14" t="str">
        <f>IF(I1008="","",VLOOKUP(I1008,Sheet1!$B$3:$C$7,2,0))</f>
        <v>急性期</v>
      </c>
      <c r="K1008" s="13">
        <v>49</v>
      </c>
      <c r="L1008" s="13">
        <v>49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2" t="s">
        <v>41</v>
      </c>
      <c r="U1008" s="14" t="str">
        <f>IF(T1008="","",VLOOKUP(T1008,Sheet1!$B$10:$C$61,2,0))</f>
        <v>一般病棟7対1入院基本料</v>
      </c>
      <c r="V1008" s="13">
        <v>49</v>
      </c>
    </row>
    <row r="1009" spans="1:22" outlineLevel="4">
      <c r="A1009" s="12">
        <v>4006</v>
      </c>
      <c r="B1009" s="12" t="s">
        <v>52</v>
      </c>
      <c r="C1009" s="12">
        <v>40203</v>
      </c>
      <c r="D1009" s="12" t="s">
        <v>53</v>
      </c>
      <c r="E1009" s="12" t="s">
        <v>1393</v>
      </c>
      <c r="F1009" s="12" t="s">
        <v>1078</v>
      </c>
      <c r="G1009" s="12" t="s">
        <v>38</v>
      </c>
      <c r="H1009" s="14" t="str">
        <f>IF(G1009="","",VLOOKUP(G1009,Sheet1!$B$3:$C$7,2,0))</f>
        <v>急性期</v>
      </c>
      <c r="I1009" s="12" t="s">
        <v>38</v>
      </c>
      <c r="J1009" s="14" t="str">
        <f>IF(I1009="","",VLOOKUP(I1009,Sheet1!$B$3:$C$7,2,0))</f>
        <v>急性期</v>
      </c>
      <c r="K1009" s="13">
        <v>12</v>
      </c>
      <c r="L1009" s="13">
        <v>12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2" t="s">
        <v>96</v>
      </c>
      <c r="U1009" s="14" t="str">
        <f>IF(T1009="","",VLOOKUP(T1009,Sheet1!$B$10:$C$61,2,0))</f>
        <v>緩和ケア病棟入院料</v>
      </c>
      <c r="V1009" s="13">
        <v>12</v>
      </c>
    </row>
    <row r="1010" spans="1:22" outlineLevel="4">
      <c r="A1010" s="12">
        <v>4006</v>
      </c>
      <c r="B1010" s="12" t="s">
        <v>52</v>
      </c>
      <c r="C1010" s="12">
        <v>40203</v>
      </c>
      <c r="D1010" s="12" t="s">
        <v>53</v>
      </c>
      <c r="E1010" s="12" t="s">
        <v>1393</v>
      </c>
      <c r="F1010" s="12" t="s">
        <v>1395</v>
      </c>
      <c r="G1010" s="12" t="s">
        <v>38</v>
      </c>
      <c r="H1010" s="14" t="str">
        <f>IF(G1010="","",VLOOKUP(G1010,Sheet1!$B$3:$C$7,2,0))</f>
        <v>急性期</v>
      </c>
      <c r="I1010" s="12" t="s">
        <v>38</v>
      </c>
      <c r="J1010" s="14" t="str">
        <f>IF(I1010="","",VLOOKUP(I1010,Sheet1!$B$3:$C$7,2,0))</f>
        <v>急性期</v>
      </c>
      <c r="K1010" s="13">
        <v>41</v>
      </c>
      <c r="L1010" s="13">
        <v>41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2" t="s">
        <v>41</v>
      </c>
      <c r="U1010" s="14" t="str">
        <f>IF(T1010="","",VLOOKUP(T1010,Sheet1!$B$10:$C$61,2,0))</f>
        <v>一般病棟7対1入院基本料</v>
      </c>
      <c r="V1010" s="13">
        <v>41</v>
      </c>
    </row>
    <row r="1011" spans="1:22" outlineLevel="4">
      <c r="A1011" s="12">
        <v>4006</v>
      </c>
      <c r="B1011" s="12" t="s">
        <v>52</v>
      </c>
      <c r="C1011" s="12">
        <v>40203</v>
      </c>
      <c r="D1011" s="12" t="s">
        <v>53</v>
      </c>
      <c r="E1011" s="12" t="s">
        <v>1393</v>
      </c>
      <c r="F1011" s="12" t="s">
        <v>1396</v>
      </c>
      <c r="G1011" s="12" t="s">
        <v>38</v>
      </c>
      <c r="H1011" s="14" t="str">
        <f>IF(G1011="","",VLOOKUP(G1011,Sheet1!$B$3:$C$7,2,0))</f>
        <v>急性期</v>
      </c>
      <c r="I1011" s="12" t="s">
        <v>38</v>
      </c>
      <c r="J1011" s="14" t="str">
        <f>IF(I1011="","",VLOOKUP(I1011,Sheet1!$B$3:$C$7,2,0))</f>
        <v>急性期</v>
      </c>
      <c r="K1011" s="13">
        <v>34</v>
      </c>
      <c r="L1011" s="13">
        <v>34</v>
      </c>
      <c r="M1011" s="13">
        <v>0</v>
      </c>
      <c r="N1011" s="13">
        <v>0</v>
      </c>
      <c r="O1011" s="13">
        <v>0</v>
      </c>
      <c r="P1011" s="13">
        <v>0</v>
      </c>
      <c r="Q1011" s="13">
        <v>0</v>
      </c>
      <c r="R1011" s="13">
        <v>0</v>
      </c>
      <c r="S1011" s="13">
        <v>0</v>
      </c>
      <c r="T1011" s="12" t="s">
        <v>40</v>
      </c>
      <c r="U1011" s="14" t="str">
        <f>IF(T1011="","",VLOOKUP(T1011,Sheet1!$B$10:$C$61,2,0))</f>
        <v>地域包括ケア病棟入院料1</v>
      </c>
      <c r="V1011" s="13">
        <v>34</v>
      </c>
    </row>
    <row r="1012" spans="1:22" outlineLevel="4">
      <c r="A1012" s="12">
        <v>4006</v>
      </c>
      <c r="B1012" s="12" t="s">
        <v>52</v>
      </c>
      <c r="C1012" s="12">
        <v>40203</v>
      </c>
      <c r="D1012" s="12" t="s">
        <v>53</v>
      </c>
      <c r="E1012" s="12" t="s">
        <v>1393</v>
      </c>
      <c r="F1012" s="12" t="s">
        <v>1077</v>
      </c>
      <c r="G1012" s="12" t="s">
        <v>58</v>
      </c>
      <c r="H1012" s="14" t="str">
        <f>IF(G1012="","",VLOOKUP(G1012,Sheet1!$B$3:$C$7,2,0))</f>
        <v>回復期</v>
      </c>
      <c r="I1012" s="12" t="s">
        <v>58</v>
      </c>
      <c r="J1012" s="14" t="str">
        <f>IF(I1012="","",VLOOKUP(I1012,Sheet1!$B$3:$C$7,2,0))</f>
        <v>回復期</v>
      </c>
      <c r="K1012" s="13">
        <v>0</v>
      </c>
      <c r="L1012" s="13">
        <v>0</v>
      </c>
      <c r="M1012" s="13">
        <v>0</v>
      </c>
      <c r="N1012" s="13">
        <v>47</v>
      </c>
      <c r="O1012" s="13">
        <v>47</v>
      </c>
      <c r="P1012" s="13">
        <v>0</v>
      </c>
      <c r="Q1012" s="13">
        <v>0</v>
      </c>
      <c r="R1012" s="13">
        <v>0</v>
      </c>
      <c r="S1012" s="13">
        <v>0</v>
      </c>
      <c r="T1012" s="12" t="s">
        <v>59</v>
      </c>
      <c r="U1012" s="14" t="str">
        <f>IF(T1012="","",VLOOKUP(T1012,Sheet1!$B$10:$C$61,2,0))</f>
        <v>回復期リハビリテーション病棟入院料1</v>
      </c>
      <c r="V1012" s="13">
        <v>47</v>
      </c>
    </row>
    <row r="1013" spans="1:22" outlineLevel="4">
      <c r="A1013" s="12">
        <v>4006</v>
      </c>
      <c r="B1013" s="12" t="s">
        <v>52</v>
      </c>
      <c r="C1013" s="12">
        <v>40203</v>
      </c>
      <c r="D1013" s="12" t="s">
        <v>53</v>
      </c>
      <c r="E1013" s="12" t="s">
        <v>1393</v>
      </c>
      <c r="F1013" s="12" t="s">
        <v>1397</v>
      </c>
      <c r="G1013" s="12" t="s">
        <v>45</v>
      </c>
      <c r="H1013" s="14" t="str">
        <f>IF(G1013="","",VLOOKUP(G1013,Sheet1!$B$3:$C$7,2,0))</f>
        <v>慢性期</v>
      </c>
      <c r="I1013" s="12" t="s">
        <v>45</v>
      </c>
      <c r="J1013" s="14" t="str">
        <f>IF(I1013="","",VLOOKUP(I1013,Sheet1!$B$3:$C$7,2,0))</f>
        <v>慢性期</v>
      </c>
      <c r="K1013" s="13">
        <v>41</v>
      </c>
      <c r="L1013" s="13">
        <v>41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2" t="s">
        <v>56</v>
      </c>
      <c r="U1013" s="14" t="str">
        <f>IF(T1013="","",VLOOKUP(T1013,Sheet1!$B$10:$C$61,2,0))</f>
        <v>障害者施設等13対1入院基本料</v>
      </c>
      <c r="V1013" s="13">
        <v>41</v>
      </c>
    </row>
    <row r="1014" spans="1:22" outlineLevel="4">
      <c r="A1014" s="12">
        <v>4006</v>
      </c>
      <c r="B1014" s="12" t="s">
        <v>52</v>
      </c>
      <c r="C1014" s="12">
        <v>40203</v>
      </c>
      <c r="D1014" s="12" t="s">
        <v>53</v>
      </c>
      <c r="E1014" s="12" t="s">
        <v>1393</v>
      </c>
      <c r="F1014" s="12" t="s">
        <v>1398</v>
      </c>
      <c r="G1014" s="12" t="s">
        <v>45</v>
      </c>
      <c r="H1014" s="14" t="str">
        <f>IF(G1014="","",VLOOKUP(G1014,Sheet1!$B$3:$C$7,2,0))</f>
        <v>慢性期</v>
      </c>
      <c r="I1014" s="12" t="s">
        <v>45</v>
      </c>
      <c r="J1014" s="14" t="str">
        <f>IF(I1014="","",VLOOKUP(I1014,Sheet1!$B$3:$C$7,2,0))</f>
        <v>慢性期</v>
      </c>
      <c r="K1014" s="13">
        <v>0</v>
      </c>
      <c r="L1014" s="13">
        <v>0</v>
      </c>
      <c r="M1014" s="13">
        <v>0</v>
      </c>
      <c r="N1014" s="13">
        <v>26</v>
      </c>
      <c r="O1014" s="13">
        <v>26</v>
      </c>
      <c r="P1014" s="13">
        <v>0</v>
      </c>
      <c r="Q1014" s="13">
        <v>0</v>
      </c>
      <c r="R1014" s="13">
        <v>0</v>
      </c>
      <c r="S1014" s="13">
        <v>0</v>
      </c>
      <c r="T1014" s="12" t="s">
        <v>62</v>
      </c>
      <c r="U1014" s="14" t="str">
        <f>IF(T1014="","",VLOOKUP(T1014,Sheet1!$B$10:$C$61,2,0))</f>
        <v>療養病棟入院基本料1</v>
      </c>
      <c r="V1014" s="13">
        <v>26</v>
      </c>
    </row>
    <row r="1015" spans="1:22" outlineLevel="3">
      <c r="A1015" s="12"/>
      <c r="B1015" s="12"/>
      <c r="C1015" s="12"/>
      <c r="D1015" s="12"/>
      <c r="E1015" s="23" t="s">
        <v>1730</v>
      </c>
      <c r="F1015" s="12"/>
      <c r="G1015" s="12"/>
      <c r="H1015" s="14"/>
      <c r="I1015" s="12"/>
      <c r="J1015" s="14"/>
      <c r="K1015" s="13">
        <f t="shared" ref="K1015:S1015" si="212">SUBTOTAL(9,K1008:K1014)</f>
        <v>177</v>
      </c>
      <c r="L1015" s="13">
        <f t="shared" si="212"/>
        <v>177</v>
      </c>
      <c r="M1015" s="13">
        <f t="shared" si="212"/>
        <v>0</v>
      </c>
      <c r="N1015" s="13">
        <f t="shared" si="212"/>
        <v>73</v>
      </c>
      <c r="O1015" s="13">
        <f t="shared" si="212"/>
        <v>73</v>
      </c>
      <c r="P1015" s="13">
        <f t="shared" si="212"/>
        <v>0</v>
      </c>
      <c r="Q1015" s="13">
        <f t="shared" si="212"/>
        <v>0</v>
      </c>
      <c r="R1015" s="13">
        <f t="shared" si="212"/>
        <v>0</v>
      </c>
      <c r="S1015" s="13">
        <f t="shared" si="212"/>
        <v>0</v>
      </c>
      <c r="T1015" s="12"/>
      <c r="U1015" s="14"/>
      <c r="V1015" s="13">
        <f>SUBTOTAL(9,V1008:V1014)</f>
        <v>250</v>
      </c>
    </row>
    <row r="1016" spans="1:22" outlineLevel="4">
      <c r="A1016" s="12">
        <v>4006</v>
      </c>
      <c r="B1016" s="12" t="s">
        <v>52</v>
      </c>
      <c r="C1016" s="12">
        <v>40203</v>
      </c>
      <c r="D1016" s="12" t="s">
        <v>53</v>
      </c>
      <c r="E1016" s="12" t="s">
        <v>1434</v>
      </c>
      <c r="F1016" s="12" t="s">
        <v>117</v>
      </c>
      <c r="G1016" s="12" t="s">
        <v>38</v>
      </c>
      <c r="H1016" s="14" t="str">
        <f>IF(G1016="","",VLOOKUP(G1016,Sheet1!$B$3:$C$7,2,0))</f>
        <v>急性期</v>
      </c>
      <c r="I1016" s="12" t="s">
        <v>38</v>
      </c>
      <c r="J1016" s="14" t="str">
        <f>IF(I1016="","",VLOOKUP(I1016,Sheet1!$B$3:$C$7,2,0))</f>
        <v>急性期</v>
      </c>
      <c r="K1016" s="13">
        <v>60</v>
      </c>
      <c r="L1016" s="13">
        <v>52</v>
      </c>
      <c r="M1016" s="13">
        <v>8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2" t="s">
        <v>41</v>
      </c>
      <c r="U1016" s="14" t="str">
        <f>IF(T1016="","",VLOOKUP(T1016,Sheet1!$B$10:$C$61,2,0))</f>
        <v>一般病棟7対1入院基本料</v>
      </c>
      <c r="V1016" s="13">
        <v>52</v>
      </c>
    </row>
    <row r="1017" spans="1:22" outlineLevel="4">
      <c r="A1017" s="12">
        <v>4006</v>
      </c>
      <c r="B1017" s="12" t="s">
        <v>52</v>
      </c>
      <c r="C1017" s="12">
        <v>40203</v>
      </c>
      <c r="D1017" s="12" t="s">
        <v>53</v>
      </c>
      <c r="E1017" s="12" t="s">
        <v>1434</v>
      </c>
      <c r="F1017" s="12" t="s">
        <v>118</v>
      </c>
      <c r="G1017" s="12" t="s">
        <v>38</v>
      </c>
      <c r="H1017" s="14" t="str">
        <f>IF(G1017="","",VLOOKUP(G1017,Sheet1!$B$3:$C$7,2,0))</f>
        <v>急性期</v>
      </c>
      <c r="I1017" s="12" t="s">
        <v>38</v>
      </c>
      <c r="J1017" s="14" t="str">
        <f>IF(I1017="","",VLOOKUP(I1017,Sheet1!$B$3:$C$7,2,0))</f>
        <v>急性期</v>
      </c>
      <c r="K1017" s="13">
        <v>55</v>
      </c>
      <c r="L1017" s="13">
        <v>46</v>
      </c>
      <c r="M1017" s="13">
        <v>9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2" t="s">
        <v>41</v>
      </c>
      <c r="U1017" s="14" t="str">
        <f>IF(T1017="","",VLOOKUP(T1017,Sheet1!$B$10:$C$61,2,0))</f>
        <v>一般病棟7対1入院基本料</v>
      </c>
      <c r="V1017" s="13">
        <v>46</v>
      </c>
    </row>
    <row r="1018" spans="1:22" outlineLevel="4">
      <c r="A1018" s="12">
        <v>4006</v>
      </c>
      <c r="B1018" s="12" t="s">
        <v>52</v>
      </c>
      <c r="C1018" s="12">
        <v>40203</v>
      </c>
      <c r="D1018" s="12" t="s">
        <v>53</v>
      </c>
      <c r="E1018" s="12" t="s">
        <v>1434</v>
      </c>
      <c r="F1018" s="12" t="s">
        <v>119</v>
      </c>
      <c r="G1018" s="12" t="s">
        <v>38</v>
      </c>
      <c r="H1018" s="14" t="str">
        <f>IF(G1018="","",VLOOKUP(G1018,Sheet1!$B$3:$C$7,2,0))</f>
        <v>急性期</v>
      </c>
      <c r="I1018" s="12" t="s">
        <v>38</v>
      </c>
      <c r="J1018" s="14" t="str">
        <f>IF(I1018="","",VLOOKUP(I1018,Sheet1!$B$3:$C$7,2,0))</f>
        <v>急性期</v>
      </c>
      <c r="K1018" s="13">
        <v>60</v>
      </c>
      <c r="L1018" s="13">
        <v>56</v>
      </c>
      <c r="M1018" s="13">
        <v>4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2" t="s">
        <v>41</v>
      </c>
      <c r="U1018" s="14" t="str">
        <f>IF(T1018="","",VLOOKUP(T1018,Sheet1!$B$10:$C$61,2,0))</f>
        <v>一般病棟7対1入院基本料</v>
      </c>
      <c r="V1018" s="13">
        <v>56</v>
      </c>
    </row>
    <row r="1019" spans="1:22" outlineLevel="3">
      <c r="A1019" s="12"/>
      <c r="B1019" s="12"/>
      <c r="C1019" s="12"/>
      <c r="D1019" s="12"/>
      <c r="E1019" s="23" t="s">
        <v>1731</v>
      </c>
      <c r="F1019" s="12"/>
      <c r="G1019" s="12"/>
      <c r="H1019" s="14"/>
      <c r="I1019" s="12"/>
      <c r="J1019" s="14"/>
      <c r="K1019" s="13">
        <f t="shared" ref="K1019:S1019" si="213">SUBTOTAL(9,K1016:K1018)</f>
        <v>175</v>
      </c>
      <c r="L1019" s="13">
        <f t="shared" si="213"/>
        <v>154</v>
      </c>
      <c r="M1019" s="13">
        <f t="shared" si="213"/>
        <v>21</v>
      </c>
      <c r="N1019" s="13">
        <f t="shared" si="213"/>
        <v>0</v>
      </c>
      <c r="O1019" s="13">
        <f t="shared" si="213"/>
        <v>0</v>
      </c>
      <c r="P1019" s="13">
        <f t="shared" si="213"/>
        <v>0</v>
      </c>
      <c r="Q1019" s="13">
        <f t="shared" si="213"/>
        <v>0</v>
      </c>
      <c r="R1019" s="13">
        <f t="shared" si="213"/>
        <v>0</v>
      </c>
      <c r="S1019" s="13">
        <f t="shared" si="213"/>
        <v>0</v>
      </c>
      <c r="T1019" s="12"/>
      <c r="U1019" s="14"/>
      <c r="V1019" s="13">
        <f>SUBTOTAL(9,V1016:V1018)</f>
        <v>154</v>
      </c>
    </row>
    <row r="1020" spans="1:22" outlineLevel="4">
      <c r="A1020" s="12">
        <v>4006</v>
      </c>
      <c r="B1020" s="12" t="s">
        <v>52</v>
      </c>
      <c r="C1020" s="12">
        <v>40212</v>
      </c>
      <c r="D1020" s="12" t="s">
        <v>987</v>
      </c>
      <c r="E1020" s="12" t="s">
        <v>988</v>
      </c>
      <c r="F1020" s="12" t="s">
        <v>989</v>
      </c>
      <c r="G1020" s="12" t="s">
        <v>104</v>
      </c>
      <c r="H1020" s="14" t="str">
        <f>IF(G1020="","",VLOOKUP(G1020,Sheet1!$B$3:$C$7,2,0))</f>
        <v>急性期</v>
      </c>
      <c r="I1020" s="12" t="s">
        <v>104</v>
      </c>
      <c r="J1020" s="14" t="str">
        <f>IF(I1020="","",VLOOKUP(I1020,Sheet1!$B$3:$C$7,2,0))</f>
        <v>急性期</v>
      </c>
      <c r="K1020" s="13">
        <v>40</v>
      </c>
      <c r="L1020" s="13">
        <v>40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2" t="s">
        <v>110</v>
      </c>
      <c r="U1020" s="14" t="str">
        <f>IF(T1020="","",VLOOKUP(T1020,Sheet1!$B$10:$C$61,2,0))</f>
        <v>一般病棟7対1入院基本料</v>
      </c>
      <c r="V1020" s="13">
        <v>40</v>
      </c>
    </row>
    <row r="1021" spans="1:22" outlineLevel="4">
      <c r="A1021" s="12">
        <v>4006</v>
      </c>
      <c r="B1021" s="12" t="s">
        <v>52</v>
      </c>
      <c r="C1021" s="12">
        <v>40212</v>
      </c>
      <c r="D1021" s="12" t="s">
        <v>987</v>
      </c>
      <c r="E1021" s="12" t="s">
        <v>988</v>
      </c>
      <c r="F1021" s="12" t="s">
        <v>990</v>
      </c>
      <c r="G1021" s="12" t="s">
        <v>104</v>
      </c>
      <c r="H1021" s="14" t="str">
        <f>IF(G1021="","",VLOOKUP(G1021,Sheet1!$B$3:$C$7,2,0))</f>
        <v>急性期</v>
      </c>
      <c r="I1021" s="12" t="s">
        <v>104</v>
      </c>
      <c r="J1021" s="14" t="str">
        <f>IF(I1021="","",VLOOKUP(I1021,Sheet1!$B$3:$C$7,2,0))</f>
        <v>急性期</v>
      </c>
      <c r="K1021" s="13">
        <v>46</v>
      </c>
      <c r="L1021" s="13">
        <v>46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2" t="s">
        <v>110</v>
      </c>
      <c r="U1021" s="14" t="str">
        <f>IF(T1021="","",VLOOKUP(T1021,Sheet1!$B$10:$C$61,2,0))</f>
        <v>一般病棟7対1入院基本料</v>
      </c>
      <c r="V1021" s="13">
        <v>46</v>
      </c>
    </row>
    <row r="1022" spans="1:22" outlineLevel="4">
      <c r="A1022" s="12">
        <v>4006</v>
      </c>
      <c r="B1022" s="12" t="s">
        <v>52</v>
      </c>
      <c r="C1022" s="12">
        <v>40212</v>
      </c>
      <c r="D1022" s="12" t="s">
        <v>987</v>
      </c>
      <c r="E1022" s="12" t="s">
        <v>988</v>
      </c>
      <c r="F1022" s="12" t="s">
        <v>991</v>
      </c>
      <c r="G1022" s="12" t="s">
        <v>104</v>
      </c>
      <c r="H1022" s="14" t="str">
        <f>IF(G1022="","",VLOOKUP(G1022,Sheet1!$B$3:$C$7,2,0))</f>
        <v>急性期</v>
      </c>
      <c r="I1022" s="12" t="s">
        <v>104</v>
      </c>
      <c r="J1022" s="14" t="str">
        <f>IF(I1022="","",VLOOKUP(I1022,Sheet1!$B$3:$C$7,2,0))</f>
        <v>急性期</v>
      </c>
      <c r="K1022" s="13">
        <v>48</v>
      </c>
      <c r="L1022" s="13">
        <v>48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2" t="s">
        <v>110</v>
      </c>
      <c r="U1022" s="14" t="str">
        <f>IF(T1022="","",VLOOKUP(T1022,Sheet1!$B$10:$C$61,2,0))</f>
        <v>一般病棟7対1入院基本料</v>
      </c>
      <c r="V1022" s="13">
        <v>48</v>
      </c>
    </row>
    <row r="1023" spans="1:22" outlineLevel="4">
      <c r="A1023" s="12">
        <v>4006</v>
      </c>
      <c r="B1023" s="12" t="s">
        <v>52</v>
      </c>
      <c r="C1023" s="12">
        <v>40212</v>
      </c>
      <c r="D1023" s="12" t="s">
        <v>987</v>
      </c>
      <c r="E1023" s="12" t="s">
        <v>988</v>
      </c>
      <c r="F1023" s="12" t="s">
        <v>992</v>
      </c>
      <c r="G1023" s="12" t="s">
        <v>104</v>
      </c>
      <c r="H1023" s="14" t="str">
        <f>IF(G1023="","",VLOOKUP(G1023,Sheet1!$B$3:$C$7,2,0))</f>
        <v>急性期</v>
      </c>
      <c r="I1023" s="12" t="s">
        <v>104</v>
      </c>
      <c r="J1023" s="14" t="str">
        <f>IF(I1023="","",VLOOKUP(I1023,Sheet1!$B$3:$C$7,2,0))</f>
        <v>急性期</v>
      </c>
      <c r="K1023" s="13">
        <v>48</v>
      </c>
      <c r="L1023" s="13">
        <v>48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2" t="s">
        <v>110</v>
      </c>
      <c r="U1023" s="14" t="str">
        <f>IF(T1023="","",VLOOKUP(T1023,Sheet1!$B$10:$C$61,2,0))</f>
        <v>一般病棟7対1入院基本料</v>
      </c>
      <c r="V1023" s="13">
        <v>48</v>
      </c>
    </row>
    <row r="1024" spans="1:22" outlineLevel="4">
      <c r="A1024" s="12">
        <v>4006</v>
      </c>
      <c r="B1024" s="12" t="s">
        <v>52</v>
      </c>
      <c r="C1024" s="12">
        <v>40212</v>
      </c>
      <c r="D1024" s="12" t="s">
        <v>987</v>
      </c>
      <c r="E1024" s="12" t="s">
        <v>988</v>
      </c>
      <c r="F1024" s="12" t="s">
        <v>993</v>
      </c>
      <c r="G1024" s="12" t="s">
        <v>104</v>
      </c>
      <c r="H1024" s="14" t="str">
        <f>IF(G1024="","",VLOOKUP(G1024,Sheet1!$B$3:$C$7,2,0))</f>
        <v>急性期</v>
      </c>
      <c r="I1024" s="12" t="s">
        <v>104</v>
      </c>
      <c r="J1024" s="14" t="str">
        <f>IF(I1024="","",VLOOKUP(I1024,Sheet1!$B$3:$C$7,2,0))</f>
        <v>急性期</v>
      </c>
      <c r="K1024" s="13">
        <v>47</v>
      </c>
      <c r="L1024" s="13">
        <v>47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2" t="s">
        <v>110</v>
      </c>
      <c r="U1024" s="14" t="str">
        <f>IF(T1024="","",VLOOKUP(T1024,Sheet1!$B$10:$C$61,2,0))</f>
        <v>一般病棟7対1入院基本料</v>
      </c>
      <c r="V1024" s="13">
        <v>47</v>
      </c>
    </row>
    <row r="1025" spans="1:22" outlineLevel="4">
      <c r="A1025" s="12">
        <v>4006</v>
      </c>
      <c r="B1025" s="12" t="s">
        <v>52</v>
      </c>
      <c r="C1025" s="12">
        <v>40212</v>
      </c>
      <c r="D1025" s="12" t="s">
        <v>987</v>
      </c>
      <c r="E1025" s="12" t="s">
        <v>988</v>
      </c>
      <c r="F1025" s="12" t="s">
        <v>994</v>
      </c>
      <c r="G1025" s="12" t="s">
        <v>104</v>
      </c>
      <c r="H1025" s="14" t="str">
        <f>IF(G1025="","",VLOOKUP(G1025,Sheet1!$B$3:$C$7,2,0))</f>
        <v>急性期</v>
      </c>
      <c r="I1025" s="12" t="s">
        <v>104</v>
      </c>
      <c r="J1025" s="14" t="str">
        <f>IF(I1025="","",VLOOKUP(I1025,Sheet1!$B$3:$C$7,2,0))</f>
        <v>急性期</v>
      </c>
      <c r="K1025" s="13">
        <v>42</v>
      </c>
      <c r="L1025" s="13">
        <v>42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2" t="s">
        <v>110</v>
      </c>
      <c r="U1025" s="14" t="str">
        <f>IF(T1025="","",VLOOKUP(T1025,Sheet1!$B$10:$C$61,2,0))</f>
        <v>一般病棟7対1入院基本料</v>
      </c>
      <c r="V1025" s="13">
        <v>42</v>
      </c>
    </row>
    <row r="1026" spans="1:22" outlineLevel="4">
      <c r="A1026" s="12">
        <v>4006</v>
      </c>
      <c r="B1026" s="12" t="s">
        <v>52</v>
      </c>
      <c r="C1026" s="12">
        <v>40212</v>
      </c>
      <c r="D1026" s="12" t="s">
        <v>987</v>
      </c>
      <c r="E1026" s="12" t="s">
        <v>988</v>
      </c>
      <c r="F1026" s="12" t="s">
        <v>995</v>
      </c>
      <c r="G1026" s="12" t="s">
        <v>104</v>
      </c>
      <c r="H1026" s="14" t="str">
        <f>IF(G1026="","",VLOOKUP(G1026,Sheet1!$B$3:$C$7,2,0))</f>
        <v>急性期</v>
      </c>
      <c r="I1026" s="12" t="s">
        <v>104</v>
      </c>
      <c r="J1026" s="14" t="str">
        <f>IF(I1026="","",VLOOKUP(I1026,Sheet1!$B$3:$C$7,2,0))</f>
        <v>急性期</v>
      </c>
      <c r="K1026" s="13">
        <v>29</v>
      </c>
      <c r="L1026" s="13">
        <v>29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2" t="s">
        <v>110</v>
      </c>
      <c r="U1026" s="14" t="str">
        <f>IF(T1026="","",VLOOKUP(T1026,Sheet1!$B$10:$C$61,2,0))</f>
        <v>一般病棟7対1入院基本料</v>
      </c>
      <c r="V1026" s="13">
        <v>29</v>
      </c>
    </row>
    <row r="1027" spans="1:22" outlineLevel="4">
      <c r="A1027" s="12">
        <v>4006</v>
      </c>
      <c r="B1027" s="12" t="s">
        <v>52</v>
      </c>
      <c r="C1027" s="12">
        <v>40212</v>
      </c>
      <c r="D1027" s="12" t="s">
        <v>987</v>
      </c>
      <c r="E1027" s="12" t="s">
        <v>988</v>
      </c>
      <c r="F1027" s="12" t="s">
        <v>996</v>
      </c>
      <c r="G1027" s="12" t="s">
        <v>104</v>
      </c>
      <c r="H1027" s="14" t="str">
        <f>IF(G1027="","",VLOOKUP(G1027,Sheet1!$B$3:$C$7,2,0))</f>
        <v>急性期</v>
      </c>
      <c r="I1027" s="12" t="s">
        <v>104</v>
      </c>
      <c r="J1027" s="14" t="str">
        <f>IF(I1027="","",VLOOKUP(I1027,Sheet1!$B$3:$C$7,2,0))</f>
        <v>急性期</v>
      </c>
      <c r="K1027" s="13">
        <v>29</v>
      </c>
      <c r="L1027" s="13">
        <v>29</v>
      </c>
      <c r="M1027" s="13">
        <v>0</v>
      </c>
      <c r="N1027" s="13">
        <v>0</v>
      </c>
      <c r="O1027" s="13">
        <v>0</v>
      </c>
      <c r="P1027" s="13">
        <v>0</v>
      </c>
      <c r="Q1027" s="13">
        <v>0</v>
      </c>
      <c r="R1027" s="13">
        <v>0</v>
      </c>
      <c r="S1027" s="13">
        <v>0</v>
      </c>
      <c r="T1027" s="12" t="s">
        <v>110</v>
      </c>
      <c r="U1027" s="14" t="str">
        <f>IF(T1027="","",VLOOKUP(T1027,Sheet1!$B$10:$C$61,2,0))</f>
        <v>一般病棟7対1入院基本料</v>
      </c>
      <c r="V1027" s="13">
        <v>29</v>
      </c>
    </row>
    <row r="1028" spans="1:22" outlineLevel="4">
      <c r="A1028" s="12">
        <v>4006</v>
      </c>
      <c r="B1028" s="12" t="s">
        <v>52</v>
      </c>
      <c r="C1028" s="12">
        <v>40212</v>
      </c>
      <c r="D1028" s="12" t="s">
        <v>987</v>
      </c>
      <c r="E1028" s="12" t="s">
        <v>988</v>
      </c>
      <c r="F1028" s="12" t="s">
        <v>997</v>
      </c>
      <c r="G1028" s="12" t="s">
        <v>182</v>
      </c>
      <c r="H1028" s="14" t="str">
        <f>IF(G1028="","",VLOOKUP(G1028,Sheet1!$B$3:$C$7,2,0))</f>
        <v>慢性期</v>
      </c>
      <c r="I1028" s="12" t="s">
        <v>182</v>
      </c>
      <c r="J1028" s="14" t="str">
        <f>IF(I1028="","",VLOOKUP(I1028,Sheet1!$B$3:$C$7,2,0))</f>
        <v>慢性期</v>
      </c>
      <c r="K1028" s="13">
        <v>42</v>
      </c>
      <c r="L1028" s="13">
        <v>42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2" t="s">
        <v>379</v>
      </c>
      <c r="U1028" s="14" t="str">
        <f>IF(T1028="","",VLOOKUP(T1028,Sheet1!$B$10:$C$61,2,0))</f>
        <v>障害者施設等7対1入院基本料</v>
      </c>
      <c r="V1028" s="13">
        <v>42</v>
      </c>
    </row>
    <row r="1029" spans="1:22" outlineLevel="4">
      <c r="A1029" s="12">
        <v>4006</v>
      </c>
      <c r="B1029" s="12" t="s">
        <v>52</v>
      </c>
      <c r="C1029" s="12">
        <v>40212</v>
      </c>
      <c r="D1029" s="12" t="s">
        <v>987</v>
      </c>
      <c r="E1029" s="12" t="s">
        <v>988</v>
      </c>
      <c r="F1029" s="12" t="s">
        <v>998</v>
      </c>
      <c r="G1029" s="12" t="s">
        <v>182</v>
      </c>
      <c r="H1029" s="14" t="str">
        <f>IF(G1029="","",VLOOKUP(G1029,Sheet1!$B$3:$C$7,2,0))</f>
        <v>慢性期</v>
      </c>
      <c r="I1029" s="12" t="s">
        <v>182</v>
      </c>
      <c r="J1029" s="14" t="str">
        <f>IF(I1029="","",VLOOKUP(I1029,Sheet1!$B$3:$C$7,2,0))</f>
        <v>慢性期</v>
      </c>
      <c r="K1029" s="13">
        <v>41</v>
      </c>
      <c r="L1029" s="13">
        <v>41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2" t="s">
        <v>379</v>
      </c>
      <c r="U1029" s="14" t="str">
        <f>IF(T1029="","",VLOOKUP(T1029,Sheet1!$B$10:$C$61,2,0))</f>
        <v>障害者施設等7対1入院基本料</v>
      </c>
      <c r="V1029" s="13">
        <v>41</v>
      </c>
    </row>
    <row r="1030" spans="1:22" outlineLevel="4">
      <c r="A1030" s="12">
        <v>4006</v>
      </c>
      <c r="B1030" s="12" t="s">
        <v>52</v>
      </c>
      <c r="C1030" s="12">
        <v>40212</v>
      </c>
      <c r="D1030" s="12" t="s">
        <v>987</v>
      </c>
      <c r="E1030" s="12" t="s">
        <v>988</v>
      </c>
      <c r="F1030" s="12" t="s">
        <v>386</v>
      </c>
      <c r="G1030" s="12" t="s">
        <v>110</v>
      </c>
      <c r="H1030" s="14" t="str">
        <f>IF(G1030="","",VLOOKUP(G1030,Sheet1!$B$3:$C$7,2,0))</f>
        <v>高度急性期</v>
      </c>
      <c r="I1030" s="12" t="s">
        <v>110</v>
      </c>
      <c r="J1030" s="14" t="str">
        <f>IF(I1030="","",VLOOKUP(I1030,Sheet1!$B$3:$C$7,2,0))</f>
        <v>高度急性期</v>
      </c>
      <c r="K1030" s="13">
        <v>6</v>
      </c>
      <c r="L1030" s="13">
        <v>6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2" t="s">
        <v>225</v>
      </c>
      <c r="U1030" s="14" t="str">
        <f>IF(T1030="","",VLOOKUP(T1030,Sheet1!$B$10:$C$61,2,0))</f>
        <v>特定集中治療室管理料3</v>
      </c>
      <c r="V1030" s="13">
        <v>6</v>
      </c>
    </row>
    <row r="1031" spans="1:22" outlineLevel="4">
      <c r="A1031" s="12">
        <v>4006</v>
      </c>
      <c r="B1031" s="12" t="s">
        <v>52</v>
      </c>
      <c r="C1031" s="12">
        <v>40212</v>
      </c>
      <c r="D1031" s="12" t="s">
        <v>987</v>
      </c>
      <c r="E1031" s="12" t="s">
        <v>988</v>
      </c>
      <c r="F1031" s="12" t="s">
        <v>634</v>
      </c>
      <c r="G1031" s="12" t="s">
        <v>110</v>
      </c>
      <c r="H1031" s="14" t="str">
        <f>IF(G1031="","",VLOOKUP(G1031,Sheet1!$B$3:$C$7,2,0))</f>
        <v>高度急性期</v>
      </c>
      <c r="I1031" s="12" t="s">
        <v>110</v>
      </c>
      <c r="J1031" s="14" t="str">
        <f>IF(I1031="","",VLOOKUP(I1031,Sheet1!$B$3:$C$7,2,0))</f>
        <v>高度急性期</v>
      </c>
      <c r="K1031" s="13">
        <v>8</v>
      </c>
      <c r="L1031" s="13">
        <v>8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2" t="s">
        <v>227</v>
      </c>
      <c r="U1031" s="14" t="str">
        <f>IF(T1031="","",VLOOKUP(T1031,Sheet1!$B$10:$C$61,2,0))</f>
        <v>ﾊｲｹｱﾕﾆｯﾄ入院医療管理料1</v>
      </c>
      <c r="V1031" s="13">
        <v>8</v>
      </c>
    </row>
    <row r="1032" spans="1:22" outlineLevel="4">
      <c r="A1032" s="12">
        <v>4006</v>
      </c>
      <c r="B1032" s="12" t="s">
        <v>52</v>
      </c>
      <c r="C1032" s="12">
        <v>40212</v>
      </c>
      <c r="D1032" s="12" t="s">
        <v>987</v>
      </c>
      <c r="E1032" s="12" t="s">
        <v>988</v>
      </c>
      <c r="F1032" s="12" t="s">
        <v>999</v>
      </c>
      <c r="G1032" s="12" t="s">
        <v>182</v>
      </c>
      <c r="H1032" s="14" t="str">
        <f>IF(G1032="","",VLOOKUP(G1032,Sheet1!$B$3:$C$7,2,0))</f>
        <v>慢性期</v>
      </c>
      <c r="I1032" s="12" t="s">
        <v>182</v>
      </c>
      <c r="J1032" s="14" t="str">
        <f>IF(I1032="","",VLOOKUP(I1032,Sheet1!$B$3:$C$7,2,0))</f>
        <v>慢性期</v>
      </c>
      <c r="K1032" s="13">
        <v>0</v>
      </c>
      <c r="L1032" s="13">
        <v>0</v>
      </c>
      <c r="M1032" s="13">
        <v>0</v>
      </c>
      <c r="N1032" s="13">
        <v>40</v>
      </c>
      <c r="O1032" s="13">
        <v>40</v>
      </c>
      <c r="P1032" s="13">
        <v>0</v>
      </c>
      <c r="Q1032" s="13">
        <v>0</v>
      </c>
      <c r="R1032" s="13">
        <v>0</v>
      </c>
      <c r="S1032" s="13">
        <v>0</v>
      </c>
      <c r="T1032" s="12" t="s">
        <v>185</v>
      </c>
      <c r="U1032" s="14" t="str">
        <f>IF(T1032="","",VLOOKUP(T1032,Sheet1!$B$10:$C$61,2,0))</f>
        <v>療養病棟入院基本料1</v>
      </c>
      <c r="V1032" s="13">
        <v>40</v>
      </c>
    </row>
    <row r="1033" spans="1:22" outlineLevel="4">
      <c r="A1033" s="12">
        <v>4006</v>
      </c>
      <c r="B1033" s="12" t="s">
        <v>52</v>
      </c>
      <c r="C1033" s="12">
        <v>40212</v>
      </c>
      <c r="D1033" s="12" t="s">
        <v>987</v>
      </c>
      <c r="E1033" s="12" t="s">
        <v>988</v>
      </c>
      <c r="F1033" s="12" t="s">
        <v>1000</v>
      </c>
      <c r="G1033" s="12" t="s">
        <v>182</v>
      </c>
      <c r="H1033" s="14" t="str">
        <f>IF(G1033="","",VLOOKUP(G1033,Sheet1!$B$3:$C$7,2,0))</f>
        <v>慢性期</v>
      </c>
      <c r="I1033" s="12" t="s">
        <v>182</v>
      </c>
      <c r="J1033" s="14" t="str">
        <f>IF(I1033="","",VLOOKUP(I1033,Sheet1!$B$3:$C$7,2,0))</f>
        <v>慢性期</v>
      </c>
      <c r="K1033" s="13">
        <v>0</v>
      </c>
      <c r="L1033" s="13">
        <v>0</v>
      </c>
      <c r="M1033" s="13">
        <v>0</v>
      </c>
      <c r="N1033" s="13">
        <v>40</v>
      </c>
      <c r="O1033" s="13">
        <v>40</v>
      </c>
      <c r="P1033" s="13">
        <v>0</v>
      </c>
      <c r="Q1033" s="13">
        <v>0</v>
      </c>
      <c r="R1033" s="13">
        <v>0</v>
      </c>
      <c r="S1033" s="13">
        <v>0</v>
      </c>
      <c r="T1033" s="12" t="s">
        <v>230</v>
      </c>
      <c r="U1033" s="14" t="str">
        <f>IF(T1033="","",VLOOKUP(T1033,Sheet1!$B$10:$C$61,2,0))</f>
        <v>療養病棟入院基本料2</v>
      </c>
      <c r="V1033" s="13">
        <v>40</v>
      </c>
    </row>
    <row r="1034" spans="1:22" outlineLevel="3">
      <c r="A1034" s="12"/>
      <c r="B1034" s="12"/>
      <c r="C1034" s="12"/>
      <c r="D1034" s="12"/>
      <c r="E1034" s="23" t="s">
        <v>1732</v>
      </c>
      <c r="F1034" s="12"/>
      <c r="G1034" s="12"/>
      <c r="H1034" s="14"/>
      <c r="I1034" s="12"/>
      <c r="J1034" s="14"/>
      <c r="K1034" s="13">
        <f t="shared" ref="K1034:S1034" si="214">SUBTOTAL(9,K1020:K1033)</f>
        <v>426</v>
      </c>
      <c r="L1034" s="13">
        <f t="shared" si="214"/>
        <v>426</v>
      </c>
      <c r="M1034" s="13">
        <f t="shared" si="214"/>
        <v>0</v>
      </c>
      <c r="N1034" s="13">
        <f t="shared" si="214"/>
        <v>80</v>
      </c>
      <c r="O1034" s="13">
        <f t="shared" si="214"/>
        <v>80</v>
      </c>
      <c r="P1034" s="13">
        <f t="shared" si="214"/>
        <v>0</v>
      </c>
      <c r="Q1034" s="13">
        <f t="shared" si="214"/>
        <v>0</v>
      </c>
      <c r="R1034" s="13">
        <f t="shared" si="214"/>
        <v>0</v>
      </c>
      <c r="S1034" s="13">
        <f t="shared" si="214"/>
        <v>0</v>
      </c>
      <c r="T1034" s="12"/>
      <c r="U1034" s="14"/>
      <c r="V1034" s="13">
        <f>SUBTOTAL(9,V1020:V1033)</f>
        <v>506</v>
      </c>
    </row>
    <row r="1035" spans="1:22" outlineLevel="4">
      <c r="A1035" s="12">
        <v>4006</v>
      </c>
      <c r="B1035" s="12" t="s">
        <v>52</v>
      </c>
      <c r="C1035" s="12">
        <v>40216</v>
      </c>
      <c r="D1035" s="12" t="s">
        <v>383</v>
      </c>
      <c r="E1035" s="12" t="s">
        <v>382</v>
      </c>
      <c r="F1035" s="12" t="s">
        <v>384</v>
      </c>
      <c r="G1035" s="12" t="s">
        <v>45</v>
      </c>
      <c r="H1035" s="14" t="str">
        <f>IF(G1035="","",VLOOKUP(G1035,Sheet1!$B$3:$C$7,2,0))</f>
        <v>慢性期</v>
      </c>
      <c r="I1035" s="12" t="s">
        <v>45</v>
      </c>
      <c r="J1035" s="14" t="str">
        <f>IF(I1035="","",VLOOKUP(I1035,Sheet1!$B$3:$C$7,2,0))</f>
        <v>慢性期</v>
      </c>
      <c r="K1035" s="13">
        <v>0</v>
      </c>
      <c r="L1035" s="13">
        <v>0</v>
      </c>
      <c r="M1035" s="13">
        <v>0</v>
      </c>
      <c r="N1035" s="13">
        <v>50</v>
      </c>
      <c r="O1035" s="13">
        <v>50</v>
      </c>
      <c r="P1035" s="13">
        <v>0</v>
      </c>
      <c r="Q1035" s="13">
        <v>0</v>
      </c>
      <c r="R1035" s="13">
        <v>0</v>
      </c>
      <c r="S1035" s="13">
        <v>0</v>
      </c>
      <c r="T1035" s="12" t="s">
        <v>62</v>
      </c>
      <c r="U1035" s="14" t="str">
        <f>IF(T1035="","",VLOOKUP(T1035,Sheet1!$B$10:$C$61,2,0))</f>
        <v>療養病棟入院基本料1</v>
      </c>
      <c r="V1035" s="13">
        <v>50</v>
      </c>
    </row>
    <row r="1036" spans="1:22" outlineLevel="3">
      <c r="A1036" s="12"/>
      <c r="B1036" s="12"/>
      <c r="C1036" s="12"/>
      <c r="D1036" s="12"/>
      <c r="E1036" s="23" t="s">
        <v>1733</v>
      </c>
      <c r="F1036" s="12"/>
      <c r="G1036" s="12"/>
      <c r="H1036" s="14"/>
      <c r="I1036" s="12"/>
      <c r="J1036" s="14"/>
      <c r="K1036" s="13">
        <f t="shared" ref="K1036:S1036" si="215">SUBTOTAL(9,K1035:K1035)</f>
        <v>0</v>
      </c>
      <c r="L1036" s="13">
        <f t="shared" si="215"/>
        <v>0</v>
      </c>
      <c r="M1036" s="13">
        <f t="shared" si="215"/>
        <v>0</v>
      </c>
      <c r="N1036" s="13">
        <f t="shared" si="215"/>
        <v>50</v>
      </c>
      <c r="O1036" s="13">
        <f t="shared" si="215"/>
        <v>50</v>
      </c>
      <c r="P1036" s="13">
        <f t="shared" si="215"/>
        <v>0</v>
      </c>
      <c r="Q1036" s="13">
        <f t="shared" si="215"/>
        <v>0</v>
      </c>
      <c r="R1036" s="13">
        <f t="shared" si="215"/>
        <v>0</v>
      </c>
      <c r="S1036" s="13">
        <f t="shared" si="215"/>
        <v>0</v>
      </c>
      <c r="T1036" s="12"/>
      <c r="U1036" s="14"/>
      <c r="V1036" s="13">
        <f>SUBTOTAL(9,V1035:V1035)</f>
        <v>50</v>
      </c>
    </row>
    <row r="1037" spans="1:22" outlineLevel="4">
      <c r="A1037" s="12">
        <v>4006</v>
      </c>
      <c r="B1037" s="12" t="s">
        <v>52</v>
      </c>
      <c r="C1037" s="12">
        <v>40216</v>
      </c>
      <c r="D1037" s="12" t="s">
        <v>383</v>
      </c>
      <c r="E1037" s="12" t="s">
        <v>432</v>
      </c>
      <c r="F1037" s="12" t="s">
        <v>307</v>
      </c>
      <c r="G1037" s="12" t="s">
        <v>58</v>
      </c>
      <c r="H1037" s="14" t="str">
        <f>IF(G1037="","",VLOOKUP(G1037,Sheet1!$B$3:$C$7,2,0))</f>
        <v>回復期</v>
      </c>
      <c r="I1037" s="12" t="s">
        <v>58</v>
      </c>
      <c r="J1037" s="14" t="str">
        <f>IF(I1037="","",VLOOKUP(I1037,Sheet1!$B$3:$C$7,2,0))</f>
        <v>回復期</v>
      </c>
      <c r="K1037" s="13">
        <v>48</v>
      </c>
      <c r="L1037" s="13">
        <v>48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2" t="s">
        <v>45</v>
      </c>
      <c r="U1037" s="14" t="str">
        <f>IF(T1037="","",VLOOKUP(T1037,Sheet1!$B$10:$C$61,2,0))</f>
        <v>一般病棟15対1入院基本料</v>
      </c>
      <c r="V1037" s="13">
        <v>35</v>
      </c>
    </row>
    <row r="1038" spans="1:22" outlineLevel="4">
      <c r="A1038" s="12">
        <v>4006</v>
      </c>
      <c r="B1038" s="12" t="s">
        <v>52</v>
      </c>
      <c r="C1038" s="12">
        <v>40216</v>
      </c>
      <c r="D1038" s="12" t="s">
        <v>383</v>
      </c>
      <c r="E1038" s="12" t="s">
        <v>432</v>
      </c>
      <c r="F1038" s="12" t="s">
        <v>433</v>
      </c>
      <c r="G1038" s="12" t="s">
        <v>45</v>
      </c>
      <c r="H1038" s="14" t="str">
        <f>IF(G1038="","",VLOOKUP(G1038,Sheet1!$B$3:$C$7,2,0))</f>
        <v>慢性期</v>
      </c>
      <c r="I1038" s="12" t="s">
        <v>45</v>
      </c>
      <c r="J1038" s="14" t="str">
        <f>IF(I1038="","",VLOOKUP(I1038,Sheet1!$B$3:$C$7,2,0))</f>
        <v>慢性期</v>
      </c>
      <c r="K1038" s="13">
        <v>0</v>
      </c>
      <c r="L1038" s="13">
        <v>0</v>
      </c>
      <c r="M1038" s="13">
        <v>0</v>
      </c>
      <c r="N1038" s="13">
        <v>45</v>
      </c>
      <c r="O1038" s="13">
        <v>45</v>
      </c>
      <c r="P1038" s="13">
        <v>0</v>
      </c>
      <c r="Q1038" s="13">
        <v>0</v>
      </c>
      <c r="R1038" s="13">
        <v>0</v>
      </c>
      <c r="S1038" s="13">
        <v>0</v>
      </c>
      <c r="T1038" s="12" t="s">
        <v>62</v>
      </c>
      <c r="U1038" s="14" t="str">
        <f>IF(T1038="","",VLOOKUP(T1038,Sheet1!$B$10:$C$61,2,0))</f>
        <v>療養病棟入院基本料1</v>
      </c>
      <c r="V1038" s="13">
        <v>45</v>
      </c>
    </row>
    <row r="1039" spans="1:22" outlineLevel="3">
      <c r="A1039" s="12"/>
      <c r="B1039" s="12"/>
      <c r="C1039" s="12"/>
      <c r="D1039" s="12"/>
      <c r="E1039" s="23" t="s">
        <v>1734</v>
      </c>
      <c r="F1039" s="12"/>
      <c r="G1039" s="12"/>
      <c r="H1039" s="14"/>
      <c r="I1039" s="12"/>
      <c r="J1039" s="14"/>
      <c r="K1039" s="13">
        <f t="shared" ref="K1039:S1039" si="216">SUBTOTAL(9,K1037:K1038)</f>
        <v>48</v>
      </c>
      <c r="L1039" s="13">
        <f t="shared" si="216"/>
        <v>48</v>
      </c>
      <c r="M1039" s="13">
        <f t="shared" si="216"/>
        <v>0</v>
      </c>
      <c r="N1039" s="13">
        <f t="shared" si="216"/>
        <v>45</v>
      </c>
      <c r="O1039" s="13">
        <f t="shared" si="216"/>
        <v>45</v>
      </c>
      <c r="P1039" s="13">
        <f t="shared" si="216"/>
        <v>0</v>
      </c>
      <c r="Q1039" s="13">
        <f t="shared" si="216"/>
        <v>0</v>
      </c>
      <c r="R1039" s="13">
        <f t="shared" si="216"/>
        <v>0</v>
      </c>
      <c r="S1039" s="13">
        <f t="shared" si="216"/>
        <v>0</v>
      </c>
      <c r="T1039" s="12"/>
      <c r="U1039" s="14"/>
      <c r="V1039" s="13">
        <f>SUBTOTAL(9,V1037:V1038)</f>
        <v>80</v>
      </c>
    </row>
    <row r="1040" spans="1:22" outlineLevel="4">
      <c r="A1040" s="12">
        <v>4006</v>
      </c>
      <c r="B1040" s="12" t="s">
        <v>52</v>
      </c>
      <c r="C1040" s="12">
        <v>40216</v>
      </c>
      <c r="D1040" s="12" t="s">
        <v>383</v>
      </c>
      <c r="E1040" s="12" t="s">
        <v>513</v>
      </c>
      <c r="F1040" s="12" t="s">
        <v>514</v>
      </c>
      <c r="G1040" s="12" t="s">
        <v>38</v>
      </c>
      <c r="H1040" s="14" t="str">
        <f>IF(G1040="","",VLOOKUP(G1040,Sheet1!$B$3:$C$7,2,0))</f>
        <v>急性期</v>
      </c>
      <c r="I1040" s="12" t="s">
        <v>38</v>
      </c>
      <c r="J1040" s="14" t="str">
        <f>IF(I1040="","",VLOOKUP(I1040,Sheet1!$B$3:$C$7,2,0))</f>
        <v>急性期</v>
      </c>
      <c r="K1040" s="13">
        <v>51</v>
      </c>
      <c r="L1040" s="13">
        <v>51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2" t="s">
        <v>45</v>
      </c>
      <c r="U1040" s="14" t="str">
        <f>IF(T1040="","",VLOOKUP(T1040,Sheet1!$B$10:$C$61,2,0))</f>
        <v>一般病棟15対1入院基本料</v>
      </c>
      <c r="V1040" s="13">
        <v>51</v>
      </c>
    </row>
    <row r="1041" spans="1:22" outlineLevel="4">
      <c r="A1041" s="12">
        <v>4006</v>
      </c>
      <c r="B1041" s="12" t="s">
        <v>52</v>
      </c>
      <c r="C1041" s="12">
        <v>40216</v>
      </c>
      <c r="D1041" s="12" t="s">
        <v>383</v>
      </c>
      <c r="E1041" s="12" t="s">
        <v>513</v>
      </c>
      <c r="F1041" s="12" t="s">
        <v>515</v>
      </c>
      <c r="G1041" s="12" t="s">
        <v>45</v>
      </c>
      <c r="H1041" s="14" t="str">
        <f>IF(G1041="","",VLOOKUP(G1041,Sheet1!$B$3:$C$7,2,0))</f>
        <v>慢性期</v>
      </c>
      <c r="I1041" s="12" t="s">
        <v>45</v>
      </c>
      <c r="J1041" s="14" t="str">
        <f>IF(I1041="","",VLOOKUP(I1041,Sheet1!$B$3:$C$7,2,0))</f>
        <v>慢性期</v>
      </c>
      <c r="K1041" s="13">
        <v>44</v>
      </c>
      <c r="L1041" s="13">
        <v>44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2" t="s">
        <v>56</v>
      </c>
      <c r="U1041" s="14" t="str">
        <f>IF(T1041="","",VLOOKUP(T1041,Sheet1!$B$10:$C$61,2,0))</f>
        <v>障害者施設等13対1入院基本料</v>
      </c>
      <c r="V1041" s="13">
        <v>44</v>
      </c>
    </row>
    <row r="1042" spans="1:22" outlineLevel="4">
      <c r="A1042" s="12">
        <v>4006</v>
      </c>
      <c r="B1042" s="12" t="s">
        <v>52</v>
      </c>
      <c r="C1042" s="12">
        <v>40216</v>
      </c>
      <c r="D1042" s="12" t="s">
        <v>383</v>
      </c>
      <c r="E1042" s="12" t="s">
        <v>513</v>
      </c>
      <c r="F1042" s="12" t="s">
        <v>516</v>
      </c>
      <c r="G1042" s="12" t="s">
        <v>45</v>
      </c>
      <c r="H1042" s="14" t="str">
        <f>IF(G1042="","",VLOOKUP(G1042,Sheet1!$B$3:$C$7,2,0))</f>
        <v>慢性期</v>
      </c>
      <c r="I1042" s="12" t="s">
        <v>38</v>
      </c>
      <c r="J1042" s="14" t="str">
        <f>IF(I1042="","",VLOOKUP(I1042,Sheet1!$B$3:$C$7,2,0))</f>
        <v>急性期</v>
      </c>
      <c r="K1042" s="13">
        <v>0</v>
      </c>
      <c r="L1042" s="13">
        <v>0</v>
      </c>
      <c r="M1042" s="13">
        <v>0</v>
      </c>
      <c r="N1042" s="13">
        <v>30</v>
      </c>
      <c r="O1042" s="13">
        <v>30</v>
      </c>
      <c r="P1042" s="13">
        <v>0</v>
      </c>
      <c r="Q1042" s="13">
        <v>30</v>
      </c>
      <c r="R1042" s="13">
        <v>30</v>
      </c>
      <c r="S1042" s="13">
        <v>0</v>
      </c>
      <c r="T1042" s="12"/>
      <c r="U1042" s="14" t="str">
        <f>IF(T1042="","",VLOOKUP(T1042,Sheet1!$B$10:$C$61,2,0))</f>
        <v/>
      </c>
      <c r="V1042" s="13">
        <v>0</v>
      </c>
    </row>
    <row r="1043" spans="1:22" outlineLevel="4">
      <c r="A1043" s="12">
        <v>4006</v>
      </c>
      <c r="B1043" s="12" t="s">
        <v>52</v>
      </c>
      <c r="C1043" s="12">
        <v>40216</v>
      </c>
      <c r="D1043" s="12" t="s">
        <v>383</v>
      </c>
      <c r="E1043" s="12" t="s">
        <v>513</v>
      </c>
      <c r="F1043" s="12" t="s">
        <v>517</v>
      </c>
      <c r="G1043" s="12" t="s">
        <v>45</v>
      </c>
      <c r="H1043" s="14" t="str">
        <f>IF(G1043="","",VLOOKUP(G1043,Sheet1!$B$3:$C$7,2,0))</f>
        <v>慢性期</v>
      </c>
      <c r="I1043" s="12" t="s">
        <v>58</v>
      </c>
      <c r="J1043" s="14" t="str">
        <f>IF(I1043="","",VLOOKUP(I1043,Sheet1!$B$3:$C$7,2,0))</f>
        <v>回復期</v>
      </c>
      <c r="K1043" s="13">
        <v>0</v>
      </c>
      <c r="L1043" s="13">
        <v>0</v>
      </c>
      <c r="M1043" s="13">
        <v>0</v>
      </c>
      <c r="N1043" s="13">
        <v>34</v>
      </c>
      <c r="O1043" s="13">
        <v>34</v>
      </c>
      <c r="P1043" s="13">
        <v>0</v>
      </c>
      <c r="Q1043" s="13">
        <v>34</v>
      </c>
      <c r="R1043" s="13">
        <v>34</v>
      </c>
      <c r="S1043" s="13">
        <v>0</v>
      </c>
      <c r="T1043" s="12"/>
      <c r="U1043" s="14" t="str">
        <f>IF(T1043="","",VLOOKUP(T1043,Sheet1!$B$10:$C$61,2,0))</f>
        <v/>
      </c>
      <c r="V1043" s="13">
        <v>0</v>
      </c>
    </row>
    <row r="1044" spans="1:22" outlineLevel="4">
      <c r="A1044" s="12">
        <v>4006</v>
      </c>
      <c r="B1044" s="12" t="s">
        <v>52</v>
      </c>
      <c r="C1044" s="12">
        <v>40216</v>
      </c>
      <c r="D1044" s="12" t="s">
        <v>383</v>
      </c>
      <c r="E1044" s="12" t="s">
        <v>513</v>
      </c>
      <c r="F1044" s="12" t="s">
        <v>518</v>
      </c>
      <c r="G1044" s="12" t="s">
        <v>45</v>
      </c>
      <c r="H1044" s="14" t="str">
        <f>IF(G1044="","",VLOOKUP(G1044,Sheet1!$B$3:$C$7,2,0))</f>
        <v>慢性期</v>
      </c>
      <c r="I1044" s="12" t="s">
        <v>45</v>
      </c>
      <c r="J1044" s="14" t="str">
        <f>IF(I1044="","",VLOOKUP(I1044,Sheet1!$B$3:$C$7,2,0))</f>
        <v>慢性期</v>
      </c>
      <c r="K1044" s="13">
        <v>0</v>
      </c>
      <c r="L1044" s="13">
        <v>0</v>
      </c>
      <c r="M1044" s="13">
        <v>0</v>
      </c>
      <c r="N1044" s="13">
        <v>36</v>
      </c>
      <c r="O1044" s="13">
        <v>36</v>
      </c>
      <c r="P1044" s="13">
        <v>0</v>
      </c>
      <c r="Q1044" s="13">
        <v>36</v>
      </c>
      <c r="R1044" s="13">
        <v>36</v>
      </c>
      <c r="S1044" s="13">
        <v>0</v>
      </c>
      <c r="T1044" s="12"/>
      <c r="U1044" s="14" t="str">
        <f>IF(T1044="","",VLOOKUP(T1044,Sheet1!$B$10:$C$61,2,0))</f>
        <v/>
      </c>
      <c r="V1044" s="13">
        <v>0</v>
      </c>
    </row>
    <row r="1045" spans="1:22" outlineLevel="3">
      <c r="A1045" s="12"/>
      <c r="B1045" s="12"/>
      <c r="C1045" s="12"/>
      <c r="D1045" s="12"/>
      <c r="E1045" s="23" t="s">
        <v>1735</v>
      </c>
      <c r="F1045" s="12"/>
      <c r="G1045" s="12"/>
      <c r="H1045" s="14"/>
      <c r="I1045" s="12"/>
      <c r="J1045" s="14"/>
      <c r="K1045" s="13">
        <f t="shared" ref="K1045:S1045" si="217">SUBTOTAL(9,K1040:K1044)</f>
        <v>95</v>
      </c>
      <c r="L1045" s="13">
        <f t="shared" si="217"/>
        <v>95</v>
      </c>
      <c r="M1045" s="13">
        <f t="shared" si="217"/>
        <v>0</v>
      </c>
      <c r="N1045" s="13">
        <f t="shared" si="217"/>
        <v>100</v>
      </c>
      <c r="O1045" s="13">
        <f t="shared" si="217"/>
        <v>100</v>
      </c>
      <c r="P1045" s="13">
        <f t="shared" si="217"/>
        <v>0</v>
      </c>
      <c r="Q1045" s="13">
        <f t="shared" si="217"/>
        <v>100</v>
      </c>
      <c r="R1045" s="13">
        <f t="shared" si="217"/>
        <v>100</v>
      </c>
      <c r="S1045" s="13">
        <f t="shared" si="217"/>
        <v>0</v>
      </c>
      <c r="T1045" s="12"/>
      <c r="U1045" s="14"/>
      <c r="V1045" s="13">
        <f>SUBTOTAL(9,V1040:V1044)</f>
        <v>95</v>
      </c>
    </row>
    <row r="1046" spans="1:22" outlineLevel="4">
      <c r="A1046" s="12">
        <v>4006</v>
      </c>
      <c r="B1046" s="12" t="s">
        <v>52</v>
      </c>
      <c r="C1046" s="12">
        <v>40216</v>
      </c>
      <c r="D1046" s="12" t="s">
        <v>383</v>
      </c>
      <c r="E1046" s="12" t="s">
        <v>531</v>
      </c>
      <c r="F1046" s="12" t="s">
        <v>505</v>
      </c>
      <c r="G1046" s="12" t="s">
        <v>58</v>
      </c>
      <c r="H1046" s="14" t="str">
        <f>IF(G1046="","",VLOOKUP(G1046,Sheet1!$B$3:$C$7,2,0))</f>
        <v>回復期</v>
      </c>
      <c r="I1046" s="12" t="s">
        <v>58</v>
      </c>
      <c r="J1046" s="14" t="str">
        <f>IF(I1046="","",VLOOKUP(I1046,Sheet1!$B$3:$C$7,2,0))</f>
        <v>回復期</v>
      </c>
      <c r="K1046" s="13">
        <v>0</v>
      </c>
      <c r="L1046" s="13">
        <v>0</v>
      </c>
      <c r="M1046" s="13">
        <v>0</v>
      </c>
      <c r="N1046" s="13">
        <v>48</v>
      </c>
      <c r="O1046" s="13">
        <v>48</v>
      </c>
      <c r="P1046" s="13">
        <v>0</v>
      </c>
      <c r="Q1046" s="13">
        <v>0</v>
      </c>
      <c r="R1046" s="13">
        <v>0</v>
      </c>
      <c r="S1046" s="13">
        <v>0</v>
      </c>
      <c r="T1046" s="12" t="s">
        <v>68</v>
      </c>
      <c r="U1046" s="14" t="str">
        <f>IF(T1046="","",VLOOKUP(T1046,Sheet1!$B$10:$C$61,2,0))</f>
        <v>回復期リハビリテーション病棟入院料2</v>
      </c>
      <c r="V1046" s="13">
        <v>48</v>
      </c>
    </row>
    <row r="1047" spans="1:22" outlineLevel="4">
      <c r="A1047" s="12">
        <v>4006</v>
      </c>
      <c r="B1047" s="12" t="s">
        <v>52</v>
      </c>
      <c r="C1047" s="12">
        <v>40216</v>
      </c>
      <c r="D1047" s="12" t="s">
        <v>383</v>
      </c>
      <c r="E1047" s="12" t="s">
        <v>531</v>
      </c>
      <c r="F1047" s="12" t="s">
        <v>335</v>
      </c>
      <c r="G1047" s="12" t="s">
        <v>45</v>
      </c>
      <c r="H1047" s="14" t="str">
        <f>IF(G1047="","",VLOOKUP(G1047,Sheet1!$B$3:$C$7,2,0))</f>
        <v>慢性期</v>
      </c>
      <c r="I1047" s="12" t="s">
        <v>45</v>
      </c>
      <c r="J1047" s="14" t="str">
        <f>IF(I1047="","",VLOOKUP(I1047,Sheet1!$B$3:$C$7,2,0))</f>
        <v>慢性期</v>
      </c>
      <c r="K1047" s="13">
        <v>0</v>
      </c>
      <c r="L1047" s="13">
        <v>0</v>
      </c>
      <c r="M1047" s="13">
        <v>0</v>
      </c>
      <c r="N1047" s="13">
        <v>38</v>
      </c>
      <c r="O1047" s="13">
        <v>38</v>
      </c>
      <c r="P1047" s="13">
        <v>0</v>
      </c>
      <c r="Q1047" s="13">
        <v>0</v>
      </c>
      <c r="R1047" s="13">
        <v>0</v>
      </c>
      <c r="S1047" s="13">
        <v>0</v>
      </c>
      <c r="T1047" s="12" t="s">
        <v>62</v>
      </c>
      <c r="U1047" s="14" t="str">
        <f>IF(T1047="","",VLOOKUP(T1047,Sheet1!$B$10:$C$61,2,0))</f>
        <v>療養病棟入院基本料1</v>
      </c>
      <c r="V1047" s="13">
        <v>38</v>
      </c>
    </row>
    <row r="1048" spans="1:22" outlineLevel="4">
      <c r="A1048" s="12">
        <v>4006</v>
      </c>
      <c r="B1048" s="12" t="s">
        <v>52</v>
      </c>
      <c r="C1048" s="12">
        <v>40216</v>
      </c>
      <c r="D1048" s="12" t="s">
        <v>383</v>
      </c>
      <c r="E1048" s="12" t="s">
        <v>531</v>
      </c>
      <c r="F1048" s="12" t="s">
        <v>506</v>
      </c>
      <c r="G1048" s="12" t="s">
        <v>45</v>
      </c>
      <c r="H1048" s="14" t="str">
        <f>IF(G1048="","",VLOOKUP(G1048,Sheet1!$B$3:$C$7,2,0))</f>
        <v>慢性期</v>
      </c>
      <c r="I1048" s="12" t="s">
        <v>45</v>
      </c>
      <c r="J1048" s="14" t="str">
        <f>IF(I1048="","",VLOOKUP(I1048,Sheet1!$B$3:$C$7,2,0))</f>
        <v>慢性期</v>
      </c>
      <c r="K1048" s="13">
        <v>0</v>
      </c>
      <c r="L1048" s="13">
        <v>0</v>
      </c>
      <c r="M1048" s="13">
        <v>0</v>
      </c>
      <c r="N1048" s="13">
        <v>59</v>
      </c>
      <c r="O1048" s="13">
        <v>59</v>
      </c>
      <c r="P1048" s="13">
        <v>0</v>
      </c>
      <c r="Q1048" s="13">
        <v>0</v>
      </c>
      <c r="R1048" s="13">
        <v>0</v>
      </c>
      <c r="S1048" s="13">
        <v>0</v>
      </c>
      <c r="T1048" s="12" t="s">
        <v>62</v>
      </c>
      <c r="U1048" s="14" t="str">
        <f>IF(T1048="","",VLOOKUP(T1048,Sheet1!$B$10:$C$61,2,0))</f>
        <v>療養病棟入院基本料1</v>
      </c>
      <c r="V1048" s="13">
        <v>59</v>
      </c>
    </row>
    <row r="1049" spans="1:22" outlineLevel="4">
      <c r="A1049" s="12">
        <v>4006</v>
      </c>
      <c r="B1049" s="12" t="s">
        <v>52</v>
      </c>
      <c r="C1049" s="12">
        <v>40216</v>
      </c>
      <c r="D1049" s="12" t="s">
        <v>383</v>
      </c>
      <c r="E1049" s="12" t="s">
        <v>531</v>
      </c>
      <c r="F1049" s="12" t="s">
        <v>334</v>
      </c>
      <c r="G1049" s="12" t="s">
        <v>45</v>
      </c>
      <c r="H1049" s="14" t="str">
        <f>IF(G1049="","",VLOOKUP(G1049,Sheet1!$B$3:$C$7,2,0))</f>
        <v>慢性期</v>
      </c>
      <c r="I1049" s="12" t="s">
        <v>45</v>
      </c>
      <c r="J1049" s="14" t="str">
        <f>IF(I1049="","",VLOOKUP(I1049,Sheet1!$B$3:$C$7,2,0))</f>
        <v>慢性期</v>
      </c>
      <c r="K1049" s="13">
        <v>0</v>
      </c>
      <c r="L1049" s="13">
        <v>0</v>
      </c>
      <c r="M1049" s="13">
        <v>0</v>
      </c>
      <c r="N1049" s="13">
        <v>60</v>
      </c>
      <c r="O1049" s="13">
        <v>60</v>
      </c>
      <c r="P1049" s="13">
        <v>0</v>
      </c>
      <c r="Q1049" s="13">
        <v>60</v>
      </c>
      <c r="R1049" s="13">
        <v>60</v>
      </c>
      <c r="S1049" s="13">
        <v>0</v>
      </c>
      <c r="T1049" s="12"/>
      <c r="U1049" s="14" t="str">
        <f>IF(T1049="","",VLOOKUP(T1049,Sheet1!$B$10:$C$61,2,0))</f>
        <v/>
      </c>
      <c r="V1049" s="13">
        <v>0</v>
      </c>
    </row>
    <row r="1050" spans="1:22" outlineLevel="3">
      <c r="A1050" s="12"/>
      <c r="B1050" s="12"/>
      <c r="C1050" s="12"/>
      <c r="D1050" s="12"/>
      <c r="E1050" s="23" t="s">
        <v>1736</v>
      </c>
      <c r="F1050" s="12"/>
      <c r="G1050" s="12"/>
      <c r="H1050" s="14"/>
      <c r="I1050" s="12"/>
      <c r="J1050" s="14"/>
      <c r="K1050" s="13">
        <f t="shared" ref="K1050:S1050" si="218">SUBTOTAL(9,K1046:K1049)</f>
        <v>0</v>
      </c>
      <c r="L1050" s="13">
        <f t="shared" si="218"/>
        <v>0</v>
      </c>
      <c r="M1050" s="13">
        <f t="shared" si="218"/>
        <v>0</v>
      </c>
      <c r="N1050" s="13">
        <f t="shared" si="218"/>
        <v>205</v>
      </c>
      <c r="O1050" s="13">
        <f t="shared" si="218"/>
        <v>205</v>
      </c>
      <c r="P1050" s="13">
        <f t="shared" si="218"/>
        <v>0</v>
      </c>
      <c r="Q1050" s="13">
        <f t="shared" si="218"/>
        <v>60</v>
      </c>
      <c r="R1050" s="13">
        <f t="shared" si="218"/>
        <v>60</v>
      </c>
      <c r="S1050" s="13">
        <f t="shared" si="218"/>
        <v>0</v>
      </c>
      <c r="T1050" s="12"/>
      <c r="U1050" s="14"/>
      <c r="V1050" s="13">
        <f>SUBTOTAL(9,V1046:V1049)</f>
        <v>145</v>
      </c>
    </row>
    <row r="1051" spans="1:22" outlineLevel="4">
      <c r="A1051" s="12">
        <v>4006</v>
      </c>
      <c r="B1051" s="12" t="s">
        <v>52</v>
      </c>
      <c r="C1051" s="12">
        <v>40216</v>
      </c>
      <c r="D1051" s="12" t="s">
        <v>383</v>
      </c>
      <c r="E1051" s="12" t="s">
        <v>633</v>
      </c>
      <c r="F1051" s="12" t="s">
        <v>386</v>
      </c>
      <c r="G1051" s="12" t="s">
        <v>110</v>
      </c>
      <c r="H1051" s="14" t="str">
        <f>IF(G1051="","",VLOOKUP(G1051,Sheet1!$B$3:$C$7,2,0))</f>
        <v>高度急性期</v>
      </c>
      <c r="I1051" s="12" t="s">
        <v>110</v>
      </c>
      <c r="J1051" s="14" t="str">
        <f>IF(I1051="","",VLOOKUP(I1051,Sheet1!$B$3:$C$7,2,0))</f>
        <v>高度急性期</v>
      </c>
      <c r="K1051" s="13">
        <v>8</v>
      </c>
      <c r="L1051" s="13">
        <v>8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2" t="s">
        <v>225</v>
      </c>
      <c r="U1051" s="14" t="str">
        <f>IF(T1051="","",VLOOKUP(T1051,Sheet1!$B$10:$C$61,2,0))</f>
        <v>特定集中治療室管理料3</v>
      </c>
      <c r="V1051" s="13">
        <v>8</v>
      </c>
    </row>
    <row r="1052" spans="1:22" outlineLevel="4">
      <c r="A1052" s="12">
        <v>4006</v>
      </c>
      <c r="B1052" s="12" t="s">
        <v>52</v>
      </c>
      <c r="C1052" s="12">
        <v>40216</v>
      </c>
      <c r="D1052" s="12" t="s">
        <v>383</v>
      </c>
      <c r="E1052" s="12" t="s">
        <v>633</v>
      </c>
      <c r="F1052" s="12" t="s">
        <v>634</v>
      </c>
      <c r="G1052" s="12" t="s">
        <v>110</v>
      </c>
      <c r="H1052" s="14" t="str">
        <f>IF(G1052="","",VLOOKUP(G1052,Sheet1!$B$3:$C$7,2,0))</f>
        <v>高度急性期</v>
      </c>
      <c r="I1052" s="12" t="s">
        <v>110</v>
      </c>
      <c r="J1052" s="14" t="str">
        <f>IF(I1052="","",VLOOKUP(I1052,Sheet1!$B$3:$C$7,2,0))</f>
        <v>高度急性期</v>
      </c>
      <c r="K1052" s="13">
        <v>8</v>
      </c>
      <c r="L1052" s="13">
        <v>8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2" t="s">
        <v>227</v>
      </c>
      <c r="U1052" s="14" t="str">
        <f>IF(T1052="","",VLOOKUP(T1052,Sheet1!$B$10:$C$61,2,0))</f>
        <v>ﾊｲｹｱﾕﾆｯﾄ入院医療管理料1</v>
      </c>
      <c r="V1052" s="13">
        <v>8</v>
      </c>
    </row>
    <row r="1053" spans="1:22" outlineLevel="4">
      <c r="A1053" s="12">
        <v>4006</v>
      </c>
      <c r="B1053" s="12" t="s">
        <v>52</v>
      </c>
      <c r="C1053" s="12">
        <v>40216</v>
      </c>
      <c r="D1053" s="12" t="s">
        <v>383</v>
      </c>
      <c r="E1053" s="12" t="s">
        <v>633</v>
      </c>
      <c r="F1053" s="12" t="s">
        <v>635</v>
      </c>
      <c r="G1053" s="12" t="s">
        <v>104</v>
      </c>
      <c r="H1053" s="14" t="str">
        <f>IF(G1053="","",VLOOKUP(G1053,Sheet1!$B$3:$C$7,2,0))</f>
        <v>急性期</v>
      </c>
      <c r="I1053" s="12" t="s">
        <v>104</v>
      </c>
      <c r="J1053" s="14" t="str">
        <f>IF(I1053="","",VLOOKUP(I1053,Sheet1!$B$3:$C$7,2,0))</f>
        <v>急性期</v>
      </c>
      <c r="K1053" s="13">
        <v>47</v>
      </c>
      <c r="L1053" s="13">
        <v>47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3">
        <v>0</v>
      </c>
      <c r="T1053" s="12" t="s">
        <v>110</v>
      </c>
      <c r="U1053" s="14" t="str">
        <f>IF(T1053="","",VLOOKUP(T1053,Sheet1!$B$10:$C$61,2,0))</f>
        <v>一般病棟7対1入院基本料</v>
      </c>
      <c r="V1053" s="13">
        <v>47</v>
      </c>
    </row>
    <row r="1054" spans="1:22" outlineLevel="4">
      <c r="A1054" s="12">
        <v>4006</v>
      </c>
      <c r="B1054" s="12" t="s">
        <v>52</v>
      </c>
      <c r="C1054" s="12">
        <v>40216</v>
      </c>
      <c r="D1054" s="12" t="s">
        <v>383</v>
      </c>
      <c r="E1054" s="12" t="s">
        <v>633</v>
      </c>
      <c r="F1054" s="12" t="s">
        <v>636</v>
      </c>
      <c r="G1054" s="12" t="s">
        <v>104</v>
      </c>
      <c r="H1054" s="14" t="str">
        <f>IF(G1054="","",VLOOKUP(G1054,Sheet1!$B$3:$C$7,2,0))</f>
        <v>急性期</v>
      </c>
      <c r="I1054" s="12" t="s">
        <v>104</v>
      </c>
      <c r="J1054" s="14" t="str">
        <f>IF(I1054="","",VLOOKUP(I1054,Sheet1!$B$3:$C$7,2,0))</f>
        <v>急性期</v>
      </c>
      <c r="K1054" s="13">
        <v>37</v>
      </c>
      <c r="L1054" s="13">
        <v>37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2" t="s">
        <v>110</v>
      </c>
      <c r="U1054" s="14" t="str">
        <f>IF(T1054="","",VLOOKUP(T1054,Sheet1!$B$10:$C$61,2,0))</f>
        <v>一般病棟7対1入院基本料</v>
      </c>
      <c r="V1054" s="13">
        <v>37</v>
      </c>
    </row>
    <row r="1055" spans="1:22" outlineLevel="4">
      <c r="A1055" s="12">
        <v>4006</v>
      </c>
      <c r="B1055" s="12" t="s">
        <v>52</v>
      </c>
      <c r="C1055" s="12">
        <v>40216</v>
      </c>
      <c r="D1055" s="12" t="s">
        <v>383</v>
      </c>
      <c r="E1055" s="12" t="s">
        <v>633</v>
      </c>
      <c r="F1055" s="12" t="s">
        <v>637</v>
      </c>
      <c r="G1055" s="12" t="s">
        <v>113</v>
      </c>
      <c r="H1055" s="14" t="str">
        <f>IF(G1055="","",VLOOKUP(G1055,Sheet1!$B$3:$C$7,2,0))</f>
        <v>回復期</v>
      </c>
      <c r="I1055" s="12" t="s">
        <v>113</v>
      </c>
      <c r="J1055" s="14" t="str">
        <f>IF(I1055="","",VLOOKUP(I1055,Sheet1!$B$3:$C$7,2,0))</f>
        <v>回復期</v>
      </c>
      <c r="K1055" s="13">
        <v>36</v>
      </c>
      <c r="L1055" s="13">
        <v>36</v>
      </c>
      <c r="M1055" s="13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2" t="s">
        <v>183</v>
      </c>
      <c r="U1055" s="14" t="str">
        <f>IF(T1055="","",VLOOKUP(T1055,Sheet1!$B$10:$C$61,2,0))</f>
        <v>回復期リハビリテーション病棟入院料1</v>
      </c>
      <c r="V1055" s="13">
        <v>36</v>
      </c>
    </row>
    <row r="1056" spans="1:22" outlineLevel="4">
      <c r="A1056" s="12">
        <v>4006</v>
      </c>
      <c r="B1056" s="12" t="s">
        <v>52</v>
      </c>
      <c r="C1056" s="12">
        <v>40216</v>
      </c>
      <c r="D1056" s="12" t="s">
        <v>383</v>
      </c>
      <c r="E1056" s="12" t="s">
        <v>633</v>
      </c>
      <c r="F1056" s="12" t="s">
        <v>638</v>
      </c>
      <c r="G1056" s="12" t="s">
        <v>182</v>
      </c>
      <c r="H1056" s="14" t="str">
        <f>IF(G1056="","",VLOOKUP(G1056,Sheet1!$B$3:$C$7,2,0))</f>
        <v>慢性期</v>
      </c>
      <c r="I1056" s="12" t="s">
        <v>182</v>
      </c>
      <c r="J1056" s="14" t="str">
        <f>IF(I1056="","",VLOOKUP(I1056,Sheet1!$B$3:$C$7,2,0))</f>
        <v>慢性期</v>
      </c>
      <c r="K1056" s="13">
        <v>14</v>
      </c>
      <c r="L1056" s="13">
        <v>14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2" t="s">
        <v>409</v>
      </c>
      <c r="U1056" s="14" t="str">
        <f>IF(T1056="","",VLOOKUP(T1056,Sheet1!$B$10:$C$61,2,0))</f>
        <v>緩和ケア病棟入院料</v>
      </c>
      <c r="V1056" s="13">
        <v>14</v>
      </c>
    </row>
    <row r="1057" spans="1:22" outlineLevel="3">
      <c r="A1057" s="12"/>
      <c r="B1057" s="12"/>
      <c r="C1057" s="12"/>
      <c r="D1057" s="12"/>
      <c r="E1057" s="23" t="s">
        <v>1737</v>
      </c>
      <c r="F1057" s="12"/>
      <c r="G1057" s="12"/>
      <c r="H1057" s="14"/>
      <c r="I1057" s="12"/>
      <c r="J1057" s="14"/>
      <c r="K1057" s="13">
        <f t="shared" ref="K1057:S1057" si="219">SUBTOTAL(9,K1051:K1056)</f>
        <v>150</v>
      </c>
      <c r="L1057" s="13">
        <f t="shared" si="219"/>
        <v>150</v>
      </c>
      <c r="M1057" s="13">
        <f t="shared" si="219"/>
        <v>0</v>
      </c>
      <c r="N1057" s="13">
        <f t="shared" si="219"/>
        <v>0</v>
      </c>
      <c r="O1057" s="13">
        <f t="shared" si="219"/>
        <v>0</v>
      </c>
      <c r="P1057" s="13">
        <f t="shared" si="219"/>
        <v>0</v>
      </c>
      <c r="Q1057" s="13">
        <f t="shared" si="219"/>
        <v>0</v>
      </c>
      <c r="R1057" s="13">
        <f t="shared" si="219"/>
        <v>0</v>
      </c>
      <c r="S1057" s="13">
        <f t="shared" si="219"/>
        <v>0</v>
      </c>
      <c r="T1057" s="12"/>
      <c r="U1057" s="14"/>
      <c r="V1057" s="13">
        <f>SUBTOTAL(9,V1051:V1056)</f>
        <v>150</v>
      </c>
    </row>
    <row r="1058" spans="1:22" outlineLevel="4">
      <c r="A1058" s="12">
        <v>4006</v>
      </c>
      <c r="B1058" s="12" t="s">
        <v>52</v>
      </c>
      <c r="C1058" s="12">
        <v>40216</v>
      </c>
      <c r="D1058" s="12" t="s">
        <v>383</v>
      </c>
      <c r="E1058" s="12" t="s">
        <v>1071</v>
      </c>
      <c r="F1058" s="12" t="s">
        <v>605</v>
      </c>
      <c r="G1058" s="12" t="s">
        <v>45</v>
      </c>
      <c r="H1058" s="14" t="str">
        <f>IF(G1058="","",VLOOKUP(G1058,Sheet1!$B$3:$C$7,2,0))</f>
        <v>慢性期</v>
      </c>
      <c r="I1058" s="12" t="s">
        <v>45</v>
      </c>
      <c r="J1058" s="14" t="str">
        <f>IF(I1058="","",VLOOKUP(I1058,Sheet1!$B$3:$C$7,2,0))</f>
        <v>慢性期</v>
      </c>
      <c r="K1058" s="13">
        <v>0</v>
      </c>
      <c r="L1058" s="13">
        <v>0</v>
      </c>
      <c r="M1058" s="13">
        <v>0</v>
      </c>
      <c r="N1058" s="13">
        <v>50</v>
      </c>
      <c r="O1058" s="13">
        <v>50</v>
      </c>
      <c r="P1058" s="13">
        <v>0</v>
      </c>
      <c r="Q1058" s="13">
        <v>0</v>
      </c>
      <c r="R1058" s="13">
        <v>0</v>
      </c>
      <c r="S1058" s="13">
        <v>0</v>
      </c>
      <c r="T1058" s="12" t="s">
        <v>62</v>
      </c>
      <c r="U1058" s="14" t="str">
        <f>IF(T1058="","",VLOOKUP(T1058,Sheet1!$B$10:$C$61,2,0))</f>
        <v>療養病棟入院基本料1</v>
      </c>
      <c r="V1058" s="13">
        <v>50</v>
      </c>
    </row>
    <row r="1059" spans="1:22" outlineLevel="3">
      <c r="A1059" s="12"/>
      <c r="B1059" s="12"/>
      <c r="C1059" s="12"/>
      <c r="D1059" s="12"/>
      <c r="E1059" s="23" t="s">
        <v>1738</v>
      </c>
      <c r="F1059" s="12"/>
      <c r="G1059" s="12"/>
      <c r="H1059" s="14"/>
      <c r="I1059" s="12"/>
      <c r="J1059" s="14"/>
      <c r="K1059" s="13">
        <f t="shared" ref="K1059:S1059" si="220">SUBTOTAL(9,K1058:K1058)</f>
        <v>0</v>
      </c>
      <c r="L1059" s="13">
        <f t="shared" si="220"/>
        <v>0</v>
      </c>
      <c r="M1059" s="13">
        <f t="shared" si="220"/>
        <v>0</v>
      </c>
      <c r="N1059" s="13">
        <f t="shared" si="220"/>
        <v>50</v>
      </c>
      <c r="O1059" s="13">
        <f t="shared" si="220"/>
        <v>50</v>
      </c>
      <c r="P1059" s="13">
        <f t="shared" si="220"/>
        <v>0</v>
      </c>
      <c r="Q1059" s="13">
        <f t="shared" si="220"/>
        <v>0</v>
      </c>
      <c r="R1059" s="13">
        <f t="shared" si="220"/>
        <v>0</v>
      </c>
      <c r="S1059" s="13">
        <f t="shared" si="220"/>
        <v>0</v>
      </c>
      <c r="T1059" s="12"/>
      <c r="U1059" s="14"/>
      <c r="V1059" s="13">
        <f>SUBTOTAL(9,V1058:V1058)</f>
        <v>50</v>
      </c>
    </row>
    <row r="1060" spans="1:22" outlineLevel="4">
      <c r="A1060" s="12">
        <v>4006</v>
      </c>
      <c r="B1060" s="12" t="s">
        <v>52</v>
      </c>
      <c r="C1060" s="12">
        <v>40216</v>
      </c>
      <c r="D1060" s="12" t="s">
        <v>383</v>
      </c>
      <c r="E1060" s="12" t="s">
        <v>1270</v>
      </c>
      <c r="F1060" s="12" t="s">
        <v>193</v>
      </c>
      <c r="G1060" s="12" t="s">
        <v>38</v>
      </c>
      <c r="H1060" s="14" t="str">
        <f>IF(G1060="","",VLOOKUP(G1060,Sheet1!$B$3:$C$7,2,0))</f>
        <v>急性期</v>
      </c>
      <c r="I1060" s="12" t="s">
        <v>38</v>
      </c>
      <c r="J1060" s="14" t="str">
        <f>IF(I1060="","",VLOOKUP(I1060,Sheet1!$B$3:$C$7,2,0))</f>
        <v>急性期</v>
      </c>
      <c r="K1060" s="13">
        <v>61</v>
      </c>
      <c r="L1060" s="13">
        <v>60</v>
      </c>
      <c r="M1060" s="13">
        <v>1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2" t="s">
        <v>38</v>
      </c>
      <c r="U1060" s="14" t="str">
        <f>IF(T1060="","",VLOOKUP(T1060,Sheet1!$B$10:$C$61,2,0))</f>
        <v>一般病棟10対1入院基本料</v>
      </c>
      <c r="V1060" s="13">
        <v>61</v>
      </c>
    </row>
    <row r="1061" spans="1:22" outlineLevel="3">
      <c r="A1061" s="12"/>
      <c r="B1061" s="12"/>
      <c r="C1061" s="12"/>
      <c r="D1061" s="12"/>
      <c r="E1061" s="23" t="s">
        <v>1739</v>
      </c>
      <c r="F1061" s="12"/>
      <c r="G1061" s="12"/>
      <c r="H1061" s="14"/>
      <c r="I1061" s="12"/>
      <c r="J1061" s="14"/>
      <c r="K1061" s="13">
        <f t="shared" ref="K1061:S1061" si="221">SUBTOTAL(9,K1060:K1060)</f>
        <v>61</v>
      </c>
      <c r="L1061" s="13">
        <f t="shared" si="221"/>
        <v>60</v>
      </c>
      <c r="M1061" s="13">
        <f t="shared" si="221"/>
        <v>1</v>
      </c>
      <c r="N1061" s="13">
        <f t="shared" si="221"/>
        <v>0</v>
      </c>
      <c r="O1061" s="13">
        <f t="shared" si="221"/>
        <v>0</v>
      </c>
      <c r="P1061" s="13">
        <f t="shared" si="221"/>
        <v>0</v>
      </c>
      <c r="Q1061" s="13">
        <f t="shared" si="221"/>
        <v>0</v>
      </c>
      <c r="R1061" s="13">
        <f t="shared" si="221"/>
        <v>0</v>
      </c>
      <c r="S1061" s="13">
        <f t="shared" si="221"/>
        <v>0</v>
      </c>
      <c r="T1061" s="12"/>
      <c r="U1061" s="14"/>
      <c r="V1061" s="13">
        <f>SUBTOTAL(9,V1060:V1060)</f>
        <v>61</v>
      </c>
    </row>
    <row r="1062" spans="1:22" outlineLevel="4">
      <c r="A1062" s="12">
        <v>4006</v>
      </c>
      <c r="B1062" s="12" t="s">
        <v>52</v>
      </c>
      <c r="C1062" s="12">
        <v>40225</v>
      </c>
      <c r="D1062" s="12" t="s">
        <v>978</v>
      </c>
      <c r="E1062" s="12" t="s">
        <v>979</v>
      </c>
      <c r="F1062" s="12" t="s">
        <v>57</v>
      </c>
      <c r="G1062" s="12" t="s">
        <v>58</v>
      </c>
      <c r="H1062" s="14" t="str">
        <f>IF(G1062="","",VLOOKUP(G1062,Sheet1!$B$3:$C$7,2,0))</f>
        <v>回復期</v>
      </c>
      <c r="I1062" s="12" t="s">
        <v>58</v>
      </c>
      <c r="J1062" s="14" t="str">
        <f>IF(I1062="","",VLOOKUP(I1062,Sheet1!$B$3:$C$7,2,0))</f>
        <v>回復期</v>
      </c>
      <c r="K1062" s="13">
        <v>0</v>
      </c>
      <c r="L1062" s="13">
        <v>0</v>
      </c>
      <c r="M1062" s="13">
        <v>0</v>
      </c>
      <c r="N1062" s="13">
        <v>42</v>
      </c>
      <c r="O1062" s="13">
        <v>42</v>
      </c>
      <c r="P1062" s="13">
        <v>0</v>
      </c>
      <c r="Q1062" s="13">
        <v>0</v>
      </c>
      <c r="R1062" s="13">
        <v>0</v>
      </c>
      <c r="S1062" s="13">
        <v>0</v>
      </c>
      <c r="T1062" s="12" t="s">
        <v>68</v>
      </c>
      <c r="U1062" s="14" t="str">
        <f>IF(T1062="","",VLOOKUP(T1062,Sheet1!$B$10:$C$61,2,0))</f>
        <v>回復期リハビリテーション病棟入院料2</v>
      </c>
      <c r="V1062" s="13">
        <v>42</v>
      </c>
    </row>
    <row r="1063" spans="1:22" outlineLevel="4">
      <c r="A1063" s="12">
        <v>4006</v>
      </c>
      <c r="B1063" s="12" t="s">
        <v>52</v>
      </c>
      <c r="C1063" s="12">
        <v>40225</v>
      </c>
      <c r="D1063" s="12" t="s">
        <v>978</v>
      </c>
      <c r="E1063" s="12" t="s">
        <v>979</v>
      </c>
      <c r="F1063" s="12" t="s">
        <v>562</v>
      </c>
      <c r="G1063" s="12" t="s">
        <v>45</v>
      </c>
      <c r="H1063" s="14" t="str">
        <f>IF(G1063="","",VLOOKUP(G1063,Sheet1!$B$3:$C$7,2,0))</f>
        <v>慢性期</v>
      </c>
      <c r="I1063" s="12" t="s">
        <v>45</v>
      </c>
      <c r="J1063" s="14" t="str">
        <f>IF(I1063="","",VLOOKUP(I1063,Sheet1!$B$3:$C$7,2,0))</f>
        <v>慢性期</v>
      </c>
      <c r="K1063" s="13">
        <v>0</v>
      </c>
      <c r="L1063" s="13">
        <v>0</v>
      </c>
      <c r="M1063" s="13">
        <v>0</v>
      </c>
      <c r="N1063" s="13">
        <v>36</v>
      </c>
      <c r="O1063" s="13">
        <v>36</v>
      </c>
      <c r="P1063" s="13">
        <v>0</v>
      </c>
      <c r="Q1063" s="13">
        <v>0</v>
      </c>
      <c r="R1063" s="13">
        <v>0</v>
      </c>
      <c r="S1063" s="13">
        <v>0</v>
      </c>
      <c r="T1063" s="12" t="s">
        <v>46</v>
      </c>
      <c r="U1063" s="14" t="str">
        <f>IF(T1063="","",VLOOKUP(T1063,Sheet1!$B$10:$C$61,2,0))</f>
        <v>療養病棟入院基本料2</v>
      </c>
      <c r="V1063" s="13">
        <v>36</v>
      </c>
    </row>
    <row r="1064" spans="1:22" outlineLevel="3">
      <c r="A1064" s="12"/>
      <c r="B1064" s="12"/>
      <c r="C1064" s="12"/>
      <c r="D1064" s="12"/>
      <c r="E1064" s="23" t="s">
        <v>1740</v>
      </c>
      <c r="F1064" s="12"/>
      <c r="G1064" s="12"/>
      <c r="H1064" s="14"/>
      <c r="I1064" s="12"/>
      <c r="J1064" s="14"/>
      <c r="K1064" s="13">
        <f t="shared" ref="K1064:S1064" si="222">SUBTOTAL(9,K1062:K1063)</f>
        <v>0</v>
      </c>
      <c r="L1064" s="13">
        <f t="shared" si="222"/>
        <v>0</v>
      </c>
      <c r="M1064" s="13">
        <f t="shared" si="222"/>
        <v>0</v>
      </c>
      <c r="N1064" s="13">
        <f t="shared" si="222"/>
        <v>78</v>
      </c>
      <c r="O1064" s="13">
        <f t="shared" si="222"/>
        <v>78</v>
      </c>
      <c r="P1064" s="13">
        <f t="shared" si="222"/>
        <v>0</v>
      </c>
      <c r="Q1064" s="13">
        <f t="shared" si="222"/>
        <v>0</v>
      </c>
      <c r="R1064" s="13">
        <f t="shared" si="222"/>
        <v>0</v>
      </c>
      <c r="S1064" s="13">
        <f t="shared" si="222"/>
        <v>0</v>
      </c>
      <c r="T1064" s="12"/>
      <c r="U1064" s="14"/>
      <c r="V1064" s="13">
        <f>SUBTOTAL(9,V1062:V1063)</f>
        <v>78</v>
      </c>
    </row>
    <row r="1065" spans="1:22" outlineLevel="4">
      <c r="A1065" s="12">
        <v>4006</v>
      </c>
      <c r="B1065" s="12" t="s">
        <v>52</v>
      </c>
      <c r="C1065" s="12">
        <v>40225</v>
      </c>
      <c r="D1065" s="12" t="s">
        <v>978</v>
      </c>
      <c r="E1065" s="12" t="s">
        <v>1175</v>
      </c>
      <c r="F1065" s="12" t="s">
        <v>193</v>
      </c>
      <c r="G1065" s="12" t="s">
        <v>58</v>
      </c>
      <c r="H1065" s="14" t="str">
        <f>IF(G1065="","",VLOOKUP(G1065,Sheet1!$B$3:$C$7,2,0))</f>
        <v>回復期</v>
      </c>
      <c r="I1065" s="12" t="s">
        <v>58</v>
      </c>
      <c r="J1065" s="14" t="str">
        <f>IF(I1065="","",VLOOKUP(I1065,Sheet1!$B$3:$C$7,2,0))</f>
        <v>回復期</v>
      </c>
      <c r="K1065" s="13">
        <v>52</v>
      </c>
      <c r="L1065" s="13">
        <v>52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2" t="s">
        <v>45</v>
      </c>
      <c r="U1065" s="14" t="str">
        <f>IF(T1065="","",VLOOKUP(T1065,Sheet1!$B$10:$C$61,2,0))</f>
        <v>一般病棟15対1入院基本料</v>
      </c>
      <c r="V1065" s="13">
        <v>52</v>
      </c>
    </row>
    <row r="1066" spans="1:22" outlineLevel="3">
      <c r="A1066" s="12"/>
      <c r="B1066" s="12"/>
      <c r="C1066" s="12"/>
      <c r="D1066" s="12"/>
      <c r="E1066" s="23" t="s">
        <v>1741</v>
      </c>
      <c r="F1066" s="12"/>
      <c r="G1066" s="12"/>
      <c r="H1066" s="14"/>
      <c r="I1066" s="12"/>
      <c r="J1066" s="14"/>
      <c r="K1066" s="13">
        <f t="shared" ref="K1066:S1066" si="223">SUBTOTAL(9,K1065:K1065)</f>
        <v>52</v>
      </c>
      <c r="L1066" s="13">
        <f t="shared" si="223"/>
        <v>52</v>
      </c>
      <c r="M1066" s="13">
        <f t="shared" si="223"/>
        <v>0</v>
      </c>
      <c r="N1066" s="13">
        <f t="shared" si="223"/>
        <v>0</v>
      </c>
      <c r="O1066" s="13">
        <f t="shared" si="223"/>
        <v>0</v>
      </c>
      <c r="P1066" s="13">
        <f t="shared" si="223"/>
        <v>0</v>
      </c>
      <c r="Q1066" s="13">
        <f t="shared" si="223"/>
        <v>0</v>
      </c>
      <c r="R1066" s="13">
        <f t="shared" si="223"/>
        <v>0</v>
      </c>
      <c r="S1066" s="13">
        <f t="shared" si="223"/>
        <v>0</v>
      </c>
      <c r="T1066" s="12"/>
      <c r="U1066" s="14"/>
      <c r="V1066" s="13">
        <f>SUBTOTAL(9,V1065:V1065)</f>
        <v>52</v>
      </c>
    </row>
    <row r="1067" spans="1:22" outlineLevel="4">
      <c r="A1067" s="12">
        <v>4006</v>
      </c>
      <c r="B1067" s="12" t="s">
        <v>52</v>
      </c>
      <c r="C1067" s="12">
        <v>40503</v>
      </c>
      <c r="D1067" s="12" t="s">
        <v>824</v>
      </c>
      <c r="E1067" s="12" t="s">
        <v>825</v>
      </c>
      <c r="F1067" s="12" t="s">
        <v>570</v>
      </c>
      <c r="G1067" s="12" t="s">
        <v>45</v>
      </c>
      <c r="H1067" s="14" t="str">
        <f>IF(G1067="","",VLOOKUP(G1067,Sheet1!$B$3:$C$7,2,0))</f>
        <v>慢性期</v>
      </c>
      <c r="I1067" s="12" t="s">
        <v>45</v>
      </c>
      <c r="J1067" s="14" t="str">
        <f>IF(I1067="","",VLOOKUP(I1067,Sheet1!$B$3:$C$7,2,0))</f>
        <v>慢性期</v>
      </c>
      <c r="K1067" s="13">
        <v>40</v>
      </c>
      <c r="L1067" s="13">
        <v>40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2" t="s">
        <v>51</v>
      </c>
      <c r="U1067" s="14" t="str">
        <f>IF(T1067="","",VLOOKUP(T1067,Sheet1!$B$10:$C$61,2,0))</f>
        <v>障害者施設等10対1入院基本料</v>
      </c>
      <c r="V1067" s="13">
        <v>40</v>
      </c>
    </row>
    <row r="1068" spans="1:22" outlineLevel="4">
      <c r="A1068" s="12">
        <v>4006</v>
      </c>
      <c r="B1068" s="12" t="s">
        <v>52</v>
      </c>
      <c r="C1068" s="12">
        <v>40503</v>
      </c>
      <c r="D1068" s="12" t="s">
        <v>824</v>
      </c>
      <c r="E1068" s="12" t="s">
        <v>825</v>
      </c>
      <c r="F1068" s="12" t="s">
        <v>571</v>
      </c>
      <c r="G1068" s="12" t="s">
        <v>45</v>
      </c>
      <c r="H1068" s="14" t="str">
        <f>IF(G1068="","",VLOOKUP(G1068,Sheet1!$B$3:$C$7,2,0))</f>
        <v>慢性期</v>
      </c>
      <c r="I1068" s="12" t="s">
        <v>45</v>
      </c>
      <c r="J1068" s="14" t="str">
        <f>IF(I1068="","",VLOOKUP(I1068,Sheet1!$B$3:$C$7,2,0))</f>
        <v>慢性期</v>
      </c>
      <c r="K1068" s="13">
        <v>40</v>
      </c>
      <c r="L1068" s="13">
        <v>40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2" t="s">
        <v>51</v>
      </c>
      <c r="U1068" s="14" t="str">
        <f>IF(T1068="","",VLOOKUP(T1068,Sheet1!$B$10:$C$61,2,0))</f>
        <v>障害者施設等10対1入院基本料</v>
      </c>
      <c r="V1068" s="13">
        <v>40</v>
      </c>
    </row>
    <row r="1069" spans="1:22" outlineLevel="4">
      <c r="A1069" s="12">
        <v>4006</v>
      </c>
      <c r="B1069" s="12" t="s">
        <v>52</v>
      </c>
      <c r="C1069" s="12">
        <v>40503</v>
      </c>
      <c r="D1069" s="12" t="s">
        <v>824</v>
      </c>
      <c r="E1069" s="12" t="s">
        <v>825</v>
      </c>
      <c r="F1069" s="12" t="s">
        <v>572</v>
      </c>
      <c r="G1069" s="12" t="s">
        <v>45</v>
      </c>
      <c r="H1069" s="14" t="str">
        <f>IF(G1069="","",VLOOKUP(G1069,Sheet1!$B$3:$C$7,2,0))</f>
        <v>慢性期</v>
      </c>
      <c r="I1069" s="12" t="s">
        <v>45</v>
      </c>
      <c r="J1069" s="14" t="str">
        <f>IF(I1069="","",VLOOKUP(I1069,Sheet1!$B$3:$C$7,2,0))</f>
        <v>慢性期</v>
      </c>
      <c r="K1069" s="13">
        <v>40</v>
      </c>
      <c r="L1069" s="13">
        <v>40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2" t="s">
        <v>51</v>
      </c>
      <c r="U1069" s="14" t="str">
        <f>IF(T1069="","",VLOOKUP(T1069,Sheet1!$B$10:$C$61,2,0))</f>
        <v>障害者施設等10対1入院基本料</v>
      </c>
      <c r="V1069" s="13">
        <v>40</v>
      </c>
    </row>
    <row r="1070" spans="1:22" outlineLevel="3">
      <c r="A1070" s="12"/>
      <c r="B1070" s="12"/>
      <c r="C1070" s="12"/>
      <c r="D1070" s="12"/>
      <c r="E1070" s="23" t="s">
        <v>1742</v>
      </c>
      <c r="F1070" s="12"/>
      <c r="G1070" s="12"/>
      <c r="H1070" s="14"/>
      <c r="I1070" s="12"/>
      <c r="J1070" s="14"/>
      <c r="K1070" s="13">
        <f t="shared" ref="K1070:S1070" si="224">SUBTOTAL(9,K1067:K1069)</f>
        <v>120</v>
      </c>
      <c r="L1070" s="13">
        <f t="shared" si="224"/>
        <v>120</v>
      </c>
      <c r="M1070" s="13">
        <f t="shared" si="224"/>
        <v>0</v>
      </c>
      <c r="N1070" s="13">
        <f t="shared" si="224"/>
        <v>0</v>
      </c>
      <c r="O1070" s="13">
        <f t="shared" si="224"/>
        <v>0</v>
      </c>
      <c r="P1070" s="13">
        <f t="shared" si="224"/>
        <v>0</v>
      </c>
      <c r="Q1070" s="13">
        <f t="shared" si="224"/>
        <v>0</v>
      </c>
      <c r="R1070" s="13">
        <f t="shared" si="224"/>
        <v>0</v>
      </c>
      <c r="S1070" s="13">
        <f t="shared" si="224"/>
        <v>0</v>
      </c>
      <c r="T1070" s="12"/>
      <c r="U1070" s="14"/>
      <c r="V1070" s="13">
        <f>SUBTOTAL(9,V1067:V1069)</f>
        <v>120</v>
      </c>
    </row>
    <row r="1071" spans="1:22" outlineLevel="4">
      <c r="A1071" s="12">
        <v>4006</v>
      </c>
      <c r="B1071" s="12" t="s">
        <v>52</v>
      </c>
      <c r="C1071" s="12">
        <v>40522</v>
      </c>
      <c r="D1071" s="12" t="s">
        <v>1454</v>
      </c>
      <c r="E1071" s="12" t="s">
        <v>1453</v>
      </c>
      <c r="F1071" s="12" t="s">
        <v>44</v>
      </c>
      <c r="G1071" s="12" t="s">
        <v>45</v>
      </c>
      <c r="H1071" s="14" t="str">
        <f>IF(G1071="","",VLOOKUP(G1071,Sheet1!$B$3:$C$7,2,0))</f>
        <v>慢性期</v>
      </c>
      <c r="I1071" s="12" t="s">
        <v>45</v>
      </c>
      <c r="J1071" s="14" t="str">
        <f>IF(I1071="","",VLOOKUP(I1071,Sheet1!$B$3:$C$7,2,0))</f>
        <v>慢性期</v>
      </c>
      <c r="K1071" s="13">
        <v>0</v>
      </c>
      <c r="L1071" s="13">
        <v>0</v>
      </c>
      <c r="M1071" s="13">
        <v>0</v>
      </c>
      <c r="N1071" s="13">
        <v>60</v>
      </c>
      <c r="O1071" s="13">
        <v>60</v>
      </c>
      <c r="P1071" s="13">
        <v>0</v>
      </c>
      <c r="Q1071" s="13">
        <v>0</v>
      </c>
      <c r="R1071" s="13">
        <v>0</v>
      </c>
      <c r="S1071" s="13">
        <v>0</v>
      </c>
      <c r="T1071" s="12" t="s">
        <v>62</v>
      </c>
      <c r="U1071" s="14" t="str">
        <f>IF(T1071="","",VLOOKUP(T1071,Sheet1!$B$10:$C$61,2,0))</f>
        <v>療養病棟入院基本料1</v>
      </c>
      <c r="V1071" s="13">
        <v>60</v>
      </c>
    </row>
    <row r="1072" spans="1:22" outlineLevel="4">
      <c r="A1072" s="12">
        <v>4006</v>
      </c>
      <c r="B1072" s="12" t="s">
        <v>52</v>
      </c>
      <c r="C1072" s="12">
        <v>40522</v>
      </c>
      <c r="D1072" s="12" t="s">
        <v>1454</v>
      </c>
      <c r="E1072" s="12" t="s">
        <v>1453</v>
      </c>
      <c r="F1072" s="12" t="s">
        <v>67</v>
      </c>
      <c r="G1072" s="12" t="s">
        <v>45</v>
      </c>
      <c r="H1072" s="14" t="str">
        <f>IF(G1072="","",VLOOKUP(G1072,Sheet1!$B$3:$C$7,2,0))</f>
        <v>慢性期</v>
      </c>
      <c r="I1072" s="12" t="s">
        <v>45</v>
      </c>
      <c r="J1072" s="14" t="str">
        <f>IF(I1072="","",VLOOKUP(I1072,Sheet1!$B$3:$C$7,2,0))</f>
        <v>慢性期</v>
      </c>
      <c r="K1072" s="13">
        <v>0</v>
      </c>
      <c r="L1072" s="13">
        <v>0</v>
      </c>
      <c r="M1072" s="13">
        <v>0</v>
      </c>
      <c r="N1072" s="13">
        <v>60</v>
      </c>
      <c r="O1072" s="13">
        <v>60</v>
      </c>
      <c r="P1072" s="13">
        <v>0</v>
      </c>
      <c r="Q1072" s="13">
        <v>0</v>
      </c>
      <c r="R1072" s="13">
        <v>0</v>
      </c>
      <c r="S1072" s="13">
        <v>0</v>
      </c>
      <c r="T1072" s="12" t="s">
        <v>62</v>
      </c>
      <c r="U1072" s="14" t="str">
        <f>IF(T1072="","",VLOOKUP(T1072,Sheet1!$B$10:$C$61,2,0))</f>
        <v>療養病棟入院基本料1</v>
      </c>
      <c r="V1072" s="13">
        <v>60</v>
      </c>
    </row>
    <row r="1073" spans="1:22" outlineLevel="3">
      <c r="A1073" s="12"/>
      <c r="B1073" s="12"/>
      <c r="C1073" s="12"/>
      <c r="D1073" s="12"/>
      <c r="E1073" s="23" t="s">
        <v>1743</v>
      </c>
      <c r="F1073" s="12"/>
      <c r="G1073" s="12"/>
      <c r="H1073" s="14"/>
      <c r="I1073" s="12"/>
      <c r="J1073" s="14"/>
      <c r="K1073" s="13">
        <f t="shared" ref="K1073:S1073" si="225">SUBTOTAL(9,K1071:K1072)</f>
        <v>0</v>
      </c>
      <c r="L1073" s="13">
        <f t="shared" si="225"/>
        <v>0</v>
      </c>
      <c r="M1073" s="13">
        <f t="shared" si="225"/>
        <v>0</v>
      </c>
      <c r="N1073" s="13">
        <f t="shared" si="225"/>
        <v>120</v>
      </c>
      <c r="O1073" s="13">
        <f t="shared" si="225"/>
        <v>120</v>
      </c>
      <c r="P1073" s="13">
        <f t="shared" si="225"/>
        <v>0</v>
      </c>
      <c r="Q1073" s="13">
        <f t="shared" si="225"/>
        <v>0</v>
      </c>
      <c r="R1073" s="13">
        <f t="shared" si="225"/>
        <v>0</v>
      </c>
      <c r="S1073" s="13">
        <f t="shared" si="225"/>
        <v>0</v>
      </c>
      <c r="T1073" s="12"/>
      <c r="U1073" s="14"/>
      <c r="V1073" s="13">
        <f>SUBTOTAL(9,V1071:V1072)</f>
        <v>120</v>
      </c>
    </row>
    <row r="1074" spans="1:22" outlineLevel="2">
      <c r="A1074" s="12"/>
      <c r="B1074" s="23" t="s">
        <v>1929</v>
      </c>
      <c r="C1074" s="12"/>
      <c r="D1074" s="12"/>
      <c r="E1074" s="12"/>
      <c r="F1074" s="12"/>
      <c r="G1074" s="12"/>
      <c r="H1074" s="14"/>
      <c r="I1074" s="12"/>
      <c r="J1074" s="14"/>
      <c r="K1074" s="13">
        <f t="shared" ref="K1074:S1074" si="226">SUBTOTAL(9,K860:K1072)</f>
        <v>4684</v>
      </c>
      <c r="L1074" s="13">
        <f t="shared" si="226"/>
        <v>4481</v>
      </c>
      <c r="M1074" s="13">
        <f t="shared" si="226"/>
        <v>203</v>
      </c>
      <c r="N1074" s="13">
        <f t="shared" si="226"/>
        <v>2183</v>
      </c>
      <c r="O1074" s="13">
        <f t="shared" si="226"/>
        <v>2158</v>
      </c>
      <c r="P1074" s="13">
        <f t="shared" si="226"/>
        <v>25</v>
      </c>
      <c r="Q1074" s="13">
        <f t="shared" si="226"/>
        <v>371</v>
      </c>
      <c r="R1074" s="13">
        <f t="shared" si="226"/>
        <v>371</v>
      </c>
      <c r="S1074" s="13">
        <f t="shared" si="226"/>
        <v>0</v>
      </c>
      <c r="T1074" s="12"/>
      <c r="U1074" s="14"/>
      <c r="V1074" s="13">
        <f>SUBTOTAL(9,V860:V1072)</f>
        <v>6499</v>
      </c>
    </row>
    <row r="1075" spans="1:22" outlineLevel="4">
      <c r="A1075" s="12">
        <v>4007</v>
      </c>
      <c r="B1075" s="12" t="s">
        <v>263</v>
      </c>
      <c r="C1075" s="12">
        <v>40210</v>
      </c>
      <c r="D1075" s="12" t="s">
        <v>458</v>
      </c>
      <c r="E1075" s="12" t="s">
        <v>459</v>
      </c>
      <c r="F1075" s="12" t="s">
        <v>460</v>
      </c>
      <c r="G1075" s="12" t="s">
        <v>104</v>
      </c>
      <c r="H1075" s="14" t="str">
        <f>IF(G1075="","",VLOOKUP(G1075,Sheet1!$B$3:$C$7,2,0))</f>
        <v>急性期</v>
      </c>
      <c r="I1075" s="12" t="s">
        <v>104</v>
      </c>
      <c r="J1075" s="14" t="str">
        <f>IF(I1075="","",VLOOKUP(I1075,Sheet1!$B$3:$C$7,2,0))</f>
        <v>急性期</v>
      </c>
      <c r="K1075" s="13">
        <v>44</v>
      </c>
      <c r="L1075" s="13">
        <v>44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2" t="s">
        <v>104</v>
      </c>
      <c r="U1075" s="14" t="str">
        <f>IF(T1075="","",VLOOKUP(T1075,Sheet1!$B$10:$C$61,2,0))</f>
        <v>一般病棟10対1入院基本料</v>
      </c>
      <c r="V1075" s="13">
        <v>44</v>
      </c>
    </row>
    <row r="1076" spans="1:22" outlineLevel="4">
      <c r="A1076" s="12">
        <v>4007</v>
      </c>
      <c r="B1076" s="12" t="s">
        <v>263</v>
      </c>
      <c r="C1076" s="12">
        <v>40210</v>
      </c>
      <c r="D1076" s="12" t="s">
        <v>458</v>
      </c>
      <c r="E1076" s="12" t="s">
        <v>459</v>
      </c>
      <c r="F1076" s="12" t="s">
        <v>461</v>
      </c>
      <c r="G1076" s="12" t="s">
        <v>182</v>
      </c>
      <c r="H1076" s="14" t="str">
        <f>IF(G1076="","",VLOOKUP(G1076,Sheet1!$B$3:$C$7,2,0))</f>
        <v>慢性期</v>
      </c>
      <c r="I1076" s="12" t="s">
        <v>182</v>
      </c>
      <c r="J1076" s="14" t="str">
        <f>IF(I1076="","",VLOOKUP(I1076,Sheet1!$B$3:$C$7,2,0))</f>
        <v>慢性期</v>
      </c>
      <c r="K1076" s="13">
        <v>42</v>
      </c>
      <c r="L1076" s="13">
        <v>42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2" t="s">
        <v>187</v>
      </c>
      <c r="U1076" s="14" t="str">
        <f>IF(T1076="","",VLOOKUP(T1076,Sheet1!$B$10:$C$61,2,0))</f>
        <v>障害者施設等10対1入院基本料</v>
      </c>
      <c r="V1076" s="13">
        <v>42</v>
      </c>
    </row>
    <row r="1077" spans="1:22" outlineLevel="4">
      <c r="A1077" s="12">
        <v>4007</v>
      </c>
      <c r="B1077" s="12" t="s">
        <v>263</v>
      </c>
      <c r="C1077" s="12">
        <v>40210</v>
      </c>
      <c r="D1077" s="12" t="s">
        <v>458</v>
      </c>
      <c r="E1077" s="12" t="s">
        <v>459</v>
      </c>
      <c r="F1077" s="12" t="s">
        <v>462</v>
      </c>
      <c r="G1077" s="12" t="s">
        <v>182</v>
      </c>
      <c r="H1077" s="14" t="str">
        <f>IF(G1077="","",VLOOKUP(G1077,Sheet1!$B$3:$C$7,2,0))</f>
        <v>慢性期</v>
      </c>
      <c r="I1077" s="12" t="s">
        <v>182</v>
      </c>
      <c r="J1077" s="14" t="str">
        <f>IF(I1077="","",VLOOKUP(I1077,Sheet1!$B$3:$C$7,2,0))</f>
        <v>慢性期</v>
      </c>
      <c r="K1077" s="13">
        <v>0</v>
      </c>
      <c r="L1077" s="13">
        <v>0</v>
      </c>
      <c r="M1077" s="13">
        <v>0</v>
      </c>
      <c r="N1077" s="13">
        <v>49</v>
      </c>
      <c r="O1077" s="13">
        <v>49</v>
      </c>
      <c r="P1077" s="13">
        <v>0</v>
      </c>
      <c r="Q1077" s="13">
        <v>0</v>
      </c>
      <c r="R1077" s="13">
        <v>0</v>
      </c>
      <c r="S1077" s="13">
        <v>0</v>
      </c>
      <c r="T1077" s="12" t="s">
        <v>230</v>
      </c>
      <c r="U1077" s="14" t="str">
        <f>IF(T1077="","",VLOOKUP(T1077,Sheet1!$B$10:$C$61,2,0))</f>
        <v>療養病棟入院基本料2</v>
      </c>
      <c r="V1077" s="13">
        <v>49</v>
      </c>
    </row>
    <row r="1078" spans="1:22" outlineLevel="3">
      <c r="A1078" s="12"/>
      <c r="B1078" s="12"/>
      <c r="C1078" s="12"/>
      <c r="D1078" s="12"/>
      <c r="E1078" s="23" t="s">
        <v>1744</v>
      </c>
      <c r="F1078" s="12"/>
      <c r="G1078" s="12"/>
      <c r="H1078" s="14"/>
      <c r="I1078" s="12"/>
      <c r="J1078" s="14"/>
      <c r="K1078" s="13">
        <f t="shared" ref="K1078:S1078" si="227">SUBTOTAL(9,K1075:K1077)</f>
        <v>86</v>
      </c>
      <c r="L1078" s="13">
        <f t="shared" si="227"/>
        <v>86</v>
      </c>
      <c r="M1078" s="13">
        <f t="shared" si="227"/>
        <v>0</v>
      </c>
      <c r="N1078" s="13">
        <f t="shared" si="227"/>
        <v>49</v>
      </c>
      <c r="O1078" s="13">
        <f t="shared" si="227"/>
        <v>49</v>
      </c>
      <c r="P1078" s="13">
        <f t="shared" si="227"/>
        <v>0</v>
      </c>
      <c r="Q1078" s="13">
        <f t="shared" si="227"/>
        <v>0</v>
      </c>
      <c r="R1078" s="13">
        <f t="shared" si="227"/>
        <v>0</v>
      </c>
      <c r="S1078" s="13">
        <f t="shared" si="227"/>
        <v>0</v>
      </c>
      <c r="T1078" s="12"/>
      <c r="U1078" s="14"/>
      <c r="V1078" s="13">
        <f>SUBTOTAL(9,V1075:V1077)</f>
        <v>135</v>
      </c>
    </row>
    <row r="1079" spans="1:22" outlineLevel="4">
      <c r="A1079" s="12">
        <v>4007</v>
      </c>
      <c r="B1079" s="12" t="s">
        <v>263</v>
      </c>
      <c r="C1079" s="12">
        <v>40210</v>
      </c>
      <c r="D1079" s="12" t="s">
        <v>458</v>
      </c>
      <c r="E1079" s="12" t="s">
        <v>508</v>
      </c>
      <c r="F1079" s="12" t="s">
        <v>509</v>
      </c>
      <c r="G1079" s="12" t="s">
        <v>45</v>
      </c>
      <c r="H1079" s="14" t="str">
        <f>IF(G1079="","",VLOOKUP(G1079,Sheet1!$B$3:$C$7,2,0))</f>
        <v>慢性期</v>
      </c>
      <c r="I1079" s="12" t="s">
        <v>45</v>
      </c>
      <c r="J1079" s="14" t="str">
        <f>IF(I1079="","",VLOOKUP(I1079,Sheet1!$B$3:$C$7,2,0))</f>
        <v>慢性期</v>
      </c>
      <c r="K1079" s="13">
        <v>0</v>
      </c>
      <c r="L1079" s="13">
        <v>0</v>
      </c>
      <c r="M1079" s="13">
        <v>0</v>
      </c>
      <c r="N1079" s="13">
        <v>54</v>
      </c>
      <c r="O1079" s="13">
        <v>54</v>
      </c>
      <c r="P1079" s="13">
        <v>0</v>
      </c>
      <c r="Q1079" s="13">
        <v>0</v>
      </c>
      <c r="R1079" s="13">
        <v>0</v>
      </c>
      <c r="S1079" s="13">
        <v>0</v>
      </c>
      <c r="T1079" s="12" t="s">
        <v>46</v>
      </c>
      <c r="U1079" s="14" t="str">
        <f>IF(T1079="","",VLOOKUP(T1079,Sheet1!$B$10:$C$61,2,0))</f>
        <v>療養病棟入院基本料2</v>
      </c>
      <c r="V1079" s="13">
        <v>54</v>
      </c>
    </row>
    <row r="1080" spans="1:22" outlineLevel="4">
      <c r="A1080" s="12">
        <v>4007</v>
      </c>
      <c r="B1080" s="12" t="s">
        <v>263</v>
      </c>
      <c r="C1080" s="12">
        <v>40210</v>
      </c>
      <c r="D1080" s="12" t="s">
        <v>458</v>
      </c>
      <c r="E1080" s="12" t="s">
        <v>508</v>
      </c>
      <c r="F1080" s="12" t="s">
        <v>510</v>
      </c>
      <c r="G1080" s="12" t="s">
        <v>45</v>
      </c>
      <c r="H1080" s="14" t="str">
        <f>IF(G1080="","",VLOOKUP(G1080,Sheet1!$B$3:$C$7,2,0))</f>
        <v>慢性期</v>
      </c>
      <c r="I1080" s="12" t="s">
        <v>45</v>
      </c>
      <c r="J1080" s="14" t="str">
        <f>IF(I1080="","",VLOOKUP(I1080,Sheet1!$B$3:$C$7,2,0))</f>
        <v>慢性期</v>
      </c>
      <c r="K1080" s="13">
        <v>0</v>
      </c>
      <c r="L1080" s="13">
        <v>0</v>
      </c>
      <c r="M1080" s="13">
        <v>0</v>
      </c>
      <c r="N1080" s="13">
        <v>54</v>
      </c>
      <c r="O1080" s="13">
        <v>54</v>
      </c>
      <c r="P1080" s="13">
        <v>0</v>
      </c>
      <c r="Q1080" s="13">
        <v>0</v>
      </c>
      <c r="R1080" s="13">
        <v>0</v>
      </c>
      <c r="S1080" s="13">
        <v>0</v>
      </c>
      <c r="T1080" s="12" t="s">
        <v>46</v>
      </c>
      <c r="U1080" s="14" t="str">
        <f>IF(T1080="","",VLOOKUP(T1080,Sheet1!$B$10:$C$61,2,0))</f>
        <v>療養病棟入院基本料2</v>
      </c>
      <c r="V1080" s="13">
        <v>54</v>
      </c>
    </row>
    <row r="1081" spans="1:22" outlineLevel="4">
      <c r="A1081" s="12">
        <v>4007</v>
      </c>
      <c r="B1081" s="12" t="s">
        <v>263</v>
      </c>
      <c r="C1081" s="12">
        <v>40210</v>
      </c>
      <c r="D1081" s="12" t="s">
        <v>458</v>
      </c>
      <c r="E1081" s="12" t="s">
        <v>508</v>
      </c>
      <c r="F1081" s="12" t="s">
        <v>511</v>
      </c>
      <c r="G1081" s="12" t="s">
        <v>45</v>
      </c>
      <c r="H1081" s="14" t="str">
        <f>IF(G1081="","",VLOOKUP(G1081,Sheet1!$B$3:$C$7,2,0))</f>
        <v>慢性期</v>
      </c>
      <c r="I1081" s="12" t="s">
        <v>45</v>
      </c>
      <c r="J1081" s="14" t="str">
        <f>IF(I1081="","",VLOOKUP(I1081,Sheet1!$B$3:$C$7,2,0))</f>
        <v>慢性期</v>
      </c>
      <c r="K1081" s="13">
        <v>0</v>
      </c>
      <c r="L1081" s="13">
        <v>0</v>
      </c>
      <c r="M1081" s="13">
        <v>0</v>
      </c>
      <c r="N1081" s="13">
        <v>52</v>
      </c>
      <c r="O1081" s="13">
        <v>52</v>
      </c>
      <c r="P1081" s="13">
        <v>0</v>
      </c>
      <c r="Q1081" s="13">
        <v>0</v>
      </c>
      <c r="R1081" s="13">
        <v>0</v>
      </c>
      <c r="S1081" s="13">
        <v>0</v>
      </c>
      <c r="T1081" s="12" t="s">
        <v>46</v>
      </c>
      <c r="U1081" s="14" t="str">
        <f>IF(T1081="","",VLOOKUP(T1081,Sheet1!$B$10:$C$61,2,0))</f>
        <v>療養病棟入院基本料2</v>
      </c>
      <c r="V1081" s="13">
        <v>52</v>
      </c>
    </row>
    <row r="1082" spans="1:22" outlineLevel="3">
      <c r="A1082" s="12"/>
      <c r="B1082" s="12"/>
      <c r="C1082" s="12"/>
      <c r="D1082" s="12"/>
      <c r="E1082" s="23" t="s">
        <v>1745</v>
      </c>
      <c r="F1082" s="12"/>
      <c r="G1082" s="12"/>
      <c r="H1082" s="14"/>
      <c r="I1082" s="12"/>
      <c r="J1082" s="14"/>
      <c r="K1082" s="13">
        <f t="shared" ref="K1082:S1082" si="228">SUBTOTAL(9,K1079:K1081)</f>
        <v>0</v>
      </c>
      <c r="L1082" s="13">
        <f t="shared" si="228"/>
        <v>0</v>
      </c>
      <c r="M1082" s="13">
        <f t="shared" si="228"/>
        <v>0</v>
      </c>
      <c r="N1082" s="13">
        <f t="shared" si="228"/>
        <v>160</v>
      </c>
      <c r="O1082" s="13">
        <f t="shared" si="228"/>
        <v>160</v>
      </c>
      <c r="P1082" s="13">
        <f t="shared" si="228"/>
        <v>0</v>
      </c>
      <c r="Q1082" s="13">
        <f t="shared" si="228"/>
        <v>0</v>
      </c>
      <c r="R1082" s="13">
        <f t="shared" si="228"/>
        <v>0</v>
      </c>
      <c r="S1082" s="13">
        <f t="shared" si="228"/>
        <v>0</v>
      </c>
      <c r="T1082" s="12"/>
      <c r="U1082" s="14"/>
      <c r="V1082" s="13">
        <f>SUBTOTAL(9,V1079:V1081)</f>
        <v>160</v>
      </c>
    </row>
    <row r="1083" spans="1:22" outlineLevel="4">
      <c r="A1083" s="12">
        <v>4007</v>
      </c>
      <c r="B1083" s="12" t="s">
        <v>263</v>
      </c>
      <c r="C1083" s="12">
        <v>40210</v>
      </c>
      <c r="D1083" s="12" t="s">
        <v>458</v>
      </c>
      <c r="E1083" s="12" t="s">
        <v>639</v>
      </c>
      <c r="F1083" s="12" t="s">
        <v>640</v>
      </c>
      <c r="G1083" s="12" t="s">
        <v>45</v>
      </c>
      <c r="H1083" s="14" t="str">
        <f>IF(G1083="","",VLOOKUP(G1083,Sheet1!$B$3:$C$7,2,0))</f>
        <v>慢性期</v>
      </c>
      <c r="I1083" s="12" t="s">
        <v>45</v>
      </c>
      <c r="J1083" s="14" t="str">
        <f>IF(I1083="","",VLOOKUP(I1083,Sheet1!$B$3:$C$7,2,0))</f>
        <v>慢性期</v>
      </c>
      <c r="K1083" s="13">
        <v>30</v>
      </c>
      <c r="L1083" s="13">
        <v>30</v>
      </c>
      <c r="M1083" s="13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3">
        <v>0</v>
      </c>
      <c r="T1083" s="12" t="s">
        <v>96</v>
      </c>
      <c r="U1083" s="14" t="str">
        <f>IF(T1083="","",VLOOKUP(T1083,Sheet1!$B$10:$C$61,2,0))</f>
        <v>緩和ケア病棟入院料</v>
      </c>
      <c r="V1083" s="13">
        <v>30</v>
      </c>
    </row>
    <row r="1084" spans="1:22" outlineLevel="3">
      <c r="A1084" s="12"/>
      <c r="B1084" s="12"/>
      <c r="C1084" s="12"/>
      <c r="D1084" s="12"/>
      <c r="E1084" s="23" t="s">
        <v>1746</v>
      </c>
      <c r="F1084" s="12"/>
      <c r="G1084" s="12"/>
      <c r="H1084" s="14"/>
      <c r="I1084" s="12"/>
      <c r="J1084" s="14"/>
      <c r="K1084" s="13">
        <f t="shared" ref="K1084:S1084" si="229">SUBTOTAL(9,K1083:K1083)</f>
        <v>30</v>
      </c>
      <c r="L1084" s="13">
        <f t="shared" si="229"/>
        <v>30</v>
      </c>
      <c r="M1084" s="13">
        <f t="shared" si="229"/>
        <v>0</v>
      </c>
      <c r="N1084" s="13">
        <f t="shared" si="229"/>
        <v>0</v>
      </c>
      <c r="O1084" s="13">
        <f t="shared" si="229"/>
        <v>0</v>
      </c>
      <c r="P1084" s="13">
        <f t="shared" si="229"/>
        <v>0</v>
      </c>
      <c r="Q1084" s="13">
        <f t="shared" si="229"/>
        <v>0</v>
      </c>
      <c r="R1084" s="13">
        <f t="shared" si="229"/>
        <v>0</v>
      </c>
      <c r="S1084" s="13">
        <f t="shared" si="229"/>
        <v>0</v>
      </c>
      <c r="T1084" s="12"/>
      <c r="U1084" s="14"/>
      <c r="V1084" s="13">
        <f>SUBTOTAL(9,V1083:V1083)</f>
        <v>30</v>
      </c>
    </row>
    <row r="1085" spans="1:22" outlineLevel="4">
      <c r="A1085" s="12">
        <v>4007</v>
      </c>
      <c r="B1085" s="12" t="s">
        <v>263</v>
      </c>
      <c r="C1085" s="12">
        <v>40210</v>
      </c>
      <c r="D1085" s="12" t="s">
        <v>458</v>
      </c>
      <c r="E1085" s="12" t="s">
        <v>668</v>
      </c>
      <c r="F1085" s="12" t="s">
        <v>371</v>
      </c>
      <c r="G1085" s="12" t="s">
        <v>38</v>
      </c>
      <c r="H1085" s="14" t="str">
        <f>IF(G1085="","",VLOOKUP(G1085,Sheet1!$B$3:$C$7,2,0))</f>
        <v>急性期</v>
      </c>
      <c r="I1085" s="12" t="s">
        <v>38</v>
      </c>
      <c r="J1085" s="14" t="str">
        <f>IF(I1085="","",VLOOKUP(I1085,Sheet1!$B$3:$C$7,2,0))</f>
        <v>急性期</v>
      </c>
      <c r="K1085" s="13">
        <v>45</v>
      </c>
      <c r="L1085" s="13">
        <v>45</v>
      </c>
      <c r="M1085" s="13">
        <v>0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2" t="s">
        <v>41</v>
      </c>
      <c r="U1085" s="14" t="str">
        <f>IF(T1085="","",VLOOKUP(T1085,Sheet1!$B$10:$C$61,2,0))</f>
        <v>一般病棟7対1入院基本料</v>
      </c>
      <c r="V1085" s="13">
        <v>45</v>
      </c>
    </row>
    <row r="1086" spans="1:22" outlineLevel="4">
      <c r="A1086" s="12">
        <v>4007</v>
      </c>
      <c r="B1086" s="12" t="s">
        <v>263</v>
      </c>
      <c r="C1086" s="12">
        <v>40210</v>
      </c>
      <c r="D1086" s="12" t="s">
        <v>458</v>
      </c>
      <c r="E1086" s="12" t="s">
        <v>668</v>
      </c>
      <c r="F1086" s="12" t="s">
        <v>669</v>
      </c>
      <c r="G1086" s="12" t="s">
        <v>38</v>
      </c>
      <c r="H1086" s="14" t="str">
        <f>IF(G1086="","",VLOOKUP(G1086,Sheet1!$B$3:$C$7,2,0))</f>
        <v>急性期</v>
      </c>
      <c r="I1086" s="12" t="s">
        <v>38</v>
      </c>
      <c r="J1086" s="14" t="str">
        <f>IF(I1086="","",VLOOKUP(I1086,Sheet1!$B$3:$C$7,2,0))</f>
        <v>急性期</v>
      </c>
      <c r="K1086" s="13">
        <v>50</v>
      </c>
      <c r="L1086" s="13">
        <v>50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2" t="s">
        <v>41</v>
      </c>
      <c r="U1086" s="14" t="str">
        <f>IF(T1086="","",VLOOKUP(T1086,Sheet1!$B$10:$C$61,2,0))</f>
        <v>一般病棟7対1入院基本料</v>
      </c>
      <c r="V1086" s="13">
        <v>50</v>
      </c>
    </row>
    <row r="1087" spans="1:22" outlineLevel="4">
      <c r="A1087" s="12">
        <v>4007</v>
      </c>
      <c r="B1087" s="12" t="s">
        <v>263</v>
      </c>
      <c r="C1087" s="12">
        <v>40210</v>
      </c>
      <c r="D1087" s="12" t="s">
        <v>458</v>
      </c>
      <c r="E1087" s="12" t="s">
        <v>668</v>
      </c>
      <c r="F1087" s="12" t="s">
        <v>366</v>
      </c>
      <c r="G1087" s="12" t="s">
        <v>58</v>
      </c>
      <c r="H1087" s="14" t="str">
        <f>IF(G1087="","",VLOOKUP(G1087,Sheet1!$B$3:$C$7,2,0))</f>
        <v>回復期</v>
      </c>
      <c r="I1087" s="12" t="s">
        <v>58</v>
      </c>
      <c r="J1087" s="14" t="str">
        <f>IF(I1087="","",VLOOKUP(I1087,Sheet1!$B$3:$C$7,2,0))</f>
        <v>回復期</v>
      </c>
      <c r="K1087" s="13">
        <v>0</v>
      </c>
      <c r="L1087" s="13">
        <v>0</v>
      </c>
      <c r="M1087" s="13">
        <v>0</v>
      </c>
      <c r="N1087" s="13">
        <v>52</v>
      </c>
      <c r="O1087" s="13">
        <v>52</v>
      </c>
      <c r="P1087" s="13">
        <v>0</v>
      </c>
      <c r="Q1087" s="13">
        <v>0</v>
      </c>
      <c r="R1087" s="13">
        <v>0</v>
      </c>
      <c r="S1087" s="13">
        <v>0</v>
      </c>
      <c r="T1087" s="12" t="s">
        <v>76</v>
      </c>
      <c r="U1087" s="14" t="str">
        <f>IF(T1087="","",VLOOKUP(T1087,Sheet1!$B$10:$C$61,2,0))</f>
        <v>回復期リハビリテーション病棟入院料3</v>
      </c>
      <c r="V1087" s="13">
        <v>52</v>
      </c>
    </row>
    <row r="1088" spans="1:22" outlineLevel="4">
      <c r="A1088" s="12">
        <v>4007</v>
      </c>
      <c r="B1088" s="12" t="s">
        <v>263</v>
      </c>
      <c r="C1088" s="12">
        <v>40210</v>
      </c>
      <c r="D1088" s="12" t="s">
        <v>458</v>
      </c>
      <c r="E1088" s="12" t="s">
        <v>668</v>
      </c>
      <c r="F1088" s="12" t="s">
        <v>670</v>
      </c>
      <c r="G1088" s="12" t="s">
        <v>58</v>
      </c>
      <c r="H1088" s="14" t="str">
        <f>IF(G1088="","",VLOOKUP(G1088,Sheet1!$B$3:$C$7,2,0))</f>
        <v>回復期</v>
      </c>
      <c r="I1088" s="12" t="s">
        <v>58</v>
      </c>
      <c r="J1088" s="14" t="str">
        <f>IF(I1088="","",VLOOKUP(I1088,Sheet1!$B$3:$C$7,2,0))</f>
        <v>回復期</v>
      </c>
      <c r="K1088" s="13">
        <v>0</v>
      </c>
      <c r="L1088" s="13">
        <v>0</v>
      </c>
      <c r="M1088" s="13">
        <v>0</v>
      </c>
      <c r="N1088" s="13">
        <v>48</v>
      </c>
      <c r="O1088" s="13">
        <v>48</v>
      </c>
      <c r="P1088" s="13">
        <v>0</v>
      </c>
      <c r="Q1088" s="13">
        <v>0</v>
      </c>
      <c r="R1088" s="13">
        <v>0</v>
      </c>
      <c r="S1088" s="13">
        <v>0</v>
      </c>
      <c r="T1088" s="12" t="s">
        <v>55</v>
      </c>
      <c r="U1088" s="14" t="str">
        <f>IF(T1088="","",VLOOKUP(T1088,Sheet1!$B$10:$C$61,2,0))</f>
        <v>地域包括ケア入院医療管理料1</v>
      </c>
      <c r="V1088" s="13">
        <v>48</v>
      </c>
    </row>
    <row r="1089" spans="1:22" outlineLevel="4">
      <c r="A1089" s="12">
        <v>4007</v>
      </c>
      <c r="B1089" s="12" t="s">
        <v>263</v>
      </c>
      <c r="C1089" s="12">
        <v>40210</v>
      </c>
      <c r="D1089" s="12" t="s">
        <v>458</v>
      </c>
      <c r="E1089" s="12" t="s">
        <v>668</v>
      </c>
      <c r="F1089" s="12" t="s">
        <v>671</v>
      </c>
      <c r="G1089" s="12" t="s">
        <v>45</v>
      </c>
      <c r="H1089" s="14" t="str">
        <f>IF(G1089="","",VLOOKUP(G1089,Sheet1!$B$3:$C$7,2,0))</f>
        <v>慢性期</v>
      </c>
      <c r="I1089" s="12" t="s">
        <v>45</v>
      </c>
      <c r="J1089" s="14" t="str">
        <f>IF(I1089="","",VLOOKUP(I1089,Sheet1!$B$3:$C$7,2,0))</f>
        <v>慢性期</v>
      </c>
      <c r="K1089" s="13">
        <v>0</v>
      </c>
      <c r="L1089" s="13">
        <v>0</v>
      </c>
      <c r="M1089" s="13">
        <v>0</v>
      </c>
      <c r="N1089" s="13">
        <v>20</v>
      </c>
      <c r="O1089" s="13">
        <v>20</v>
      </c>
      <c r="P1089" s="13">
        <v>0</v>
      </c>
      <c r="Q1089" s="13">
        <v>0</v>
      </c>
      <c r="R1089" s="13">
        <v>0</v>
      </c>
      <c r="S1089" s="13">
        <v>0</v>
      </c>
      <c r="T1089" s="12" t="s">
        <v>62</v>
      </c>
      <c r="U1089" s="14" t="str">
        <f>IF(T1089="","",VLOOKUP(T1089,Sheet1!$B$10:$C$61,2,0))</f>
        <v>療養病棟入院基本料1</v>
      </c>
      <c r="V1089" s="13">
        <v>20</v>
      </c>
    </row>
    <row r="1090" spans="1:22" outlineLevel="3">
      <c r="A1090" s="12"/>
      <c r="B1090" s="12"/>
      <c r="C1090" s="12"/>
      <c r="D1090" s="12"/>
      <c r="E1090" s="23" t="s">
        <v>1747</v>
      </c>
      <c r="F1090" s="12"/>
      <c r="G1090" s="12"/>
      <c r="H1090" s="14"/>
      <c r="I1090" s="12"/>
      <c r="J1090" s="14"/>
      <c r="K1090" s="13">
        <f t="shared" ref="K1090:S1090" si="230">SUBTOTAL(9,K1085:K1089)</f>
        <v>95</v>
      </c>
      <c r="L1090" s="13">
        <f t="shared" si="230"/>
        <v>95</v>
      </c>
      <c r="M1090" s="13">
        <f t="shared" si="230"/>
        <v>0</v>
      </c>
      <c r="N1090" s="13">
        <f t="shared" si="230"/>
        <v>120</v>
      </c>
      <c r="O1090" s="13">
        <f t="shared" si="230"/>
        <v>120</v>
      </c>
      <c r="P1090" s="13">
        <f t="shared" si="230"/>
        <v>0</v>
      </c>
      <c r="Q1090" s="13">
        <f t="shared" si="230"/>
        <v>0</v>
      </c>
      <c r="R1090" s="13">
        <f t="shared" si="230"/>
        <v>0</v>
      </c>
      <c r="S1090" s="13">
        <f t="shared" si="230"/>
        <v>0</v>
      </c>
      <c r="T1090" s="12"/>
      <c r="U1090" s="14"/>
      <c r="V1090" s="13">
        <f>SUBTOTAL(9,V1085:V1089)</f>
        <v>215</v>
      </c>
    </row>
    <row r="1091" spans="1:22" outlineLevel="4">
      <c r="A1091" s="12">
        <v>4007</v>
      </c>
      <c r="B1091" s="12" t="s">
        <v>263</v>
      </c>
      <c r="C1091" s="12">
        <v>40210</v>
      </c>
      <c r="D1091" s="12" t="s">
        <v>458</v>
      </c>
      <c r="E1091" s="12" t="s">
        <v>877</v>
      </c>
      <c r="F1091" s="12" t="s">
        <v>505</v>
      </c>
      <c r="G1091" s="12" t="s">
        <v>38</v>
      </c>
      <c r="H1091" s="14" t="str">
        <f>IF(G1091="","",VLOOKUP(G1091,Sheet1!$B$3:$C$7,2,0))</f>
        <v>急性期</v>
      </c>
      <c r="I1091" s="12" t="s">
        <v>38</v>
      </c>
      <c r="J1091" s="14" t="str">
        <f>IF(I1091="","",VLOOKUP(I1091,Sheet1!$B$3:$C$7,2,0))</f>
        <v>急性期</v>
      </c>
      <c r="K1091" s="13">
        <v>46</v>
      </c>
      <c r="L1091" s="13">
        <v>46</v>
      </c>
      <c r="M1091" s="13">
        <v>0</v>
      </c>
      <c r="N1091" s="13">
        <v>0</v>
      </c>
      <c r="O1091" s="13">
        <v>0</v>
      </c>
      <c r="P1091" s="13">
        <v>0</v>
      </c>
      <c r="Q1091" s="13">
        <v>0</v>
      </c>
      <c r="R1091" s="13">
        <v>0</v>
      </c>
      <c r="S1091" s="13">
        <v>0</v>
      </c>
      <c r="T1091" s="12" t="s">
        <v>41</v>
      </c>
      <c r="U1091" s="14" t="str">
        <f>IF(T1091="","",VLOOKUP(T1091,Sheet1!$B$10:$C$61,2,0))</f>
        <v>一般病棟7対1入院基本料</v>
      </c>
      <c r="V1091" s="13">
        <v>46</v>
      </c>
    </row>
    <row r="1092" spans="1:22" outlineLevel="4">
      <c r="A1092" s="12">
        <v>4007</v>
      </c>
      <c r="B1092" s="12" t="s">
        <v>263</v>
      </c>
      <c r="C1092" s="12">
        <v>40210</v>
      </c>
      <c r="D1092" s="12" t="s">
        <v>458</v>
      </c>
      <c r="E1092" s="12" t="s">
        <v>877</v>
      </c>
      <c r="F1092" s="12" t="s">
        <v>506</v>
      </c>
      <c r="G1092" s="12" t="s">
        <v>38</v>
      </c>
      <c r="H1092" s="14" t="str">
        <f>IF(G1092="","",VLOOKUP(G1092,Sheet1!$B$3:$C$7,2,0))</f>
        <v>急性期</v>
      </c>
      <c r="I1092" s="12" t="s">
        <v>38</v>
      </c>
      <c r="J1092" s="14" t="str">
        <f>IF(I1092="","",VLOOKUP(I1092,Sheet1!$B$3:$C$7,2,0))</f>
        <v>急性期</v>
      </c>
      <c r="K1092" s="13">
        <v>48</v>
      </c>
      <c r="L1092" s="13">
        <v>48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2" t="s">
        <v>41</v>
      </c>
      <c r="U1092" s="14" t="str">
        <f>IF(T1092="","",VLOOKUP(T1092,Sheet1!$B$10:$C$61,2,0))</f>
        <v>一般病棟7対1入院基本料</v>
      </c>
      <c r="V1092" s="13">
        <v>48</v>
      </c>
    </row>
    <row r="1093" spans="1:22" outlineLevel="4">
      <c r="A1093" s="12">
        <v>4007</v>
      </c>
      <c r="B1093" s="12" t="s">
        <v>263</v>
      </c>
      <c r="C1093" s="12">
        <v>40210</v>
      </c>
      <c r="D1093" s="12" t="s">
        <v>458</v>
      </c>
      <c r="E1093" s="12" t="s">
        <v>877</v>
      </c>
      <c r="F1093" s="12" t="s">
        <v>675</v>
      </c>
      <c r="G1093" s="12" t="s">
        <v>38</v>
      </c>
      <c r="H1093" s="14" t="str">
        <f>IF(G1093="","",VLOOKUP(G1093,Sheet1!$B$3:$C$7,2,0))</f>
        <v>急性期</v>
      </c>
      <c r="I1093" s="12" t="s">
        <v>38</v>
      </c>
      <c r="J1093" s="14" t="str">
        <f>IF(I1093="","",VLOOKUP(I1093,Sheet1!$B$3:$C$7,2,0))</f>
        <v>急性期</v>
      </c>
      <c r="K1093" s="13">
        <v>47</v>
      </c>
      <c r="L1093" s="13">
        <v>47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2" t="s">
        <v>41</v>
      </c>
      <c r="U1093" s="14" t="str">
        <f>IF(T1093="","",VLOOKUP(T1093,Sheet1!$B$10:$C$61,2,0))</f>
        <v>一般病棟7対1入院基本料</v>
      </c>
      <c r="V1093" s="13">
        <v>47</v>
      </c>
    </row>
    <row r="1094" spans="1:22" outlineLevel="4">
      <c r="A1094" s="12">
        <v>4007</v>
      </c>
      <c r="B1094" s="12" t="s">
        <v>263</v>
      </c>
      <c r="C1094" s="12">
        <v>40210</v>
      </c>
      <c r="D1094" s="12" t="s">
        <v>458</v>
      </c>
      <c r="E1094" s="12" t="s">
        <v>877</v>
      </c>
      <c r="F1094" s="12" t="s">
        <v>676</v>
      </c>
      <c r="G1094" s="12" t="s">
        <v>38</v>
      </c>
      <c r="H1094" s="14" t="str">
        <f>IF(G1094="","",VLOOKUP(G1094,Sheet1!$B$3:$C$7,2,0))</f>
        <v>急性期</v>
      </c>
      <c r="I1094" s="12" t="s">
        <v>38</v>
      </c>
      <c r="J1094" s="14" t="str">
        <f>IF(I1094="","",VLOOKUP(I1094,Sheet1!$B$3:$C$7,2,0))</f>
        <v>急性期</v>
      </c>
      <c r="K1094" s="13">
        <v>49</v>
      </c>
      <c r="L1094" s="13">
        <v>49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2" t="s">
        <v>41</v>
      </c>
      <c r="U1094" s="14" t="str">
        <f>IF(T1094="","",VLOOKUP(T1094,Sheet1!$B$10:$C$61,2,0))</f>
        <v>一般病棟7対1入院基本料</v>
      </c>
      <c r="V1094" s="13">
        <v>49</v>
      </c>
    </row>
    <row r="1095" spans="1:22" outlineLevel="4">
      <c r="A1095" s="12">
        <v>4007</v>
      </c>
      <c r="B1095" s="12" t="s">
        <v>263</v>
      </c>
      <c r="C1095" s="12">
        <v>40210</v>
      </c>
      <c r="D1095" s="12" t="s">
        <v>458</v>
      </c>
      <c r="E1095" s="12" t="s">
        <v>877</v>
      </c>
      <c r="F1095" s="12" t="s">
        <v>673</v>
      </c>
      <c r="G1095" s="12" t="s">
        <v>38</v>
      </c>
      <c r="H1095" s="14" t="str">
        <f>IF(G1095="","",VLOOKUP(G1095,Sheet1!$B$3:$C$7,2,0))</f>
        <v>急性期</v>
      </c>
      <c r="I1095" s="12" t="s">
        <v>38</v>
      </c>
      <c r="J1095" s="14" t="str">
        <f>IF(I1095="","",VLOOKUP(I1095,Sheet1!$B$3:$C$7,2,0))</f>
        <v>急性期</v>
      </c>
      <c r="K1095" s="13">
        <v>51</v>
      </c>
      <c r="L1095" s="13">
        <v>51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2" t="s">
        <v>41</v>
      </c>
      <c r="U1095" s="14" t="str">
        <f>IF(T1095="","",VLOOKUP(T1095,Sheet1!$B$10:$C$61,2,0))</f>
        <v>一般病棟7対1入院基本料</v>
      </c>
      <c r="V1095" s="13">
        <v>51</v>
      </c>
    </row>
    <row r="1096" spans="1:22" outlineLevel="4">
      <c r="A1096" s="12">
        <v>4007</v>
      </c>
      <c r="B1096" s="12" t="s">
        <v>263</v>
      </c>
      <c r="C1096" s="12">
        <v>40210</v>
      </c>
      <c r="D1096" s="12" t="s">
        <v>458</v>
      </c>
      <c r="E1096" s="12" t="s">
        <v>877</v>
      </c>
      <c r="F1096" s="12" t="s">
        <v>677</v>
      </c>
      <c r="G1096" s="12" t="s">
        <v>38</v>
      </c>
      <c r="H1096" s="14" t="str">
        <f>IF(G1096="","",VLOOKUP(G1096,Sheet1!$B$3:$C$7,2,0))</f>
        <v>急性期</v>
      </c>
      <c r="I1096" s="12" t="s">
        <v>38</v>
      </c>
      <c r="J1096" s="14" t="str">
        <f>IF(I1096="","",VLOOKUP(I1096,Sheet1!$B$3:$C$7,2,0))</f>
        <v>急性期</v>
      </c>
      <c r="K1096" s="13">
        <v>49</v>
      </c>
      <c r="L1096" s="13">
        <v>49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2" t="s">
        <v>41</v>
      </c>
      <c r="U1096" s="14" t="str">
        <f>IF(T1096="","",VLOOKUP(T1096,Sheet1!$B$10:$C$61,2,0))</f>
        <v>一般病棟7対1入院基本料</v>
      </c>
      <c r="V1096" s="13">
        <v>49</v>
      </c>
    </row>
    <row r="1097" spans="1:22" outlineLevel="4">
      <c r="A1097" s="12">
        <v>4007</v>
      </c>
      <c r="B1097" s="12" t="s">
        <v>263</v>
      </c>
      <c r="C1097" s="12">
        <v>40210</v>
      </c>
      <c r="D1097" s="12" t="s">
        <v>458</v>
      </c>
      <c r="E1097" s="12" t="s">
        <v>877</v>
      </c>
      <c r="F1097" s="12" t="s">
        <v>878</v>
      </c>
      <c r="G1097" s="12" t="s">
        <v>38</v>
      </c>
      <c r="H1097" s="14" t="str">
        <f>IF(G1097="","",VLOOKUP(G1097,Sheet1!$B$3:$C$7,2,0))</f>
        <v>急性期</v>
      </c>
      <c r="I1097" s="12" t="s">
        <v>38</v>
      </c>
      <c r="J1097" s="14" t="str">
        <f>IF(I1097="","",VLOOKUP(I1097,Sheet1!$B$3:$C$7,2,0))</f>
        <v>急性期</v>
      </c>
      <c r="K1097" s="13">
        <v>10</v>
      </c>
      <c r="L1097" s="13">
        <v>10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2" t="s">
        <v>41</v>
      </c>
      <c r="U1097" s="14" t="str">
        <f>IF(T1097="","",VLOOKUP(T1097,Sheet1!$B$10:$C$61,2,0))</f>
        <v>一般病棟7対1入院基本料</v>
      </c>
      <c r="V1097" s="13">
        <v>10</v>
      </c>
    </row>
    <row r="1098" spans="1:22" outlineLevel="3">
      <c r="A1098" s="12"/>
      <c r="B1098" s="12"/>
      <c r="C1098" s="12"/>
      <c r="D1098" s="12"/>
      <c r="E1098" s="23" t="s">
        <v>1748</v>
      </c>
      <c r="F1098" s="12"/>
      <c r="G1098" s="12"/>
      <c r="H1098" s="14"/>
      <c r="I1098" s="12"/>
      <c r="J1098" s="14"/>
      <c r="K1098" s="13">
        <f t="shared" ref="K1098:S1098" si="231">SUBTOTAL(9,K1091:K1097)</f>
        <v>300</v>
      </c>
      <c r="L1098" s="13">
        <f t="shared" si="231"/>
        <v>300</v>
      </c>
      <c r="M1098" s="13">
        <f t="shared" si="231"/>
        <v>0</v>
      </c>
      <c r="N1098" s="13">
        <f t="shared" si="231"/>
        <v>0</v>
      </c>
      <c r="O1098" s="13">
        <f t="shared" si="231"/>
        <v>0</v>
      </c>
      <c r="P1098" s="13">
        <f t="shared" si="231"/>
        <v>0</v>
      </c>
      <c r="Q1098" s="13">
        <f t="shared" si="231"/>
        <v>0</v>
      </c>
      <c r="R1098" s="13">
        <f t="shared" si="231"/>
        <v>0</v>
      </c>
      <c r="S1098" s="13">
        <f t="shared" si="231"/>
        <v>0</v>
      </c>
      <c r="T1098" s="12"/>
      <c r="U1098" s="14"/>
      <c r="V1098" s="13">
        <f>SUBTOTAL(9,V1091:V1097)</f>
        <v>300</v>
      </c>
    </row>
    <row r="1099" spans="1:22" outlineLevel="4">
      <c r="A1099" s="12">
        <v>4007</v>
      </c>
      <c r="B1099" s="12" t="s">
        <v>263</v>
      </c>
      <c r="C1099" s="12">
        <v>40210</v>
      </c>
      <c r="D1099" s="12" t="s">
        <v>458</v>
      </c>
      <c r="E1099" s="12" t="s">
        <v>1238</v>
      </c>
      <c r="F1099" s="12" t="s">
        <v>116</v>
      </c>
      <c r="G1099" s="12" t="s">
        <v>58</v>
      </c>
      <c r="H1099" s="14" t="str">
        <f>IF(G1099="","",VLOOKUP(G1099,Sheet1!$B$3:$C$7,2,0))</f>
        <v>回復期</v>
      </c>
      <c r="I1099" s="12" t="s">
        <v>58</v>
      </c>
      <c r="J1099" s="14" t="str">
        <f>IF(I1099="","",VLOOKUP(I1099,Sheet1!$B$3:$C$7,2,0))</f>
        <v>回復期</v>
      </c>
      <c r="K1099" s="13">
        <v>0</v>
      </c>
      <c r="L1099" s="13">
        <v>0</v>
      </c>
      <c r="M1099" s="13">
        <v>0</v>
      </c>
      <c r="N1099" s="13">
        <v>39</v>
      </c>
      <c r="O1099" s="13">
        <v>39</v>
      </c>
      <c r="P1099" s="13">
        <v>0</v>
      </c>
      <c r="Q1099" s="13">
        <v>0</v>
      </c>
      <c r="R1099" s="13">
        <v>0</v>
      </c>
      <c r="S1099" s="13">
        <v>0</v>
      </c>
      <c r="T1099" s="12" t="s">
        <v>68</v>
      </c>
      <c r="U1099" s="14" t="str">
        <f>IF(T1099="","",VLOOKUP(T1099,Sheet1!$B$10:$C$61,2,0))</f>
        <v>回復期リハビリテーション病棟入院料2</v>
      </c>
      <c r="V1099" s="13">
        <v>39</v>
      </c>
    </row>
    <row r="1100" spans="1:22" outlineLevel="4">
      <c r="A1100" s="12">
        <v>4007</v>
      </c>
      <c r="B1100" s="12" t="s">
        <v>263</v>
      </c>
      <c r="C1100" s="12">
        <v>40210</v>
      </c>
      <c r="D1100" s="12" t="s">
        <v>458</v>
      </c>
      <c r="E1100" s="12" t="s">
        <v>1238</v>
      </c>
      <c r="F1100" s="12" t="s">
        <v>117</v>
      </c>
      <c r="G1100" s="12" t="s">
        <v>45</v>
      </c>
      <c r="H1100" s="14" t="str">
        <f>IF(G1100="","",VLOOKUP(G1100,Sheet1!$B$3:$C$7,2,0))</f>
        <v>慢性期</v>
      </c>
      <c r="I1100" s="12" t="s">
        <v>45</v>
      </c>
      <c r="J1100" s="14" t="str">
        <f>IF(I1100="","",VLOOKUP(I1100,Sheet1!$B$3:$C$7,2,0))</f>
        <v>慢性期</v>
      </c>
      <c r="K1100" s="13">
        <v>0</v>
      </c>
      <c r="L1100" s="13">
        <v>0</v>
      </c>
      <c r="M1100" s="13">
        <v>0</v>
      </c>
      <c r="N1100" s="13">
        <v>52</v>
      </c>
      <c r="O1100" s="13">
        <v>52</v>
      </c>
      <c r="P1100" s="13">
        <v>0</v>
      </c>
      <c r="Q1100" s="13">
        <v>0</v>
      </c>
      <c r="R1100" s="13">
        <v>0</v>
      </c>
      <c r="S1100" s="13">
        <v>0</v>
      </c>
      <c r="T1100" s="12" t="s">
        <v>62</v>
      </c>
      <c r="U1100" s="14" t="str">
        <f>IF(T1100="","",VLOOKUP(T1100,Sheet1!$B$10:$C$61,2,0))</f>
        <v>療養病棟入院基本料1</v>
      </c>
      <c r="V1100" s="13">
        <v>52</v>
      </c>
    </row>
    <row r="1101" spans="1:22" outlineLevel="4">
      <c r="A1101" s="12">
        <v>4007</v>
      </c>
      <c r="B1101" s="12" t="s">
        <v>263</v>
      </c>
      <c r="C1101" s="12">
        <v>40210</v>
      </c>
      <c r="D1101" s="12" t="s">
        <v>458</v>
      </c>
      <c r="E1101" s="12" t="s">
        <v>1238</v>
      </c>
      <c r="F1101" s="12" t="s">
        <v>118</v>
      </c>
      <c r="G1101" s="12" t="s">
        <v>38</v>
      </c>
      <c r="H1101" s="14" t="str">
        <f>IF(G1101="","",VLOOKUP(G1101,Sheet1!$B$3:$C$7,2,0))</f>
        <v>急性期</v>
      </c>
      <c r="I1101" s="12" t="s">
        <v>38</v>
      </c>
      <c r="J1101" s="14" t="str">
        <f>IF(I1101="","",VLOOKUP(I1101,Sheet1!$B$3:$C$7,2,0))</f>
        <v>急性期</v>
      </c>
      <c r="K1101" s="13">
        <v>51</v>
      </c>
      <c r="L1101" s="13">
        <v>51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2" t="s">
        <v>45</v>
      </c>
      <c r="U1101" s="14" t="str">
        <f>IF(T1101="","",VLOOKUP(T1101,Sheet1!$B$10:$C$61,2,0))</f>
        <v>一般病棟15対1入院基本料</v>
      </c>
      <c r="V1101" s="13">
        <v>51</v>
      </c>
    </row>
    <row r="1102" spans="1:22" outlineLevel="4">
      <c r="A1102" s="12">
        <v>4007</v>
      </c>
      <c r="B1102" s="12" t="s">
        <v>263</v>
      </c>
      <c r="C1102" s="12">
        <v>40210</v>
      </c>
      <c r="D1102" s="12" t="s">
        <v>458</v>
      </c>
      <c r="E1102" s="12" t="s">
        <v>1238</v>
      </c>
      <c r="F1102" s="12" t="s">
        <v>1239</v>
      </c>
      <c r="G1102" s="12" t="s">
        <v>58</v>
      </c>
      <c r="H1102" s="14" t="str">
        <f>IF(G1102="","",VLOOKUP(G1102,Sheet1!$B$3:$C$7,2,0))</f>
        <v>回復期</v>
      </c>
      <c r="I1102" s="12" t="s">
        <v>58</v>
      </c>
      <c r="J1102" s="14" t="str">
        <f>IF(I1102="","",VLOOKUP(I1102,Sheet1!$B$3:$C$7,2,0))</f>
        <v>回復期</v>
      </c>
      <c r="K1102" s="13">
        <v>0</v>
      </c>
      <c r="L1102" s="13">
        <v>0</v>
      </c>
      <c r="M1102" s="13">
        <v>0</v>
      </c>
      <c r="N1102" s="13">
        <v>48</v>
      </c>
      <c r="O1102" s="13">
        <v>48</v>
      </c>
      <c r="P1102" s="13">
        <v>0</v>
      </c>
      <c r="Q1102" s="13">
        <v>0</v>
      </c>
      <c r="R1102" s="13">
        <v>0</v>
      </c>
      <c r="S1102" s="13">
        <v>0</v>
      </c>
      <c r="T1102" s="12" t="s">
        <v>59</v>
      </c>
      <c r="U1102" s="14" t="str">
        <f>IF(T1102="","",VLOOKUP(T1102,Sheet1!$B$10:$C$61,2,0))</f>
        <v>回復期リハビリテーション病棟入院料1</v>
      </c>
      <c r="V1102" s="13">
        <v>48</v>
      </c>
    </row>
    <row r="1103" spans="1:22" outlineLevel="3">
      <c r="A1103" s="12"/>
      <c r="B1103" s="12"/>
      <c r="C1103" s="12"/>
      <c r="D1103" s="12"/>
      <c r="E1103" s="23" t="s">
        <v>1749</v>
      </c>
      <c r="F1103" s="12"/>
      <c r="G1103" s="12"/>
      <c r="H1103" s="14"/>
      <c r="I1103" s="12"/>
      <c r="J1103" s="14"/>
      <c r="K1103" s="13">
        <f t="shared" ref="K1103:S1103" si="232">SUBTOTAL(9,K1099:K1102)</f>
        <v>51</v>
      </c>
      <c r="L1103" s="13">
        <f t="shared" si="232"/>
        <v>51</v>
      </c>
      <c r="M1103" s="13">
        <f t="shared" si="232"/>
        <v>0</v>
      </c>
      <c r="N1103" s="13">
        <f t="shared" si="232"/>
        <v>139</v>
      </c>
      <c r="O1103" s="13">
        <f t="shared" si="232"/>
        <v>139</v>
      </c>
      <c r="P1103" s="13">
        <f t="shared" si="232"/>
        <v>0</v>
      </c>
      <c r="Q1103" s="13">
        <f t="shared" si="232"/>
        <v>0</v>
      </c>
      <c r="R1103" s="13">
        <f t="shared" si="232"/>
        <v>0</v>
      </c>
      <c r="S1103" s="13">
        <f t="shared" si="232"/>
        <v>0</v>
      </c>
      <c r="T1103" s="12"/>
      <c r="U1103" s="14"/>
      <c r="V1103" s="13">
        <f>SUBTOTAL(9,V1099:V1102)</f>
        <v>190</v>
      </c>
    </row>
    <row r="1104" spans="1:22" outlineLevel="4">
      <c r="A1104" s="12">
        <v>4007</v>
      </c>
      <c r="B1104" s="12" t="s">
        <v>263</v>
      </c>
      <c r="C1104" s="12">
        <v>40211</v>
      </c>
      <c r="D1104" s="12" t="s">
        <v>264</v>
      </c>
      <c r="E1104" s="12" t="s">
        <v>265</v>
      </c>
      <c r="F1104" s="12" t="s">
        <v>266</v>
      </c>
      <c r="G1104" s="12" t="s">
        <v>45</v>
      </c>
      <c r="H1104" s="14" t="str">
        <f>IF(G1104="","",VLOOKUP(G1104,Sheet1!$B$3:$C$7,2,0))</f>
        <v>慢性期</v>
      </c>
      <c r="I1104" s="12" t="s">
        <v>45</v>
      </c>
      <c r="J1104" s="14" t="str">
        <f>IF(I1104="","",VLOOKUP(I1104,Sheet1!$B$3:$C$7,2,0))</f>
        <v>慢性期</v>
      </c>
      <c r="K1104" s="13">
        <v>0</v>
      </c>
      <c r="L1104" s="13">
        <v>0</v>
      </c>
      <c r="M1104" s="13">
        <v>0</v>
      </c>
      <c r="N1104" s="13">
        <v>41</v>
      </c>
      <c r="O1104" s="13">
        <v>41</v>
      </c>
      <c r="P1104" s="13">
        <v>0</v>
      </c>
      <c r="Q1104" s="13">
        <v>0</v>
      </c>
      <c r="R1104" s="13">
        <v>0</v>
      </c>
      <c r="S1104" s="13">
        <v>0</v>
      </c>
      <c r="T1104" s="12" t="s">
        <v>62</v>
      </c>
      <c r="U1104" s="14" t="str">
        <f>IF(T1104="","",VLOOKUP(T1104,Sheet1!$B$10:$C$61,2,0))</f>
        <v>療養病棟入院基本料1</v>
      </c>
      <c r="V1104" s="13">
        <v>41</v>
      </c>
    </row>
    <row r="1105" spans="1:22" outlineLevel="3">
      <c r="A1105" s="12"/>
      <c r="B1105" s="12"/>
      <c r="C1105" s="12"/>
      <c r="D1105" s="12"/>
      <c r="E1105" s="23" t="s">
        <v>1750</v>
      </c>
      <c r="F1105" s="12"/>
      <c r="G1105" s="12"/>
      <c r="H1105" s="14"/>
      <c r="I1105" s="12"/>
      <c r="J1105" s="14"/>
      <c r="K1105" s="13">
        <f t="shared" ref="K1105:S1105" si="233">SUBTOTAL(9,K1104:K1104)</f>
        <v>0</v>
      </c>
      <c r="L1105" s="13">
        <f t="shared" si="233"/>
        <v>0</v>
      </c>
      <c r="M1105" s="13">
        <f t="shared" si="233"/>
        <v>0</v>
      </c>
      <c r="N1105" s="13">
        <f t="shared" si="233"/>
        <v>41</v>
      </c>
      <c r="O1105" s="13">
        <f t="shared" si="233"/>
        <v>41</v>
      </c>
      <c r="P1105" s="13">
        <f t="shared" si="233"/>
        <v>0</v>
      </c>
      <c r="Q1105" s="13">
        <f t="shared" si="233"/>
        <v>0</v>
      </c>
      <c r="R1105" s="13">
        <f t="shared" si="233"/>
        <v>0</v>
      </c>
      <c r="S1105" s="13">
        <f t="shared" si="233"/>
        <v>0</v>
      </c>
      <c r="T1105" s="12"/>
      <c r="U1105" s="14"/>
      <c r="V1105" s="13">
        <f>SUBTOTAL(9,V1104:V1104)</f>
        <v>41</v>
      </c>
    </row>
    <row r="1106" spans="1:22" outlineLevel="4">
      <c r="A1106" s="12">
        <v>4007</v>
      </c>
      <c r="B1106" s="12" t="s">
        <v>263</v>
      </c>
      <c r="C1106" s="12">
        <v>40211</v>
      </c>
      <c r="D1106" s="12" t="s">
        <v>264</v>
      </c>
      <c r="E1106" s="12" t="s">
        <v>1063</v>
      </c>
      <c r="F1106" s="12" t="s">
        <v>1064</v>
      </c>
      <c r="G1106" s="12" t="s">
        <v>104</v>
      </c>
      <c r="H1106" s="14" t="str">
        <f>IF(G1106="","",VLOOKUP(G1106,Sheet1!$B$3:$C$7,2,0))</f>
        <v>急性期</v>
      </c>
      <c r="I1106" s="12" t="s">
        <v>104</v>
      </c>
      <c r="J1106" s="14" t="str">
        <f>IF(I1106="","",VLOOKUP(I1106,Sheet1!$B$3:$C$7,2,0))</f>
        <v>急性期</v>
      </c>
      <c r="K1106" s="13">
        <v>60</v>
      </c>
      <c r="L1106" s="13">
        <v>58</v>
      </c>
      <c r="M1106" s="13">
        <v>2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2" t="s">
        <v>110</v>
      </c>
      <c r="U1106" s="14" t="str">
        <f>IF(T1106="","",VLOOKUP(T1106,Sheet1!$B$10:$C$61,2,0))</f>
        <v>一般病棟7対1入院基本料</v>
      </c>
      <c r="V1106" s="13">
        <v>60</v>
      </c>
    </row>
    <row r="1107" spans="1:22" outlineLevel="4">
      <c r="A1107" s="12">
        <v>4007</v>
      </c>
      <c r="B1107" s="12" t="s">
        <v>263</v>
      </c>
      <c r="C1107" s="12">
        <v>40211</v>
      </c>
      <c r="D1107" s="12" t="s">
        <v>264</v>
      </c>
      <c r="E1107" s="12" t="s">
        <v>1063</v>
      </c>
      <c r="F1107" s="12" t="s">
        <v>1065</v>
      </c>
      <c r="G1107" s="12" t="s">
        <v>104</v>
      </c>
      <c r="H1107" s="14" t="str">
        <f>IF(G1107="","",VLOOKUP(G1107,Sheet1!$B$3:$C$7,2,0))</f>
        <v>急性期</v>
      </c>
      <c r="I1107" s="12" t="s">
        <v>104</v>
      </c>
      <c r="J1107" s="14" t="str">
        <f>IF(I1107="","",VLOOKUP(I1107,Sheet1!$B$3:$C$7,2,0))</f>
        <v>急性期</v>
      </c>
      <c r="K1107" s="13">
        <v>57</v>
      </c>
      <c r="L1107" s="13">
        <v>57</v>
      </c>
      <c r="M1107" s="13">
        <v>0</v>
      </c>
      <c r="N1107" s="13">
        <v>0</v>
      </c>
      <c r="O1107" s="13">
        <v>0</v>
      </c>
      <c r="P1107" s="13">
        <v>0</v>
      </c>
      <c r="Q1107" s="13">
        <v>0</v>
      </c>
      <c r="R1107" s="13">
        <v>0</v>
      </c>
      <c r="S1107" s="13">
        <v>0</v>
      </c>
      <c r="T1107" s="12" t="s">
        <v>110</v>
      </c>
      <c r="U1107" s="14" t="str">
        <f>IF(T1107="","",VLOOKUP(T1107,Sheet1!$B$10:$C$61,2,0))</f>
        <v>一般病棟7対1入院基本料</v>
      </c>
      <c r="V1107" s="13">
        <v>57</v>
      </c>
    </row>
    <row r="1108" spans="1:22" outlineLevel="4">
      <c r="A1108" s="12">
        <v>4007</v>
      </c>
      <c r="B1108" s="12" t="s">
        <v>263</v>
      </c>
      <c r="C1108" s="12">
        <v>40211</v>
      </c>
      <c r="D1108" s="12" t="s">
        <v>264</v>
      </c>
      <c r="E1108" s="12" t="s">
        <v>1063</v>
      </c>
      <c r="F1108" s="12" t="s">
        <v>1066</v>
      </c>
      <c r="G1108" s="12" t="s">
        <v>104</v>
      </c>
      <c r="H1108" s="14" t="str">
        <f>IF(G1108="","",VLOOKUP(G1108,Sheet1!$B$3:$C$7,2,0))</f>
        <v>急性期</v>
      </c>
      <c r="I1108" s="12" t="s">
        <v>104</v>
      </c>
      <c r="J1108" s="14" t="str">
        <f>IF(I1108="","",VLOOKUP(I1108,Sheet1!$B$3:$C$7,2,0))</f>
        <v>急性期</v>
      </c>
      <c r="K1108" s="13">
        <v>53</v>
      </c>
      <c r="L1108" s="13">
        <v>52</v>
      </c>
      <c r="M1108" s="13">
        <v>1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2" t="s">
        <v>110</v>
      </c>
      <c r="U1108" s="14" t="str">
        <f>IF(T1108="","",VLOOKUP(T1108,Sheet1!$B$10:$C$61,2,0))</f>
        <v>一般病棟7対1入院基本料</v>
      </c>
      <c r="V1108" s="13">
        <v>53</v>
      </c>
    </row>
    <row r="1109" spans="1:22" outlineLevel="4">
      <c r="A1109" s="12">
        <v>4007</v>
      </c>
      <c r="B1109" s="12" t="s">
        <v>263</v>
      </c>
      <c r="C1109" s="12">
        <v>40211</v>
      </c>
      <c r="D1109" s="12" t="s">
        <v>264</v>
      </c>
      <c r="E1109" s="12" t="s">
        <v>1063</v>
      </c>
      <c r="F1109" s="12" t="s">
        <v>1067</v>
      </c>
      <c r="G1109" s="12" t="s">
        <v>113</v>
      </c>
      <c r="H1109" s="14" t="str">
        <f>IF(G1109="","",VLOOKUP(G1109,Sheet1!$B$3:$C$7,2,0))</f>
        <v>回復期</v>
      </c>
      <c r="I1109" s="12" t="s">
        <v>113</v>
      </c>
      <c r="J1109" s="14" t="str">
        <f>IF(I1109="","",VLOOKUP(I1109,Sheet1!$B$3:$C$7,2,0))</f>
        <v>回復期</v>
      </c>
      <c r="K1109" s="13">
        <v>57</v>
      </c>
      <c r="L1109" s="13">
        <v>57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2" t="s">
        <v>105</v>
      </c>
      <c r="U1109" s="14" t="str">
        <f>IF(T1109="","",VLOOKUP(T1109,Sheet1!$B$10:$C$61,2,0))</f>
        <v>地域包括ケア病棟入院料1</v>
      </c>
      <c r="V1109" s="13">
        <v>57</v>
      </c>
    </row>
    <row r="1110" spans="1:22" outlineLevel="4">
      <c r="A1110" s="12">
        <v>4007</v>
      </c>
      <c r="B1110" s="12" t="s">
        <v>263</v>
      </c>
      <c r="C1110" s="12">
        <v>40211</v>
      </c>
      <c r="D1110" s="12" t="s">
        <v>264</v>
      </c>
      <c r="E1110" s="12" t="s">
        <v>1063</v>
      </c>
      <c r="F1110" s="12" t="s">
        <v>224</v>
      </c>
      <c r="G1110" s="12" t="s">
        <v>110</v>
      </c>
      <c r="H1110" s="14" t="str">
        <f>IF(G1110="","",VLOOKUP(G1110,Sheet1!$B$3:$C$7,2,0))</f>
        <v>高度急性期</v>
      </c>
      <c r="I1110" s="12" t="s">
        <v>110</v>
      </c>
      <c r="J1110" s="14" t="str">
        <f>IF(I1110="","",VLOOKUP(I1110,Sheet1!$B$3:$C$7,2,0))</f>
        <v>高度急性期</v>
      </c>
      <c r="K1110" s="13">
        <v>4</v>
      </c>
      <c r="L1110" s="13">
        <v>4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2" t="s">
        <v>225</v>
      </c>
      <c r="U1110" s="14" t="str">
        <f>IF(T1110="","",VLOOKUP(T1110,Sheet1!$B$10:$C$61,2,0))</f>
        <v>特定集中治療室管理料3</v>
      </c>
      <c r="V1110" s="13">
        <v>4</v>
      </c>
    </row>
    <row r="1111" spans="1:22" outlineLevel="3">
      <c r="A1111" s="12"/>
      <c r="B1111" s="12"/>
      <c r="C1111" s="12"/>
      <c r="D1111" s="12"/>
      <c r="E1111" s="23" t="s">
        <v>1751</v>
      </c>
      <c r="F1111" s="12"/>
      <c r="G1111" s="12"/>
      <c r="H1111" s="14"/>
      <c r="I1111" s="12"/>
      <c r="J1111" s="14"/>
      <c r="K1111" s="13">
        <f t="shared" ref="K1111:S1111" si="234">SUBTOTAL(9,K1106:K1110)</f>
        <v>231</v>
      </c>
      <c r="L1111" s="13">
        <f t="shared" si="234"/>
        <v>228</v>
      </c>
      <c r="M1111" s="13">
        <f t="shared" si="234"/>
        <v>3</v>
      </c>
      <c r="N1111" s="13">
        <f t="shared" si="234"/>
        <v>0</v>
      </c>
      <c r="O1111" s="13">
        <f t="shared" si="234"/>
        <v>0</v>
      </c>
      <c r="P1111" s="13">
        <f t="shared" si="234"/>
        <v>0</v>
      </c>
      <c r="Q1111" s="13">
        <f t="shared" si="234"/>
        <v>0</v>
      </c>
      <c r="R1111" s="13">
        <f t="shared" si="234"/>
        <v>0</v>
      </c>
      <c r="S1111" s="13">
        <f t="shared" si="234"/>
        <v>0</v>
      </c>
      <c r="T1111" s="12"/>
      <c r="U1111" s="14"/>
      <c r="V1111" s="13">
        <f>SUBTOTAL(9,V1106:V1110)</f>
        <v>231</v>
      </c>
    </row>
    <row r="1112" spans="1:22" outlineLevel="4">
      <c r="A1112" s="12">
        <v>4007</v>
      </c>
      <c r="B1112" s="12" t="s">
        <v>263</v>
      </c>
      <c r="C1112" s="12">
        <v>40544</v>
      </c>
      <c r="D1112" s="12" t="s">
        <v>306</v>
      </c>
      <c r="E1112" s="12" t="s">
        <v>305</v>
      </c>
      <c r="F1112" s="12" t="s">
        <v>307</v>
      </c>
      <c r="G1112" s="12" t="s">
        <v>38</v>
      </c>
      <c r="H1112" s="14" t="str">
        <f>IF(G1112="","",VLOOKUP(G1112,Sheet1!$B$3:$C$7,2,0))</f>
        <v>急性期</v>
      </c>
      <c r="I1112" s="12" t="s">
        <v>38</v>
      </c>
      <c r="J1112" s="14" t="str">
        <f>IF(I1112="","",VLOOKUP(I1112,Sheet1!$B$3:$C$7,2,0))</f>
        <v>急性期</v>
      </c>
      <c r="K1112" s="13">
        <v>60</v>
      </c>
      <c r="L1112" s="13">
        <v>60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2" t="s">
        <v>58</v>
      </c>
      <c r="U1112" s="14" t="str">
        <f>IF(T1112="","",VLOOKUP(T1112,Sheet1!$B$10:$C$61,2,0))</f>
        <v>一般病棟13対1入院基本料</v>
      </c>
      <c r="V1112" s="13">
        <v>60</v>
      </c>
    </row>
    <row r="1113" spans="1:22" outlineLevel="3">
      <c r="A1113" s="12"/>
      <c r="B1113" s="12"/>
      <c r="C1113" s="12"/>
      <c r="D1113" s="12"/>
      <c r="E1113" s="23" t="s">
        <v>1752</v>
      </c>
      <c r="F1113" s="12"/>
      <c r="G1113" s="12"/>
      <c r="H1113" s="14"/>
      <c r="I1113" s="12"/>
      <c r="J1113" s="14"/>
      <c r="K1113" s="13">
        <f t="shared" ref="K1113:S1113" si="235">SUBTOTAL(9,K1112:K1112)</f>
        <v>60</v>
      </c>
      <c r="L1113" s="13">
        <f t="shared" si="235"/>
        <v>60</v>
      </c>
      <c r="M1113" s="13">
        <f t="shared" si="235"/>
        <v>0</v>
      </c>
      <c r="N1113" s="13">
        <f t="shared" si="235"/>
        <v>0</v>
      </c>
      <c r="O1113" s="13">
        <f t="shared" si="235"/>
        <v>0</v>
      </c>
      <c r="P1113" s="13">
        <f t="shared" si="235"/>
        <v>0</v>
      </c>
      <c r="Q1113" s="13">
        <f t="shared" si="235"/>
        <v>0</v>
      </c>
      <c r="R1113" s="13">
        <f t="shared" si="235"/>
        <v>0</v>
      </c>
      <c r="S1113" s="13">
        <f t="shared" si="235"/>
        <v>0</v>
      </c>
      <c r="T1113" s="12"/>
      <c r="U1113" s="14"/>
      <c r="V1113" s="13">
        <f>SUBTOTAL(9,V1112:V1112)</f>
        <v>60</v>
      </c>
    </row>
    <row r="1114" spans="1:22" outlineLevel="4">
      <c r="A1114" s="12">
        <v>4007</v>
      </c>
      <c r="B1114" s="12" t="s">
        <v>263</v>
      </c>
      <c r="C1114" s="12">
        <v>40544</v>
      </c>
      <c r="D1114" s="12" t="s">
        <v>306</v>
      </c>
      <c r="E1114" s="12" t="s">
        <v>1057</v>
      </c>
      <c r="F1114" s="12" t="s">
        <v>1058</v>
      </c>
      <c r="G1114" s="12" t="s">
        <v>104</v>
      </c>
      <c r="H1114" s="14" t="str">
        <f>IF(G1114="","",VLOOKUP(G1114,Sheet1!$B$3:$C$7,2,0))</f>
        <v>急性期</v>
      </c>
      <c r="I1114" s="12" t="s">
        <v>104</v>
      </c>
      <c r="J1114" s="14" t="str">
        <f>IF(I1114="","",VLOOKUP(I1114,Sheet1!$B$3:$C$7,2,0))</f>
        <v>急性期</v>
      </c>
      <c r="K1114" s="13">
        <v>52</v>
      </c>
      <c r="L1114" s="13">
        <v>52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2" t="s">
        <v>182</v>
      </c>
      <c r="U1114" s="14" t="str">
        <f>IF(T1114="","",VLOOKUP(T1114,Sheet1!$B$10:$C$61,2,0))</f>
        <v>一般病棟15対1入院基本料</v>
      </c>
      <c r="V1114" s="13">
        <v>52</v>
      </c>
    </row>
    <row r="1115" spans="1:22" outlineLevel="3">
      <c r="A1115" s="12"/>
      <c r="B1115" s="12"/>
      <c r="C1115" s="12"/>
      <c r="D1115" s="12"/>
      <c r="E1115" s="23" t="s">
        <v>1753</v>
      </c>
      <c r="F1115" s="12"/>
      <c r="G1115" s="12"/>
      <c r="H1115" s="14"/>
      <c r="I1115" s="12"/>
      <c r="J1115" s="14"/>
      <c r="K1115" s="13">
        <f t="shared" ref="K1115:S1115" si="236">SUBTOTAL(9,K1114:K1114)</f>
        <v>52</v>
      </c>
      <c r="L1115" s="13">
        <f t="shared" si="236"/>
        <v>52</v>
      </c>
      <c r="M1115" s="13">
        <f t="shared" si="236"/>
        <v>0</v>
      </c>
      <c r="N1115" s="13">
        <f t="shared" si="236"/>
        <v>0</v>
      </c>
      <c r="O1115" s="13">
        <f t="shared" si="236"/>
        <v>0</v>
      </c>
      <c r="P1115" s="13">
        <f t="shared" si="236"/>
        <v>0</v>
      </c>
      <c r="Q1115" s="13">
        <f t="shared" si="236"/>
        <v>0</v>
      </c>
      <c r="R1115" s="13">
        <f t="shared" si="236"/>
        <v>0</v>
      </c>
      <c r="S1115" s="13">
        <f t="shared" si="236"/>
        <v>0</v>
      </c>
      <c r="T1115" s="12"/>
      <c r="U1115" s="14"/>
      <c r="V1115" s="13">
        <f>SUBTOTAL(9,V1114:V1114)</f>
        <v>52</v>
      </c>
    </row>
    <row r="1116" spans="1:22" outlineLevel="4">
      <c r="A1116" s="12">
        <v>4007</v>
      </c>
      <c r="B1116" s="12" t="s">
        <v>263</v>
      </c>
      <c r="C1116" s="12">
        <v>40544</v>
      </c>
      <c r="D1116" s="12" t="s">
        <v>306</v>
      </c>
      <c r="E1116" s="12" t="s">
        <v>1125</v>
      </c>
      <c r="F1116" s="12" t="s">
        <v>50</v>
      </c>
      <c r="G1116" s="12" t="s">
        <v>45</v>
      </c>
      <c r="H1116" s="14" t="str">
        <f>IF(G1116="","",VLOOKUP(G1116,Sheet1!$B$3:$C$7,2,0))</f>
        <v>慢性期</v>
      </c>
      <c r="I1116" s="12" t="s">
        <v>45</v>
      </c>
      <c r="J1116" s="14" t="str">
        <f>IF(I1116="","",VLOOKUP(I1116,Sheet1!$B$3:$C$7,2,0))</f>
        <v>慢性期</v>
      </c>
      <c r="K1116" s="13">
        <v>0</v>
      </c>
      <c r="L1116" s="13">
        <v>0</v>
      </c>
      <c r="M1116" s="13">
        <v>0</v>
      </c>
      <c r="N1116" s="13">
        <v>60</v>
      </c>
      <c r="O1116" s="13">
        <v>60</v>
      </c>
      <c r="P1116" s="13">
        <v>0</v>
      </c>
      <c r="Q1116" s="13">
        <v>0</v>
      </c>
      <c r="R1116" s="13">
        <v>0</v>
      </c>
      <c r="S1116" s="13">
        <v>0</v>
      </c>
      <c r="T1116" s="12" t="s">
        <v>46</v>
      </c>
      <c r="U1116" s="14" t="str">
        <f>IF(T1116="","",VLOOKUP(T1116,Sheet1!$B$10:$C$61,2,0))</f>
        <v>療養病棟入院基本料2</v>
      </c>
      <c r="V1116" s="13">
        <v>60</v>
      </c>
    </row>
    <row r="1117" spans="1:22" outlineLevel="4">
      <c r="A1117" s="12">
        <v>4007</v>
      </c>
      <c r="B1117" s="12" t="s">
        <v>263</v>
      </c>
      <c r="C1117" s="12">
        <v>40544</v>
      </c>
      <c r="D1117" s="12" t="s">
        <v>306</v>
      </c>
      <c r="E1117" s="12" t="s">
        <v>1125</v>
      </c>
      <c r="F1117" s="12" t="s">
        <v>424</v>
      </c>
      <c r="G1117" s="12" t="s">
        <v>45</v>
      </c>
      <c r="H1117" s="14" t="str">
        <f>IF(G1117="","",VLOOKUP(G1117,Sheet1!$B$3:$C$7,2,0))</f>
        <v>慢性期</v>
      </c>
      <c r="I1117" s="12" t="s">
        <v>45</v>
      </c>
      <c r="J1117" s="14" t="str">
        <f>IF(I1117="","",VLOOKUP(I1117,Sheet1!$B$3:$C$7,2,0))</f>
        <v>慢性期</v>
      </c>
      <c r="K1117" s="13">
        <v>0</v>
      </c>
      <c r="L1117" s="13">
        <v>0</v>
      </c>
      <c r="M1117" s="13">
        <v>0</v>
      </c>
      <c r="N1117" s="13">
        <v>60</v>
      </c>
      <c r="O1117" s="13">
        <v>60</v>
      </c>
      <c r="P1117" s="13">
        <v>0</v>
      </c>
      <c r="Q1117" s="13">
        <v>0</v>
      </c>
      <c r="R1117" s="13">
        <v>0</v>
      </c>
      <c r="S1117" s="13">
        <v>0</v>
      </c>
      <c r="T1117" s="12" t="s">
        <v>46</v>
      </c>
      <c r="U1117" s="14" t="str">
        <f>IF(T1117="","",VLOOKUP(T1117,Sheet1!$B$10:$C$61,2,0))</f>
        <v>療養病棟入院基本料2</v>
      </c>
      <c r="V1117" s="13">
        <v>60</v>
      </c>
    </row>
    <row r="1118" spans="1:22" outlineLevel="4">
      <c r="A1118" s="12">
        <v>4007</v>
      </c>
      <c r="B1118" s="12" t="s">
        <v>263</v>
      </c>
      <c r="C1118" s="12">
        <v>40544</v>
      </c>
      <c r="D1118" s="12" t="s">
        <v>306</v>
      </c>
      <c r="E1118" s="12" t="s">
        <v>1125</v>
      </c>
      <c r="F1118" s="12" t="s">
        <v>423</v>
      </c>
      <c r="G1118" s="12" t="s">
        <v>45</v>
      </c>
      <c r="H1118" s="14" t="str">
        <f>IF(G1118="","",VLOOKUP(G1118,Sheet1!$B$3:$C$7,2,0))</f>
        <v>慢性期</v>
      </c>
      <c r="I1118" s="12" t="s">
        <v>45</v>
      </c>
      <c r="J1118" s="14" t="str">
        <f>IF(I1118="","",VLOOKUP(I1118,Sheet1!$B$3:$C$7,2,0))</f>
        <v>慢性期</v>
      </c>
      <c r="K1118" s="13">
        <v>0</v>
      </c>
      <c r="L1118" s="13">
        <v>0</v>
      </c>
      <c r="M1118" s="13">
        <v>0</v>
      </c>
      <c r="N1118" s="13">
        <v>32</v>
      </c>
      <c r="O1118" s="13">
        <v>32</v>
      </c>
      <c r="P1118" s="13">
        <v>0</v>
      </c>
      <c r="Q1118" s="13">
        <v>0</v>
      </c>
      <c r="R1118" s="13">
        <v>0</v>
      </c>
      <c r="S1118" s="13">
        <v>0</v>
      </c>
      <c r="T1118" s="12" t="s">
        <v>62</v>
      </c>
      <c r="U1118" s="14" t="str">
        <f>IF(T1118="","",VLOOKUP(T1118,Sheet1!$B$10:$C$61,2,0))</f>
        <v>療養病棟入院基本料1</v>
      </c>
      <c r="V1118" s="13">
        <v>32</v>
      </c>
    </row>
    <row r="1119" spans="1:22" outlineLevel="4">
      <c r="A1119" s="12">
        <v>4007</v>
      </c>
      <c r="B1119" s="12" t="s">
        <v>263</v>
      </c>
      <c r="C1119" s="12">
        <v>40544</v>
      </c>
      <c r="D1119" s="12" t="s">
        <v>306</v>
      </c>
      <c r="E1119" s="12" t="s">
        <v>1125</v>
      </c>
      <c r="F1119" s="12" t="s">
        <v>425</v>
      </c>
      <c r="G1119" s="12" t="s">
        <v>45</v>
      </c>
      <c r="H1119" s="14" t="str">
        <f>IF(G1119="","",VLOOKUP(G1119,Sheet1!$B$3:$C$7,2,0))</f>
        <v>慢性期</v>
      </c>
      <c r="I1119" s="12" t="s">
        <v>45</v>
      </c>
      <c r="J1119" s="14" t="str">
        <f>IF(I1119="","",VLOOKUP(I1119,Sheet1!$B$3:$C$7,2,0))</f>
        <v>慢性期</v>
      </c>
      <c r="K1119" s="13">
        <v>0</v>
      </c>
      <c r="L1119" s="13">
        <v>0</v>
      </c>
      <c r="M1119" s="13">
        <v>0</v>
      </c>
      <c r="N1119" s="13">
        <v>59</v>
      </c>
      <c r="O1119" s="13">
        <v>52</v>
      </c>
      <c r="P1119" s="13">
        <v>7</v>
      </c>
      <c r="Q1119" s="13">
        <v>0</v>
      </c>
      <c r="R1119" s="13">
        <v>0</v>
      </c>
      <c r="S1119" s="13">
        <v>0</v>
      </c>
      <c r="T1119" s="12" t="s">
        <v>46</v>
      </c>
      <c r="U1119" s="14" t="str">
        <f>IF(T1119="","",VLOOKUP(T1119,Sheet1!$B$10:$C$61,2,0))</f>
        <v>療養病棟入院基本料2</v>
      </c>
      <c r="V1119" s="13">
        <v>59</v>
      </c>
    </row>
    <row r="1120" spans="1:22" outlineLevel="3">
      <c r="A1120" s="12"/>
      <c r="B1120" s="12"/>
      <c r="C1120" s="12"/>
      <c r="D1120" s="12"/>
      <c r="E1120" s="23" t="s">
        <v>1754</v>
      </c>
      <c r="F1120" s="12"/>
      <c r="G1120" s="12"/>
      <c r="H1120" s="14"/>
      <c r="I1120" s="12"/>
      <c r="J1120" s="14"/>
      <c r="K1120" s="13">
        <f t="shared" ref="K1120:S1120" si="237">SUBTOTAL(9,K1116:K1119)</f>
        <v>0</v>
      </c>
      <c r="L1120" s="13">
        <f t="shared" si="237"/>
        <v>0</v>
      </c>
      <c r="M1120" s="13">
        <f t="shared" si="237"/>
        <v>0</v>
      </c>
      <c r="N1120" s="13">
        <f t="shared" si="237"/>
        <v>211</v>
      </c>
      <c r="O1120" s="13">
        <f t="shared" si="237"/>
        <v>204</v>
      </c>
      <c r="P1120" s="13">
        <f t="shared" si="237"/>
        <v>7</v>
      </c>
      <c r="Q1120" s="13">
        <f t="shared" si="237"/>
        <v>0</v>
      </c>
      <c r="R1120" s="13">
        <f t="shared" si="237"/>
        <v>0</v>
      </c>
      <c r="S1120" s="13">
        <f t="shared" si="237"/>
        <v>0</v>
      </c>
      <c r="T1120" s="12"/>
      <c r="U1120" s="14"/>
      <c r="V1120" s="13">
        <f>SUBTOTAL(9,V1116:V1119)</f>
        <v>211</v>
      </c>
    </row>
    <row r="1121" spans="1:22" outlineLevel="4">
      <c r="A1121" s="12">
        <v>4007</v>
      </c>
      <c r="B1121" s="12" t="s">
        <v>263</v>
      </c>
      <c r="C1121" s="12">
        <v>40544</v>
      </c>
      <c r="D1121" s="12" t="s">
        <v>306</v>
      </c>
      <c r="E1121" s="12" t="s">
        <v>1156</v>
      </c>
      <c r="F1121" s="12" t="s">
        <v>1157</v>
      </c>
      <c r="G1121" s="12" t="s">
        <v>38</v>
      </c>
      <c r="H1121" s="14" t="str">
        <f>IF(G1121="","",VLOOKUP(G1121,Sheet1!$B$3:$C$7,2,0))</f>
        <v>急性期</v>
      </c>
      <c r="I1121" s="12" t="s">
        <v>38</v>
      </c>
      <c r="J1121" s="14" t="str">
        <f>IF(I1121="","",VLOOKUP(I1121,Sheet1!$B$3:$C$7,2,0))</f>
        <v>急性期</v>
      </c>
      <c r="K1121" s="13">
        <v>35</v>
      </c>
      <c r="L1121" s="13">
        <v>35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2" t="s">
        <v>41</v>
      </c>
      <c r="U1121" s="14" t="str">
        <f>IF(T1121="","",VLOOKUP(T1121,Sheet1!$B$10:$C$61,2,0))</f>
        <v>一般病棟7対1入院基本料</v>
      </c>
      <c r="V1121" s="13">
        <v>35</v>
      </c>
    </row>
    <row r="1122" spans="1:22" outlineLevel="4">
      <c r="A1122" s="12">
        <v>4007</v>
      </c>
      <c r="B1122" s="12" t="s">
        <v>263</v>
      </c>
      <c r="C1122" s="12">
        <v>40544</v>
      </c>
      <c r="D1122" s="12" t="s">
        <v>306</v>
      </c>
      <c r="E1122" s="12" t="s">
        <v>1156</v>
      </c>
      <c r="F1122" s="12" t="s">
        <v>1158</v>
      </c>
      <c r="G1122" s="12" t="s">
        <v>38</v>
      </c>
      <c r="H1122" s="14" t="str">
        <f>IF(G1122="","",VLOOKUP(G1122,Sheet1!$B$3:$C$7,2,0))</f>
        <v>急性期</v>
      </c>
      <c r="I1122" s="12" t="s">
        <v>38</v>
      </c>
      <c r="J1122" s="14" t="str">
        <f>IF(I1122="","",VLOOKUP(I1122,Sheet1!$B$3:$C$7,2,0))</f>
        <v>急性期</v>
      </c>
      <c r="K1122" s="13">
        <v>35</v>
      </c>
      <c r="L1122" s="13">
        <v>35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2" t="s">
        <v>41</v>
      </c>
      <c r="U1122" s="14" t="str">
        <f>IF(T1122="","",VLOOKUP(T1122,Sheet1!$B$10:$C$61,2,0))</f>
        <v>一般病棟7対1入院基本料</v>
      </c>
      <c r="V1122" s="13">
        <v>35</v>
      </c>
    </row>
    <row r="1123" spans="1:22" outlineLevel="4">
      <c r="A1123" s="12">
        <v>4007</v>
      </c>
      <c r="B1123" s="12" t="s">
        <v>263</v>
      </c>
      <c r="C1123" s="12">
        <v>40544</v>
      </c>
      <c r="D1123" s="12" t="s">
        <v>306</v>
      </c>
      <c r="E1123" s="12" t="s">
        <v>1156</v>
      </c>
      <c r="F1123" s="12" t="s">
        <v>1159</v>
      </c>
      <c r="G1123" s="12" t="s">
        <v>58</v>
      </c>
      <c r="H1123" s="14" t="str">
        <f>IF(G1123="","",VLOOKUP(G1123,Sheet1!$B$3:$C$7,2,0))</f>
        <v>回復期</v>
      </c>
      <c r="I1123" s="12" t="s">
        <v>58</v>
      </c>
      <c r="J1123" s="14" t="str">
        <f>IF(I1123="","",VLOOKUP(I1123,Sheet1!$B$3:$C$7,2,0))</f>
        <v>回復期</v>
      </c>
      <c r="K1123" s="13">
        <v>35</v>
      </c>
      <c r="L1123" s="13">
        <v>35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2" t="s">
        <v>40</v>
      </c>
      <c r="U1123" s="14" t="str">
        <f>IF(T1123="","",VLOOKUP(T1123,Sheet1!$B$10:$C$61,2,0))</f>
        <v>地域包括ケア病棟入院料1</v>
      </c>
      <c r="V1123" s="13">
        <v>35</v>
      </c>
    </row>
    <row r="1124" spans="1:22" outlineLevel="4">
      <c r="A1124" s="12">
        <v>4007</v>
      </c>
      <c r="B1124" s="12" t="s">
        <v>263</v>
      </c>
      <c r="C1124" s="12">
        <v>40544</v>
      </c>
      <c r="D1124" s="12" t="s">
        <v>306</v>
      </c>
      <c r="E1124" s="12" t="s">
        <v>1156</v>
      </c>
      <c r="F1124" s="12" t="s">
        <v>1160</v>
      </c>
      <c r="G1124" s="12" t="s">
        <v>58</v>
      </c>
      <c r="H1124" s="14" t="str">
        <f>IF(G1124="","",VLOOKUP(G1124,Sheet1!$B$3:$C$7,2,0))</f>
        <v>回復期</v>
      </c>
      <c r="I1124" s="12" t="s">
        <v>58</v>
      </c>
      <c r="J1124" s="14" t="str">
        <f>IF(I1124="","",VLOOKUP(I1124,Sheet1!$B$3:$C$7,2,0))</f>
        <v>回復期</v>
      </c>
      <c r="K1124" s="13">
        <v>35</v>
      </c>
      <c r="L1124" s="13">
        <v>35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2" t="s">
        <v>40</v>
      </c>
      <c r="U1124" s="14" t="str">
        <f>IF(T1124="","",VLOOKUP(T1124,Sheet1!$B$10:$C$61,2,0))</f>
        <v>地域包括ケア病棟入院料1</v>
      </c>
      <c r="V1124" s="13">
        <v>35</v>
      </c>
    </row>
    <row r="1125" spans="1:22" outlineLevel="3">
      <c r="A1125" s="12"/>
      <c r="B1125" s="12"/>
      <c r="C1125" s="12"/>
      <c r="D1125" s="12"/>
      <c r="E1125" s="23" t="s">
        <v>1755</v>
      </c>
      <c r="F1125" s="12"/>
      <c r="G1125" s="12"/>
      <c r="H1125" s="14"/>
      <c r="I1125" s="12"/>
      <c r="J1125" s="14"/>
      <c r="K1125" s="13">
        <f t="shared" ref="K1125:S1125" si="238">SUBTOTAL(9,K1121:K1124)</f>
        <v>140</v>
      </c>
      <c r="L1125" s="13">
        <f t="shared" si="238"/>
        <v>140</v>
      </c>
      <c r="M1125" s="13">
        <f t="shared" si="238"/>
        <v>0</v>
      </c>
      <c r="N1125" s="13">
        <f t="shared" si="238"/>
        <v>0</v>
      </c>
      <c r="O1125" s="13">
        <f t="shared" si="238"/>
        <v>0</v>
      </c>
      <c r="P1125" s="13">
        <f t="shared" si="238"/>
        <v>0</v>
      </c>
      <c r="Q1125" s="13">
        <f t="shared" si="238"/>
        <v>0</v>
      </c>
      <c r="R1125" s="13">
        <f t="shared" si="238"/>
        <v>0</v>
      </c>
      <c r="S1125" s="13">
        <f t="shared" si="238"/>
        <v>0</v>
      </c>
      <c r="T1125" s="12"/>
      <c r="U1125" s="14"/>
      <c r="V1125" s="13">
        <f>SUBTOTAL(9,V1121:V1124)</f>
        <v>140</v>
      </c>
    </row>
    <row r="1126" spans="1:22" outlineLevel="2">
      <c r="A1126" s="12"/>
      <c r="B1126" s="23" t="s">
        <v>1930</v>
      </c>
      <c r="C1126" s="12"/>
      <c r="D1126" s="12"/>
      <c r="E1126" s="12"/>
      <c r="F1126" s="12"/>
      <c r="G1126" s="12"/>
      <c r="H1126" s="14"/>
      <c r="I1126" s="12"/>
      <c r="J1126" s="14"/>
      <c r="K1126" s="13">
        <f t="shared" ref="K1126:S1126" si="239">SUBTOTAL(9,K1075:K1124)</f>
        <v>1045</v>
      </c>
      <c r="L1126" s="13">
        <f t="shared" si="239"/>
        <v>1042</v>
      </c>
      <c r="M1126" s="13">
        <f t="shared" si="239"/>
        <v>3</v>
      </c>
      <c r="N1126" s="13">
        <f t="shared" si="239"/>
        <v>720</v>
      </c>
      <c r="O1126" s="13">
        <f t="shared" si="239"/>
        <v>713</v>
      </c>
      <c r="P1126" s="13">
        <f t="shared" si="239"/>
        <v>7</v>
      </c>
      <c r="Q1126" s="13">
        <f t="shared" si="239"/>
        <v>0</v>
      </c>
      <c r="R1126" s="13">
        <f t="shared" si="239"/>
        <v>0</v>
      </c>
      <c r="S1126" s="13">
        <f t="shared" si="239"/>
        <v>0</v>
      </c>
      <c r="T1126" s="12"/>
      <c r="U1126" s="14"/>
      <c r="V1126" s="13">
        <f>SUBTOTAL(9,V1075:V1124)</f>
        <v>1765</v>
      </c>
    </row>
    <row r="1127" spans="1:22" outlineLevel="4">
      <c r="A1127" s="12">
        <v>4008</v>
      </c>
      <c r="B1127" s="12" t="s">
        <v>278</v>
      </c>
      <c r="C1127" s="12">
        <v>40202</v>
      </c>
      <c r="D1127" s="12" t="s">
        <v>279</v>
      </c>
      <c r="E1127" s="12" t="s">
        <v>280</v>
      </c>
      <c r="F1127" s="12" t="s">
        <v>281</v>
      </c>
      <c r="G1127" s="12" t="s">
        <v>182</v>
      </c>
      <c r="H1127" s="14" t="str">
        <f>IF(G1127="","",VLOOKUP(G1127,Sheet1!$B$3:$C$7,2,0))</f>
        <v>慢性期</v>
      </c>
      <c r="I1127" s="12" t="s">
        <v>182</v>
      </c>
      <c r="J1127" s="14" t="str">
        <f>IF(I1127="","",VLOOKUP(I1127,Sheet1!$B$3:$C$7,2,0))</f>
        <v>慢性期</v>
      </c>
      <c r="K1127" s="13">
        <v>48</v>
      </c>
      <c r="L1127" s="13">
        <v>0</v>
      </c>
      <c r="M1127" s="13">
        <v>48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2" t="s">
        <v>182</v>
      </c>
      <c r="U1127" s="14" t="str">
        <f>IF(T1127="","",VLOOKUP(T1127,Sheet1!$B$10:$C$61,2,0))</f>
        <v>一般病棟15対1入院基本料</v>
      </c>
      <c r="V1127" s="13">
        <v>48</v>
      </c>
    </row>
    <row r="1128" spans="1:22" outlineLevel="4">
      <c r="A1128" s="12">
        <v>4008</v>
      </c>
      <c r="B1128" s="12" t="s">
        <v>278</v>
      </c>
      <c r="C1128" s="12">
        <v>40202</v>
      </c>
      <c r="D1128" s="12" t="s">
        <v>279</v>
      </c>
      <c r="E1128" s="12" t="s">
        <v>280</v>
      </c>
      <c r="F1128" s="12" t="s">
        <v>282</v>
      </c>
      <c r="G1128" s="12" t="s">
        <v>182</v>
      </c>
      <c r="H1128" s="14" t="str">
        <f>IF(G1128="","",VLOOKUP(G1128,Sheet1!$B$3:$C$7,2,0))</f>
        <v>慢性期</v>
      </c>
      <c r="I1128" s="12" t="s">
        <v>182</v>
      </c>
      <c r="J1128" s="14" t="str">
        <f>IF(I1128="","",VLOOKUP(I1128,Sheet1!$B$3:$C$7,2,0))</f>
        <v>慢性期</v>
      </c>
      <c r="K1128" s="13">
        <v>58</v>
      </c>
      <c r="L1128" s="13">
        <v>58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2" t="s">
        <v>182</v>
      </c>
      <c r="U1128" s="14" t="str">
        <f>IF(T1128="","",VLOOKUP(T1128,Sheet1!$B$10:$C$61,2,0))</f>
        <v>一般病棟15対1入院基本料</v>
      </c>
      <c r="V1128" s="13">
        <v>58</v>
      </c>
    </row>
    <row r="1129" spans="1:22" outlineLevel="4">
      <c r="A1129" s="12">
        <v>4008</v>
      </c>
      <c r="B1129" s="12" t="s">
        <v>278</v>
      </c>
      <c r="C1129" s="12">
        <v>40202</v>
      </c>
      <c r="D1129" s="12" t="s">
        <v>279</v>
      </c>
      <c r="E1129" s="12" t="s">
        <v>280</v>
      </c>
      <c r="F1129" s="12" t="s">
        <v>283</v>
      </c>
      <c r="G1129" s="12" t="s">
        <v>182</v>
      </c>
      <c r="H1129" s="14" t="str">
        <f>IF(G1129="","",VLOOKUP(G1129,Sheet1!$B$3:$C$7,2,0))</f>
        <v>慢性期</v>
      </c>
      <c r="I1129" s="12" t="s">
        <v>182</v>
      </c>
      <c r="J1129" s="14" t="str">
        <f>IF(I1129="","",VLOOKUP(I1129,Sheet1!$B$3:$C$7,2,0))</f>
        <v>慢性期</v>
      </c>
      <c r="K1129" s="13">
        <v>56</v>
      </c>
      <c r="L1129" s="13">
        <v>56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2" t="s">
        <v>182</v>
      </c>
      <c r="U1129" s="14" t="str">
        <f>IF(T1129="","",VLOOKUP(T1129,Sheet1!$B$10:$C$61,2,0))</f>
        <v>一般病棟15対1入院基本料</v>
      </c>
      <c r="V1129" s="13">
        <v>56</v>
      </c>
    </row>
    <row r="1130" spans="1:22" outlineLevel="4">
      <c r="A1130" s="12">
        <v>4008</v>
      </c>
      <c r="B1130" s="12" t="s">
        <v>278</v>
      </c>
      <c r="C1130" s="12">
        <v>40202</v>
      </c>
      <c r="D1130" s="12" t="s">
        <v>279</v>
      </c>
      <c r="E1130" s="12" t="s">
        <v>280</v>
      </c>
      <c r="F1130" s="12" t="s">
        <v>284</v>
      </c>
      <c r="G1130" s="12" t="s">
        <v>182</v>
      </c>
      <c r="H1130" s="14" t="str">
        <f>IF(G1130="","",VLOOKUP(G1130,Sheet1!$B$3:$C$7,2,0))</f>
        <v>慢性期</v>
      </c>
      <c r="I1130" s="12" t="s">
        <v>182</v>
      </c>
      <c r="J1130" s="14" t="str">
        <f>IF(I1130="","",VLOOKUP(I1130,Sheet1!$B$3:$C$7,2,0))</f>
        <v>慢性期</v>
      </c>
      <c r="K1130" s="13">
        <v>0</v>
      </c>
      <c r="L1130" s="13">
        <v>0</v>
      </c>
      <c r="M1130" s="13">
        <v>0</v>
      </c>
      <c r="N1130" s="13">
        <v>50</v>
      </c>
      <c r="O1130" s="13">
        <v>50</v>
      </c>
      <c r="P1130" s="13">
        <v>0</v>
      </c>
      <c r="Q1130" s="13">
        <v>0</v>
      </c>
      <c r="R1130" s="13">
        <v>0</v>
      </c>
      <c r="S1130" s="13">
        <v>0</v>
      </c>
      <c r="T1130" s="12" t="s">
        <v>230</v>
      </c>
      <c r="U1130" s="14" t="str">
        <f>IF(T1130="","",VLOOKUP(T1130,Sheet1!$B$10:$C$61,2,0))</f>
        <v>療養病棟入院基本料2</v>
      </c>
      <c r="V1130" s="13">
        <v>50</v>
      </c>
    </row>
    <row r="1131" spans="1:22" outlineLevel="4">
      <c r="A1131" s="12">
        <v>4008</v>
      </c>
      <c r="B1131" s="12" t="s">
        <v>278</v>
      </c>
      <c r="C1131" s="12">
        <v>40202</v>
      </c>
      <c r="D1131" s="12" t="s">
        <v>279</v>
      </c>
      <c r="E1131" s="12" t="s">
        <v>280</v>
      </c>
      <c r="F1131" s="12" t="s">
        <v>285</v>
      </c>
      <c r="G1131" s="12" t="s">
        <v>182</v>
      </c>
      <c r="H1131" s="14" t="str">
        <f>IF(G1131="","",VLOOKUP(G1131,Sheet1!$B$3:$C$7,2,0))</f>
        <v>慢性期</v>
      </c>
      <c r="I1131" s="12" t="s">
        <v>182</v>
      </c>
      <c r="J1131" s="14" t="str">
        <f>IF(I1131="","",VLOOKUP(I1131,Sheet1!$B$3:$C$7,2,0))</f>
        <v>慢性期</v>
      </c>
      <c r="K1131" s="13">
        <v>24</v>
      </c>
      <c r="L1131" s="13">
        <v>0</v>
      </c>
      <c r="M1131" s="13">
        <v>24</v>
      </c>
      <c r="N1131" s="13">
        <v>0</v>
      </c>
      <c r="O1131" s="13">
        <v>0</v>
      </c>
      <c r="P1131" s="13">
        <v>0</v>
      </c>
      <c r="Q1131" s="13">
        <v>0</v>
      </c>
      <c r="R1131" s="13">
        <v>0</v>
      </c>
      <c r="S1131" s="13">
        <v>0</v>
      </c>
      <c r="T1131" s="12" t="s">
        <v>182</v>
      </c>
      <c r="U1131" s="14" t="str">
        <f>IF(T1131="","",VLOOKUP(T1131,Sheet1!$B$10:$C$61,2,0))</f>
        <v>一般病棟15対1入院基本料</v>
      </c>
      <c r="V1131" s="13">
        <v>24</v>
      </c>
    </row>
    <row r="1132" spans="1:22" outlineLevel="3">
      <c r="A1132" s="12"/>
      <c r="B1132" s="12"/>
      <c r="C1132" s="12"/>
      <c r="D1132" s="12"/>
      <c r="E1132" s="23" t="s">
        <v>1756</v>
      </c>
      <c r="F1132" s="12"/>
      <c r="G1132" s="12"/>
      <c r="H1132" s="14"/>
      <c r="I1132" s="12"/>
      <c r="J1132" s="14"/>
      <c r="K1132" s="13">
        <f t="shared" ref="K1132:S1132" si="240">SUBTOTAL(9,K1127:K1131)</f>
        <v>186</v>
      </c>
      <c r="L1132" s="13">
        <f t="shared" si="240"/>
        <v>114</v>
      </c>
      <c r="M1132" s="13">
        <f t="shared" si="240"/>
        <v>72</v>
      </c>
      <c r="N1132" s="13">
        <f t="shared" si="240"/>
        <v>50</v>
      </c>
      <c r="O1132" s="13">
        <f t="shared" si="240"/>
        <v>50</v>
      </c>
      <c r="P1132" s="13">
        <f t="shared" si="240"/>
        <v>0</v>
      </c>
      <c r="Q1132" s="13">
        <f t="shared" si="240"/>
        <v>0</v>
      </c>
      <c r="R1132" s="13">
        <f t="shared" si="240"/>
        <v>0</v>
      </c>
      <c r="S1132" s="13">
        <f t="shared" si="240"/>
        <v>0</v>
      </c>
      <c r="T1132" s="12"/>
      <c r="U1132" s="14"/>
      <c r="V1132" s="13">
        <f>SUBTOTAL(9,V1127:V1131)</f>
        <v>236</v>
      </c>
    </row>
    <row r="1133" spans="1:22" outlineLevel="4">
      <c r="A1133" s="12">
        <v>4008</v>
      </c>
      <c r="B1133" s="12" t="s">
        <v>278</v>
      </c>
      <c r="C1133" s="12">
        <v>40202</v>
      </c>
      <c r="D1133" s="12" t="s">
        <v>279</v>
      </c>
      <c r="E1133" s="12" t="s">
        <v>298</v>
      </c>
      <c r="F1133" s="12" t="s">
        <v>299</v>
      </c>
      <c r="G1133" s="12" t="s">
        <v>45</v>
      </c>
      <c r="H1133" s="14" t="str">
        <f>IF(G1133="","",VLOOKUP(G1133,Sheet1!$B$3:$C$7,2,0))</f>
        <v>慢性期</v>
      </c>
      <c r="I1133" s="12" t="s">
        <v>45</v>
      </c>
      <c r="J1133" s="14" t="str">
        <f>IF(I1133="","",VLOOKUP(I1133,Sheet1!$B$3:$C$7,2,0))</f>
        <v>慢性期</v>
      </c>
      <c r="K1133" s="13">
        <v>0</v>
      </c>
      <c r="L1133" s="13">
        <v>0</v>
      </c>
      <c r="M1133" s="13">
        <v>0</v>
      </c>
      <c r="N1133" s="13">
        <v>60</v>
      </c>
      <c r="O1133" s="13">
        <v>60</v>
      </c>
      <c r="P1133" s="13">
        <v>0</v>
      </c>
      <c r="Q1133" s="13">
        <v>0</v>
      </c>
      <c r="R1133" s="13">
        <v>0</v>
      </c>
      <c r="S1133" s="13">
        <v>0</v>
      </c>
      <c r="T1133" s="12" t="s">
        <v>62</v>
      </c>
      <c r="U1133" s="14" t="str">
        <f>IF(T1133="","",VLOOKUP(T1133,Sheet1!$B$10:$C$61,2,0))</f>
        <v>療養病棟入院基本料1</v>
      </c>
      <c r="V1133" s="13">
        <v>60</v>
      </c>
    </row>
    <row r="1134" spans="1:22" outlineLevel="3">
      <c r="A1134" s="12"/>
      <c r="B1134" s="12"/>
      <c r="C1134" s="12"/>
      <c r="D1134" s="12"/>
      <c r="E1134" s="23" t="s">
        <v>1757</v>
      </c>
      <c r="F1134" s="12"/>
      <c r="G1134" s="12"/>
      <c r="H1134" s="14"/>
      <c r="I1134" s="12"/>
      <c r="J1134" s="14"/>
      <c r="K1134" s="13">
        <f t="shared" ref="K1134:S1134" si="241">SUBTOTAL(9,K1133:K1133)</f>
        <v>0</v>
      </c>
      <c r="L1134" s="13">
        <f t="shared" si="241"/>
        <v>0</v>
      </c>
      <c r="M1134" s="13">
        <f t="shared" si="241"/>
        <v>0</v>
      </c>
      <c r="N1134" s="13">
        <f t="shared" si="241"/>
        <v>60</v>
      </c>
      <c r="O1134" s="13">
        <f t="shared" si="241"/>
        <v>60</v>
      </c>
      <c r="P1134" s="13">
        <f t="shared" si="241"/>
        <v>0</v>
      </c>
      <c r="Q1134" s="13">
        <f t="shared" si="241"/>
        <v>0</v>
      </c>
      <c r="R1134" s="13">
        <f t="shared" si="241"/>
        <v>0</v>
      </c>
      <c r="S1134" s="13">
        <f t="shared" si="241"/>
        <v>0</v>
      </c>
      <c r="T1134" s="12"/>
      <c r="U1134" s="14"/>
      <c r="V1134" s="13">
        <f>SUBTOTAL(9,V1133:V1133)</f>
        <v>60</v>
      </c>
    </row>
    <row r="1135" spans="1:22" outlineLevel="4">
      <c r="A1135" s="12">
        <v>4008</v>
      </c>
      <c r="B1135" s="12" t="s">
        <v>278</v>
      </c>
      <c r="C1135" s="12">
        <v>40202</v>
      </c>
      <c r="D1135" s="12" t="s">
        <v>279</v>
      </c>
      <c r="E1135" s="12" t="s">
        <v>493</v>
      </c>
      <c r="F1135" s="12" t="s">
        <v>494</v>
      </c>
      <c r="G1135" s="12" t="s">
        <v>38</v>
      </c>
      <c r="H1135" s="14" t="str">
        <f>IF(G1135="","",VLOOKUP(G1135,Sheet1!$B$3:$C$7,2,0))</f>
        <v>急性期</v>
      </c>
      <c r="I1135" s="12" t="s">
        <v>38</v>
      </c>
      <c r="J1135" s="14" t="str">
        <f>IF(I1135="","",VLOOKUP(I1135,Sheet1!$B$3:$C$7,2,0))</f>
        <v>急性期</v>
      </c>
      <c r="K1135" s="13">
        <v>43</v>
      </c>
      <c r="L1135" s="13">
        <v>43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2" t="s">
        <v>41</v>
      </c>
      <c r="U1135" s="14" t="str">
        <f>IF(T1135="","",VLOOKUP(T1135,Sheet1!$B$10:$C$61,2,0))</f>
        <v>一般病棟7対1入院基本料</v>
      </c>
      <c r="V1135" s="13">
        <v>43</v>
      </c>
    </row>
    <row r="1136" spans="1:22" outlineLevel="4">
      <c r="A1136" s="12">
        <v>4008</v>
      </c>
      <c r="B1136" s="12" t="s">
        <v>278</v>
      </c>
      <c r="C1136" s="12">
        <v>40202</v>
      </c>
      <c r="D1136" s="12" t="s">
        <v>279</v>
      </c>
      <c r="E1136" s="12" t="s">
        <v>493</v>
      </c>
      <c r="F1136" s="12" t="s">
        <v>495</v>
      </c>
      <c r="G1136" s="12" t="s">
        <v>38</v>
      </c>
      <c r="H1136" s="14" t="str">
        <f>IF(G1136="","",VLOOKUP(G1136,Sheet1!$B$3:$C$7,2,0))</f>
        <v>急性期</v>
      </c>
      <c r="I1136" s="12" t="s">
        <v>38</v>
      </c>
      <c r="J1136" s="14" t="str">
        <f>IF(I1136="","",VLOOKUP(I1136,Sheet1!$B$3:$C$7,2,0))</f>
        <v>急性期</v>
      </c>
      <c r="K1136" s="13">
        <v>40</v>
      </c>
      <c r="L1136" s="13">
        <v>40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2" t="s">
        <v>41</v>
      </c>
      <c r="U1136" s="14" t="str">
        <f>IF(T1136="","",VLOOKUP(T1136,Sheet1!$B$10:$C$61,2,0))</f>
        <v>一般病棟7対1入院基本料</v>
      </c>
      <c r="V1136" s="13">
        <v>40</v>
      </c>
    </row>
    <row r="1137" spans="1:22" outlineLevel="4">
      <c r="A1137" s="12">
        <v>4008</v>
      </c>
      <c r="B1137" s="12" t="s">
        <v>278</v>
      </c>
      <c r="C1137" s="12">
        <v>40202</v>
      </c>
      <c r="D1137" s="12" t="s">
        <v>279</v>
      </c>
      <c r="E1137" s="12" t="s">
        <v>493</v>
      </c>
      <c r="F1137" s="12" t="s">
        <v>496</v>
      </c>
      <c r="G1137" s="12" t="s">
        <v>38</v>
      </c>
      <c r="H1137" s="14" t="str">
        <f>IF(G1137="","",VLOOKUP(G1137,Sheet1!$B$3:$C$7,2,0))</f>
        <v>急性期</v>
      </c>
      <c r="I1137" s="12" t="s">
        <v>58</v>
      </c>
      <c r="J1137" s="14" t="str">
        <f>IF(I1137="","",VLOOKUP(I1137,Sheet1!$B$3:$C$7,2,0))</f>
        <v>回復期</v>
      </c>
      <c r="K1137" s="13">
        <v>36</v>
      </c>
      <c r="L1137" s="13">
        <v>36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2" t="s">
        <v>41</v>
      </c>
      <c r="U1137" s="14" t="str">
        <f>IF(T1137="","",VLOOKUP(T1137,Sheet1!$B$10:$C$61,2,0))</f>
        <v>一般病棟7対1入院基本料</v>
      </c>
      <c r="V1137" s="13">
        <v>36</v>
      </c>
    </row>
    <row r="1138" spans="1:22" outlineLevel="4">
      <c r="A1138" s="12">
        <v>4008</v>
      </c>
      <c r="B1138" s="12" t="s">
        <v>278</v>
      </c>
      <c r="C1138" s="12">
        <v>40202</v>
      </c>
      <c r="D1138" s="12" t="s">
        <v>279</v>
      </c>
      <c r="E1138" s="12" t="s">
        <v>493</v>
      </c>
      <c r="F1138" s="12" t="s">
        <v>497</v>
      </c>
      <c r="G1138" s="12" t="s">
        <v>41</v>
      </c>
      <c r="H1138" s="14" t="str">
        <f>IF(G1138="","",VLOOKUP(G1138,Sheet1!$B$3:$C$7,2,0))</f>
        <v>高度急性期</v>
      </c>
      <c r="I1138" s="12" t="s">
        <v>38</v>
      </c>
      <c r="J1138" s="14" t="str">
        <f>IF(I1138="","",VLOOKUP(I1138,Sheet1!$B$3:$C$7,2,0))</f>
        <v>急性期</v>
      </c>
      <c r="K1138" s="13">
        <v>4</v>
      </c>
      <c r="L1138" s="13">
        <v>4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2" t="s">
        <v>165</v>
      </c>
      <c r="U1138" s="14" t="str">
        <f>IF(T1138="","",VLOOKUP(T1138,Sheet1!$B$10:$C$61,2,0))</f>
        <v>ﾊｲｹｱﾕﾆｯﾄ入院医療管理料2</v>
      </c>
      <c r="V1138" s="13">
        <v>4</v>
      </c>
    </row>
    <row r="1139" spans="1:22" outlineLevel="4">
      <c r="A1139" s="12">
        <v>4008</v>
      </c>
      <c r="B1139" s="12" t="s">
        <v>278</v>
      </c>
      <c r="C1139" s="12">
        <v>40202</v>
      </c>
      <c r="D1139" s="12" t="s">
        <v>279</v>
      </c>
      <c r="E1139" s="12" t="s">
        <v>493</v>
      </c>
      <c r="F1139" s="12" t="s">
        <v>498</v>
      </c>
      <c r="G1139" s="12" t="s">
        <v>58</v>
      </c>
      <c r="H1139" s="14" t="str">
        <f>IF(G1139="","",VLOOKUP(G1139,Sheet1!$B$3:$C$7,2,0))</f>
        <v>回復期</v>
      </c>
      <c r="I1139" s="12" t="s">
        <v>58</v>
      </c>
      <c r="J1139" s="14" t="str">
        <f>IF(I1139="","",VLOOKUP(I1139,Sheet1!$B$3:$C$7,2,0))</f>
        <v>回復期</v>
      </c>
      <c r="K1139" s="13">
        <v>0</v>
      </c>
      <c r="L1139" s="13">
        <v>0</v>
      </c>
      <c r="M1139" s="13">
        <v>0</v>
      </c>
      <c r="N1139" s="13">
        <v>48</v>
      </c>
      <c r="O1139" s="13">
        <v>48</v>
      </c>
      <c r="P1139" s="13">
        <v>0</v>
      </c>
      <c r="Q1139" s="13">
        <v>0</v>
      </c>
      <c r="R1139" s="13">
        <v>0</v>
      </c>
      <c r="S1139" s="13">
        <v>0</v>
      </c>
      <c r="T1139" s="12" t="s">
        <v>59</v>
      </c>
      <c r="U1139" s="14" t="str">
        <f>IF(T1139="","",VLOOKUP(T1139,Sheet1!$B$10:$C$61,2,0))</f>
        <v>回復期リハビリテーション病棟入院料1</v>
      </c>
      <c r="V1139" s="13">
        <v>48</v>
      </c>
    </row>
    <row r="1140" spans="1:22" outlineLevel="4">
      <c r="A1140" s="12">
        <v>4008</v>
      </c>
      <c r="B1140" s="12" t="s">
        <v>278</v>
      </c>
      <c r="C1140" s="12">
        <v>40202</v>
      </c>
      <c r="D1140" s="12" t="s">
        <v>279</v>
      </c>
      <c r="E1140" s="12" t="s">
        <v>493</v>
      </c>
      <c r="F1140" s="12" t="s">
        <v>499</v>
      </c>
      <c r="G1140" s="12" t="s">
        <v>45</v>
      </c>
      <c r="H1140" s="14" t="str">
        <f>IF(G1140="","",VLOOKUP(G1140,Sheet1!$B$3:$C$7,2,0))</f>
        <v>慢性期</v>
      </c>
      <c r="I1140" s="12" t="s">
        <v>45</v>
      </c>
      <c r="J1140" s="14" t="str">
        <f>IF(I1140="","",VLOOKUP(I1140,Sheet1!$B$3:$C$7,2,0))</f>
        <v>慢性期</v>
      </c>
      <c r="K1140" s="13">
        <v>48</v>
      </c>
      <c r="L1140" s="13">
        <v>48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2" t="s">
        <v>51</v>
      </c>
      <c r="U1140" s="14" t="str">
        <f>IF(T1140="","",VLOOKUP(T1140,Sheet1!$B$10:$C$61,2,0))</f>
        <v>障害者施設等10対1入院基本料</v>
      </c>
      <c r="V1140" s="13">
        <v>48</v>
      </c>
    </row>
    <row r="1141" spans="1:22" outlineLevel="3">
      <c r="A1141" s="12"/>
      <c r="B1141" s="12"/>
      <c r="C1141" s="12"/>
      <c r="D1141" s="12"/>
      <c r="E1141" s="23" t="s">
        <v>1758</v>
      </c>
      <c r="F1141" s="12"/>
      <c r="G1141" s="12"/>
      <c r="H1141" s="14"/>
      <c r="I1141" s="12"/>
      <c r="J1141" s="14"/>
      <c r="K1141" s="13">
        <f t="shared" ref="K1141:S1141" si="242">SUBTOTAL(9,K1135:K1140)</f>
        <v>171</v>
      </c>
      <c r="L1141" s="13">
        <f t="shared" si="242"/>
        <v>171</v>
      </c>
      <c r="M1141" s="13">
        <f t="shared" si="242"/>
        <v>0</v>
      </c>
      <c r="N1141" s="13">
        <f t="shared" si="242"/>
        <v>48</v>
      </c>
      <c r="O1141" s="13">
        <f t="shared" si="242"/>
        <v>48</v>
      </c>
      <c r="P1141" s="13">
        <f t="shared" si="242"/>
        <v>0</v>
      </c>
      <c r="Q1141" s="13">
        <f t="shared" si="242"/>
        <v>0</v>
      </c>
      <c r="R1141" s="13">
        <f t="shared" si="242"/>
        <v>0</v>
      </c>
      <c r="S1141" s="13">
        <f t="shared" si="242"/>
        <v>0</v>
      </c>
      <c r="T1141" s="12"/>
      <c r="U1141" s="14"/>
      <c r="V1141" s="13">
        <f>SUBTOTAL(9,V1135:V1140)</f>
        <v>219</v>
      </c>
    </row>
    <row r="1142" spans="1:22" outlineLevel="4">
      <c r="A1142" s="12">
        <v>4008</v>
      </c>
      <c r="B1142" s="12" t="s">
        <v>278</v>
      </c>
      <c r="C1142" s="12">
        <v>40202</v>
      </c>
      <c r="D1142" s="12" t="s">
        <v>279</v>
      </c>
      <c r="E1142" s="12" t="s">
        <v>630</v>
      </c>
      <c r="F1142" s="12" t="s">
        <v>215</v>
      </c>
      <c r="G1142" s="12" t="s">
        <v>38</v>
      </c>
      <c r="H1142" s="14" t="str">
        <f>IF(G1142="","",VLOOKUP(G1142,Sheet1!$B$3:$C$7,2,0))</f>
        <v>急性期</v>
      </c>
      <c r="I1142" s="12" t="s">
        <v>38</v>
      </c>
      <c r="J1142" s="14" t="str">
        <f>IF(I1142="","",VLOOKUP(I1142,Sheet1!$B$3:$C$7,2,0))</f>
        <v>急性期</v>
      </c>
      <c r="K1142" s="13">
        <v>20</v>
      </c>
      <c r="L1142" s="13">
        <v>20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2" t="s">
        <v>96</v>
      </c>
      <c r="U1142" s="14" t="str">
        <f>IF(T1142="","",VLOOKUP(T1142,Sheet1!$B$10:$C$61,2,0))</f>
        <v>緩和ケア病棟入院料</v>
      </c>
      <c r="V1142" s="13">
        <v>20</v>
      </c>
    </row>
    <row r="1143" spans="1:22" outlineLevel="4">
      <c r="A1143" s="12">
        <v>4008</v>
      </c>
      <c r="B1143" s="12" t="s">
        <v>278</v>
      </c>
      <c r="C1143" s="12">
        <v>40202</v>
      </c>
      <c r="D1143" s="12" t="s">
        <v>279</v>
      </c>
      <c r="E1143" s="12" t="s">
        <v>630</v>
      </c>
      <c r="F1143" s="12" t="s">
        <v>195</v>
      </c>
      <c r="G1143" s="12" t="s">
        <v>45</v>
      </c>
      <c r="H1143" s="14" t="str">
        <f>IF(G1143="","",VLOOKUP(G1143,Sheet1!$B$3:$C$7,2,0))</f>
        <v>慢性期</v>
      </c>
      <c r="I1143" s="12" t="s">
        <v>58</v>
      </c>
      <c r="J1143" s="14" t="str">
        <f>IF(I1143="","",VLOOKUP(I1143,Sheet1!$B$3:$C$7,2,0))</f>
        <v>回復期</v>
      </c>
      <c r="K1143" s="13">
        <v>0</v>
      </c>
      <c r="L1143" s="13">
        <v>0</v>
      </c>
      <c r="M1143" s="13">
        <v>0</v>
      </c>
      <c r="N1143" s="13">
        <v>47</v>
      </c>
      <c r="O1143" s="13">
        <v>47</v>
      </c>
      <c r="P1143" s="13">
        <v>0</v>
      </c>
      <c r="Q1143" s="13">
        <v>16</v>
      </c>
      <c r="R1143" s="13">
        <v>16</v>
      </c>
      <c r="S1143" s="13">
        <v>0</v>
      </c>
      <c r="T1143" s="12" t="s">
        <v>62</v>
      </c>
      <c r="U1143" s="14" t="str">
        <f>IF(T1143="","",VLOOKUP(T1143,Sheet1!$B$10:$C$61,2,0))</f>
        <v>療養病棟入院基本料1</v>
      </c>
      <c r="V1143" s="13">
        <v>31</v>
      </c>
    </row>
    <row r="1144" spans="1:22" outlineLevel="3">
      <c r="A1144" s="12"/>
      <c r="B1144" s="12"/>
      <c r="C1144" s="12"/>
      <c r="D1144" s="12"/>
      <c r="E1144" s="23" t="s">
        <v>1759</v>
      </c>
      <c r="F1144" s="12"/>
      <c r="G1144" s="12"/>
      <c r="H1144" s="14"/>
      <c r="I1144" s="12"/>
      <c r="J1144" s="14"/>
      <c r="K1144" s="13">
        <f t="shared" ref="K1144:S1144" si="243">SUBTOTAL(9,K1142:K1143)</f>
        <v>20</v>
      </c>
      <c r="L1144" s="13">
        <f t="shared" si="243"/>
        <v>20</v>
      </c>
      <c r="M1144" s="13">
        <f t="shared" si="243"/>
        <v>0</v>
      </c>
      <c r="N1144" s="13">
        <f t="shared" si="243"/>
        <v>47</v>
      </c>
      <c r="O1144" s="13">
        <f t="shared" si="243"/>
        <v>47</v>
      </c>
      <c r="P1144" s="13">
        <f t="shared" si="243"/>
        <v>0</v>
      </c>
      <c r="Q1144" s="13">
        <f t="shared" si="243"/>
        <v>16</v>
      </c>
      <c r="R1144" s="13">
        <f t="shared" si="243"/>
        <v>16</v>
      </c>
      <c r="S1144" s="13">
        <f t="shared" si="243"/>
        <v>0</v>
      </c>
      <c r="T1144" s="12"/>
      <c r="U1144" s="14"/>
      <c r="V1144" s="13">
        <f>SUBTOTAL(9,V1142:V1143)</f>
        <v>51</v>
      </c>
    </row>
    <row r="1145" spans="1:22" outlineLevel="4">
      <c r="A1145" s="12">
        <v>4008</v>
      </c>
      <c r="B1145" s="12" t="s">
        <v>278</v>
      </c>
      <c r="C1145" s="12">
        <v>40202</v>
      </c>
      <c r="D1145" s="12" t="s">
        <v>279</v>
      </c>
      <c r="E1145" s="12" t="s">
        <v>664</v>
      </c>
      <c r="F1145" s="12" t="s">
        <v>665</v>
      </c>
      <c r="G1145" s="12" t="s">
        <v>38</v>
      </c>
      <c r="H1145" s="14" t="str">
        <f>IF(G1145="","",VLOOKUP(G1145,Sheet1!$B$3:$C$7,2,0))</f>
        <v>急性期</v>
      </c>
      <c r="I1145" s="12" t="s">
        <v>38</v>
      </c>
      <c r="J1145" s="14" t="str">
        <f>IF(I1145="","",VLOOKUP(I1145,Sheet1!$B$3:$C$7,2,0))</f>
        <v>急性期</v>
      </c>
      <c r="K1145" s="13">
        <v>42</v>
      </c>
      <c r="L1145" s="13">
        <v>42</v>
      </c>
      <c r="M1145" s="13">
        <v>0</v>
      </c>
      <c r="N1145" s="13">
        <v>0</v>
      </c>
      <c r="O1145" s="13">
        <v>0</v>
      </c>
      <c r="P1145" s="13">
        <v>0</v>
      </c>
      <c r="Q1145" s="13">
        <v>0</v>
      </c>
      <c r="R1145" s="13">
        <v>0</v>
      </c>
      <c r="S1145" s="13">
        <v>0</v>
      </c>
      <c r="T1145" s="12" t="s">
        <v>58</v>
      </c>
      <c r="U1145" s="14" t="str">
        <f>IF(T1145="","",VLOOKUP(T1145,Sheet1!$B$10:$C$61,2,0))</f>
        <v>一般病棟13対1入院基本料</v>
      </c>
      <c r="V1145" s="13">
        <v>42</v>
      </c>
    </row>
    <row r="1146" spans="1:22" outlineLevel="4">
      <c r="A1146" s="12">
        <v>4008</v>
      </c>
      <c r="B1146" s="12" t="s">
        <v>278</v>
      </c>
      <c r="C1146" s="12">
        <v>40202</v>
      </c>
      <c r="D1146" s="12" t="s">
        <v>279</v>
      </c>
      <c r="E1146" s="12" t="s">
        <v>664</v>
      </c>
      <c r="F1146" s="12" t="s">
        <v>666</v>
      </c>
      <c r="G1146" s="12" t="s">
        <v>38</v>
      </c>
      <c r="H1146" s="14" t="str">
        <f>IF(G1146="","",VLOOKUP(G1146,Sheet1!$B$3:$C$7,2,0))</f>
        <v>急性期</v>
      </c>
      <c r="I1146" s="12" t="s">
        <v>38</v>
      </c>
      <c r="J1146" s="14" t="str">
        <f>IF(I1146="","",VLOOKUP(I1146,Sheet1!$B$3:$C$7,2,0))</f>
        <v>急性期</v>
      </c>
      <c r="K1146" s="13">
        <v>42</v>
      </c>
      <c r="L1146" s="13">
        <v>42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2" t="s">
        <v>58</v>
      </c>
      <c r="U1146" s="14" t="str">
        <f>IF(T1146="","",VLOOKUP(T1146,Sheet1!$B$10:$C$61,2,0))</f>
        <v>一般病棟13対1入院基本料</v>
      </c>
      <c r="V1146" s="13">
        <v>42</v>
      </c>
    </row>
    <row r="1147" spans="1:22" outlineLevel="4">
      <c r="A1147" s="12">
        <v>4008</v>
      </c>
      <c r="B1147" s="12" t="s">
        <v>278</v>
      </c>
      <c r="C1147" s="12">
        <v>40202</v>
      </c>
      <c r="D1147" s="12" t="s">
        <v>279</v>
      </c>
      <c r="E1147" s="12" t="s">
        <v>664</v>
      </c>
      <c r="F1147" s="12" t="s">
        <v>667</v>
      </c>
      <c r="G1147" s="12" t="s">
        <v>38</v>
      </c>
      <c r="H1147" s="14" t="str">
        <f>IF(G1147="","",VLOOKUP(G1147,Sheet1!$B$3:$C$7,2,0))</f>
        <v>急性期</v>
      </c>
      <c r="I1147" s="12" t="s">
        <v>38</v>
      </c>
      <c r="J1147" s="14" t="str">
        <f>IF(I1147="","",VLOOKUP(I1147,Sheet1!$B$3:$C$7,2,0))</f>
        <v>急性期</v>
      </c>
      <c r="K1147" s="13">
        <v>40</v>
      </c>
      <c r="L1147" s="13">
        <v>40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2" t="s">
        <v>58</v>
      </c>
      <c r="U1147" s="14" t="str">
        <f>IF(T1147="","",VLOOKUP(T1147,Sheet1!$B$10:$C$61,2,0))</f>
        <v>一般病棟13対1入院基本料</v>
      </c>
      <c r="V1147" s="13">
        <v>40</v>
      </c>
    </row>
    <row r="1148" spans="1:22" outlineLevel="3">
      <c r="A1148" s="12"/>
      <c r="B1148" s="12"/>
      <c r="C1148" s="12"/>
      <c r="D1148" s="12"/>
      <c r="E1148" s="23" t="s">
        <v>1760</v>
      </c>
      <c r="F1148" s="12"/>
      <c r="G1148" s="12"/>
      <c r="H1148" s="14"/>
      <c r="I1148" s="12"/>
      <c r="J1148" s="14"/>
      <c r="K1148" s="13">
        <f t="shared" ref="K1148:S1148" si="244">SUBTOTAL(9,K1145:K1147)</f>
        <v>124</v>
      </c>
      <c r="L1148" s="13">
        <f t="shared" si="244"/>
        <v>124</v>
      </c>
      <c r="M1148" s="13">
        <f t="shared" si="244"/>
        <v>0</v>
      </c>
      <c r="N1148" s="13">
        <f t="shared" si="244"/>
        <v>0</v>
      </c>
      <c r="O1148" s="13">
        <f t="shared" si="244"/>
        <v>0</v>
      </c>
      <c r="P1148" s="13">
        <f t="shared" si="244"/>
        <v>0</v>
      </c>
      <c r="Q1148" s="13">
        <f t="shared" si="244"/>
        <v>0</v>
      </c>
      <c r="R1148" s="13">
        <f t="shared" si="244"/>
        <v>0</v>
      </c>
      <c r="S1148" s="13">
        <f t="shared" si="244"/>
        <v>0</v>
      </c>
      <c r="T1148" s="12"/>
      <c r="U1148" s="14"/>
      <c r="V1148" s="13">
        <f>SUBTOTAL(9,V1145:V1147)</f>
        <v>124</v>
      </c>
    </row>
    <row r="1149" spans="1:22" outlineLevel="4">
      <c r="A1149" s="12">
        <v>4008</v>
      </c>
      <c r="B1149" s="12" t="s">
        <v>278</v>
      </c>
      <c r="C1149" s="12">
        <v>40202</v>
      </c>
      <c r="D1149" s="12" t="s">
        <v>279</v>
      </c>
      <c r="E1149" s="12" t="s">
        <v>728</v>
      </c>
      <c r="F1149" s="12" t="s">
        <v>193</v>
      </c>
      <c r="G1149" s="12" t="s">
        <v>58</v>
      </c>
      <c r="H1149" s="14" t="str">
        <f>IF(G1149="","",VLOOKUP(G1149,Sheet1!$B$3:$C$7,2,0))</f>
        <v>回復期</v>
      </c>
      <c r="I1149" s="12" t="s">
        <v>58</v>
      </c>
      <c r="J1149" s="14" t="str">
        <f>IF(I1149="","",VLOOKUP(I1149,Sheet1!$B$3:$C$7,2,0))</f>
        <v>回復期</v>
      </c>
      <c r="K1149" s="13">
        <v>30</v>
      </c>
      <c r="L1149" s="13">
        <v>30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2" t="s">
        <v>40</v>
      </c>
      <c r="U1149" s="14" t="str">
        <f>IF(T1149="","",VLOOKUP(T1149,Sheet1!$B$10:$C$61,2,0))</f>
        <v>地域包括ケア病棟入院料1</v>
      </c>
      <c r="V1149" s="13">
        <v>30</v>
      </c>
    </row>
    <row r="1150" spans="1:22" outlineLevel="4">
      <c r="A1150" s="12">
        <v>4008</v>
      </c>
      <c r="B1150" s="12" t="s">
        <v>278</v>
      </c>
      <c r="C1150" s="12">
        <v>40202</v>
      </c>
      <c r="D1150" s="12" t="s">
        <v>279</v>
      </c>
      <c r="E1150" s="12" t="s">
        <v>728</v>
      </c>
      <c r="F1150" s="12" t="s">
        <v>195</v>
      </c>
      <c r="G1150" s="12" t="s">
        <v>45</v>
      </c>
      <c r="H1150" s="14" t="str">
        <f>IF(G1150="","",VLOOKUP(G1150,Sheet1!$B$3:$C$7,2,0))</f>
        <v>慢性期</v>
      </c>
      <c r="I1150" s="12" t="s">
        <v>45</v>
      </c>
      <c r="J1150" s="14" t="str">
        <f>IF(I1150="","",VLOOKUP(I1150,Sheet1!$B$3:$C$7,2,0))</f>
        <v>慢性期</v>
      </c>
      <c r="K1150" s="13">
        <v>0</v>
      </c>
      <c r="L1150" s="13">
        <v>0</v>
      </c>
      <c r="M1150" s="13">
        <v>0</v>
      </c>
      <c r="N1150" s="13">
        <v>40</v>
      </c>
      <c r="O1150" s="13">
        <v>40</v>
      </c>
      <c r="P1150" s="13">
        <v>0</v>
      </c>
      <c r="Q1150" s="13">
        <v>0</v>
      </c>
      <c r="R1150" s="13">
        <v>0</v>
      </c>
      <c r="S1150" s="13">
        <v>0</v>
      </c>
      <c r="T1150" s="12" t="s">
        <v>62</v>
      </c>
      <c r="U1150" s="14" t="str">
        <f>IF(T1150="","",VLOOKUP(T1150,Sheet1!$B$10:$C$61,2,0))</f>
        <v>療養病棟入院基本料1</v>
      </c>
      <c r="V1150" s="13">
        <v>40</v>
      </c>
    </row>
    <row r="1151" spans="1:22" outlineLevel="3">
      <c r="A1151" s="12"/>
      <c r="B1151" s="12"/>
      <c r="C1151" s="12"/>
      <c r="D1151" s="12"/>
      <c r="E1151" s="23" t="s">
        <v>1761</v>
      </c>
      <c r="F1151" s="12"/>
      <c r="G1151" s="12"/>
      <c r="H1151" s="14"/>
      <c r="I1151" s="12"/>
      <c r="J1151" s="14"/>
      <c r="K1151" s="13">
        <f t="shared" ref="K1151:S1151" si="245">SUBTOTAL(9,K1149:K1150)</f>
        <v>30</v>
      </c>
      <c r="L1151" s="13">
        <f t="shared" si="245"/>
        <v>30</v>
      </c>
      <c r="M1151" s="13">
        <f t="shared" si="245"/>
        <v>0</v>
      </c>
      <c r="N1151" s="13">
        <f t="shared" si="245"/>
        <v>40</v>
      </c>
      <c r="O1151" s="13">
        <f t="shared" si="245"/>
        <v>40</v>
      </c>
      <c r="P1151" s="13">
        <f t="shared" si="245"/>
        <v>0</v>
      </c>
      <c r="Q1151" s="13">
        <f t="shared" si="245"/>
        <v>0</v>
      </c>
      <c r="R1151" s="13">
        <f t="shared" si="245"/>
        <v>0</v>
      </c>
      <c r="S1151" s="13">
        <f t="shared" si="245"/>
        <v>0</v>
      </c>
      <c r="T1151" s="12"/>
      <c r="U1151" s="14"/>
      <c r="V1151" s="13">
        <f>SUBTOTAL(9,V1149:V1150)</f>
        <v>70</v>
      </c>
    </row>
    <row r="1152" spans="1:22" outlineLevel="4">
      <c r="A1152" s="12">
        <v>4008</v>
      </c>
      <c r="B1152" s="12" t="s">
        <v>278</v>
      </c>
      <c r="C1152" s="12">
        <v>40202</v>
      </c>
      <c r="D1152" s="12" t="s">
        <v>279</v>
      </c>
      <c r="E1152" s="12" t="s">
        <v>741</v>
      </c>
      <c r="F1152" s="12" t="s">
        <v>193</v>
      </c>
      <c r="G1152" s="12" t="s">
        <v>38</v>
      </c>
      <c r="H1152" s="14" t="str">
        <f>IF(G1152="","",VLOOKUP(G1152,Sheet1!$B$3:$C$7,2,0))</f>
        <v>急性期</v>
      </c>
      <c r="I1152" s="12" t="s">
        <v>38</v>
      </c>
      <c r="J1152" s="14" t="str">
        <f>IF(I1152="","",VLOOKUP(I1152,Sheet1!$B$3:$C$7,2,0))</f>
        <v>急性期</v>
      </c>
      <c r="K1152" s="13">
        <v>30</v>
      </c>
      <c r="L1152" s="13">
        <v>30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2" t="s">
        <v>45</v>
      </c>
      <c r="U1152" s="14" t="str">
        <f>IF(T1152="","",VLOOKUP(T1152,Sheet1!$B$10:$C$61,2,0))</f>
        <v>一般病棟15対1入院基本料</v>
      </c>
      <c r="V1152" s="13">
        <v>30</v>
      </c>
    </row>
    <row r="1153" spans="1:22" outlineLevel="4">
      <c r="A1153" s="12">
        <v>4008</v>
      </c>
      <c r="B1153" s="12" t="s">
        <v>278</v>
      </c>
      <c r="C1153" s="12">
        <v>40202</v>
      </c>
      <c r="D1153" s="12" t="s">
        <v>279</v>
      </c>
      <c r="E1153" s="12" t="s">
        <v>741</v>
      </c>
      <c r="F1153" s="12" t="s">
        <v>742</v>
      </c>
      <c r="G1153" s="12" t="s">
        <v>45</v>
      </c>
      <c r="H1153" s="14" t="str">
        <f>IF(G1153="","",VLOOKUP(G1153,Sheet1!$B$3:$C$7,2,0))</f>
        <v>慢性期</v>
      </c>
      <c r="I1153" s="12" t="s">
        <v>45</v>
      </c>
      <c r="J1153" s="14" t="str">
        <f>IF(I1153="","",VLOOKUP(I1153,Sheet1!$B$3:$C$7,2,0))</f>
        <v>慢性期</v>
      </c>
      <c r="K1153" s="13">
        <v>0</v>
      </c>
      <c r="L1153" s="13">
        <v>0</v>
      </c>
      <c r="M1153" s="13">
        <v>0</v>
      </c>
      <c r="N1153" s="13">
        <v>30</v>
      </c>
      <c r="O1153" s="13">
        <v>30</v>
      </c>
      <c r="P1153" s="13">
        <v>0</v>
      </c>
      <c r="Q1153" s="13">
        <v>0</v>
      </c>
      <c r="R1153" s="13">
        <v>0</v>
      </c>
      <c r="S1153" s="13">
        <v>0</v>
      </c>
      <c r="T1153" s="12" t="s">
        <v>62</v>
      </c>
      <c r="U1153" s="14" t="str">
        <f>IF(T1153="","",VLOOKUP(T1153,Sheet1!$B$10:$C$61,2,0))</f>
        <v>療養病棟入院基本料1</v>
      </c>
      <c r="V1153" s="13">
        <v>30</v>
      </c>
    </row>
    <row r="1154" spans="1:22" outlineLevel="4">
      <c r="A1154" s="12">
        <v>4008</v>
      </c>
      <c r="B1154" s="12" t="s">
        <v>278</v>
      </c>
      <c r="C1154" s="12">
        <v>40202</v>
      </c>
      <c r="D1154" s="12" t="s">
        <v>279</v>
      </c>
      <c r="E1154" s="12" t="s">
        <v>741</v>
      </c>
      <c r="F1154" s="12" t="s">
        <v>743</v>
      </c>
      <c r="G1154" s="12" t="s">
        <v>45</v>
      </c>
      <c r="H1154" s="14" t="str">
        <f>IF(G1154="","",VLOOKUP(G1154,Sheet1!$B$3:$C$7,2,0))</f>
        <v>慢性期</v>
      </c>
      <c r="I1154" s="12" t="s">
        <v>45</v>
      </c>
      <c r="J1154" s="14" t="str">
        <f>IF(I1154="","",VLOOKUP(I1154,Sheet1!$B$3:$C$7,2,0))</f>
        <v>慢性期</v>
      </c>
      <c r="K1154" s="13">
        <v>0</v>
      </c>
      <c r="L1154" s="13">
        <v>0</v>
      </c>
      <c r="M1154" s="13">
        <v>0</v>
      </c>
      <c r="N1154" s="13">
        <v>60</v>
      </c>
      <c r="O1154" s="13">
        <v>60</v>
      </c>
      <c r="P1154" s="13">
        <v>0</v>
      </c>
      <c r="Q1154" s="13">
        <v>0</v>
      </c>
      <c r="R1154" s="13">
        <v>0</v>
      </c>
      <c r="S1154" s="13">
        <v>0</v>
      </c>
      <c r="T1154" s="12" t="s">
        <v>62</v>
      </c>
      <c r="U1154" s="14" t="str">
        <f>IF(T1154="","",VLOOKUP(T1154,Sheet1!$B$10:$C$61,2,0))</f>
        <v>療養病棟入院基本料1</v>
      </c>
      <c r="V1154" s="13">
        <v>60</v>
      </c>
    </row>
    <row r="1155" spans="1:22" outlineLevel="3">
      <c r="A1155" s="12"/>
      <c r="B1155" s="12"/>
      <c r="C1155" s="12"/>
      <c r="D1155" s="12"/>
      <c r="E1155" s="23" t="s">
        <v>1762</v>
      </c>
      <c r="F1155" s="12"/>
      <c r="G1155" s="12"/>
      <c r="H1155" s="14"/>
      <c r="I1155" s="12"/>
      <c r="J1155" s="14"/>
      <c r="K1155" s="13">
        <f t="shared" ref="K1155:S1155" si="246">SUBTOTAL(9,K1152:K1154)</f>
        <v>30</v>
      </c>
      <c r="L1155" s="13">
        <f t="shared" si="246"/>
        <v>30</v>
      </c>
      <c r="M1155" s="13">
        <f t="shared" si="246"/>
        <v>0</v>
      </c>
      <c r="N1155" s="13">
        <f t="shared" si="246"/>
        <v>90</v>
      </c>
      <c r="O1155" s="13">
        <f t="shared" si="246"/>
        <v>90</v>
      </c>
      <c r="P1155" s="13">
        <f t="shared" si="246"/>
        <v>0</v>
      </c>
      <c r="Q1155" s="13">
        <f t="shared" si="246"/>
        <v>0</v>
      </c>
      <c r="R1155" s="13">
        <f t="shared" si="246"/>
        <v>0</v>
      </c>
      <c r="S1155" s="13">
        <f t="shared" si="246"/>
        <v>0</v>
      </c>
      <c r="T1155" s="12"/>
      <c r="U1155" s="14"/>
      <c r="V1155" s="13">
        <f>SUBTOTAL(9,V1152:V1154)</f>
        <v>120</v>
      </c>
    </row>
    <row r="1156" spans="1:22" outlineLevel="4">
      <c r="A1156" s="12">
        <v>4008</v>
      </c>
      <c r="B1156" s="12" t="s">
        <v>278</v>
      </c>
      <c r="C1156" s="12">
        <v>40202</v>
      </c>
      <c r="D1156" s="12" t="s">
        <v>279</v>
      </c>
      <c r="E1156" s="12" t="s">
        <v>750</v>
      </c>
      <c r="F1156" s="12" t="s">
        <v>751</v>
      </c>
      <c r="G1156" s="12" t="s">
        <v>182</v>
      </c>
      <c r="H1156" s="14" t="str">
        <f>IF(G1156="","",VLOOKUP(G1156,Sheet1!$B$3:$C$7,2,0))</f>
        <v>慢性期</v>
      </c>
      <c r="I1156" s="12" t="s">
        <v>182</v>
      </c>
      <c r="J1156" s="14" t="str">
        <f>IF(I1156="","",VLOOKUP(I1156,Sheet1!$B$3:$C$7,2,0))</f>
        <v>慢性期</v>
      </c>
      <c r="K1156" s="13">
        <v>48</v>
      </c>
      <c r="L1156" s="13">
        <v>48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2" t="s">
        <v>187</v>
      </c>
      <c r="U1156" s="14" t="str">
        <f>IF(T1156="","",VLOOKUP(T1156,Sheet1!$B$10:$C$61,2,0))</f>
        <v>障害者施設等10対1入院基本料</v>
      </c>
      <c r="V1156" s="13">
        <v>48</v>
      </c>
    </row>
    <row r="1157" spans="1:22" outlineLevel="4">
      <c r="A1157" s="12">
        <v>4008</v>
      </c>
      <c r="B1157" s="12" t="s">
        <v>278</v>
      </c>
      <c r="C1157" s="12">
        <v>40202</v>
      </c>
      <c r="D1157" s="12" t="s">
        <v>279</v>
      </c>
      <c r="E1157" s="12" t="s">
        <v>750</v>
      </c>
      <c r="F1157" s="12" t="s">
        <v>752</v>
      </c>
      <c r="G1157" s="12" t="s">
        <v>182</v>
      </c>
      <c r="H1157" s="14" t="str">
        <f>IF(G1157="","",VLOOKUP(G1157,Sheet1!$B$3:$C$7,2,0))</f>
        <v>慢性期</v>
      </c>
      <c r="I1157" s="12" t="s">
        <v>182</v>
      </c>
      <c r="J1157" s="14" t="str">
        <f>IF(I1157="","",VLOOKUP(I1157,Sheet1!$B$3:$C$7,2,0))</f>
        <v>慢性期</v>
      </c>
      <c r="K1157" s="13">
        <v>0</v>
      </c>
      <c r="L1157" s="13">
        <v>0</v>
      </c>
      <c r="M1157" s="13">
        <v>0</v>
      </c>
      <c r="N1157" s="13">
        <v>48</v>
      </c>
      <c r="O1157" s="13">
        <v>48</v>
      </c>
      <c r="P1157" s="13">
        <v>0</v>
      </c>
      <c r="Q1157" s="13">
        <v>0</v>
      </c>
      <c r="R1157" s="13">
        <v>0</v>
      </c>
      <c r="S1157" s="13">
        <v>0</v>
      </c>
      <c r="T1157" s="12" t="s">
        <v>185</v>
      </c>
      <c r="U1157" s="14" t="str">
        <f>IF(T1157="","",VLOOKUP(T1157,Sheet1!$B$10:$C$61,2,0))</f>
        <v>療養病棟入院基本料1</v>
      </c>
      <c r="V1157" s="13">
        <v>48</v>
      </c>
    </row>
    <row r="1158" spans="1:22" outlineLevel="4">
      <c r="A1158" s="12">
        <v>4008</v>
      </c>
      <c r="B1158" s="12" t="s">
        <v>278</v>
      </c>
      <c r="C1158" s="12">
        <v>40202</v>
      </c>
      <c r="D1158" s="12" t="s">
        <v>279</v>
      </c>
      <c r="E1158" s="12" t="s">
        <v>750</v>
      </c>
      <c r="F1158" s="12" t="s">
        <v>753</v>
      </c>
      <c r="G1158" s="12" t="s">
        <v>113</v>
      </c>
      <c r="H1158" s="14" t="str">
        <f>IF(G1158="","",VLOOKUP(G1158,Sheet1!$B$3:$C$7,2,0))</f>
        <v>回復期</v>
      </c>
      <c r="I1158" s="12" t="s">
        <v>113</v>
      </c>
      <c r="J1158" s="14" t="str">
        <f>IF(I1158="","",VLOOKUP(I1158,Sheet1!$B$3:$C$7,2,0))</f>
        <v>回復期</v>
      </c>
      <c r="K1158" s="13">
        <v>0</v>
      </c>
      <c r="L1158" s="13">
        <v>0</v>
      </c>
      <c r="M1158" s="13">
        <v>0</v>
      </c>
      <c r="N1158" s="13">
        <v>48</v>
      </c>
      <c r="O1158" s="13">
        <v>48</v>
      </c>
      <c r="P1158" s="13">
        <v>0</v>
      </c>
      <c r="Q1158" s="13">
        <v>0</v>
      </c>
      <c r="R1158" s="13">
        <v>0</v>
      </c>
      <c r="S1158" s="13">
        <v>0</v>
      </c>
      <c r="T1158" s="12" t="s">
        <v>603</v>
      </c>
      <c r="U1158" s="14" t="str">
        <f>IF(T1158="","",VLOOKUP(T1158,Sheet1!$B$10:$C$61,2,0))</f>
        <v>回復期リハビリテーション病棟入院料2</v>
      </c>
      <c r="V1158" s="13">
        <v>48</v>
      </c>
    </row>
    <row r="1159" spans="1:22" outlineLevel="3">
      <c r="A1159" s="12"/>
      <c r="B1159" s="12"/>
      <c r="C1159" s="12"/>
      <c r="D1159" s="12"/>
      <c r="E1159" s="23" t="s">
        <v>1763</v>
      </c>
      <c r="F1159" s="12"/>
      <c r="G1159" s="12"/>
      <c r="H1159" s="14"/>
      <c r="I1159" s="12"/>
      <c r="J1159" s="14"/>
      <c r="K1159" s="13">
        <f t="shared" ref="K1159:S1159" si="247">SUBTOTAL(9,K1156:K1158)</f>
        <v>48</v>
      </c>
      <c r="L1159" s="13">
        <f t="shared" si="247"/>
        <v>48</v>
      </c>
      <c r="M1159" s="13">
        <f t="shared" si="247"/>
        <v>0</v>
      </c>
      <c r="N1159" s="13">
        <f t="shared" si="247"/>
        <v>96</v>
      </c>
      <c r="O1159" s="13">
        <f t="shared" si="247"/>
        <v>96</v>
      </c>
      <c r="P1159" s="13">
        <f t="shared" si="247"/>
        <v>0</v>
      </c>
      <c r="Q1159" s="13">
        <f t="shared" si="247"/>
        <v>0</v>
      </c>
      <c r="R1159" s="13">
        <f t="shared" si="247"/>
        <v>0</v>
      </c>
      <c r="S1159" s="13">
        <f t="shared" si="247"/>
        <v>0</v>
      </c>
      <c r="T1159" s="12"/>
      <c r="U1159" s="14"/>
      <c r="V1159" s="13">
        <f>SUBTOTAL(9,V1156:V1158)</f>
        <v>144</v>
      </c>
    </row>
    <row r="1160" spans="1:22" outlineLevel="4">
      <c r="A1160" s="12">
        <v>4008</v>
      </c>
      <c r="B1160" s="12" t="s">
        <v>278</v>
      </c>
      <c r="C1160" s="12">
        <v>40202</v>
      </c>
      <c r="D1160" s="12" t="s">
        <v>279</v>
      </c>
      <c r="E1160" s="12" t="s">
        <v>786</v>
      </c>
      <c r="F1160" s="12" t="s">
        <v>787</v>
      </c>
      <c r="G1160" s="12" t="s">
        <v>45</v>
      </c>
      <c r="H1160" s="14" t="str">
        <f>IF(G1160="","",VLOOKUP(G1160,Sheet1!$B$3:$C$7,2,0))</f>
        <v>慢性期</v>
      </c>
      <c r="I1160" s="12" t="s">
        <v>45</v>
      </c>
      <c r="J1160" s="14" t="str">
        <f>IF(I1160="","",VLOOKUP(I1160,Sheet1!$B$3:$C$7,2,0))</f>
        <v>慢性期</v>
      </c>
      <c r="K1160" s="13">
        <v>60</v>
      </c>
      <c r="L1160" s="13">
        <v>60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2" t="s">
        <v>56</v>
      </c>
      <c r="U1160" s="14" t="str">
        <f>IF(T1160="","",VLOOKUP(T1160,Sheet1!$B$10:$C$61,2,0))</f>
        <v>障害者施設等13対1入院基本料</v>
      </c>
      <c r="V1160" s="13">
        <v>60</v>
      </c>
    </row>
    <row r="1161" spans="1:22" outlineLevel="4">
      <c r="A1161" s="12">
        <v>4008</v>
      </c>
      <c r="B1161" s="12" t="s">
        <v>278</v>
      </c>
      <c r="C1161" s="12">
        <v>40202</v>
      </c>
      <c r="D1161" s="12" t="s">
        <v>279</v>
      </c>
      <c r="E1161" s="12" t="s">
        <v>786</v>
      </c>
      <c r="F1161" s="12" t="s">
        <v>788</v>
      </c>
      <c r="G1161" s="12" t="s">
        <v>45</v>
      </c>
      <c r="H1161" s="14" t="str">
        <f>IF(G1161="","",VLOOKUP(G1161,Sheet1!$B$3:$C$7,2,0))</f>
        <v>慢性期</v>
      </c>
      <c r="I1161" s="12" t="s">
        <v>45</v>
      </c>
      <c r="J1161" s="14" t="str">
        <f>IF(I1161="","",VLOOKUP(I1161,Sheet1!$B$3:$C$7,2,0))</f>
        <v>慢性期</v>
      </c>
      <c r="K1161" s="13">
        <v>0</v>
      </c>
      <c r="L1161" s="13">
        <v>0</v>
      </c>
      <c r="M1161" s="13">
        <v>0</v>
      </c>
      <c r="N1161" s="13">
        <v>60</v>
      </c>
      <c r="O1161" s="13">
        <v>60</v>
      </c>
      <c r="P1161" s="13">
        <v>0</v>
      </c>
      <c r="Q1161" s="13">
        <v>60</v>
      </c>
      <c r="R1161" s="13">
        <v>60</v>
      </c>
      <c r="S1161" s="13">
        <v>0</v>
      </c>
      <c r="T1161" s="12"/>
      <c r="U1161" s="14" t="str">
        <f>IF(T1161="","",VLOOKUP(T1161,Sheet1!$B$10:$C$61,2,0))</f>
        <v/>
      </c>
      <c r="V1161" s="13">
        <v>0</v>
      </c>
    </row>
    <row r="1162" spans="1:22" outlineLevel="4">
      <c r="A1162" s="12">
        <v>4008</v>
      </c>
      <c r="B1162" s="12" t="s">
        <v>278</v>
      </c>
      <c r="C1162" s="12">
        <v>40202</v>
      </c>
      <c r="D1162" s="12" t="s">
        <v>279</v>
      </c>
      <c r="E1162" s="12" t="s">
        <v>786</v>
      </c>
      <c r="F1162" s="12" t="s">
        <v>789</v>
      </c>
      <c r="G1162" s="12" t="s">
        <v>45</v>
      </c>
      <c r="H1162" s="14" t="str">
        <f>IF(G1162="","",VLOOKUP(G1162,Sheet1!$B$3:$C$7,2,0))</f>
        <v>慢性期</v>
      </c>
      <c r="I1162" s="12" t="s">
        <v>45</v>
      </c>
      <c r="J1162" s="14" t="str">
        <f>IF(I1162="","",VLOOKUP(I1162,Sheet1!$B$3:$C$7,2,0))</f>
        <v>慢性期</v>
      </c>
      <c r="K1162" s="13">
        <v>0</v>
      </c>
      <c r="L1162" s="13">
        <v>0</v>
      </c>
      <c r="M1162" s="13">
        <v>0</v>
      </c>
      <c r="N1162" s="13">
        <v>60</v>
      </c>
      <c r="O1162" s="13">
        <v>60</v>
      </c>
      <c r="P1162" s="13">
        <v>0</v>
      </c>
      <c r="Q1162" s="13">
        <v>0</v>
      </c>
      <c r="R1162" s="13">
        <v>0</v>
      </c>
      <c r="S1162" s="13">
        <v>0</v>
      </c>
      <c r="T1162" s="12" t="s">
        <v>62</v>
      </c>
      <c r="U1162" s="14" t="str">
        <f>IF(T1162="","",VLOOKUP(T1162,Sheet1!$B$10:$C$61,2,0))</f>
        <v>療養病棟入院基本料1</v>
      </c>
      <c r="V1162" s="13">
        <v>60</v>
      </c>
    </row>
    <row r="1163" spans="1:22" outlineLevel="4">
      <c r="A1163" s="12">
        <v>4008</v>
      </c>
      <c r="B1163" s="12" t="s">
        <v>278</v>
      </c>
      <c r="C1163" s="12">
        <v>40202</v>
      </c>
      <c r="D1163" s="12" t="s">
        <v>279</v>
      </c>
      <c r="E1163" s="12" t="s">
        <v>786</v>
      </c>
      <c r="F1163" s="12" t="s">
        <v>490</v>
      </c>
      <c r="G1163" s="12" t="s">
        <v>45</v>
      </c>
      <c r="H1163" s="14" t="str">
        <f>IF(G1163="","",VLOOKUP(G1163,Sheet1!$B$3:$C$7,2,0))</f>
        <v>慢性期</v>
      </c>
      <c r="I1163" s="12" t="s">
        <v>45</v>
      </c>
      <c r="J1163" s="14" t="str">
        <f>IF(I1163="","",VLOOKUP(I1163,Sheet1!$B$3:$C$7,2,0))</f>
        <v>慢性期</v>
      </c>
      <c r="K1163" s="13">
        <v>0</v>
      </c>
      <c r="L1163" s="13">
        <v>0</v>
      </c>
      <c r="M1163" s="13">
        <v>0</v>
      </c>
      <c r="N1163" s="13">
        <v>38</v>
      </c>
      <c r="O1163" s="13">
        <v>38</v>
      </c>
      <c r="P1163" s="13">
        <v>0</v>
      </c>
      <c r="Q1163" s="13">
        <v>0</v>
      </c>
      <c r="R1163" s="13">
        <v>0</v>
      </c>
      <c r="S1163" s="13">
        <v>0</v>
      </c>
      <c r="T1163" s="12" t="s">
        <v>46</v>
      </c>
      <c r="U1163" s="14" t="str">
        <f>IF(T1163="","",VLOOKUP(T1163,Sheet1!$B$10:$C$61,2,0))</f>
        <v>療養病棟入院基本料2</v>
      </c>
      <c r="V1163" s="13">
        <v>38</v>
      </c>
    </row>
    <row r="1164" spans="1:22" outlineLevel="3">
      <c r="A1164" s="12"/>
      <c r="B1164" s="12"/>
      <c r="C1164" s="12"/>
      <c r="D1164" s="12"/>
      <c r="E1164" s="23" t="s">
        <v>1764</v>
      </c>
      <c r="F1164" s="12"/>
      <c r="G1164" s="12"/>
      <c r="H1164" s="14"/>
      <c r="I1164" s="12"/>
      <c r="J1164" s="14"/>
      <c r="K1164" s="13">
        <f t="shared" ref="K1164:S1164" si="248">SUBTOTAL(9,K1160:K1163)</f>
        <v>60</v>
      </c>
      <c r="L1164" s="13">
        <f t="shared" si="248"/>
        <v>60</v>
      </c>
      <c r="M1164" s="13">
        <f t="shared" si="248"/>
        <v>0</v>
      </c>
      <c r="N1164" s="13">
        <f t="shared" si="248"/>
        <v>158</v>
      </c>
      <c r="O1164" s="13">
        <f t="shared" si="248"/>
        <v>158</v>
      </c>
      <c r="P1164" s="13">
        <f t="shared" si="248"/>
        <v>0</v>
      </c>
      <c r="Q1164" s="13">
        <f t="shared" si="248"/>
        <v>60</v>
      </c>
      <c r="R1164" s="13">
        <f t="shared" si="248"/>
        <v>60</v>
      </c>
      <c r="S1164" s="13">
        <f t="shared" si="248"/>
        <v>0</v>
      </c>
      <c r="T1164" s="12"/>
      <c r="U1164" s="14"/>
      <c r="V1164" s="13">
        <f>SUBTOTAL(9,V1160:V1163)</f>
        <v>158</v>
      </c>
    </row>
    <row r="1165" spans="1:22" outlineLevel="4">
      <c r="A1165" s="12">
        <v>4008</v>
      </c>
      <c r="B1165" s="12" t="s">
        <v>278</v>
      </c>
      <c r="C1165" s="12">
        <v>40202</v>
      </c>
      <c r="D1165" s="12" t="s">
        <v>279</v>
      </c>
      <c r="E1165" s="12" t="s">
        <v>826</v>
      </c>
      <c r="F1165" s="12" t="s">
        <v>827</v>
      </c>
      <c r="G1165" s="12" t="s">
        <v>45</v>
      </c>
      <c r="H1165" s="14" t="str">
        <f>IF(G1165="","",VLOOKUP(G1165,Sheet1!$B$3:$C$7,2,0))</f>
        <v>慢性期</v>
      </c>
      <c r="I1165" s="12" t="s">
        <v>45</v>
      </c>
      <c r="J1165" s="14" t="str">
        <f>IF(I1165="","",VLOOKUP(I1165,Sheet1!$B$3:$C$7,2,0))</f>
        <v>慢性期</v>
      </c>
      <c r="K1165" s="13">
        <v>26</v>
      </c>
      <c r="L1165" s="13">
        <v>26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2" t="s">
        <v>147</v>
      </c>
      <c r="U1165" s="14" t="str">
        <f>IF(T1165="","",VLOOKUP(T1165,Sheet1!$B$10:$C$61,2,0))</f>
        <v>障害者施設等7対1入院基本料</v>
      </c>
      <c r="V1165" s="13">
        <v>26</v>
      </c>
    </row>
    <row r="1166" spans="1:22" outlineLevel="4">
      <c r="A1166" s="12">
        <v>4008</v>
      </c>
      <c r="B1166" s="12" t="s">
        <v>278</v>
      </c>
      <c r="C1166" s="12">
        <v>40202</v>
      </c>
      <c r="D1166" s="12" t="s">
        <v>279</v>
      </c>
      <c r="E1166" s="12" t="s">
        <v>826</v>
      </c>
      <c r="F1166" s="12" t="s">
        <v>430</v>
      </c>
      <c r="G1166" s="12" t="s">
        <v>58</v>
      </c>
      <c r="H1166" s="14" t="str">
        <f>IF(G1166="","",VLOOKUP(G1166,Sheet1!$B$3:$C$7,2,0))</f>
        <v>回復期</v>
      </c>
      <c r="I1166" s="12" t="s">
        <v>58</v>
      </c>
      <c r="J1166" s="14" t="str">
        <f>IF(I1166="","",VLOOKUP(I1166,Sheet1!$B$3:$C$7,2,0))</f>
        <v>回復期</v>
      </c>
      <c r="K1166" s="13">
        <v>47</v>
      </c>
      <c r="L1166" s="13">
        <v>47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2" t="s">
        <v>147</v>
      </c>
      <c r="U1166" s="14" t="str">
        <f>IF(T1166="","",VLOOKUP(T1166,Sheet1!$B$10:$C$61,2,0))</f>
        <v>障害者施設等7対1入院基本料</v>
      </c>
      <c r="V1166" s="13">
        <v>47</v>
      </c>
    </row>
    <row r="1167" spans="1:22" outlineLevel="4">
      <c r="A1167" s="12">
        <v>4008</v>
      </c>
      <c r="B1167" s="12" t="s">
        <v>278</v>
      </c>
      <c r="C1167" s="12">
        <v>40202</v>
      </c>
      <c r="D1167" s="12" t="s">
        <v>279</v>
      </c>
      <c r="E1167" s="12" t="s">
        <v>826</v>
      </c>
      <c r="F1167" s="12" t="s">
        <v>466</v>
      </c>
      <c r="G1167" s="12" t="s">
        <v>45</v>
      </c>
      <c r="H1167" s="14" t="str">
        <f>IF(G1167="","",VLOOKUP(G1167,Sheet1!$B$3:$C$7,2,0))</f>
        <v>慢性期</v>
      </c>
      <c r="I1167" s="12" t="s">
        <v>45</v>
      </c>
      <c r="J1167" s="14" t="str">
        <f>IF(I1167="","",VLOOKUP(I1167,Sheet1!$B$3:$C$7,2,0))</f>
        <v>慢性期</v>
      </c>
      <c r="K1167" s="13">
        <v>40</v>
      </c>
      <c r="L1167" s="13">
        <v>40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2" t="s">
        <v>147</v>
      </c>
      <c r="U1167" s="14" t="str">
        <f>IF(T1167="","",VLOOKUP(T1167,Sheet1!$B$10:$C$61,2,0))</f>
        <v>障害者施設等7対1入院基本料</v>
      </c>
      <c r="V1167" s="13">
        <v>40</v>
      </c>
    </row>
    <row r="1168" spans="1:22" outlineLevel="4">
      <c r="A1168" s="12">
        <v>4008</v>
      </c>
      <c r="B1168" s="12" t="s">
        <v>278</v>
      </c>
      <c r="C1168" s="12">
        <v>40202</v>
      </c>
      <c r="D1168" s="12" t="s">
        <v>279</v>
      </c>
      <c r="E1168" s="12" t="s">
        <v>826</v>
      </c>
      <c r="F1168" s="12" t="s">
        <v>828</v>
      </c>
      <c r="G1168" s="12" t="s">
        <v>45</v>
      </c>
      <c r="H1168" s="14" t="str">
        <f>IF(G1168="","",VLOOKUP(G1168,Sheet1!$B$3:$C$7,2,0))</f>
        <v>慢性期</v>
      </c>
      <c r="I1168" s="12" t="s">
        <v>45</v>
      </c>
      <c r="J1168" s="14" t="str">
        <f>IF(I1168="","",VLOOKUP(I1168,Sheet1!$B$3:$C$7,2,0))</f>
        <v>慢性期</v>
      </c>
      <c r="K1168" s="13">
        <v>60</v>
      </c>
      <c r="L1168" s="13">
        <v>60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2" t="s">
        <v>147</v>
      </c>
      <c r="U1168" s="14" t="str">
        <f>IF(T1168="","",VLOOKUP(T1168,Sheet1!$B$10:$C$61,2,0))</f>
        <v>障害者施設等7対1入院基本料</v>
      </c>
      <c r="V1168" s="13">
        <v>60</v>
      </c>
    </row>
    <row r="1169" spans="1:22" outlineLevel="4">
      <c r="A1169" s="12">
        <v>4008</v>
      </c>
      <c r="B1169" s="12" t="s">
        <v>278</v>
      </c>
      <c r="C1169" s="12">
        <v>40202</v>
      </c>
      <c r="D1169" s="12" t="s">
        <v>279</v>
      </c>
      <c r="E1169" s="12" t="s">
        <v>826</v>
      </c>
      <c r="F1169" s="12" t="s">
        <v>829</v>
      </c>
      <c r="G1169" s="12" t="s">
        <v>45</v>
      </c>
      <c r="H1169" s="14" t="str">
        <f>IF(G1169="","",VLOOKUP(G1169,Sheet1!$B$3:$C$7,2,0))</f>
        <v>慢性期</v>
      </c>
      <c r="I1169" s="12" t="s">
        <v>45</v>
      </c>
      <c r="J1169" s="14" t="str">
        <f>IF(I1169="","",VLOOKUP(I1169,Sheet1!$B$3:$C$7,2,0))</f>
        <v>慢性期</v>
      </c>
      <c r="K1169" s="13">
        <v>40</v>
      </c>
      <c r="L1169" s="13">
        <v>40</v>
      </c>
      <c r="M1169" s="13">
        <v>0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2" t="s">
        <v>147</v>
      </c>
      <c r="U1169" s="14" t="str">
        <f>IF(T1169="","",VLOOKUP(T1169,Sheet1!$B$10:$C$61,2,0))</f>
        <v>障害者施設等7対1入院基本料</v>
      </c>
      <c r="V1169" s="13">
        <v>40</v>
      </c>
    </row>
    <row r="1170" spans="1:22" outlineLevel="4">
      <c r="A1170" s="12">
        <v>4008</v>
      </c>
      <c r="B1170" s="12" t="s">
        <v>278</v>
      </c>
      <c r="C1170" s="12">
        <v>40202</v>
      </c>
      <c r="D1170" s="12" t="s">
        <v>279</v>
      </c>
      <c r="E1170" s="12" t="s">
        <v>826</v>
      </c>
      <c r="F1170" s="12" t="s">
        <v>61</v>
      </c>
      <c r="G1170" s="12" t="s">
        <v>38</v>
      </c>
      <c r="H1170" s="14" t="str">
        <f>IF(G1170="","",VLOOKUP(G1170,Sheet1!$B$3:$C$7,2,0))</f>
        <v>急性期</v>
      </c>
      <c r="I1170" s="12" t="s">
        <v>38</v>
      </c>
      <c r="J1170" s="14" t="str">
        <f>IF(I1170="","",VLOOKUP(I1170,Sheet1!$B$3:$C$7,2,0))</f>
        <v>急性期</v>
      </c>
      <c r="K1170" s="13">
        <v>47</v>
      </c>
      <c r="L1170" s="13">
        <v>47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2" t="s">
        <v>38</v>
      </c>
      <c r="U1170" s="14" t="str">
        <f>IF(T1170="","",VLOOKUP(T1170,Sheet1!$B$10:$C$61,2,0))</f>
        <v>一般病棟10対1入院基本料</v>
      </c>
      <c r="V1170" s="13">
        <v>47</v>
      </c>
    </row>
    <row r="1171" spans="1:22" outlineLevel="4">
      <c r="A1171" s="12">
        <v>4008</v>
      </c>
      <c r="B1171" s="12" t="s">
        <v>278</v>
      </c>
      <c r="C1171" s="12">
        <v>40202</v>
      </c>
      <c r="D1171" s="12" t="s">
        <v>279</v>
      </c>
      <c r="E1171" s="12" t="s">
        <v>826</v>
      </c>
      <c r="F1171" s="12" t="s">
        <v>431</v>
      </c>
      <c r="G1171" s="12" t="s">
        <v>45</v>
      </c>
      <c r="H1171" s="14" t="str">
        <f>IF(G1171="","",VLOOKUP(G1171,Sheet1!$B$3:$C$7,2,0))</f>
        <v>慢性期</v>
      </c>
      <c r="I1171" s="12" t="s">
        <v>45</v>
      </c>
      <c r="J1171" s="14" t="str">
        <f>IF(I1171="","",VLOOKUP(I1171,Sheet1!$B$3:$C$7,2,0))</f>
        <v>慢性期</v>
      </c>
      <c r="K1171" s="13">
        <v>40</v>
      </c>
      <c r="L1171" s="13">
        <v>40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2" t="s">
        <v>147</v>
      </c>
      <c r="U1171" s="14" t="str">
        <f>IF(T1171="","",VLOOKUP(T1171,Sheet1!$B$10:$C$61,2,0))</f>
        <v>障害者施設等7対1入院基本料</v>
      </c>
      <c r="V1171" s="13">
        <v>40</v>
      </c>
    </row>
    <row r="1172" spans="1:22" outlineLevel="4">
      <c r="A1172" s="12">
        <v>4008</v>
      </c>
      <c r="B1172" s="12" t="s">
        <v>278</v>
      </c>
      <c r="C1172" s="12">
        <v>40202</v>
      </c>
      <c r="D1172" s="12" t="s">
        <v>279</v>
      </c>
      <c r="E1172" s="12" t="s">
        <v>826</v>
      </c>
      <c r="F1172" s="12" t="s">
        <v>465</v>
      </c>
      <c r="G1172" s="12" t="s">
        <v>45</v>
      </c>
      <c r="H1172" s="14" t="str">
        <f>IF(G1172="","",VLOOKUP(G1172,Sheet1!$B$3:$C$7,2,0))</f>
        <v>慢性期</v>
      </c>
      <c r="I1172" s="12" t="s">
        <v>45</v>
      </c>
      <c r="J1172" s="14" t="str">
        <f>IF(I1172="","",VLOOKUP(I1172,Sheet1!$B$3:$C$7,2,0))</f>
        <v>慢性期</v>
      </c>
      <c r="K1172" s="13">
        <v>40</v>
      </c>
      <c r="L1172" s="13">
        <v>40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2" t="s">
        <v>147</v>
      </c>
      <c r="U1172" s="14" t="str">
        <f>IF(T1172="","",VLOOKUP(T1172,Sheet1!$B$10:$C$61,2,0))</f>
        <v>障害者施設等7対1入院基本料</v>
      </c>
      <c r="V1172" s="13">
        <v>40</v>
      </c>
    </row>
    <row r="1173" spans="1:22" outlineLevel="4">
      <c r="A1173" s="12">
        <v>4008</v>
      </c>
      <c r="B1173" s="12" t="s">
        <v>278</v>
      </c>
      <c r="C1173" s="12">
        <v>40202</v>
      </c>
      <c r="D1173" s="12" t="s">
        <v>279</v>
      </c>
      <c r="E1173" s="12" t="s">
        <v>826</v>
      </c>
      <c r="F1173" s="12" t="s">
        <v>830</v>
      </c>
      <c r="G1173" s="12" t="s">
        <v>45</v>
      </c>
      <c r="H1173" s="14" t="str">
        <f>IF(G1173="","",VLOOKUP(G1173,Sheet1!$B$3:$C$7,2,0))</f>
        <v>慢性期</v>
      </c>
      <c r="I1173" s="12" t="s">
        <v>45</v>
      </c>
      <c r="J1173" s="14" t="str">
        <f>IF(I1173="","",VLOOKUP(I1173,Sheet1!$B$3:$C$7,2,0))</f>
        <v>慢性期</v>
      </c>
      <c r="K1173" s="13">
        <v>40</v>
      </c>
      <c r="L1173" s="13">
        <v>40</v>
      </c>
      <c r="M1173" s="13">
        <v>0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2" t="s">
        <v>147</v>
      </c>
      <c r="U1173" s="14" t="str">
        <f>IF(T1173="","",VLOOKUP(T1173,Sheet1!$B$10:$C$61,2,0))</f>
        <v>障害者施設等7対1入院基本料</v>
      </c>
      <c r="V1173" s="13">
        <v>40</v>
      </c>
    </row>
    <row r="1174" spans="1:22" outlineLevel="3">
      <c r="A1174" s="12"/>
      <c r="B1174" s="12"/>
      <c r="C1174" s="12"/>
      <c r="D1174" s="12"/>
      <c r="E1174" s="23" t="s">
        <v>1765</v>
      </c>
      <c r="F1174" s="12"/>
      <c r="G1174" s="12"/>
      <c r="H1174" s="14"/>
      <c r="I1174" s="12"/>
      <c r="J1174" s="14"/>
      <c r="K1174" s="13">
        <f t="shared" ref="K1174:S1174" si="249">SUBTOTAL(9,K1165:K1173)</f>
        <v>380</v>
      </c>
      <c r="L1174" s="13">
        <f t="shared" si="249"/>
        <v>380</v>
      </c>
      <c r="M1174" s="13">
        <f t="shared" si="249"/>
        <v>0</v>
      </c>
      <c r="N1174" s="13">
        <f t="shared" si="249"/>
        <v>0</v>
      </c>
      <c r="O1174" s="13">
        <f t="shared" si="249"/>
        <v>0</v>
      </c>
      <c r="P1174" s="13">
        <f t="shared" si="249"/>
        <v>0</v>
      </c>
      <c r="Q1174" s="13">
        <f t="shared" si="249"/>
        <v>0</v>
      </c>
      <c r="R1174" s="13">
        <f t="shared" si="249"/>
        <v>0</v>
      </c>
      <c r="S1174" s="13">
        <f t="shared" si="249"/>
        <v>0</v>
      </c>
      <c r="T1174" s="12"/>
      <c r="U1174" s="14"/>
      <c r="V1174" s="13">
        <f>SUBTOTAL(9,V1165:V1173)</f>
        <v>380</v>
      </c>
    </row>
    <row r="1175" spans="1:22" outlineLevel="4">
      <c r="A1175" s="12">
        <v>4008</v>
      </c>
      <c r="B1175" s="12" t="s">
        <v>278</v>
      </c>
      <c r="C1175" s="12">
        <v>40202</v>
      </c>
      <c r="D1175" s="12" t="s">
        <v>279</v>
      </c>
      <c r="E1175" s="12" t="s">
        <v>912</v>
      </c>
      <c r="F1175" s="12" t="s">
        <v>423</v>
      </c>
      <c r="G1175" s="12" t="s">
        <v>45</v>
      </c>
      <c r="H1175" s="14" t="str">
        <f>IF(G1175="","",VLOOKUP(G1175,Sheet1!$B$3:$C$7,2,0))</f>
        <v>慢性期</v>
      </c>
      <c r="I1175" s="12" t="s">
        <v>45</v>
      </c>
      <c r="J1175" s="14" t="str">
        <f>IF(I1175="","",VLOOKUP(I1175,Sheet1!$B$3:$C$7,2,0))</f>
        <v>慢性期</v>
      </c>
      <c r="K1175" s="13">
        <v>0</v>
      </c>
      <c r="L1175" s="13">
        <v>0</v>
      </c>
      <c r="M1175" s="13">
        <v>0</v>
      </c>
      <c r="N1175" s="13">
        <v>50</v>
      </c>
      <c r="O1175" s="13">
        <v>50</v>
      </c>
      <c r="P1175" s="13">
        <v>0</v>
      </c>
      <c r="Q1175" s="13">
        <v>0</v>
      </c>
      <c r="R1175" s="13">
        <v>0</v>
      </c>
      <c r="S1175" s="13">
        <v>0</v>
      </c>
      <c r="T1175" s="12" t="s">
        <v>62</v>
      </c>
      <c r="U1175" s="14" t="str">
        <f>IF(T1175="","",VLOOKUP(T1175,Sheet1!$B$10:$C$61,2,0))</f>
        <v>療養病棟入院基本料1</v>
      </c>
      <c r="V1175" s="13">
        <v>50</v>
      </c>
    </row>
    <row r="1176" spans="1:22" outlineLevel="4">
      <c r="A1176" s="12">
        <v>4008</v>
      </c>
      <c r="B1176" s="12" t="s">
        <v>278</v>
      </c>
      <c r="C1176" s="12">
        <v>40202</v>
      </c>
      <c r="D1176" s="12" t="s">
        <v>279</v>
      </c>
      <c r="E1176" s="12" t="s">
        <v>912</v>
      </c>
      <c r="F1176" s="12" t="s">
        <v>422</v>
      </c>
      <c r="G1176" s="12" t="s">
        <v>92</v>
      </c>
      <c r="H1176" s="14" t="str">
        <f>IF(G1176="","",VLOOKUP(G1176,Sheet1!$B$3:$C$7,2,0))</f>
        <v>休棟等</v>
      </c>
      <c r="I1176" s="12" t="s">
        <v>58</v>
      </c>
      <c r="J1176" s="14" t="str">
        <f>IF(I1176="","",VLOOKUP(I1176,Sheet1!$B$3:$C$7,2,0))</f>
        <v>回復期</v>
      </c>
      <c r="K1176" s="13">
        <v>50</v>
      </c>
      <c r="L1176" s="13">
        <v>0</v>
      </c>
      <c r="M1176" s="13">
        <v>50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2"/>
      <c r="U1176" s="14" t="str">
        <f>IF(T1176="","",VLOOKUP(T1176,Sheet1!$B$10:$C$61,2,0))</f>
        <v/>
      </c>
      <c r="V1176" s="13">
        <v>0</v>
      </c>
    </row>
    <row r="1177" spans="1:22" outlineLevel="3">
      <c r="A1177" s="12"/>
      <c r="B1177" s="12"/>
      <c r="C1177" s="12"/>
      <c r="D1177" s="12"/>
      <c r="E1177" s="23" t="s">
        <v>1766</v>
      </c>
      <c r="F1177" s="12"/>
      <c r="G1177" s="12"/>
      <c r="H1177" s="14"/>
      <c r="I1177" s="12"/>
      <c r="J1177" s="14"/>
      <c r="K1177" s="13">
        <f t="shared" ref="K1177:S1177" si="250">SUBTOTAL(9,K1175:K1176)</f>
        <v>50</v>
      </c>
      <c r="L1177" s="13">
        <f t="shared" si="250"/>
        <v>0</v>
      </c>
      <c r="M1177" s="13">
        <f t="shared" si="250"/>
        <v>50</v>
      </c>
      <c r="N1177" s="13">
        <f t="shared" si="250"/>
        <v>50</v>
      </c>
      <c r="O1177" s="13">
        <f t="shared" si="250"/>
        <v>50</v>
      </c>
      <c r="P1177" s="13">
        <f t="shared" si="250"/>
        <v>0</v>
      </c>
      <c r="Q1177" s="13">
        <f t="shared" si="250"/>
        <v>0</v>
      </c>
      <c r="R1177" s="13">
        <f t="shared" si="250"/>
        <v>0</v>
      </c>
      <c r="S1177" s="13">
        <f t="shared" si="250"/>
        <v>0</v>
      </c>
      <c r="T1177" s="12"/>
      <c r="U1177" s="14"/>
      <c r="V1177" s="13">
        <f>SUBTOTAL(9,V1175:V1176)</f>
        <v>50</v>
      </c>
    </row>
    <row r="1178" spans="1:22" outlineLevel="4">
      <c r="A1178" s="12">
        <v>4008</v>
      </c>
      <c r="B1178" s="12" t="s">
        <v>278</v>
      </c>
      <c r="C1178" s="12">
        <v>40202</v>
      </c>
      <c r="D1178" s="12" t="s">
        <v>279</v>
      </c>
      <c r="E1178" s="12" t="s">
        <v>945</v>
      </c>
      <c r="F1178" s="12" t="s">
        <v>946</v>
      </c>
      <c r="G1178" s="12" t="s">
        <v>41</v>
      </c>
      <c r="H1178" s="14" t="str">
        <f>IF(G1178="","",VLOOKUP(G1178,Sheet1!$B$3:$C$7,2,0))</f>
        <v>高度急性期</v>
      </c>
      <c r="I1178" s="12" t="s">
        <v>41</v>
      </c>
      <c r="J1178" s="14" t="str">
        <f>IF(I1178="","",VLOOKUP(I1178,Sheet1!$B$3:$C$7,2,0))</f>
        <v>高度急性期</v>
      </c>
      <c r="K1178" s="13">
        <v>20</v>
      </c>
      <c r="L1178" s="13">
        <v>20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2" t="s">
        <v>41</v>
      </c>
      <c r="U1178" s="14" t="str">
        <f>IF(T1178="","",VLOOKUP(T1178,Sheet1!$B$10:$C$61,2,0))</f>
        <v>一般病棟7対1入院基本料</v>
      </c>
      <c r="V1178" s="13">
        <v>20</v>
      </c>
    </row>
    <row r="1179" spans="1:22" outlineLevel="4">
      <c r="A1179" s="12">
        <v>4008</v>
      </c>
      <c r="B1179" s="12" t="s">
        <v>278</v>
      </c>
      <c r="C1179" s="12">
        <v>40202</v>
      </c>
      <c r="D1179" s="12" t="s">
        <v>279</v>
      </c>
      <c r="E1179" s="12" t="s">
        <v>945</v>
      </c>
      <c r="F1179" s="12" t="s">
        <v>90</v>
      </c>
      <c r="G1179" s="12" t="s">
        <v>41</v>
      </c>
      <c r="H1179" s="14" t="str">
        <f>IF(G1179="","",VLOOKUP(G1179,Sheet1!$B$3:$C$7,2,0))</f>
        <v>高度急性期</v>
      </c>
      <c r="I1179" s="12" t="s">
        <v>41</v>
      </c>
      <c r="J1179" s="14" t="str">
        <f>IF(I1179="","",VLOOKUP(I1179,Sheet1!$B$3:$C$7,2,0))</f>
        <v>高度急性期</v>
      </c>
      <c r="K1179" s="13">
        <v>50</v>
      </c>
      <c r="L1179" s="13">
        <v>50</v>
      </c>
      <c r="M1179" s="13">
        <v>0</v>
      </c>
      <c r="N1179" s="13">
        <v>0</v>
      </c>
      <c r="O1179" s="13">
        <v>0</v>
      </c>
      <c r="P1179" s="13">
        <v>0</v>
      </c>
      <c r="Q1179" s="13">
        <v>0</v>
      </c>
      <c r="R1179" s="13">
        <v>0</v>
      </c>
      <c r="S1179" s="13">
        <v>0</v>
      </c>
      <c r="T1179" s="12" t="s">
        <v>41</v>
      </c>
      <c r="U1179" s="14" t="str">
        <f>IF(T1179="","",VLOOKUP(T1179,Sheet1!$B$10:$C$61,2,0))</f>
        <v>一般病棟7対1入院基本料</v>
      </c>
      <c r="V1179" s="13">
        <v>50</v>
      </c>
    </row>
    <row r="1180" spans="1:22" outlineLevel="4">
      <c r="A1180" s="12">
        <v>4008</v>
      </c>
      <c r="B1180" s="12" t="s">
        <v>278</v>
      </c>
      <c r="C1180" s="12">
        <v>40202</v>
      </c>
      <c r="D1180" s="12" t="s">
        <v>279</v>
      </c>
      <c r="E1180" s="12" t="s">
        <v>945</v>
      </c>
      <c r="F1180" s="12" t="s">
        <v>576</v>
      </c>
      <c r="G1180" s="12" t="s">
        <v>38</v>
      </c>
      <c r="H1180" s="14" t="str">
        <f>IF(G1180="","",VLOOKUP(G1180,Sheet1!$B$3:$C$7,2,0))</f>
        <v>急性期</v>
      </c>
      <c r="I1180" s="12" t="s">
        <v>38</v>
      </c>
      <c r="J1180" s="14" t="str">
        <f>IF(I1180="","",VLOOKUP(I1180,Sheet1!$B$3:$C$7,2,0))</f>
        <v>急性期</v>
      </c>
      <c r="K1180" s="13">
        <v>30</v>
      </c>
      <c r="L1180" s="13">
        <v>30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2" t="s">
        <v>41</v>
      </c>
      <c r="U1180" s="14" t="str">
        <f>IF(T1180="","",VLOOKUP(T1180,Sheet1!$B$10:$C$61,2,0))</f>
        <v>一般病棟7対1入院基本料</v>
      </c>
      <c r="V1180" s="13">
        <v>30</v>
      </c>
    </row>
    <row r="1181" spans="1:22" outlineLevel="4">
      <c r="A1181" s="12">
        <v>4008</v>
      </c>
      <c r="B1181" s="12" t="s">
        <v>278</v>
      </c>
      <c r="C1181" s="12">
        <v>40202</v>
      </c>
      <c r="D1181" s="12" t="s">
        <v>279</v>
      </c>
      <c r="E1181" s="12" t="s">
        <v>945</v>
      </c>
      <c r="F1181" s="12" t="s">
        <v>91</v>
      </c>
      <c r="G1181" s="12" t="s">
        <v>38</v>
      </c>
      <c r="H1181" s="14" t="str">
        <f>IF(G1181="","",VLOOKUP(G1181,Sheet1!$B$3:$C$7,2,0))</f>
        <v>急性期</v>
      </c>
      <c r="I1181" s="12" t="s">
        <v>38</v>
      </c>
      <c r="J1181" s="14" t="str">
        <f>IF(I1181="","",VLOOKUP(I1181,Sheet1!$B$3:$C$7,2,0))</f>
        <v>急性期</v>
      </c>
      <c r="K1181" s="13">
        <v>50</v>
      </c>
      <c r="L1181" s="13">
        <v>50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2" t="s">
        <v>41</v>
      </c>
      <c r="U1181" s="14" t="str">
        <f>IF(T1181="","",VLOOKUP(T1181,Sheet1!$B$10:$C$61,2,0))</f>
        <v>一般病棟7対1入院基本料</v>
      </c>
      <c r="V1181" s="13">
        <v>50</v>
      </c>
    </row>
    <row r="1182" spans="1:22" outlineLevel="4">
      <c r="A1182" s="12">
        <v>4008</v>
      </c>
      <c r="B1182" s="12" t="s">
        <v>278</v>
      </c>
      <c r="C1182" s="12">
        <v>40202</v>
      </c>
      <c r="D1182" s="12" t="s">
        <v>279</v>
      </c>
      <c r="E1182" s="12" t="s">
        <v>945</v>
      </c>
      <c r="F1182" s="12" t="s">
        <v>190</v>
      </c>
      <c r="G1182" s="12" t="s">
        <v>38</v>
      </c>
      <c r="H1182" s="14" t="str">
        <f>IF(G1182="","",VLOOKUP(G1182,Sheet1!$B$3:$C$7,2,0))</f>
        <v>急性期</v>
      </c>
      <c r="I1182" s="12" t="s">
        <v>38</v>
      </c>
      <c r="J1182" s="14" t="str">
        <f>IF(I1182="","",VLOOKUP(I1182,Sheet1!$B$3:$C$7,2,0))</f>
        <v>急性期</v>
      </c>
      <c r="K1182" s="13">
        <v>50</v>
      </c>
      <c r="L1182" s="13">
        <v>50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2" t="s">
        <v>41</v>
      </c>
      <c r="U1182" s="14" t="str">
        <f>IF(T1182="","",VLOOKUP(T1182,Sheet1!$B$10:$C$61,2,0))</f>
        <v>一般病棟7対1入院基本料</v>
      </c>
      <c r="V1182" s="13">
        <v>50</v>
      </c>
    </row>
    <row r="1183" spans="1:22" outlineLevel="4">
      <c r="A1183" s="12">
        <v>4008</v>
      </c>
      <c r="B1183" s="12" t="s">
        <v>278</v>
      </c>
      <c r="C1183" s="12">
        <v>40202</v>
      </c>
      <c r="D1183" s="12" t="s">
        <v>279</v>
      </c>
      <c r="E1183" s="12" t="s">
        <v>945</v>
      </c>
      <c r="F1183" s="12" t="s">
        <v>97</v>
      </c>
      <c r="G1183" s="12" t="s">
        <v>38</v>
      </c>
      <c r="H1183" s="14" t="str">
        <f>IF(G1183="","",VLOOKUP(G1183,Sheet1!$B$3:$C$7,2,0))</f>
        <v>急性期</v>
      </c>
      <c r="I1183" s="12" t="s">
        <v>41</v>
      </c>
      <c r="J1183" s="14" t="str">
        <f>IF(I1183="","",VLOOKUP(I1183,Sheet1!$B$3:$C$7,2,0))</f>
        <v>高度急性期</v>
      </c>
      <c r="K1183" s="13">
        <v>50</v>
      </c>
      <c r="L1183" s="13">
        <v>50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0</v>
      </c>
      <c r="S1183" s="13">
        <v>0</v>
      </c>
      <c r="T1183" s="12" t="s">
        <v>41</v>
      </c>
      <c r="U1183" s="14" t="str">
        <f>IF(T1183="","",VLOOKUP(T1183,Sheet1!$B$10:$C$61,2,0))</f>
        <v>一般病棟7対1入院基本料</v>
      </c>
      <c r="V1183" s="13">
        <v>50</v>
      </c>
    </row>
    <row r="1184" spans="1:22" outlineLevel="4">
      <c r="A1184" s="12">
        <v>4008</v>
      </c>
      <c r="B1184" s="12" t="s">
        <v>278</v>
      </c>
      <c r="C1184" s="12">
        <v>40202</v>
      </c>
      <c r="D1184" s="12" t="s">
        <v>279</v>
      </c>
      <c r="E1184" s="12" t="s">
        <v>945</v>
      </c>
      <c r="F1184" s="12" t="s">
        <v>94</v>
      </c>
      <c r="G1184" s="12" t="s">
        <v>38</v>
      </c>
      <c r="H1184" s="14" t="str">
        <f>IF(G1184="","",VLOOKUP(G1184,Sheet1!$B$3:$C$7,2,0))</f>
        <v>急性期</v>
      </c>
      <c r="I1184" s="12" t="s">
        <v>38</v>
      </c>
      <c r="J1184" s="14" t="str">
        <f>IF(I1184="","",VLOOKUP(I1184,Sheet1!$B$3:$C$7,2,0))</f>
        <v>急性期</v>
      </c>
      <c r="K1184" s="13">
        <v>50</v>
      </c>
      <c r="L1184" s="13">
        <v>50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2" t="s">
        <v>41</v>
      </c>
      <c r="U1184" s="14" t="str">
        <f>IF(T1184="","",VLOOKUP(T1184,Sheet1!$B$10:$C$61,2,0))</f>
        <v>一般病棟7対1入院基本料</v>
      </c>
      <c r="V1184" s="13">
        <v>50</v>
      </c>
    </row>
    <row r="1185" spans="1:22" outlineLevel="4">
      <c r="A1185" s="12">
        <v>4008</v>
      </c>
      <c r="B1185" s="12" t="s">
        <v>278</v>
      </c>
      <c r="C1185" s="12">
        <v>40202</v>
      </c>
      <c r="D1185" s="12" t="s">
        <v>279</v>
      </c>
      <c r="E1185" s="12" t="s">
        <v>945</v>
      </c>
      <c r="F1185" s="12" t="s">
        <v>947</v>
      </c>
      <c r="G1185" s="12" t="s">
        <v>92</v>
      </c>
      <c r="H1185" s="14" t="str">
        <f>IF(G1185="","",VLOOKUP(G1185,Sheet1!$B$3:$C$7,2,0))</f>
        <v>休棟等</v>
      </c>
      <c r="I1185" s="12" t="s">
        <v>38</v>
      </c>
      <c r="J1185" s="14" t="str">
        <f>IF(I1185="","",VLOOKUP(I1185,Sheet1!$B$3:$C$7,2,0))</f>
        <v>急性期</v>
      </c>
      <c r="K1185" s="13">
        <v>50</v>
      </c>
      <c r="L1185" s="13">
        <v>0</v>
      </c>
      <c r="M1185" s="13">
        <v>50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2"/>
      <c r="U1185" s="14" t="str">
        <f>IF(T1185="","",VLOOKUP(T1185,Sheet1!$B$10:$C$61,2,0))</f>
        <v/>
      </c>
      <c r="V1185" s="13">
        <v>0</v>
      </c>
    </row>
    <row r="1186" spans="1:22" outlineLevel="3">
      <c r="A1186" s="12"/>
      <c r="B1186" s="12"/>
      <c r="C1186" s="12"/>
      <c r="D1186" s="12"/>
      <c r="E1186" s="23" t="s">
        <v>1767</v>
      </c>
      <c r="F1186" s="12"/>
      <c r="G1186" s="12"/>
      <c r="H1186" s="14"/>
      <c r="I1186" s="12"/>
      <c r="J1186" s="14"/>
      <c r="K1186" s="13">
        <f t="shared" ref="K1186:S1186" si="251">SUBTOTAL(9,K1178:K1185)</f>
        <v>350</v>
      </c>
      <c r="L1186" s="13">
        <f t="shared" si="251"/>
        <v>300</v>
      </c>
      <c r="M1186" s="13">
        <f t="shared" si="251"/>
        <v>50</v>
      </c>
      <c r="N1186" s="13">
        <f t="shared" si="251"/>
        <v>0</v>
      </c>
      <c r="O1186" s="13">
        <f t="shared" si="251"/>
        <v>0</v>
      </c>
      <c r="P1186" s="13">
        <f t="shared" si="251"/>
        <v>0</v>
      </c>
      <c r="Q1186" s="13">
        <f t="shared" si="251"/>
        <v>0</v>
      </c>
      <c r="R1186" s="13">
        <f t="shared" si="251"/>
        <v>0</v>
      </c>
      <c r="S1186" s="13">
        <f t="shared" si="251"/>
        <v>0</v>
      </c>
      <c r="T1186" s="12"/>
      <c r="U1186" s="14"/>
      <c r="V1186" s="13">
        <f>SUBTOTAL(9,V1178:V1185)</f>
        <v>300</v>
      </c>
    </row>
    <row r="1187" spans="1:22" outlineLevel="4">
      <c r="A1187" s="12">
        <v>4008</v>
      </c>
      <c r="B1187" s="12" t="s">
        <v>278</v>
      </c>
      <c r="C1187" s="12">
        <v>40202</v>
      </c>
      <c r="D1187" s="12" t="s">
        <v>279</v>
      </c>
      <c r="E1187" s="12" t="s">
        <v>1015</v>
      </c>
      <c r="F1187" s="12" t="s">
        <v>1016</v>
      </c>
      <c r="G1187" s="12" t="s">
        <v>92</v>
      </c>
      <c r="H1187" s="14" t="str">
        <f>IF(G1187="","",VLOOKUP(G1187,Sheet1!$B$3:$C$7,2,0))</f>
        <v>休棟等</v>
      </c>
      <c r="I1187" s="12" t="s">
        <v>45</v>
      </c>
      <c r="J1187" s="14" t="str">
        <f>IF(I1187="","",VLOOKUP(I1187,Sheet1!$B$3:$C$7,2,0))</f>
        <v>慢性期</v>
      </c>
      <c r="K1187" s="13">
        <v>23</v>
      </c>
      <c r="L1187" s="13">
        <v>0</v>
      </c>
      <c r="M1187" s="13">
        <v>23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2"/>
      <c r="U1187" s="14" t="str">
        <f>IF(T1187="","",VLOOKUP(T1187,Sheet1!$B$10:$C$61,2,0))</f>
        <v/>
      </c>
      <c r="V1187" s="13">
        <v>0</v>
      </c>
    </row>
    <row r="1188" spans="1:22" outlineLevel="3">
      <c r="A1188" s="12"/>
      <c r="B1188" s="12"/>
      <c r="C1188" s="12"/>
      <c r="D1188" s="12"/>
      <c r="E1188" s="23" t="s">
        <v>1768</v>
      </c>
      <c r="F1188" s="12"/>
      <c r="G1188" s="12"/>
      <c r="H1188" s="14"/>
      <c r="I1188" s="12"/>
      <c r="J1188" s="14"/>
      <c r="K1188" s="13">
        <f t="shared" ref="K1188:S1188" si="252">SUBTOTAL(9,K1187:K1187)</f>
        <v>23</v>
      </c>
      <c r="L1188" s="13">
        <f t="shared" si="252"/>
        <v>0</v>
      </c>
      <c r="M1188" s="13">
        <f t="shared" si="252"/>
        <v>23</v>
      </c>
      <c r="N1188" s="13">
        <f t="shared" si="252"/>
        <v>0</v>
      </c>
      <c r="O1188" s="13">
        <f t="shared" si="252"/>
        <v>0</v>
      </c>
      <c r="P1188" s="13">
        <f t="shared" si="252"/>
        <v>0</v>
      </c>
      <c r="Q1188" s="13">
        <f t="shared" si="252"/>
        <v>0</v>
      </c>
      <c r="R1188" s="13">
        <f t="shared" si="252"/>
        <v>0</v>
      </c>
      <c r="S1188" s="13">
        <f t="shared" si="252"/>
        <v>0</v>
      </c>
      <c r="T1188" s="12"/>
      <c r="U1188" s="14"/>
      <c r="V1188" s="13">
        <f>SUBTOTAL(9,V1187:V1187)</f>
        <v>0</v>
      </c>
    </row>
    <row r="1189" spans="1:22" outlineLevel="4">
      <c r="A1189" s="12">
        <v>4008</v>
      </c>
      <c r="B1189" s="12" t="s">
        <v>278</v>
      </c>
      <c r="C1189" s="12">
        <v>40202</v>
      </c>
      <c r="D1189" s="12" t="s">
        <v>279</v>
      </c>
      <c r="E1189" s="12" t="s">
        <v>1056</v>
      </c>
      <c r="F1189" s="12" t="s">
        <v>37</v>
      </c>
      <c r="G1189" s="12" t="s">
        <v>38</v>
      </c>
      <c r="H1189" s="14" t="str">
        <f>IF(G1189="","",VLOOKUP(G1189,Sheet1!$B$3:$C$7,2,0))</f>
        <v>急性期</v>
      </c>
      <c r="I1189" s="12" t="s">
        <v>38</v>
      </c>
      <c r="J1189" s="14" t="str">
        <f>IF(I1189="","",VLOOKUP(I1189,Sheet1!$B$3:$C$7,2,0))</f>
        <v>急性期</v>
      </c>
      <c r="K1189" s="13">
        <v>48</v>
      </c>
      <c r="L1189" s="13">
        <v>48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2" t="s">
        <v>38</v>
      </c>
      <c r="U1189" s="14" t="str">
        <f>IF(T1189="","",VLOOKUP(T1189,Sheet1!$B$10:$C$61,2,0))</f>
        <v>一般病棟10対1入院基本料</v>
      </c>
      <c r="V1189" s="13">
        <v>48</v>
      </c>
    </row>
    <row r="1190" spans="1:22" outlineLevel="4">
      <c r="A1190" s="12">
        <v>4008</v>
      </c>
      <c r="B1190" s="12" t="s">
        <v>278</v>
      </c>
      <c r="C1190" s="12">
        <v>40202</v>
      </c>
      <c r="D1190" s="12" t="s">
        <v>279</v>
      </c>
      <c r="E1190" s="12" t="s">
        <v>1056</v>
      </c>
      <c r="F1190" s="12" t="s">
        <v>44</v>
      </c>
      <c r="G1190" s="12" t="s">
        <v>38</v>
      </c>
      <c r="H1190" s="14" t="str">
        <f>IF(G1190="","",VLOOKUP(G1190,Sheet1!$B$3:$C$7,2,0))</f>
        <v>急性期</v>
      </c>
      <c r="I1190" s="12" t="s">
        <v>58</v>
      </c>
      <c r="J1190" s="14" t="str">
        <f>IF(I1190="","",VLOOKUP(I1190,Sheet1!$B$3:$C$7,2,0))</f>
        <v>回復期</v>
      </c>
      <c r="K1190" s="13">
        <v>33</v>
      </c>
      <c r="L1190" s="13">
        <v>33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2" t="s">
        <v>38</v>
      </c>
      <c r="U1190" s="14" t="str">
        <f>IF(T1190="","",VLOOKUP(T1190,Sheet1!$B$10:$C$61,2,0))</f>
        <v>一般病棟10対1入院基本料</v>
      </c>
      <c r="V1190" s="13">
        <v>33</v>
      </c>
    </row>
    <row r="1191" spans="1:22" outlineLevel="3">
      <c r="A1191" s="12"/>
      <c r="B1191" s="12"/>
      <c r="C1191" s="12"/>
      <c r="D1191" s="12"/>
      <c r="E1191" s="23" t="s">
        <v>1769</v>
      </c>
      <c r="F1191" s="12"/>
      <c r="G1191" s="12"/>
      <c r="H1191" s="14"/>
      <c r="I1191" s="12"/>
      <c r="J1191" s="14"/>
      <c r="K1191" s="13">
        <f t="shared" ref="K1191:S1191" si="253">SUBTOTAL(9,K1189:K1190)</f>
        <v>81</v>
      </c>
      <c r="L1191" s="13">
        <f t="shared" si="253"/>
        <v>81</v>
      </c>
      <c r="M1191" s="13">
        <f t="shared" si="253"/>
        <v>0</v>
      </c>
      <c r="N1191" s="13">
        <f t="shared" si="253"/>
        <v>0</v>
      </c>
      <c r="O1191" s="13">
        <f t="shared" si="253"/>
        <v>0</v>
      </c>
      <c r="P1191" s="13">
        <f t="shared" si="253"/>
        <v>0</v>
      </c>
      <c r="Q1191" s="13">
        <f t="shared" si="253"/>
        <v>0</v>
      </c>
      <c r="R1191" s="13">
        <f t="shared" si="253"/>
        <v>0</v>
      </c>
      <c r="S1191" s="13">
        <f t="shared" si="253"/>
        <v>0</v>
      </c>
      <c r="T1191" s="12"/>
      <c r="U1191" s="14"/>
      <c r="V1191" s="13">
        <f>SUBTOTAL(9,V1189:V1190)</f>
        <v>81</v>
      </c>
    </row>
    <row r="1192" spans="1:22" outlineLevel="4">
      <c r="A1192" s="12">
        <v>4008</v>
      </c>
      <c r="B1192" s="12" t="s">
        <v>278</v>
      </c>
      <c r="C1192" s="12">
        <v>40202</v>
      </c>
      <c r="D1192" s="12" t="s">
        <v>279</v>
      </c>
      <c r="E1192" s="12" t="s">
        <v>1062</v>
      </c>
      <c r="F1192" s="12" t="s">
        <v>195</v>
      </c>
      <c r="G1192" s="12" t="s">
        <v>45</v>
      </c>
      <c r="H1192" s="14" t="str">
        <f>IF(G1192="","",VLOOKUP(G1192,Sheet1!$B$3:$C$7,2,0))</f>
        <v>慢性期</v>
      </c>
      <c r="I1192" s="12" t="s">
        <v>45</v>
      </c>
      <c r="J1192" s="14" t="str">
        <f>IF(I1192="","",VLOOKUP(I1192,Sheet1!$B$3:$C$7,2,0))</f>
        <v>慢性期</v>
      </c>
      <c r="K1192" s="13">
        <v>0</v>
      </c>
      <c r="L1192" s="13">
        <v>0</v>
      </c>
      <c r="M1192" s="13">
        <v>0</v>
      </c>
      <c r="N1192" s="13">
        <v>58</v>
      </c>
      <c r="O1192" s="13">
        <v>58</v>
      </c>
      <c r="P1192" s="13">
        <v>0</v>
      </c>
      <c r="Q1192" s="13">
        <v>0</v>
      </c>
      <c r="R1192" s="13">
        <v>0</v>
      </c>
      <c r="S1192" s="13">
        <v>0</v>
      </c>
      <c r="T1192" s="12" t="s">
        <v>46</v>
      </c>
      <c r="U1192" s="14" t="str">
        <f>IF(T1192="","",VLOOKUP(T1192,Sheet1!$B$10:$C$61,2,0))</f>
        <v>療養病棟入院基本料2</v>
      </c>
      <c r="V1192" s="13">
        <v>58</v>
      </c>
    </row>
    <row r="1193" spans="1:22" outlineLevel="3">
      <c r="A1193" s="12"/>
      <c r="B1193" s="12"/>
      <c r="C1193" s="12"/>
      <c r="D1193" s="12"/>
      <c r="E1193" s="23" t="s">
        <v>1770</v>
      </c>
      <c r="F1193" s="12"/>
      <c r="G1193" s="12"/>
      <c r="H1193" s="14"/>
      <c r="I1193" s="12"/>
      <c r="J1193" s="14"/>
      <c r="K1193" s="13">
        <f t="shared" ref="K1193:S1193" si="254">SUBTOTAL(9,K1192:K1192)</f>
        <v>0</v>
      </c>
      <c r="L1193" s="13">
        <f t="shared" si="254"/>
        <v>0</v>
      </c>
      <c r="M1193" s="13">
        <f t="shared" si="254"/>
        <v>0</v>
      </c>
      <c r="N1193" s="13">
        <f t="shared" si="254"/>
        <v>58</v>
      </c>
      <c r="O1193" s="13">
        <f t="shared" si="254"/>
        <v>58</v>
      </c>
      <c r="P1193" s="13">
        <f t="shared" si="254"/>
        <v>0</v>
      </c>
      <c r="Q1193" s="13">
        <f t="shared" si="254"/>
        <v>0</v>
      </c>
      <c r="R1193" s="13">
        <f t="shared" si="254"/>
        <v>0</v>
      </c>
      <c r="S1193" s="13">
        <f t="shared" si="254"/>
        <v>0</v>
      </c>
      <c r="T1193" s="12"/>
      <c r="U1193" s="14"/>
      <c r="V1193" s="13">
        <f>SUBTOTAL(9,V1192:V1192)</f>
        <v>58</v>
      </c>
    </row>
    <row r="1194" spans="1:22" outlineLevel="4">
      <c r="A1194" s="12">
        <v>4008</v>
      </c>
      <c r="B1194" s="12" t="s">
        <v>278</v>
      </c>
      <c r="C1194" s="12">
        <v>40202</v>
      </c>
      <c r="D1194" s="12" t="s">
        <v>279</v>
      </c>
      <c r="E1194" s="12" t="s">
        <v>1136</v>
      </c>
      <c r="F1194" s="12" t="s">
        <v>461</v>
      </c>
      <c r="G1194" s="12" t="s">
        <v>104</v>
      </c>
      <c r="H1194" s="14" t="str">
        <f>IF(G1194="","",VLOOKUP(G1194,Sheet1!$B$3:$C$7,2,0))</f>
        <v>急性期</v>
      </c>
      <c r="I1194" s="12" t="s">
        <v>104</v>
      </c>
      <c r="J1194" s="14" t="str">
        <f>IF(I1194="","",VLOOKUP(I1194,Sheet1!$B$3:$C$7,2,0))</f>
        <v>急性期</v>
      </c>
      <c r="K1194" s="13">
        <v>49</v>
      </c>
      <c r="L1194" s="13">
        <v>49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2" t="s">
        <v>113</v>
      </c>
      <c r="U1194" s="14" t="str">
        <f>IF(T1194="","",VLOOKUP(T1194,Sheet1!$B$10:$C$61,2,0))</f>
        <v>一般病棟13対1入院基本料</v>
      </c>
      <c r="V1194" s="13">
        <v>49</v>
      </c>
    </row>
    <row r="1195" spans="1:22" outlineLevel="4">
      <c r="A1195" s="12">
        <v>4008</v>
      </c>
      <c r="B1195" s="12" t="s">
        <v>278</v>
      </c>
      <c r="C1195" s="12">
        <v>40202</v>
      </c>
      <c r="D1195" s="12" t="s">
        <v>279</v>
      </c>
      <c r="E1195" s="12" t="s">
        <v>1136</v>
      </c>
      <c r="F1195" s="12" t="s">
        <v>462</v>
      </c>
      <c r="G1195" s="12" t="s">
        <v>104</v>
      </c>
      <c r="H1195" s="14" t="str">
        <f>IF(G1195="","",VLOOKUP(G1195,Sheet1!$B$3:$C$7,2,0))</f>
        <v>急性期</v>
      </c>
      <c r="I1195" s="12" t="s">
        <v>104</v>
      </c>
      <c r="J1195" s="14" t="str">
        <f>IF(I1195="","",VLOOKUP(I1195,Sheet1!$B$3:$C$7,2,0))</f>
        <v>急性期</v>
      </c>
      <c r="K1195" s="13">
        <v>49</v>
      </c>
      <c r="L1195" s="13">
        <v>49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2" t="s">
        <v>113</v>
      </c>
      <c r="U1195" s="14" t="str">
        <f>IF(T1195="","",VLOOKUP(T1195,Sheet1!$B$10:$C$61,2,0))</f>
        <v>一般病棟13対1入院基本料</v>
      </c>
      <c r="V1195" s="13">
        <v>49</v>
      </c>
    </row>
    <row r="1196" spans="1:22" outlineLevel="4">
      <c r="A1196" s="12">
        <v>4008</v>
      </c>
      <c r="B1196" s="12" t="s">
        <v>278</v>
      </c>
      <c r="C1196" s="12">
        <v>40202</v>
      </c>
      <c r="D1196" s="12" t="s">
        <v>279</v>
      </c>
      <c r="E1196" s="12" t="s">
        <v>1136</v>
      </c>
      <c r="F1196" s="12" t="s">
        <v>921</v>
      </c>
      <c r="G1196" s="12" t="s">
        <v>104</v>
      </c>
      <c r="H1196" s="14" t="str">
        <f>IF(G1196="","",VLOOKUP(G1196,Sheet1!$B$3:$C$7,2,0))</f>
        <v>急性期</v>
      </c>
      <c r="I1196" s="12" t="s">
        <v>104</v>
      </c>
      <c r="J1196" s="14" t="str">
        <f>IF(I1196="","",VLOOKUP(I1196,Sheet1!$B$3:$C$7,2,0))</f>
        <v>急性期</v>
      </c>
      <c r="K1196" s="13">
        <v>49</v>
      </c>
      <c r="L1196" s="13">
        <v>49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2" t="s">
        <v>113</v>
      </c>
      <c r="U1196" s="14" t="str">
        <f>IF(T1196="","",VLOOKUP(T1196,Sheet1!$B$10:$C$61,2,0))</f>
        <v>一般病棟13対1入院基本料</v>
      </c>
      <c r="V1196" s="13">
        <v>49</v>
      </c>
    </row>
    <row r="1197" spans="1:22" outlineLevel="4">
      <c r="A1197" s="12">
        <v>4008</v>
      </c>
      <c r="B1197" s="12" t="s">
        <v>278</v>
      </c>
      <c r="C1197" s="12">
        <v>40202</v>
      </c>
      <c r="D1197" s="12" t="s">
        <v>279</v>
      </c>
      <c r="E1197" s="12" t="s">
        <v>1136</v>
      </c>
      <c r="F1197" s="12" t="s">
        <v>922</v>
      </c>
      <c r="G1197" s="12" t="s">
        <v>113</v>
      </c>
      <c r="H1197" s="14" t="str">
        <f>IF(G1197="","",VLOOKUP(G1197,Sheet1!$B$3:$C$7,2,0))</f>
        <v>回復期</v>
      </c>
      <c r="I1197" s="12" t="s">
        <v>113</v>
      </c>
      <c r="J1197" s="14" t="str">
        <f>IF(I1197="","",VLOOKUP(I1197,Sheet1!$B$3:$C$7,2,0))</f>
        <v>回復期</v>
      </c>
      <c r="K1197" s="13">
        <v>49</v>
      </c>
      <c r="L1197" s="13">
        <v>49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2" t="s">
        <v>581</v>
      </c>
      <c r="U1197" s="14" t="str">
        <f>IF(T1197="","",VLOOKUP(T1197,Sheet1!$B$10:$C$61,2,0))</f>
        <v>回復期リハビリテーション病棟入院料3</v>
      </c>
      <c r="V1197" s="13">
        <v>49</v>
      </c>
    </row>
    <row r="1198" spans="1:22" outlineLevel="3">
      <c r="A1198" s="12"/>
      <c r="B1198" s="12"/>
      <c r="C1198" s="12"/>
      <c r="D1198" s="12"/>
      <c r="E1198" s="23" t="s">
        <v>1771</v>
      </c>
      <c r="F1198" s="12"/>
      <c r="G1198" s="12"/>
      <c r="H1198" s="14"/>
      <c r="I1198" s="12"/>
      <c r="J1198" s="14"/>
      <c r="K1198" s="13">
        <f t="shared" ref="K1198:S1198" si="255">SUBTOTAL(9,K1194:K1197)</f>
        <v>196</v>
      </c>
      <c r="L1198" s="13">
        <f t="shared" si="255"/>
        <v>196</v>
      </c>
      <c r="M1198" s="13">
        <f t="shared" si="255"/>
        <v>0</v>
      </c>
      <c r="N1198" s="13">
        <f t="shared" si="255"/>
        <v>0</v>
      </c>
      <c r="O1198" s="13">
        <f t="shared" si="255"/>
        <v>0</v>
      </c>
      <c r="P1198" s="13">
        <f t="shared" si="255"/>
        <v>0</v>
      </c>
      <c r="Q1198" s="13">
        <f t="shared" si="255"/>
        <v>0</v>
      </c>
      <c r="R1198" s="13">
        <f t="shared" si="255"/>
        <v>0</v>
      </c>
      <c r="S1198" s="13">
        <f t="shared" si="255"/>
        <v>0</v>
      </c>
      <c r="T1198" s="12"/>
      <c r="U1198" s="14"/>
      <c r="V1198" s="13">
        <f>SUBTOTAL(9,V1194:V1197)</f>
        <v>196</v>
      </c>
    </row>
    <row r="1199" spans="1:22" outlineLevel="4">
      <c r="A1199" s="12">
        <v>4008</v>
      </c>
      <c r="B1199" s="12" t="s">
        <v>278</v>
      </c>
      <c r="C1199" s="12">
        <v>40202</v>
      </c>
      <c r="D1199" s="12" t="s">
        <v>279</v>
      </c>
      <c r="E1199" s="12" t="s">
        <v>1161</v>
      </c>
      <c r="F1199" s="12" t="s">
        <v>779</v>
      </c>
      <c r="G1199" s="12" t="s">
        <v>182</v>
      </c>
      <c r="H1199" s="14" t="str">
        <f>IF(G1199="","",VLOOKUP(G1199,Sheet1!$B$3:$C$7,2,0))</f>
        <v>慢性期</v>
      </c>
      <c r="I1199" s="12" t="s">
        <v>182</v>
      </c>
      <c r="J1199" s="14" t="str">
        <f>IF(I1199="","",VLOOKUP(I1199,Sheet1!$B$3:$C$7,2,0))</f>
        <v>慢性期</v>
      </c>
      <c r="K1199" s="13">
        <v>39</v>
      </c>
      <c r="L1199" s="13">
        <v>39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2" t="s">
        <v>106</v>
      </c>
      <c r="U1199" s="14" t="str">
        <f>IF(T1199="","",VLOOKUP(T1199,Sheet1!$B$10:$C$61,2,0))</f>
        <v>障害者施設等13対1入院基本料</v>
      </c>
      <c r="V1199" s="13">
        <v>39</v>
      </c>
    </row>
    <row r="1200" spans="1:22" outlineLevel="4">
      <c r="A1200" s="12">
        <v>4008</v>
      </c>
      <c r="B1200" s="12" t="s">
        <v>278</v>
      </c>
      <c r="C1200" s="12">
        <v>40202</v>
      </c>
      <c r="D1200" s="12" t="s">
        <v>279</v>
      </c>
      <c r="E1200" s="12" t="s">
        <v>1161</v>
      </c>
      <c r="F1200" s="12" t="s">
        <v>780</v>
      </c>
      <c r="G1200" s="12" t="s">
        <v>113</v>
      </c>
      <c r="H1200" s="14" t="str">
        <f>IF(G1200="","",VLOOKUP(G1200,Sheet1!$B$3:$C$7,2,0))</f>
        <v>回復期</v>
      </c>
      <c r="I1200" s="12" t="s">
        <v>113</v>
      </c>
      <c r="J1200" s="14" t="str">
        <f>IF(I1200="","",VLOOKUP(I1200,Sheet1!$B$3:$C$7,2,0))</f>
        <v>回復期</v>
      </c>
      <c r="K1200" s="13">
        <v>43</v>
      </c>
      <c r="L1200" s="13">
        <v>43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2" t="s">
        <v>182</v>
      </c>
      <c r="U1200" s="14" t="str">
        <f>IF(T1200="","",VLOOKUP(T1200,Sheet1!$B$10:$C$61,2,0))</f>
        <v>一般病棟15対1入院基本料</v>
      </c>
      <c r="V1200" s="13">
        <v>43</v>
      </c>
    </row>
    <row r="1201" spans="1:22" outlineLevel="4">
      <c r="A1201" s="12">
        <v>4008</v>
      </c>
      <c r="B1201" s="12" t="s">
        <v>278</v>
      </c>
      <c r="C1201" s="12">
        <v>40202</v>
      </c>
      <c r="D1201" s="12" t="s">
        <v>279</v>
      </c>
      <c r="E1201" s="12" t="s">
        <v>1161</v>
      </c>
      <c r="F1201" s="12" t="s">
        <v>781</v>
      </c>
      <c r="G1201" s="12" t="s">
        <v>182</v>
      </c>
      <c r="H1201" s="14" t="str">
        <f>IF(G1201="","",VLOOKUP(G1201,Sheet1!$B$3:$C$7,2,0))</f>
        <v>慢性期</v>
      </c>
      <c r="I1201" s="12" t="s">
        <v>182</v>
      </c>
      <c r="J1201" s="14" t="str">
        <f>IF(I1201="","",VLOOKUP(I1201,Sheet1!$B$3:$C$7,2,0))</f>
        <v>慢性期</v>
      </c>
      <c r="K1201" s="13">
        <v>0</v>
      </c>
      <c r="L1201" s="13">
        <v>0</v>
      </c>
      <c r="M1201" s="13">
        <v>0</v>
      </c>
      <c r="N1201" s="13">
        <v>36</v>
      </c>
      <c r="O1201" s="13">
        <v>36</v>
      </c>
      <c r="P1201" s="13">
        <v>0</v>
      </c>
      <c r="Q1201" s="13">
        <v>0</v>
      </c>
      <c r="R1201" s="13">
        <v>0</v>
      </c>
      <c r="S1201" s="13">
        <v>0</v>
      </c>
      <c r="T1201" s="12" t="s">
        <v>230</v>
      </c>
      <c r="U1201" s="14" t="str">
        <f>IF(T1201="","",VLOOKUP(T1201,Sheet1!$B$10:$C$61,2,0))</f>
        <v>療養病棟入院基本料2</v>
      </c>
      <c r="V1201" s="13">
        <v>36</v>
      </c>
    </row>
    <row r="1202" spans="1:22" outlineLevel="4">
      <c r="A1202" s="12">
        <v>4008</v>
      </c>
      <c r="B1202" s="12" t="s">
        <v>278</v>
      </c>
      <c r="C1202" s="12">
        <v>40202</v>
      </c>
      <c r="D1202" s="12" t="s">
        <v>279</v>
      </c>
      <c r="E1202" s="12" t="s">
        <v>1161</v>
      </c>
      <c r="F1202" s="12" t="s">
        <v>782</v>
      </c>
      <c r="G1202" s="12" t="s">
        <v>182</v>
      </c>
      <c r="H1202" s="14" t="str">
        <f>IF(G1202="","",VLOOKUP(G1202,Sheet1!$B$3:$C$7,2,0))</f>
        <v>慢性期</v>
      </c>
      <c r="I1202" s="12" t="s">
        <v>182</v>
      </c>
      <c r="J1202" s="14" t="str">
        <f>IF(I1202="","",VLOOKUP(I1202,Sheet1!$B$3:$C$7,2,0))</f>
        <v>慢性期</v>
      </c>
      <c r="K1202" s="13">
        <v>0</v>
      </c>
      <c r="L1202" s="13">
        <v>0</v>
      </c>
      <c r="M1202" s="13">
        <v>0</v>
      </c>
      <c r="N1202" s="13">
        <v>32</v>
      </c>
      <c r="O1202" s="13">
        <v>32</v>
      </c>
      <c r="P1202" s="13">
        <v>0</v>
      </c>
      <c r="Q1202" s="13">
        <v>0</v>
      </c>
      <c r="R1202" s="13">
        <v>0</v>
      </c>
      <c r="S1202" s="13">
        <v>0</v>
      </c>
      <c r="T1202" s="12" t="s">
        <v>230</v>
      </c>
      <c r="U1202" s="14" t="str">
        <f>IF(T1202="","",VLOOKUP(T1202,Sheet1!$B$10:$C$61,2,0))</f>
        <v>療養病棟入院基本料2</v>
      </c>
      <c r="V1202" s="13">
        <v>32</v>
      </c>
    </row>
    <row r="1203" spans="1:22" outlineLevel="3">
      <c r="A1203" s="12"/>
      <c r="B1203" s="12"/>
      <c r="C1203" s="12"/>
      <c r="D1203" s="12"/>
      <c r="E1203" s="23" t="s">
        <v>1772</v>
      </c>
      <c r="F1203" s="12"/>
      <c r="G1203" s="12"/>
      <c r="H1203" s="14"/>
      <c r="I1203" s="12"/>
      <c r="J1203" s="14"/>
      <c r="K1203" s="13">
        <f t="shared" ref="K1203:S1203" si="256">SUBTOTAL(9,K1199:K1202)</f>
        <v>82</v>
      </c>
      <c r="L1203" s="13">
        <f t="shared" si="256"/>
        <v>82</v>
      </c>
      <c r="M1203" s="13">
        <f t="shared" si="256"/>
        <v>0</v>
      </c>
      <c r="N1203" s="13">
        <f t="shared" si="256"/>
        <v>68</v>
      </c>
      <c r="O1203" s="13">
        <f t="shared" si="256"/>
        <v>68</v>
      </c>
      <c r="P1203" s="13">
        <f t="shared" si="256"/>
        <v>0</v>
      </c>
      <c r="Q1203" s="13">
        <f t="shared" si="256"/>
        <v>0</v>
      </c>
      <c r="R1203" s="13">
        <f t="shared" si="256"/>
        <v>0</v>
      </c>
      <c r="S1203" s="13">
        <f t="shared" si="256"/>
        <v>0</v>
      </c>
      <c r="T1203" s="12"/>
      <c r="U1203" s="14"/>
      <c r="V1203" s="13">
        <f>SUBTOTAL(9,V1199:V1202)</f>
        <v>150</v>
      </c>
    </row>
    <row r="1204" spans="1:22" outlineLevel="4">
      <c r="A1204" s="12">
        <v>4008</v>
      </c>
      <c r="B1204" s="12" t="s">
        <v>278</v>
      </c>
      <c r="C1204" s="12">
        <v>40202</v>
      </c>
      <c r="D1204" s="12" t="s">
        <v>279</v>
      </c>
      <c r="E1204" s="12" t="s">
        <v>1333</v>
      </c>
      <c r="F1204" s="12" t="s">
        <v>370</v>
      </c>
      <c r="G1204" s="12" t="s">
        <v>38</v>
      </c>
      <c r="H1204" s="14" t="str">
        <f>IF(G1204="","",VLOOKUP(G1204,Sheet1!$B$3:$C$7,2,0))</f>
        <v>急性期</v>
      </c>
      <c r="I1204" s="12" t="s">
        <v>38</v>
      </c>
      <c r="J1204" s="14" t="str">
        <f>IF(I1204="","",VLOOKUP(I1204,Sheet1!$B$3:$C$7,2,0))</f>
        <v>急性期</v>
      </c>
      <c r="K1204" s="13">
        <v>53</v>
      </c>
      <c r="L1204" s="13">
        <v>53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2" t="s">
        <v>41</v>
      </c>
      <c r="U1204" s="14" t="str">
        <f>IF(T1204="","",VLOOKUP(T1204,Sheet1!$B$10:$C$61,2,0))</f>
        <v>一般病棟7対1入院基本料</v>
      </c>
      <c r="V1204" s="13">
        <v>53</v>
      </c>
    </row>
    <row r="1205" spans="1:22" outlineLevel="4">
      <c r="A1205" s="12">
        <v>4008</v>
      </c>
      <c r="B1205" s="12" t="s">
        <v>278</v>
      </c>
      <c r="C1205" s="12">
        <v>40202</v>
      </c>
      <c r="D1205" s="12" t="s">
        <v>279</v>
      </c>
      <c r="E1205" s="12" t="s">
        <v>1333</v>
      </c>
      <c r="F1205" s="12" t="s">
        <v>366</v>
      </c>
      <c r="G1205" s="12" t="s">
        <v>38</v>
      </c>
      <c r="H1205" s="14" t="str">
        <f>IF(G1205="","",VLOOKUP(G1205,Sheet1!$B$3:$C$7,2,0))</f>
        <v>急性期</v>
      </c>
      <c r="I1205" s="12" t="s">
        <v>38</v>
      </c>
      <c r="J1205" s="14" t="str">
        <f>IF(I1205="","",VLOOKUP(I1205,Sheet1!$B$3:$C$7,2,0))</f>
        <v>急性期</v>
      </c>
      <c r="K1205" s="13">
        <v>53</v>
      </c>
      <c r="L1205" s="13">
        <v>53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2" t="s">
        <v>41</v>
      </c>
      <c r="U1205" s="14" t="str">
        <f>IF(T1205="","",VLOOKUP(T1205,Sheet1!$B$10:$C$61,2,0))</f>
        <v>一般病棟7対1入院基本料</v>
      </c>
      <c r="V1205" s="13">
        <v>53</v>
      </c>
    </row>
    <row r="1206" spans="1:22" outlineLevel="4">
      <c r="A1206" s="12">
        <v>4008</v>
      </c>
      <c r="B1206" s="12" t="s">
        <v>278</v>
      </c>
      <c r="C1206" s="12">
        <v>40202</v>
      </c>
      <c r="D1206" s="12" t="s">
        <v>279</v>
      </c>
      <c r="E1206" s="12" t="s">
        <v>1333</v>
      </c>
      <c r="F1206" s="12" t="s">
        <v>669</v>
      </c>
      <c r="G1206" s="12" t="s">
        <v>38</v>
      </c>
      <c r="H1206" s="14" t="str">
        <f>IF(G1206="","",VLOOKUP(G1206,Sheet1!$B$3:$C$7,2,0))</f>
        <v>急性期</v>
      </c>
      <c r="I1206" s="12" t="s">
        <v>38</v>
      </c>
      <c r="J1206" s="14" t="str">
        <f>IF(I1206="","",VLOOKUP(I1206,Sheet1!$B$3:$C$7,2,0))</f>
        <v>急性期</v>
      </c>
      <c r="K1206" s="13">
        <v>55</v>
      </c>
      <c r="L1206" s="13">
        <v>55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2" t="s">
        <v>41</v>
      </c>
      <c r="U1206" s="14" t="str">
        <f>IF(T1206="","",VLOOKUP(T1206,Sheet1!$B$10:$C$61,2,0))</f>
        <v>一般病棟7対1入院基本料</v>
      </c>
      <c r="V1206" s="13">
        <v>55</v>
      </c>
    </row>
    <row r="1207" spans="1:22" outlineLevel="4">
      <c r="A1207" s="12">
        <v>4008</v>
      </c>
      <c r="B1207" s="12" t="s">
        <v>278</v>
      </c>
      <c r="C1207" s="12">
        <v>40202</v>
      </c>
      <c r="D1207" s="12" t="s">
        <v>279</v>
      </c>
      <c r="E1207" s="12" t="s">
        <v>1333</v>
      </c>
      <c r="F1207" s="12" t="s">
        <v>670</v>
      </c>
      <c r="G1207" s="12" t="s">
        <v>38</v>
      </c>
      <c r="H1207" s="14" t="str">
        <f>IF(G1207="","",VLOOKUP(G1207,Sheet1!$B$3:$C$7,2,0))</f>
        <v>急性期</v>
      </c>
      <c r="I1207" s="12" t="s">
        <v>38</v>
      </c>
      <c r="J1207" s="14" t="str">
        <f>IF(I1207="","",VLOOKUP(I1207,Sheet1!$B$3:$C$7,2,0))</f>
        <v>急性期</v>
      </c>
      <c r="K1207" s="13">
        <v>45</v>
      </c>
      <c r="L1207" s="13">
        <v>45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0</v>
      </c>
      <c r="T1207" s="12" t="s">
        <v>41</v>
      </c>
      <c r="U1207" s="14" t="str">
        <f>IF(T1207="","",VLOOKUP(T1207,Sheet1!$B$10:$C$61,2,0))</f>
        <v>一般病棟7対1入院基本料</v>
      </c>
      <c r="V1207" s="13">
        <v>45</v>
      </c>
    </row>
    <row r="1208" spans="1:22" outlineLevel="4">
      <c r="A1208" s="12">
        <v>4008</v>
      </c>
      <c r="B1208" s="12" t="s">
        <v>278</v>
      </c>
      <c r="C1208" s="12">
        <v>40202</v>
      </c>
      <c r="D1208" s="12" t="s">
        <v>279</v>
      </c>
      <c r="E1208" s="12" t="s">
        <v>1333</v>
      </c>
      <c r="F1208" s="12" t="s">
        <v>371</v>
      </c>
      <c r="G1208" s="12" t="s">
        <v>58</v>
      </c>
      <c r="H1208" s="14" t="str">
        <f>IF(G1208="","",VLOOKUP(G1208,Sheet1!$B$3:$C$7,2,0))</f>
        <v>回復期</v>
      </c>
      <c r="I1208" s="12" t="s">
        <v>58</v>
      </c>
      <c r="J1208" s="14" t="str">
        <f>IF(I1208="","",VLOOKUP(I1208,Sheet1!$B$3:$C$7,2,0))</f>
        <v>回復期</v>
      </c>
      <c r="K1208" s="13">
        <v>48</v>
      </c>
      <c r="L1208" s="13">
        <v>48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2" t="s">
        <v>40</v>
      </c>
      <c r="U1208" s="14" t="str">
        <f>IF(T1208="","",VLOOKUP(T1208,Sheet1!$B$10:$C$61,2,0))</f>
        <v>地域包括ケア病棟入院料1</v>
      </c>
      <c r="V1208" s="13">
        <v>48</v>
      </c>
    </row>
    <row r="1209" spans="1:22" outlineLevel="4">
      <c r="A1209" s="12">
        <v>4008</v>
      </c>
      <c r="B1209" s="12" t="s">
        <v>278</v>
      </c>
      <c r="C1209" s="12">
        <v>40202</v>
      </c>
      <c r="D1209" s="12" t="s">
        <v>279</v>
      </c>
      <c r="E1209" s="12" t="s">
        <v>1333</v>
      </c>
      <c r="F1209" s="12" t="s">
        <v>430</v>
      </c>
      <c r="G1209" s="12" t="s">
        <v>58</v>
      </c>
      <c r="H1209" s="14" t="str">
        <f>IF(G1209="","",VLOOKUP(G1209,Sheet1!$B$3:$C$7,2,0))</f>
        <v>回復期</v>
      </c>
      <c r="I1209" s="12" t="s">
        <v>58</v>
      </c>
      <c r="J1209" s="14" t="str">
        <f>IF(I1209="","",VLOOKUP(I1209,Sheet1!$B$3:$C$7,2,0))</f>
        <v>回復期</v>
      </c>
      <c r="K1209" s="13">
        <v>45</v>
      </c>
      <c r="L1209" s="13">
        <v>45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2" t="s">
        <v>40</v>
      </c>
      <c r="U1209" s="14" t="str">
        <f>IF(T1209="","",VLOOKUP(T1209,Sheet1!$B$10:$C$61,2,0))</f>
        <v>地域包括ケア病棟入院料1</v>
      </c>
      <c r="V1209" s="13">
        <v>45</v>
      </c>
    </row>
    <row r="1210" spans="1:22" outlineLevel="4">
      <c r="A1210" s="12">
        <v>4008</v>
      </c>
      <c r="B1210" s="12" t="s">
        <v>278</v>
      </c>
      <c r="C1210" s="12">
        <v>40202</v>
      </c>
      <c r="D1210" s="12" t="s">
        <v>279</v>
      </c>
      <c r="E1210" s="12" t="s">
        <v>1333</v>
      </c>
      <c r="F1210" s="12" t="s">
        <v>431</v>
      </c>
      <c r="G1210" s="12" t="s">
        <v>58</v>
      </c>
      <c r="H1210" s="14" t="str">
        <f>IF(G1210="","",VLOOKUP(G1210,Sheet1!$B$3:$C$7,2,0))</f>
        <v>回復期</v>
      </c>
      <c r="I1210" s="12" t="s">
        <v>58</v>
      </c>
      <c r="J1210" s="14" t="str">
        <f>IF(I1210="","",VLOOKUP(I1210,Sheet1!$B$3:$C$7,2,0))</f>
        <v>回復期</v>
      </c>
      <c r="K1210" s="13">
        <v>40</v>
      </c>
      <c r="L1210" s="13">
        <v>40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2" t="s">
        <v>59</v>
      </c>
      <c r="U1210" s="14" t="str">
        <f>IF(T1210="","",VLOOKUP(T1210,Sheet1!$B$10:$C$61,2,0))</f>
        <v>回復期リハビリテーション病棟入院料1</v>
      </c>
      <c r="V1210" s="13">
        <v>40</v>
      </c>
    </row>
    <row r="1211" spans="1:22" outlineLevel="3">
      <c r="A1211" s="12"/>
      <c r="B1211" s="12"/>
      <c r="C1211" s="12"/>
      <c r="D1211" s="12"/>
      <c r="E1211" s="23" t="s">
        <v>1773</v>
      </c>
      <c r="F1211" s="12"/>
      <c r="G1211" s="12"/>
      <c r="H1211" s="14"/>
      <c r="I1211" s="12"/>
      <c r="J1211" s="14"/>
      <c r="K1211" s="13">
        <f t="shared" ref="K1211:S1211" si="257">SUBTOTAL(9,K1204:K1210)</f>
        <v>339</v>
      </c>
      <c r="L1211" s="13">
        <f t="shared" si="257"/>
        <v>339</v>
      </c>
      <c r="M1211" s="13">
        <f t="shared" si="257"/>
        <v>0</v>
      </c>
      <c r="N1211" s="13">
        <f t="shared" si="257"/>
        <v>0</v>
      </c>
      <c r="O1211" s="13">
        <f t="shared" si="257"/>
        <v>0</v>
      </c>
      <c r="P1211" s="13">
        <f t="shared" si="257"/>
        <v>0</v>
      </c>
      <c r="Q1211" s="13">
        <f t="shared" si="257"/>
        <v>0</v>
      </c>
      <c r="R1211" s="13">
        <f t="shared" si="257"/>
        <v>0</v>
      </c>
      <c r="S1211" s="13">
        <f t="shared" si="257"/>
        <v>0</v>
      </c>
      <c r="T1211" s="12"/>
      <c r="U1211" s="14"/>
      <c r="V1211" s="13">
        <f>SUBTOTAL(9,V1204:V1210)</f>
        <v>339</v>
      </c>
    </row>
    <row r="1212" spans="1:22" outlineLevel="4">
      <c r="A1212" s="12">
        <v>4008</v>
      </c>
      <c r="B1212" s="12" t="s">
        <v>278</v>
      </c>
      <c r="C1212" s="12">
        <v>40202</v>
      </c>
      <c r="D1212" s="12" t="s">
        <v>279</v>
      </c>
      <c r="E1212" s="12" t="s">
        <v>1347</v>
      </c>
      <c r="F1212" s="12" t="s">
        <v>50</v>
      </c>
      <c r="G1212" s="12" t="s">
        <v>45</v>
      </c>
      <c r="H1212" s="14" t="str">
        <f>IF(G1212="","",VLOOKUP(G1212,Sheet1!$B$3:$C$7,2,0))</f>
        <v>慢性期</v>
      </c>
      <c r="I1212" s="12" t="s">
        <v>45</v>
      </c>
      <c r="J1212" s="14" t="str">
        <f>IF(I1212="","",VLOOKUP(I1212,Sheet1!$B$3:$C$7,2,0))</f>
        <v>慢性期</v>
      </c>
      <c r="K1212" s="13">
        <v>0</v>
      </c>
      <c r="L1212" s="13">
        <v>0</v>
      </c>
      <c r="M1212" s="13">
        <v>0</v>
      </c>
      <c r="N1212" s="13">
        <v>26</v>
      </c>
      <c r="O1212" s="13">
        <v>26</v>
      </c>
      <c r="P1212" s="13">
        <v>0</v>
      </c>
      <c r="Q1212" s="13">
        <v>26</v>
      </c>
      <c r="R1212" s="13">
        <v>26</v>
      </c>
      <c r="S1212" s="13">
        <v>0</v>
      </c>
      <c r="T1212" s="12"/>
      <c r="U1212" s="14" t="str">
        <f>IF(T1212="","",VLOOKUP(T1212,Sheet1!$B$10:$C$61,2,0))</f>
        <v/>
      </c>
      <c r="V1212" s="13">
        <v>0</v>
      </c>
    </row>
    <row r="1213" spans="1:22" outlineLevel="4">
      <c r="A1213" s="12">
        <v>4008</v>
      </c>
      <c r="B1213" s="12" t="s">
        <v>278</v>
      </c>
      <c r="C1213" s="12">
        <v>40202</v>
      </c>
      <c r="D1213" s="12" t="s">
        <v>279</v>
      </c>
      <c r="E1213" s="12" t="s">
        <v>1347</v>
      </c>
      <c r="F1213" s="12" t="s">
        <v>252</v>
      </c>
      <c r="G1213" s="12" t="s">
        <v>45</v>
      </c>
      <c r="H1213" s="14" t="str">
        <f>IF(G1213="","",VLOOKUP(G1213,Sheet1!$B$3:$C$7,2,0))</f>
        <v>慢性期</v>
      </c>
      <c r="I1213" s="12" t="s">
        <v>45</v>
      </c>
      <c r="J1213" s="14" t="str">
        <f>IF(I1213="","",VLOOKUP(I1213,Sheet1!$B$3:$C$7,2,0))</f>
        <v>慢性期</v>
      </c>
      <c r="K1213" s="13">
        <v>0</v>
      </c>
      <c r="L1213" s="13">
        <v>0</v>
      </c>
      <c r="M1213" s="13">
        <v>0</v>
      </c>
      <c r="N1213" s="13">
        <v>39</v>
      </c>
      <c r="O1213" s="13">
        <v>39</v>
      </c>
      <c r="P1213" s="13">
        <v>0</v>
      </c>
      <c r="Q1213" s="13">
        <v>31</v>
      </c>
      <c r="R1213" s="13">
        <v>31</v>
      </c>
      <c r="S1213" s="13">
        <v>0</v>
      </c>
      <c r="T1213" s="12"/>
      <c r="U1213" s="14" t="str">
        <f>IF(T1213="","",VLOOKUP(T1213,Sheet1!$B$10:$C$61,2,0))</f>
        <v/>
      </c>
      <c r="V1213" s="13">
        <v>0</v>
      </c>
    </row>
    <row r="1214" spans="1:22" outlineLevel="3">
      <c r="A1214" s="12"/>
      <c r="B1214" s="12"/>
      <c r="C1214" s="12"/>
      <c r="D1214" s="12"/>
      <c r="E1214" s="23" t="s">
        <v>1774</v>
      </c>
      <c r="F1214" s="12"/>
      <c r="G1214" s="12"/>
      <c r="H1214" s="14"/>
      <c r="I1214" s="12"/>
      <c r="J1214" s="14"/>
      <c r="K1214" s="13">
        <f t="shared" ref="K1214:S1214" si="258">SUBTOTAL(9,K1212:K1213)</f>
        <v>0</v>
      </c>
      <c r="L1214" s="13">
        <f t="shared" si="258"/>
        <v>0</v>
      </c>
      <c r="M1214" s="13">
        <f t="shared" si="258"/>
        <v>0</v>
      </c>
      <c r="N1214" s="13">
        <f t="shared" si="258"/>
        <v>65</v>
      </c>
      <c r="O1214" s="13">
        <f t="shared" si="258"/>
        <v>65</v>
      </c>
      <c r="P1214" s="13">
        <f t="shared" si="258"/>
        <v>0</v>
      </c>
      <c r="Q1214" s="13">
        <f t="shared" si="258"/>
        <v>57</v>
      </c>
      <c r="R1214" s="13">
        <f t="shared" si="258"/>
        <v>57</v>
      </c>
      <c r="S1214" s="13">
        <f t="shared" si="258"/>
        <v>0</v>
      </c>
      <c r="T1214" s="12"/>
      <c r="U1214" s="14"/>
      <c r="V1214" s="13">
        <f>SUBTOTAL(9,V1212:V1213)</f>
        <v>0</v>
      </c>
    </row>
    <row r="1215" spans="1:22" outlineLevel="4">
      <c r="A1215" s="12">
        <v>4008</v>
      </c>
      <c r="B1215" s="12" t="s">
        <v>278</v>
      </c>
      <c r="C1215" s="12">
        <v>40202</v>
      </c>
      <c r="D1215" s="12" t="s">
        <v>279</v>
      </c>
      <c r="E1215" s="12" t="s">
        <v>1440</v>
      </c>
      <c r="F1215" s="12" t="s">
        <v>1115</v>
      </c>
      <c r="G1215" s="12" t="s">
        <v>182</v>
      </c>
      <c r="H1215" s="14" t="str">
        <f>IF(G1215="","",VLOOKUP(G1215,Sheet1!$B$3:$C$7,2,0))</f>
        <v>慢性期</v>
      </c>
      <c r="I1215" s="12" t="s">
        <v>182</v>
      </c>
      <c r="J1215" s="14" t="str">
        <f>IF(I1215="","",VLOOKUP(I1215,Sheet1!$B$3:$C$7,2,0))</f>
        <v>慢性期</v>
      </c>
      <c r="K1215" s="13">
        <v>46</v>
      </c>
      <c r="L1215" s="13">
        <v>46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2" t="s">
        <v>1441</v>
      </c>
      <c r="U1215" s="14" t="str">
        <f>IF(T1215="","",VLOOKUP(T1215,Sheet1!$B$10:$C$61,2,0))</f>
        <v>特殊疾患病棟入院料1</v>
      </c>
      <c r="V1215" s="13">
        <v>46</v>
      </c>
    </row>
    <row r="1216" spans="1:22" outlineLevel="4">
      <c r="A1216" s="12">
        <v>4008</v>
      </c>
      <c r="B1216" s="12" t="s">
        <v>278</v>
      </c>
      <c r="C1216" s="12">
        <v>40202</v>
      </c>
      <c r="D1216" s="12" t="s">
        <v>279</v>
      </c>
      <c r="E1216" s="12" t="s">
        <v>1440</v>
      </c>
      <c r="F1216" s="12" t="s">
        <v>683</v>
      </c>
      <c r="G1216" s="12" t="s">
        <v>182</v>
      </c>
      <c r="H1216" s="14" t="str">
        <f>IF(G1216="","",VLOOKUP(G1216,Sheet1!$B$3:$C$7,2,0))</f>
        <v>慢性期</v>
      </c>
      <c r="I1216" s="12" t="s">
        <v>113</v>
      </c>
      <c r="J1216" s="14" t="str">
        <f>IF(I1216="","",VLOOKUP(I1216,Sheet1!$B$3:$C$7,2,0))</f>
        <v>回復期</v>
      </c>
      <c r="K1216" s="13">
        <v>0</v>
      </c>
      <c r="L1216" s="13">
        <v>0</v>
      </c>
      <c r="M1216" s="13">
        <v>0</v>
      </c>
      <c r="N1216" s="13">
        <v>56</v>
      </c>
      <c r="O1216" s="13">
        <v>56</v>
      </c>
      <c r="P1216" s="13">
        <v>0</v>
      </c>
      <c r="Q1216" s="13">
        <v>0</v>
      </c>
      <c r="R1216" s="13">
        <v>0</v>
      </c>
      <c r="S1216" s="13">
        <v>0</v>
      </c>
      <c r="T1216" s="12" t="s">
        <v>230</v>
      </c>
      <c r="U1216" s="14" t="str">
        <f>IF(T1216="","",VLOOKUP(T1216,Sheet1!$B$10:$C$61,2,0))</f>
        <v>療養病棟入院基本料2</v>
      </c>
      <c r="V1216" s="13">
        <v>56</v>
      </c>
    </row>
    <row r="1217" spans="1:22" outlineLevel="3">
      <c r="A1217" s="12"/>
      <c r="B1217" s="12"/>
      <c r="C1217" s="12"/>
      <c r="D1217" s="12"/>
      <c r="E1217" s="23" t="s">
        <v>1775</v>
      </c>
      <c r="F1217" s="12"/>
      <c r="G1217" s="12"/>
      <c r="H1217" s="14"/>
      <c r="I1217" s="12"/>
      <c r="J1217" s="14"/>
      <c r="K1217" s="13">
        <f t="shared" ref="K1217:S1217" si="259">SUBTOTAL(9,K1215:K1216)</f>
        <v>46</v>
      </c>
      <c r="L1217" s="13">
        <f t="shared" si="259"/>
        <v>46</v>
      </c>
      <c r="M1217" s="13">
        <f t="shared" si="259"/>
        <v>0</v>
      </c>
      <c r="N1217" s="13">
        <f t="shared" si="259"/>
        <v>56</v>
      </c>
      <c r="O1217" s="13">
        <f t="shared" si="259"/>
        <v>56</v>
      </c>
      <c r="P1217" s="13">
        <f t="shared" si="259"/>
        <v>0</v>
      </c>
      <c r="Q1217" s="13">
        <f t="shared" si="259"/>
        <v>0</v>
      </c>
      <c r="R1217" s="13">
        <f t="shared" si="259"/>
        <v>0</v>
      </c>
      <c r="S1217" s="13">
        <f t="shared" si="259"/>
        <v>0</v>
      </c>
      <c r="T1217" s="12"/>
      <c r="U1217" s="14"/>
      <c r="V1217" s="13">
        <f>SUBTOTAL(9,V1215:V1216)</f>
        <v>102</v>
      </c>
    </row>
    <row r="1218" spans="1:22" outlineLevel="4">
      <c r="A1218" s="12">
        <v>4008</v>
      </c>
      <c r="B1218" s="12" t="s">
        <v>278</v>
      </c>
      <c r="C1218" s="12">
        <v>40207</v>
      </c>
      <c r="D1218" s="12" t="s">
        <v>469</v>
      </c>
      <c r="E1218" s="12" t="s">
        <v>470</v>
      </c>
      <c r="F1218" s="12" t="s">
        <v>44</v>
      </c>
      <c r="G1218" s="12" t="s">
        <v>38</v>
      </c>
      <c r="H1218" s="14" t="str">
        <f>IF(G1218="","",VLOOKUP(G1218,Sheet1!$B$3:$C$7,2,0))</f>
        <v>急性期</v>
      </c>
      <c r="I1218" s="12" t="s">
        <v>38</v>
      </c>
      <c r="J1218" s="14" t="str">
        <f>IF(I1218="","",VLOOKUP(I1218,Sheet1!$B$3:$C$7,2,0))</f>
        <v>急性期</v>
      </c>
      <c r="K1218" s="13">
        <v>60</v>
      </c>
      <c r="L1218" s="13">
        <v>60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2" t="s">
        <v>45</v>
      </c>
      <c r="U1218" s="14" t="str">
        <f>IF(T1218="","",VLOOKUP(T1218,Sheet1!$B$10:$C$61,2,0))</f>
        <v>一般病棟15対1入院基本料</v>
      </c>
      <c r="V1218" s="13">
        <v>60</v>
      </c>
    </row>
    <row r="1219" spans="1:22" outlineLevel="4">
      <c r="A1219" s="12">
        <v>4008</v>
      </c>
      <c r="B1219" s="12" t="s">
        <v>278</v>
      </c>
      <c r="C1219" s="12">
        <v>40207</v>
      </c>
      <c r="D1219" s="12" t="s">
        <v>469</v>
      </c>
      <c r="E1219" s="12" t="s">
        <v>470</v>
      </c>
      <c r="F1219" s="12" t="s">
        <v>67</v>
      </c>
      <c r="G1219" s="12" t="s">
        <v>58</v>
      </c>
      <c r="H1219" s="14" t="str">
        <f>IF(G1219="","",VLOOKUP(G1219,Sheet1!$B$3:$C$7,2,0))</f>
        <v>回復期</v>
      </c>
      <c r="I1219" s="12" t="s">
        <v>58</v>
      </c>
      <c r="J1219" s="14" t="str">
        <f>IF(I1219="","",VLOOKUP(I1219,Sheet1!$B$3:$C$7,2,0))</f>
        <v>回復期</v>
      </c>
      <c r="K1219" s="13">
        <v>60</v>
      </c>
      <c r="L1219" s="13">
        <v>60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0</v>
      </c>
      <c r="S1219" s="13">
        <v>0</v>
      </c>
      <c r="T1219" s="12" t="s">
        <v>59</v>
      </c>
      <c r="U1219" s="14" t="str">
        <f>IF(T1219="","",VLOOKUP(T1219,Sheet1!$B$10:$C$61,2,0))</f>
        <v>回復期リハビリテーション病棟入院料1</v>
      </c>
      <c r="V1219" s="13">
        <v>60</v>
      </c>
    </row>
    <row r="1220" spans="1:22" outlineLevel="4">
      <c r="A1220" s="12">
        <v>4008</v>
      </c>
      <c r="B1220" s="12" t="s">
        <v>278</v>
      </c>
      <c r="C1220" s="12">
        <v>40207</v>
      </c>
      <c r="D1220" s="12" t="s">
        <v>469</v>
      </c>
      <c r="E1220" s="12" t="s">
        <v>470</v>
      </c>
      <c r="F1220" s="12" t="s">
        <v>71</v>
      </c>
      <c r="G1220" s="12" t="s">
        <v>58</v>
      </c>
      <c r="H1220" s="14" t="str">
        <f>IF(G1220="","",VLOOKUP(G1220,Sheet1!$B$3:$C$7,2,0))</f>
        <v>回復期</v>
      </c>
      <c r="I1220" s="12" t="s">
        <v>58</v>
      </c>
      <c r="J1220" s="14" t="str">
        <f>IF(I1220="","",VLOOKUP(I1220,Sheet1!$B$3:$C$7,2,0))</f>
        <v>回復期</v>
      </c>
      <c r="K1220" s="13">
        <v>60</v>
      </c>
      <c r="L1220" s="13">
        <v>60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2" t="s">
        <v>59</v>
      </c>
      <c r="U1220" s="14" t="str">
        <f>IF(T1220="","",VLOOKUP(T1220,Sheet1!$B$10:$C$61,2,0))</f>
        <v>回復期リハビリテーション病棟入院料1</v>
      </c>
      <c r="V1220" s="13">
        <v>60</v>
      </c>
    </row>
    <row r="1221" spans="1:22" outlineLevel="4">
      <c r="A1221" s="12">
        <v>4008</v>
      </c>
      <c r="B1221" s="12" t="s">
        <v>278</v>
      </c>
      <c r="C1221" s="12">
        <v>40207</v>
      </c>
      <c r="D1221" s="12" t="s">
        <v>469</v>
      </c>
      <c r="E1221" s="12" t="s">
        <v>470</v>
      </c>
      <c r="F1221" s="12" t="s">
        <v>199</v>
      </c>
      <c r="G1221" s="12" t="s">
        <v>45</v>
      </c>
      <c r="H1221" s="14" t="str">
        <f>IF(G1221="","",VLOOKUP(G1221,Sheet1!$B$3:$C$7,2,0))</f>
        <v>慢性期</v>
      </c>
      <c r="I1221" s="12" t="s">
        <v>45</v>
      </c>
      <c r="J1221" s="14" t="str">
        <f>IF(I1221="","",VLOOKUP(I1221,Sheet1!$B$3:$C$7,2,0))</f>
        <v>慢性期</v>
      </c>
      <c r="K1221" s="13">
        <v>60</v>
      </c>
      <c r="L1221" s="13">
        <v>60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v>0</v>
      </c>
      <c r="S1221" s="13">
        <v>0</v>
      </c>
      <c r="T1221" s="12" t="s">
        <v>51</v>
      </c>
      <c r="U1221" s="14" t="str">
        <f>IF(T1221="","",VLOOKUP(T1221,Sheet1!$B$10:$C$61,2,0))</f>
        <v>障害者施設等10対1入院基本料</v>
      </c>
      <c r="V1221" s="13">
        <v>60</v>
      </c>
    </row>
    <row r="1222" spans="1:22" outlineLevel="3">
      <c r="A1222" s="12"/>
      <c r="B1222" s="12"/>
      <c r="C1222" s="12"/>
      <c r="D1222" s="12"/>
      <c r="E1222" s="23" t="s">
        <v>1776</v>
      </c>
      <c r="F1222" s="12"/>
      <c r="G1222" s="12"/>
      <c r="H1222" s="14"/>
      <c r="I1222" s="12"/>
      <c r="J1222" s="14"/>
      <c r="K1222" s="13">
        <f t="shared" ref="K1222:S1222" si="260">SUBTOTAL(9,K1218:K1221)</f>
        <v>240</v>
      </c>
      <c r="L1222" s="13">
        <f t="shared" si="260"/>
        <v>240</v>
      </c>
      <c r="M1222" s="13">
        <f t="shared" si="260"/>
        <v>0</v>
      </c>
      <c r="N1222" s="13">
        <f t="shared" si="260"/>
        <v>0</v>
      </c>
      <c r="O1222" s="13">
        <f t="shared" si="260"/>
        <v>0</v>
      </c>
      <c r="P1222" s="13">
        <f t="shared" si="260"/>
        <v>0</v>
      </c>
      <c r="Q1222" s="13">
        <f t="shared" si="260"/>
        <v>0</v>
      </c>
      <c r="R1222" s="13">
        <f t="shared" si="260"/>
        <v>0</v>
      </c>
      <c r="S1222" s="13">
        <f t="shared" si="260"/>
        <v>0</v>
      </c>
      <c r="T1222" s="12"/>
      <c r="U1222" s="14"/>
      <c r="V1222" s="13">
        <f>SUBTOTAL(9,V1218:V1221)</f>
        <v>240</v>
      </c>
    </row>
    <row r="1223" spans="1:22" outlineLevel="4">
      <c r="A1223" s="12">
        <v>4008</v>
      </c>
      <c r="B1223" s="12" t="s">
        <v>278</v>
      </c>
      <c r="C1223" s="12">
        <v>40207</v>
      </c>
      <c r="D1223" s="12" t="s">
        <v>469</v>
      </c>
      <c r="E1223" s="12" t="s">
        <v>714</v>
      </c>
      <c r="F1223" s="12" t="s">
        <v>37</v>
      </c>
      <c r="G1223" s="12" t="s">
        <v>58</v>
      </c>
      <c r="H1223" s="14" t="str">
        <f>IF(G1223="","",VLOOKUP(G1223,Sheet1!$B$3:$C$7,2,0))</f>
        <v>回復期</v>
      </c>
      <c r="I1223" s="12" t="s">
        <v>58</v>
      </c>
      <c r="J1223" s="14" t="str">
        <f>IF(I1223="","",VLOOKUP(I1223,Sheet1!$B$3:$C$7,2,0))</f>
        <v>回復期</v>
      </c>
      <c r="K1223" s="13">
        <v>63</v>
      </c>
      <c r="L1223" s="13">
        <v>63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2" t="s">
        <v>45</v>
      </c>
      <c r="U1223" s="14" t="str">
        <f>IF(T1223="","",VLOOKUP(T1223,Sheet1!$B$10:$C$61,2,0))</f>
        <v>一般病棟15対1入院基本料</v>
      </c>
      <c r="V1223" s="13">
        <v>63</v>
      </c>
    </row>
    <row r="1224" spans="1:22" outlineLevel="3">
      <c r="A1224" s="12"/>
      <c r="B1224" s="12"/>
      <c r="C1224" s="12"/>
      <c r="D1224" s="12"/>
      <c r="E1224" s="23" t="s">
        <v>1777</v>
      </c>
      <c r="F1224" s="12"/>
      <c r="G1224" s="12"/>
      <c r="H1224" s="14"/>
      <c r="I1224" s="12"/>
      <c r="J1224" s="14"/>
      <c r="K1224" s="13">
        <f t="shared" ref="K1224:S1224" si="261">SUBTOTAL(9,K1223:K1223)</f>
        <v>63</v>
      </c>
      <c r="L1224" s="13">
        <f t="shared" si="261"/>
        <v>63</v>
      </c>
      <c r="M1224" s="13">
        <f t="shared" si="261"/>
        <v>0</v>
      </c>
      <c r="N1224" s="13">
        <f t="shared" si="261"/>
        <v>0</v>
      </c>
      <c r="O1224" s="13">
        <f t="shared" si="261"/>
        <v>0</v>
      </c>
      <c r="P1224" s="13">
        <f t="shared" si="261"/>
        <v>0</v>
      </c>
      <c r="Q1224" s="13">
        <f t="shared" si="261"/>
        <v>0</v>
      </c>
      <c r="R1224" s="13">
        <f t="shared" si="261"/>
        <v>0</v>
      </c>
      <c r="S1224" s="13">
        <f t="shared" si="261"/>
        <v>0</v>
      </c>
      <c r="T1224" s="12"/>
      <c r="U1224" s="14"/>
      <c r="V1224" s="13">
        <f>SUBTOTAL(9,V1223:V1223)</f>
        <v>63</v>
      </c>
    </row>
    <row r="1225" spans="1:22" outlineLevel="4">
      <c r="A1225" s="12">
        <v>4008</v>
      </c>
      <c r="B1225" s="12" t="s">
        <v>278</v>
      </c>
      <c r="C1225" s="12">
        <v>40207</v>
      </c>
      <c r="D1225" s="12" t="s">
        <v>469</v>
      </c>
      <c r="E1225" s="12" t="s">
        <v>1039</v>
      </c>
      <c r="F1225" s="12" t="s">
        <v>177</v>
      </c>
      <c r="G1225" s="12" t="s">
        <v>38</v>
      </c>
      <c r="H1225" s="14" t="str">
        <f>IF(G1225="","",VLOOKUP(G1225,Sheet1!$B$3:$C$7,2,0))</f>
        <v>急性期</v>
      </c>
      <c r="I1225" s="12" t="s">
        <v>38</v>
      </c>
      <c r="J1225" s="14" t="str">
        <f>IF(I1225="","",VLOOKUP(I1225,Sheet1!$B$3:$C$7,2,0))</f>
        <v>急性期</v>
      </c>
      <c r="K1225" s="13">
        <v>50</v>
      </c>
      <c r="L1225" s="13">
        <v>50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2" t="s">
        <v>38</v>
      </c>
      <c r="U1225" s="14" t="str">
        <f>IF(T1225="","",VLOOKUP(T1225,Sheet1!$B$10:$C$61,2,0))</f>
        <v>一般病棟10対1入院基本料</v>
      </c>
      <c r="V1225" s="13">
        <v>50</v>
      </c>
    </row>
    <row r="1226" spans="1:22" outlineLevel="4">
      <c r="A1226" s="12">
        <v>4008</v>
      </c>
      <c r="B1226" s="12" t="s">
        <v>278</v>
      </c>
      <c r="C1226" s="12">
        <v>40207</v>
      </c>
      <c r="D1226" s="12" t="s">
        <v>469</v>
      </c>
      <c r="E1226" s="12" t="s">
        <v>1039</v>
      </c>
      <c r="F1226" s="12" t="s">
        <v>178</v>
      </c>
      <c r="G1226" s="12" t="s">
        <v>38</v>
      </c>
      <c r="H1226" s="14" t="str">
        <f>IF(G1226="","",VLOOKUP(G1226,Sheet1!$B$3:$C$7,2,0))</f>
        <v>急性期</v>
      </c>
      <c r="I1226" s="12" t="s">
        <v>38</v>
      </c>
      <c r="J1226" s="14" t="str">
        <f>IF(I1226="","",VLOOKUP(I1226,Sheet1!$B$3:$C$7,2,0))</f>
        <v>急性期</v>
      </c>
      <c r="K1226" s="13">
        <v>46</v>
      </c>
      <c r="L1226" s="13">
        <v>46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2" t="s">
        <v>38</v>
      </c>
      <c r="U1226" s="14" t="str">
        <f>IF(T1226="","",VLOOKUP(T1226,Sheet1!$B$10:$C$61,2,0))</f>
        <v>一般病棟10対1入院基本料</v>
      </c>
      <c r="V1226" s="13">
        <v>46</v>
      </c>
    </row>
    <row r="1227" spans="1:22" outlineLevel="4">
      <c r="A1227" s="12">
        <v>4008</v>
      </c>
      <c r="B1227" s="12" t="s">
        <v>278</v>
      </c>
      <c r="C1227" s="12">
        <v>40207</v>
      </c>
      <c r="D1227" s="12" t="s">
        <v>469</v>
      </c>
      <c r="E1227" s="12" t="s">
        <v>1039</v>
      </c>
      <c r="F1227" s="12" t="s">
        <v>1040</v>
      </c>
      <c r="G1227" s="12" t="s">
        <v>38</v>
      </c>
      <c r="H1227" s="14" t="str">
        <f>IF(G1227="","",VLOOKUP(G1227,Sheet1!$B$3:$C$7,2,0))</f>
        <v>急性期</v>
      </c>
      <c r="I1227" s="12" t="s">
        <v>38</v>
      </c>
      <c r="J1227" s="14" t="str">
        <f>IF(I1227="","",VLOOKUP(I1227,Sheet1!$B$3:$C$7,2,0))</f>
        <v>急性期</v>
      </c>
      <c r="K1227" s="13">
        <v>50</v>
      </c>
      <c r="L1227" s="13">
        <v>50</v>
      </c>
      <c r="M1227" s="13">
        <v>0</v>
      </c>
      <c r="N1227" s="13">
        <v>0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2" t="s">
        <v>38</v>
      </c>
      <c r="U1227" s="14" t="str">
        <f>IF(T1227="","",VLOOKUP(T1227,Sheet1!$B$10:$C$61,2,0))</f>
        <v>一般病棟10対1入院基本料</v>
      </c>
      <c r="V1227" s="13">
        <v>50</v>
      </c>
    </row>
    <row r="1228" spans="1:22" outlineLevel="4">
      <c r="A1228" s="12">
        <v>4008</v>
      </c>
      <c r="B1228" s="12" t="s">
        <v>278</v>
      </c>
      <c r="C1228" s="12">
        <v>40207</v>
      </c>
      <c r="D1228" s="12" t="s">
        <v>469</v>
      </c>
      <c r="E1228" s="12" t="s">
        <v>1039</v>
      </c>
      <c r="F1228" s="12" t="s">
        <v>84</v>
      </c>
      <c r="G1228" s="12" t="s">
        <v>41</v>
      </c>
      <c r="H1228" s="14" t="str">
        <f>IF(G1228="","",VLOOKUP(G1228,Sheet1!$B$3:$C$7,2,0))</f>
        <v>高度急性期</v>
      </c>
      <c r="I1228" s="12" t="s">
        <v>41</v>
      </c>
      <c r="J1228" s="14" t="str">
        <f>IF(I1228="","",VLOOKUP(I1228,Sheet1!$B$3:$C$7,2,0))</f>
        <v>高度急性期</v>
      </c>
      <c r="K1228" s="13">
        <v>4</v>
      </c>
      <c r="L1228" s="13">
        <v>4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2" t="s">
        <v>69</v>
      </c>
      <c r="U1228" s="14" t="str">
        <f>IF(T1228="","",VLOOKUP(T1228,Sheet1!$B$10:$C$61,2,0))</f>
        <v>ﾊｲｹｱﾕﾆｯﾄ入院医療管理料1</v>
      </c>
      <c r="V1228" s="13">
        <v>4</v>
      </c>
    </row>
    <row r="1229" spans="1:22" outlineLevel="3">
      <c r="A1229" s="12"/>
      <c r="B1229" s="12"/>
      <c r="C1229" s="12"/>
      <c r="D1229" s="12"/>
      <c r="E1229" s="23" t="s">
        <v>1778</v>
      </c>
      <c r="F1229" s="12"/>
      <c r="G1229" s="12"/>
      <c r="H1229" s="14"/>
      <c r="I1229" s="12"/>
      <c r="J1229" s="14"/>
      <c r="K1229" s="13">
        <f t="shared" ref="K1229:S1229" si="262">SUBTOTAL(9,K1225:K1228)</f>
        <v>150</v>
      </c>
      <c r="L1229" s="13">
        <f t="shared" si="262"/>
        <v>150</v>
      </c>
      <c r="M1229" s="13">
        <f t="shared" si="262"/>
        <v>0</v>
      </c>
      <c r="N1229" s="13">
        <f t="shared" si="262"/>
        <v>0</v>
      </c>
      <c r="O1229" s="13">
        <f t="shared" si="262"/>
        <v>0</v>
      </c>
      <c r="P1229" s="13">
        <f t="shared" si="262"/>
        <v>0</v>
      </c>
      <c r="Q1229" s="13">
        <f t="shared" si="262"/>
        <v>0</v>
      </c>
      <c r="R1229" s="13">
        <f t="shared" si="262"/>
        <v>0</v>
      </c>
      <c r="S1229" s="13">
        <f t="shared" si="262"/>
        <v>0</v>
      </c>
      <c r="T1229" s="12"/>
      <c r="U1229" s="14"/>
      <c r="V1229" s="13">
        <f>SUBTOTAL(9,V1225:V1228)</f>
        <v>150</v>
      </c>
    </row>
    <row r="1230" spans="1:22" outlineLevel="4">
      <c r="A1230" s="12">
        <v>4008</v>
      </c>
      <c r="B1230" s="12" t="s">
        <v>278</v>
      </c>
      <c r="C1230" s="12">
        <v>40207</v>
      </c>
      <c r="D1230" s="12" t="s">
        <v>469</v>
      </c>
      <c r="E1230" s="12" t="s">
        <v>1212</v>
      </c>
      <c r="F1230" s="12" t="s">
        <v>44</v>
      </c>
      <c r="G1230" s="12" t="s">
        <v>38</v>
      </c>
      <c r="H1230" s="14" t="str">
        <f>IF(G1230="","",VLOOKUP(G1230,Sheet1!$B$3:$C$7,2,0))</f>
        <v>急性期</v>
      </c>
      <c r="I1230" s="12" t="s">
        <v>38</v>
      </c>
      <c r="J1230" s="14" t="str">
        <f>IF(I1230="","",VLOOKUP(I1230,Sheet1!$B$3:$C$7,2,0))</f>
        <v>急性期</v>
      </c>
      <c r="K1230" s="13">
        <v>38</v>
      </c>
      <c r="L1230" s="13">
        <v>38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2" t="s">
        <v>41</v>
      </c>
      <c r="U1230" s="14" t="str">
        <f>IF(T1230="","",VLOOKUP(T1230,Sheet1!$B$10:$C$61,2,0))</f>
        <v>一般病棟7対1入院基本料</v>
      </c>
      <c r="V1230" s="13">
        <v>38</v>
      </c>
    </row>
    <row r="1231" spans="1:22" outlineLevel="4">
      <c r="A1231" s="12">
        <v>4008</v>
      </c>
      <c r="B1231" s="12" t="s">
        <v>278</v>
      </c>
      <c r="C1231" s="12">
        <v>40207</v>
      </c>
      <c r="D1231" s="12" t="s">
        <v>469</v>
      </c>
      <c r="E1231" s="12" t="s">
        <v>1212</v>
      </c>
      <c r="F1231" s="12" t="s">
        <v>67</v>
      </c>
      <c r="G1231" s="12" t="s">
        <v>58</v>
      </c>
      <c r="H1231" s="14" t="str">
        <f>IF(G1231="","",VLOOKUP(G1231,Sheet1!$B$3:$C$7,2,0))</f>
        <v>回復期</v>
      </c>
      <c r="I1231" s="12" t="s">
        <v>38</v>
      </c>
      <c r="J1231" s="14" t="str">
        <f>IF(I1231="","",VLOOKUP(I1231,Sheet1!$B$3:$C$7,2,0))</f>
        <v>急性期</v>
      </c>
      <c r="K1231" s="13">
        <v>38</v>
      </c>
      <c r="L1231" s="13">
        <v>38</v>
      </c>
      <c r="M1231" s="13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2" t="s">
        <v>40</v>
      </c>
      <c r="U1231" s="14" t="str">
        <f>IF(T1231="","",VLOOKUP(T1231,Sheet1!$B$10:$C$61,2,0))</f>
        <v>地域包括ケア病棟入院料1</v>
      </c>
      <c r="V1231" s="13">
        <v>38</v>
      </c>
    </row>
    <row r="1232" spans="1:22" outlineLevel="4">
      <c r="A1232" s="12">
        <v>4008</v>
      </c>
      <c r="B1232" s="12" t="s">
        <v>278</v>
      </c>
      <c r="C1232" s="12">
        <v>40207</v>
      </c>
      <c r="D1232" s="12" t="s">
        <v>469</v>
      </c>
      <c r="E1232" s="12" t="s">
        <v>1212</v>
      </c>
      <c r="F1232" s="12" t="s">
        <v>215</v>
      </c>
      <c r="G1232" s="12" t="s">
        <v>58</v>
      </c>
      <c r="H1232" s="14" t="str">
        <f>IF(G1232="","",VLOOKUP(G1232,Sheet1!$B$3:$C$7,2,0))</f>
        <v>回復期</v>
      </c>
      <c r="I1232" s="12" t="s">
        <v>58</v>
      </c>
      <c r="J1232" s="14" t="str">
        <f>IF(I1232="","",VLOOKUP(I1232,Sheet1!$B$3:$C$7,2,0))</f>
        <v>回復期</v>
      </c>
      <c r="K1232" s="13">
        <v>20</v>
      </c>
      <c r="L1232" s="13">
        <v>20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2" t="s">
        <v>96</v>
      </c>
      <c r="U1232" s="14" t="str">
        <f>IF(T1232="","",VLOOKUP(T1232,Sheet1!$B$10:$C$61,2,0))</f>
        <v>緩和ケア病棟入院料</v>
      </c>
      <c r="V1232" s="13">
        <v>20</v>
      </c>
    </row>
    <row r="1233" spans="1:22" outlineLevel="4">
      <c r="A1233" s="12">
        <v>4008</v>
      </c>
      <c r="B1233" s="12" t="s">
        <v>278</v>
      </c>
      <c r="C1233" s="12">
        <v>40207</v>
      </c>
      <c r="D1233" s="12" t="s">
        <v>469</v>
      </c>
      <c r="E1233" s="12" t="s">
        <v>1212</v>
      </c>
      <c r="F1233" s="12" t="s">
        <v>71</v>
      </c>
      <c r="G1233" s="12" t="s">
        <v>45</v>
      </c>
      <c r="H1233" s="14" t="str">
        <f>IF(G1233="","",VLOOKUP(G1233,Sheet1!$B$3:$C$7,2,0))</f>
        <v>慢性期</v>
      </c>
      <c r="I1233" s="12" t="s">
        <v>58</v>
      </c>
      <c r="J1233" s="14" t="str">
        <f>IF(I1233="","",VLOOKUP(I1233,Sheet1!$B$3:$C$7,2,0))</f>
        <v>回復期</v>
      </c>
      <c r="K1233" s="13">
        <v>0</v>
      </c>
      <c r="L1233" s="13">
        <v>0</v>
      </c>
      <c r="M1233" s="13">
        <v>0</v>
      </c>
      <c r="N1233" s="13">
        <v>43</v>
      </c>
      <c r="O1233" s="13">
        <v>43</v>
      </c>
      <c r="P1233" s="13">
        <v>0</v>
      </c>
      <c r="Q1233" s="13">
        <v>0</v>
      </c>
      <c r="R1233" s="13">
        <v>0</v>
      </c>
      <c r="S1233" s="13">
        <v>0</v>
      </c>
      <c r="T1233" s="12" t="s">
        <v>62</v>
      </c>
      <c r="U1233" s="14" t="str">
        <f>IF(T1233="","",VLOOKUP(T1233,Sheet1!$B$10:$C$61,2,0))</f>
        <v>療養病棟入院基本料1</v>
      </c>
      <c r="V1233" s="13">
        <v>43</v>
      </c>
    </row>
    <row r="1234" spans="1:22" outlineLevel="4">
      <c r="A1234" s="12">
        <v>4008</v>
      </c>
      <c r="B1234" s="12" t="s">
        <v>278</v>
      </c>
      <c r="C1234" s="12">
        <v>40207</v>
      </c>
      <c r="D1234" s="12" t="s">
        <v>469</v>
      </c>
      <c r="E1234" s="12" t="s">
        <v>1212</v>
      </c>
      <c r="F1234" s="12" t="s">
        <v>199</v>
      </c>
      <c r="G1234" s="12" t="s">
        <v>45</v>
      </c>
      <c r="H1234" s="14" t="str">
        <f>IF(G1234="","",VLOOKUP(G1234,Sheet1!$B$3:$C$7,2,0))</f>
        <v>慢性期</v>
      </c>
      <c r="I1234" s="12" t="s">
        <v>45</v>
      </c>
      <c r="J1234" s="14" t="str">
        <f>IF(I1234="","",VLOOKUP(I1234,Sheet1!$B$3:$C$7,2,0))</f>
        <v>慢性期</v>
      </c>
      <c r="K1234" s="13">
        <v>0</v>
      </c>
      <c r="L1234" s="13">
        <v>0</v>
      </c>
      <c r="M1234" s="13">
        <v>0</v>
      </c>
      <c r="N1234" s="13">
        <v>43</v>
      </c>
      <c r="O1234" s="13">
        <v>43</v>
      </c>
      <c r="P1234" s="13">
        <v>0</v>
      </c>
      <c r="Q1234" s="13">
        <v>0</v>
      </c>
      <c r="R1234" s="13">
        <v>0</v>
      </c>
      <c r="S1234" s="13">
        <v>0</v>
      </c>
      <c r="T1234" s="12" t="s">
        <v>62</v>
      </c>
      <c r="U1234" s="14" t="str">
        <f>IF(T1234="","",VLOOKUP(T1234,Sheet1!$B$10:$C$61,2,0))</f>
        <v>療養病棟入院基本料1</v>
      </c>
      <c r="V1234" s="13">
        <v>43</v>
      </c>
    </row>
    <row r="1235" spans="1:22" outlineLevel="3">
      <c r="A1235" s="12"/>
      <c r="B1235" s="12"/>
      <c r="C1235" s="12"/>
      <c r="D1235" s="12"/>
      <c r="E1235" s="23" t="s">
        <v>1779</v>
      </c>
      <c r="F1235" s="12"/>
      <c r="G1235" s="12"/>
      <c r="H1235" s="14"/>
      <c r="I1235" s="12"/>
      <c r="J1235" s="14"/>
      <c r="K1235" s="13">
        <f t="shared" ref="K1235:S1235" si="263">SUBTOTAL(9,K1230:K1234)</f>
        <v>96</v>
      </c>
      <c r="L1235" s="13">
        <f t="shared" si="263"/>
        <v>96</v>
      </c>
      <c r="M1235" s="13">
        <f t="shared" si="263"/>
        <v>0</v>
      </c>
      <c r="N1235" s="13">
        <f t="shared" si="263"/>
        <v>86</v>
      </c>
      <c r="O1235" s="13">
        <f t="shared" si="263"/>
        <v>86</v>
      </c>
      <c r="P1235" s="13">
        <f t="shared" si="263"/>
        <v>0</v>
      </c>
      <c r="Q1235" s="13">
        <f t="shared" si="263"/>
        <v>0</v>
      </c>
      <c r="R1235" s="13">
        <f t="shared" si="263"/>
        <v>0</v>
      </c>
      <c r="S1235" s="13">
        <f t="shared" si="263"/>
        <v>0</v>
      </c>
      <c r="T1235" s="12"/>
      <c r="U1235" s="14"/>
      <c r="V1235" s="13">
        <f>SUBTOTAL(9,V1230:V1234)</f>
        <v>182</v>
      </c>
    </row>
    <row r="1236" spans="1:22" outlineLevel="4">
      <c r="A1236" s="12">
        <v>4008</v>
      </c>
      <c r="B1236" s="12" t="s">
        <v>278</v>
      </c>
      <c r="C1236" s="12">
        <v>40207</v>
      </c>
      <c r="D1236" s="12" t="s">
        <v>469</v>
      </c>
      <c r="E1236" s="12" t="s">
        <v>1255</v>
      </c>
      <c r="F1236" s="12" t="s">
        <v>195</v>
      </c>
      <c r="G1236" s="12" t="s">
        <v>45</v>
      </c>
      <c r="H1236" s="14" t="str">
        <f>IF(G1236="","",VLOOKUP(G1236,Sheet1!$B$3:$C$7,2,0))</f>
        <v>慢性期</v>
      </c>
      <c r="I1236" s="12" t="s">
        <v>45</v>
      </c>
      <c r="J1236" s="14" t="str">
        <f>IF(I1236="","",VLOOKUP(I1236,Sheet1!$B$3:$C$7,2,0))</f>
        <v>慢性期</v>
      </c>
      <c r="K1236" s="13">
        <v>0</v>
      </c>
      <c r="L1236" s="13">
        <v>0</v>
      </c>
      <c r="M1236" s="13">
        <v>0</v>
      </c>
      <c r="N1236" s="13">
        <v>60</v>
      </c>
      <c r="O1236" s="13">
        <v>60</v>
      </c>
      <c r="P1236" s="13">
        <v>0</v>
      </c>
      <c r="Q1236" s="13">
        <v>30</v>
      </c>
      <c r="R1236" s="13">
        <v>30</v>
      </c>
      <c r="S1236" s="13">
        <v>0</v>
      </c>
      <c r="T1236" s="12" t="s">
        <v>46</v>
      </c>
      <c r="U1236" s="14" t="str">
        <f>IF(T1236="","",VLOOKUP(T1236,Sheet1!$B$10:$C$61,2,0))</f>
        <v>療養病棟入院基本料2</v>
      </c>
      <c r="V1236" s="13">
        <v>30</v>
      </c>
    </row>
    <row r="1237" spans="1:22" outlineLevel="3">
      <c r="A1237" s="12"/>
      <c r="B1237" s="12"/>
      <c r="C1237" s="12"/>
      <c r="D1237" s="12"/>
      <c r="E1237" s="23" t="s">
        <v>1780</v>
      </c>
      <c r="F1237" s="12"/>
      <c r="G1237" s="12"/>
      <c r="H1237" s="14"/>
      <c r="I1237" s="12"/>
      <c r="J1237" s="14"/>
      <c r="K1237" s="13">
        <f t="shared" ref="K1237:S1237" si="264">SUBTOTAL(9,K1236:K1236)</f>
        <v>0</v>
      </c>
      <c r="L1237" s="13">
        <f t="shared" si="264"/>
        <v>0</v>
      </c>
      <c r="M1237" s="13">
        <f t="shared" si="264"/>
        <v>0</v>
      </c>
      <c r="N1237" s="13">
        <f t="shared" si="264"/>
        <v>60</v>
      </c>
      <c r="O1237" s="13">
        <f t="shared" si="264"/>
        <v>60</v>
      </c>
      <c r="P1237" s="13">
        <f t="shared" si="264"/>
        <v>0</v>
      </c>
      <c r="Q1237" s="13">
        <f t="shared" si="264"/>
        <v>30</v>
      </c>
      <c r="R1237" s="13">
        <f t="shared" si="264"/>
        <v>30</v>
      </c>
      <c r="S1237" s="13">
        <f t="shared" si="264"/>
        <v>0</v>
      </c>
      <c r="T1237" s="12"/>
      <c r="U1237" s="14"/>
      <c r="V1237" s="13">
        <f>SUBTOTAL(9,V1236:V1236)</f>
        <v>30</v>
      </c>
    </row>
    <row r="1238" spans="1:22" outlineLevel="4">
      <c r="A1238" s="12">
        <v>4008</v>
      </c>
      <c r="B1238" s="12" t="s">
        <v>278</v>
      </c>
      <c r="C1238" s="12">
        <v>40207</v>
      </c>
      <c r="D1238" s="12" t="s">
        <v>469</v>
      </c>
      <c r="E1238" s="12" t="s">
        <v>1436</v>
      </c>
      <c r="F1238" s="12" t="s">
        <v>1437</v>
      </c>
      <c r="G1238" s="12" t="s">
        <v>45</v>
      </c>
      <c r="H1238" s="14" t="str">
        <f>IF(G1238="","",VLOOKUP(G1238,Sheet1!$B$3:$C$7,2,0))</f>
        <v>慢性期</v>
      </c>
      <c r="I1238" s="12" t="s">
        <v>45</v>
      </c>
      <c r="J1238" s="14" t="str">
        <f>IF(I1238="","",VLOOKUP(I1238,Sheet1!$B$3:$C$7,2,0))</f>
        <v>慢性期</v>
      </c>
      <c r="K1238" s="13">
        <v>44</v>
      </c>
      <c r="L1238" s="13">
        <v>44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2" t="s">
        <v>51</v>
      </c>
      <c r="U1238" s="14" t="str">
        <f>IF(T1238="","",VLOOKUP(T1238,Sheet1!$B$10:$C$61,2,0))</f>
        <v>障害者施設等10対1入院基本料</v>
      </c>
      <c r="V1238" s="13">
        <v>44</v>
      </c>
    </row>
    <row r="1239" spans="1:22" outlineLevel="4">
      <c r="A1239" s="12">
        <v>4008</v>
      </c>
      <c r="B1239" s="12" t="s">
        <v>278</v>
      </c>
      <c r="C1239" s="12">
        <v>40207</v>
      </c>
      <c r="D1239" s="12" t="s">
        <v>469</v>
      </c>
      <c r="E1239" s="12" t="s">
        <v>1436</v>
      </c>
      <c r="F1239" s="12" t="s">
        <v>1438</v>
      </c>
      <c r="G1239" s="12" t="s">
        <v>45</v>
      </c>
      <c r="H1239" s="14" t="str">
        <f>IF(G1239="","",VLOOKUP(G1239,Sheet1!$B$3:$C$7,2,0))</f>
        <v>慢性期</v>
      </c>
      <c r="I1239" s="12" t="s">
        <v>45</v>
      </c>
      <c r="J1239" s="14" t="str">
        <f>IF(I1239="","",VLOOKUP(I1239,Sheet1!$B$3:$C$7,2,0))</f>
        <v>慢性期</v>
      </c>
      <c r="K1239" s="13">
        <v>32</v>
      </c>
      <c r="L1239" s="13">
        <v>32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2" t="s">
        <v>51</v>
      </c>
      <c r="U1239" s="14" t="str">
        <f>IF(T1239="","",VLOOKUP(T1239,Sheet1!$B$10:$C$61,2,0))</f>
        <v>障害者施設等10対1入院基本料</v>
      </c>
      <c r="V1239" s="13">
        <v>32</v>
      </c>
    </row>
    <row r="1240" spans="1:22" outlineLevel="3">
      <c r="A1240" s="12"/>
      <c r="B1240" s="12"/>
      <c r="C1240" s="12"/>
      <c r="D1240" s="12"/>
      <c r="E1240" s="23" t="s">
        <v>1781</v>
      </c>
      <c r="F1240" s="12"/>
      <c r="G1240" s="12"/>
      <c r="H1240" s="14"/>
      <c r="I1240" s="12"/>
      <c r="J1240" s="14"/>
      <c r="K1240" s="13">
        <f t="shared" ref="K1240:S1240" si="265">SUBTOTAL(9,K1238:K1239)</f>
        <v>76</v>
      </c>
      <c r="L1240" s="13">
        <f t="shared" si="265"/>
        <v>76</v>
      </c>
      <c r="M1240" s="13">
        <f t="shared" si="265"/>
        <v>0</v>
      </c>
      <c r="N1240" s="13">
        <f t="shared" si="265"/>
        <v>0</v>
      </c>
      <c r="O1240" s="13">
        <f t="shared" si="265"/>
        <v>0</v>
      </c>
      <c r="P1240" s="13">
        <f t="shared" si="265"/>
        <v>0</v>
      </c>
      <c r="Q1240" s="13">
        <f t="shared" si="265"/>
        <v>0</v>
      </c>
      <c r="R1240" s="13">
        <f t="shared" si="265"/>
        <v>0</v>
      </c>
      <c r="S1240" s="13">
        <f t="shared" si="265"/>
        <v>0</v>
      </c>
      <c r="T1240" s="12"/>
      <c r="U1240" s="14"/>
      <c r="V1240" s="13">
        <f>SUBTOTAL(9,V1238:V1239)</f>
        <v>76</v>
      </c>
    </row>
    <row r="1241" spans="1:22" outlineLevel="4">
      <c r="A1241" s="12">
        <v>4008</v>
      </c>
      <c r="B1241" s="12" t="s">
        <v>278</v>
      </c>
      <c r="C1241" s="12">
        <v>40229</v>
      </c>
      <c r="D1241" s="12" t="s">
        <v>1083</v>
      </c>
      <c r="E1241" s="12" t="s">
        <v>1084</v>
      </c>
      <c r="F1241" s="12" t="s">
        <v>368</v>
      </c>
      <c r="G1241" s="12" t="s">
        <v>38</v>
      </c>
      <c r="H1241" s="14" t="str">
        <f>IF(G1241="","",VLOOKUP(G1241,Sheet1!$B$3:$C$7,2,0))</f>
        <v>急性期</v>
      </c>
      <c r="I1241" s="12" t="s">
        <v>58</v>
      </c>
      <c r="J1241" s="14" t="str">
        <f>IF(I1241="","",VLOOKUP(I1241,Sheet1!$B$3:$C$7,2,0))</f>
        <v>回復期</v>
      </c>
      <c r="K1241" s="13">
        <v>41</v>
      </c>
      <c r="L1241" s="13">
        <v>41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2" t="s">
        <v>40</v>
      </c>
      <c r="U1241" s="14" t="str">
        <f>IF(T1241="","",VLOOKUP(T1241,Sheet1!$B$10:$C$61,2,0))</f>
        <v>地域包括ケア病棟入院料1</v>
      </c>
      <c r="V1241" s="13">
        <v>41</v>
      </c>
    </row>
    <row r="1242" spans="1:22" outlineLevel="4">
      <c r="A1242" s="12">
        <v>4008</v>
      </c>
      <c r="B1242" s="12" t="s">
        <v>278</v>
      </c>
      <c r="C1242" s="12">
        <v>40229</v>
      </c>
      <c r="D1242" s="12" t="s">
        <v>1083</v>
      </c>
      <c r="E1242" s="12" t="s">
        <v>1084</v>
      </c>
      <c r="F1242" s="12" t="s">
        <v>1085</v>
      </c>
      <c r="G1242" s="12" t="s">
        <v>38</v>
      </c>
      <c r="H1242" s="14" t="str">
        <f>IF(G1242="","",VLOOKUP(G1242,Sheet1!$B$3:$C$7,2,0))</f>
        <v>急性期</v>
      </c>
      <c r="I1242" s="12" t="s">
        <v>38</v>
      </c>
      <c r="J1242" s="14" t="str">
        <f>IF(I1242="","",VLOOKUP(I1242,Sheet1!$B$3:$C$7,2,0))</f>
        <v>急性期</v>
      </c>
      <c r="K1242" s="13">
        <v>44</v>
      </c>
      <c r="L1242" s="13">
        <v>44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2" t="s">
        <v>41</v>
      </c>
      <c r="U1242" s="14" t="str">
        <f>IF(T1242="","",VLOOKUP(T1242,Sheet1!$B$10:$C$61,2,0))</f>
        <v>一般病棟7対1入院基本料</v>
      </c>
      <c r="V1242" s="13">
        <v>44</v>
      </c>
    </row>
    <row r="1243" spans="1:22" outlineLevel="4">
      <c r="A1243" s="12">
        <v>4008</v>
      </c>
      <c r="B1243" s="12" t="s">
        <v>278</v>
      </c>
      <c r="C1243" s="12">
        <v>40229</v>
      </c>
      <c r="D1243" s="12" t="s">
        <v>1083</v>
      </c>
      <c r="E1243" s="12" t="s">
        <v>1084</v>
      </c>
      <c r="F1243" s="12" t="s">
        <v>1086</v>
      </c>
      <c r="G1243" s="12" t="s">
        <v>38</v>
      </c>
      <c r="H1243" s="14" t="str">
        <f>IF(G1243="","",VLOOKUP(G1243,Sheet1!$B$3:$C$7,2,0))</f>
        <v>急性期</v>
      </c>
      <c r="I1243" s="12" t="s">
        <v>38</v>
      </c>
      <c r="J1243" s="14" t="str">
        <f>IF(I1243="","",VLOOKUP(I1243,Sheet1!$B$3:$C$7,2,0))</f>
        <v>急性期</v>
      </c>
      <c r="K1243" s="13">
        <v>44</v>
      </c>
      <c r="L1243" s="13">
        <v>44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2" t="s">
        <v>41</v>
      </c>
      <c r="U1243" s="14" t="str">
        <f>IF(T1243="","",VLOOKUP(T1243,Sheet1!$B$10:$C$61,2,0))</f>
        <v>一般病棟7対1入院基本料</v>
      </c>
      <c r="V1243" s="13">
        <v>44</v>
      </c>
    </row>
    <row r="1244" spans="1:22" outlineLevel="4">
      <c r="A1244" s="12">
        <v>4008</v>
      </c>
      <c r="B1244" s="12" t="s">
        <v>278</v>
      </c>
      <c r="C1244" s="12">
        <v>40229</v>
      </c>
      <c r="D1244" s="12" t="s">
        <v>1083</v>
      </c>
      <c r="E1244" s="12" t="s">
        <v>1084</v>
      </c>
      <c r="F1244" s="12" t="s">
        <v>1087</v>
      </c>
      <c r="G1244" s="12" t="s">
        <v>58</v>
      </c>
      <c r="H1244" s="14" t="str">
        <f>IF(G1244="","",VLOOKUP(G1244,Sheet1!$B$3:$C$7,2,0))</f>
        <v>回復期</v>
      </c>
      <c r="I1244" s="12" t="s">
        <v>58</v>
      </c>
      <c r="J1244" s="14" t="str">
        <f>IF(I1244="","",VLOOKUP(I1244,Sheet1!$B$3:$C$7,2,0))</f>
        <v>回復期</v>
      </c>
      <c r="K1244" s="13">
        <v>0</v>
      </c>
      <c r="L1244" s="13">
        <v>0</v>
      </c>
      <c r="M1244" s="13">
        <v>0</v>
      </c>
      <c r="N1244" s="13">
        <v>40</v>
      </c>
      <c r="O1244" s="13">
        <v>40</v>
      </c>
      <c r="P1244" s="13">
        <v>0</v>
      </c>
      <c r="Q1244" s="13">
        <v>0</v>
      </c>
      <c r="R1244" s="13">
        <v>0</v>
      </c>
      <c r="S1244" s="13">
        <v>0</v>
      </c>
      <c r="T1244" s="12" t="s">
        <v>68</v>
      </c>
      <c r="U1244" s="14" t="str">
        <f>IF(T1244="","",VLOOKUP(T1244,Sheet1!$B$10:$C$61,2,0))</f>
        <v>回復期リハビリテーション病棟入院料2</v>
      </c>
      <c r="V1244" s="13">
        <v>40</v>
      </c>
    </row>
    <row r="1245" spans="1:22" outlineLevel="4">
      <c r="A1245" s="12">
        <v>4008</v>
      </c>
      <c r="B1245" s="12" t="s">
        <v>278</v>
      </c>
      <c r="C1245" s="12">
        <v>40229</v>
      </c>
      <c r="D1245" s="12" t="s">
        <v>1083</v>
      </c>
      <c r="E1245" s="12" t="s">
        <v>1084</v>
      </c>
      <c r="F1245" s="12" t="s">
        <v>1088</v>
      </c>
      <c r="G1245" s="12" t="s">
        <v>45</v>
      </c>
      <c r="H1245" s="14" t="str">
        <f>IF(G1245="","",VLOOKUP(G1245,Sheet1!$B$3:$C$7,2,0))</f>
        <v>慢性期</v>
      </c>
      <c r="I1245" s="12" t="s">
        <v>45</v>
      </c>
      <c r="J1245" s="14" t="str">
        <f>IF(I1245="","",VLOOKUP(I1245,Sheet1!$B$3:$C$7,2,0))</f>
        <v>慢性期</v>
      </c>
      <c r="K1245" s="13">
        <v>0</v>
      </c>
      <c r="L1245" s="13">
        <v>0</v>
      </c>
      <c r="M1245" s="13">
        <v>0</v>
      </c>
      <c r="N1245" s="13">
        <v>30</v>
      </c>
      <c r="O1245" s="13">
        <v>30</v>
      </c>
      <c r="P1245" s="13">
        <v>0</v>
      </c>
      <c r="Q1245" s="13">
        <v>0</v>
      </c>
      <c r="R1245" s="13">
        <v>0</v>
      </c>
      <c r="S1245" s="13">
        <v>0</v>
      </c>
      <c r="T1245" s="12" t="s">
        <v>62</v>
      </c>
      <c r="U1245" s="14" t="str">
        <f>IF(T1245="","",VLOOKUP(T1245,Sheet1!$B$10:$C$61,2,0))</f>
        <v>療養病棟入院基本料1</v>
      </c>
      <c r="V1245" s="13">
        <v>30</v>
      </c>
    </row>
    <row r="1246" spans="1:22" outlineLevel="3">
      <c r="A1246" s="12"/>
      <c r="B1246" s="12"/>
      <c r="C1246" s="12"/>
      <c r="D1246" s="12"/>
      <c r="E1246" s="23" t="s">
        <v>1782</v>
      </c>
      <c r="F1246" s="12"/>
      <c r="G1246" s="12"/>
      <c r="H1246" s="14"/>
      <c r="I1246" s="12"/>
      <c r="J1246" s="14"/>
      <c r="K1246" s="13">
        <f t="shared" ref="K1246:S1246" si="266">SUBTOTAL(9,K1241:K1245)</f>
        <v>129</v>
      </c>
      <c r="L1246" s="13">
        <f t="shared" si="266"/>
        <v>129</v>
      </c>
      <c r="M1246" s="13">
        <f t="shared" si="266"/>
        <v>0</v>
      </c>
      <c r="N1246" s="13">
        <f t="shared" si="266"/>
        <v>70</v>
      </c>
      <c r="O1246" s="13">
        <f t="shared" si="266"/>
        <v>70</v>
      </c>
      <c r="P1246" s="13">
        <f t="shared" si="266"/>
        <v>0</v>
      </c>
      <c r="Q1246" s="13">
        <f t="shared" si="266"/>
        <v>0</v>
      </c>
      <c r="R1246" s="13">
        <f t="shared" si="266"/>
        <v>0</v>
      </c>
      <c r="S1246" s="13">
        <f t="shared" si="266"/>
        <v>0</v>
      </c>
      <c r="T1246" s="12"/>
      <c r="U1246" s="14"/>
      <c r="V1246" s="13">
        <f>SUBTOTAL(9,V1241:V1245)</f>
        <v>199</v>
      </c>
    </row>
    <row r="1247" spans="1:22" outlineLevel="2">
      <c r="A1247" s="12"/>
      <c r="B1247" s="23" t="s">
        <v>1931</v>
      </c>
      <c r="C1247" s="12"/>
      <c r="D1247" s="12"/>
      <c r="E1247" s="12"/>
      <c r="F1247" s="12"/>
      <c r="G1247" s="12"/>
      <c r="H1247" s="14"/>
      <c r="I1247" s="12"/>
      <c r="J1247" s="14"/>
      <c r="K1247" s="13">
        <f t="shared" ref="K1247:S1247" si="267">SUBTOTAL(9,K1127:K1245)</f>
        <v>2970</v>
      </c>
      <c r="L1247" s="13">
        <f t="shared" si="267"/>
        <v>2775</v>
      </c>
      <c r="M1247" s="13">
        <f t="shared" si="267"/>
        <v>195</v>
      </c>
      <c r="N1247" s="13">
        <f t="shared" si="267"/>
        <v>1102</v>
      </c>
      <c r="O1247" s="13">
        <f t="shared" si="267"/>
        <v>1102</v>
      </c>
      <c r="P1247" s="13">
        <f t="shared" si="267"/>
        <v>0</v>
      </c>
      <c r="Q1247" s="13">
        <f t="shared" si="267"/>
        <v>163</v>
      </c>
      <c r="R1247" s="13">
        <f t="shared" si="267"/>
        <v>163</v>
      </c>
      <c r="S1247" s="13">
        <f t="shared" si="267"/>
        <v>0</v>
      </c>
      <c r="T1247" s="12"/>
      <c r="U1247" s="14"/>
      <c r="V1247" s="13">
        <f>SUBTOTAL(9,V1127:V1245)</f>
        <v>3778</v>
      </c>
    </row>
    <row r="1248" spans="1:22" outlineLevel="4">
      <c r="A1248" s="12">
        <v>4009</v>
      </c>
      <c r="B1248" s="12" t="s">
        <v>197</v>
      </c>
      <c r="C1248" s="12">
        <v>40205</v>
      </c>
      <c r="D1248" s="12" t="s">
        <v>198</v>
      </c>
      <c r="E1248" s="12" t="s">
        <v>196</v>
      </c>
      <c r="F1248" s="12" t="s">
        <v>67</v>
      </c>
      <c r="G1248" s="12" t="s">
        <v>38</v>
      </c>
      <c r="H1248" s="14" t="str">
        <f>IF(G1248="","",VLOOKUP(G1248,Sheet1!$B$3:$C$7,2,0))</f>
        <v>急性期</v>
      </c>
      <c r="I1248" s="12" t="s">
        <v>38</v>
      </c>
      <c r="J1248" s="14" t="str">
        <f>IF(I1248="","",VLOOKUP(I1248,Sheet1!$B$3:$C$7,2,0))</f>
        <v>急性期</v>
      </c>
      <c r="K1248" s="13">
        <v>50</v>
      </c>
      <c r="L1248" s="13">
        <v>50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2" t="s">
        <v>38</v>
      </c>
      <c r="U1248" s="14" t="str">
        <f>IF(T1248="","",VLOOKUP(T1248,Sheet1!$B$10:$C$61,2,0))</f>
        <v>一般病棟10対1入院基本料</v>
      </c>
      <c r="V1248" s="13">
        <v>50</v>
      </c>
    </row>
    <row r="1249" spans="1:22" outlineLevel="4">
      <c r="A1249" s="12">
        <v>4009</v>
      </c>
      <c r="B1249" s="12" t="s">
        <v>197</v>
      </c>
      <c r="C1249" s="12">
        <v>40205</v>
      </c>
      <c r="D1249" s="12" t="s">
        <v>198</v>
      </c>
      <c r="E1249" s="12" t="s">
        <v>196</v>
      </c>
      <c r="F1249" s="12" t="s">
        <v>199</v>
      </c>
      <c r="G1249" s="12" t="s">
        <v>38</v>
      </c>
      <c r="H1249" s="14" t="str">
        <f>IF(G1249="","",VLOOKUP(G1249,Sheet1!$B$3:$C$7,2,0))</f>
        <v>急性期</v>
      </c>
      <c r="I1249" s="12" t="s">
        <v>38</v>
      </c>
      <c r="J1249" s="14" t="str">
        <f>IF(I1249="","",VLOOKUP(I1249,Sheet1!$B$3:$C$7,2,0))</f>
        <v>急性期</v>
      </c>
      <c r="K1249" s="13">
        <v>50</v>
      </c>
      <c r="L1249" s="13">
        <v>50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2" t="s">
        <v>38</v>
      </c>
      <c r="U1249" s="14" t="str">
        <f>IF(T1249="","",VLOOKUP(T1249,Sheet1!$B$10:$C$61,2,0))</f>
        <v>一般病棟10対1入院基本料</v>
      </c>
      <c r="V1249" s="13">
        <v>50</v>
      </c>
    </row>
    <row r="1250" spans="1:22" outlineLevel="4">
      <c r="A1250" s="12">
        <v>4009</v>
      </c>
      <c r="B1250" s="12" t="s">
        <v>197</v>
      </c>
      <c r="C1250" s="12">
        <v>40205</v>
      </c>
      <c r="D1250" s="12" t="s">
        <v>198</v>
      </c>
      <c r="E1250" s="12" t="s">
        <v>196</v>
      </c>
      <c r="F1250" s="12" t="s">
        <v>200</v>
      </c>
      <c r="G1250" s="12" t="s">
        <v>38</v>
      </c>
      <c r="H1250" s="14" t="str">
        <f>IF(G1250="","",VLOOKUP(G1250,Sheet1!$B$3:$C$7,2,0))</f>
        <v>急性期</v>
      </c>
      <c r="I1250" s="12" t="s">
        <v>38</v>
      </c>
      <c r="J1250" s="14" t="str">
        <f>IF(I1250="","",VLOOKUP(I1250,Sheet1!$B$3:$C$7,2,0))</f>
        <v>急性期</v>
      </c>
      <c r="K1250" s="13">
        <v>50</v>
      </c>
      <c r="L1250" s="13">
        <v>50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2" t="s">
        <v>38</v>
      </c>
      <c r="U1250" s="14" t="str">
        <f>IF(T1250="","",VLOOKUP(T1250,Sheet1!$B$10:$C$61,2,0))</f>
        <v>一般病棟10対1入院基本料</v>
      </c>
      <c r="V1250" s="13">
        <v>50</v>
      </c>
    </row>
    <row r="1251" spans="1:22" outlineLevel="4">
      <c r="A1251" s="12">
        <v>4009</v>
      </c>
      <c r="B1251" s="12" t="s">
        <v>197</v>
      </c>
      <c r="C1251" s="12">
        <v>40205</v>
      </c>
      <c r="D1251" s="12" t="s">
        <v>198</v>
      </c>
      <c r="E1251" s="12" t="s">
        <v>196</v>
      </c>
      <c r="F1251" s="12" t="s">
        <v>201</v>
      </c>
      <c r="G1251" s="12" t="s">
        <v>38</v>
      </c>
      <c r="H1251" s="14" t="str">
        <f>IF(G1251="","",VLOOKUP(G1251,Sheet1!$B$3:$C$7,2,0))</f>
        <v>急性期</v>
      </c>
      <c r="I1251" s="12" t="s">
        <v>58</v>
      </c>
      <c r="J1251" s="14" t="str">
        <f>IF(I1251="","",VLOOKUP(I1251,Sheet1!$B$3:$C$7,2,0))</f>
        <v>回復期</v>
      </c>
      <c r="K1251" s="13">
        <v>50</v>
      </c>
      <c r="L1251" s="13">
        <v>50</v>
      </c>
      <c r="M1251" s="13">
        <v>0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2" t="s">
        <v>40</v>
      </c>
      <c r="U1251" s="14" t="str">
        <f>IF(T1251="","",VLOOKUP(T1251,Sheet1!$B$10:$C$61,2,0))</f>
        <v>地域包括ケア病棟入院料1</v>
      </c>
      <c r="V1251" s="13">
        <v>50</v>
      </c>
    </row>
    <row r="1252" spans="1:22" outlineLevel="4">
      <c r="A1252" s="12">
        <v>4009</v>
      </c>
      <c r="B1252" s="12" t="s">
        <v>197</v>
      </c>
      <c r="C1252" s="12">
        <v>40205</v>
      </c>
      <c r="D1252" s="12" t="s">
        <v>198</v>
      </c>
      <c r="E1252" s="12" t="s">
        <v>196</v>
      </c>
      <c r="F1252" s="12" t="s">
        <v>71</v>
      </c>
      <c r="G1252" s="12" t="s">
        <v>58</v>
      </c>
      <c r="H1252" s="14" t="str">
        <f>IF(G1252="","",VLOOKUP(G1252,Sheet1!$B$3:$C$7,2,0))</f>
        <v>回復期</v>
      </c>
      <c r="I1252" s="12" t="s">
        <v>58</v>
      </c>
      <c r="J1252" s="14" t="str">
        <f>IF(I1252="","",VLOOKUP(I1252,Sheet1!$B$3:$C$7,2,0))</f>
        <v>回復期</v>
      </c>
      <c r="K1252" s="13">
        <v>50</v>
      </c>
      <c r="L1252" s="13">
        <v>50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2" t="s">
        <v>68</v>
      </c>
      <c r="U1252" s="14" t="str">
        <f>IF(T1252="","",VLOOKUP(T1252,Sheet1!$B$10:$C$61,2,0))</f>
        <v>回復期リハビリテーション病棟入院料2</v>
      </c>
      <c r="V1252" s="13">
        <v>50</v>
      </c>
    </row>
    <row r="1253" spans="1:22" outlineLevel="3">
      <c r="A1253" s="12"/>
      <c r="B1253" s="12"/>
      <c r="C1253" s="12"/>
      <c r="D1253" s="12"/>
      <c r="E1253" s="23" t="s">
        <v>1783</v>
      </c>
      <c r="F1253" s="12"/>
      <c r="G1253" s="12"/>
      <c r="H1253" s="14"/>
      <c r="I1253" s="12"/>
      <c r="J1253" s="14"/>
      <c r="K1253" s="13">
        <f t="shared" ref="K1253:S1253" si="268">SUBTOTAL(9,K1248:K1252)</f>
        <v>250</v>
      </c>
      <c r="L1253" s="13">
        <f t="shared" si="268"/>
        <v>250</v>
      </c>
      <c r="M1253" s="13">
        <f t="shared" si="268"/>
        <v>0</v>
      </c>
      <c r="N1253" s="13">
        <f t="shared" si="268"/>
        <v>0</v>
      </c>
      <c r="O1253" s="13">
        <f t="shared" si="268"/>
        <v>0</v>
      </c>
      <c r="P1253" s="13">
        <f t="shared" si="268"/>
        <v>0</v>
      </c>
      <c r="Q1253" s="13">
        <f t="shared" si="268"/>
        <v>0</v>
      </c>
      <c r="R1253" s="13">
        <f t="shared" si="268"/>
        <v>0</v>
      </c>
      <c r="S1253" s="13">
        <f t="shared" si="268"/>
        <v>0</v>
      </c>
      <c r="T1253" s="12"/>
      <c r="U1253" s="14"/>
      <c r="V1253" s="13">
        <f>SUBTOTAL(9,V1248:V1252)</f>
        <v>250</v>
      </c>
    </row>
    <row r="1254" spans="1:22" outlineLevel="4">
      <c r="A1254" s="12">
        <v>4009</v>
      </c>
      <c r="B1254" s="12" t="s">
        <v>197</v>
      </c>
      <c r="C1254" s="12">
        <v>40205</v>
      </c>
      <c r="D1254" s="12" t="s">
        <v>198</v>
      </c>
      <c r="E1254" s="12" t="s">
        <v>237</v>
      </c>
      <c r="F1254" s="12" t="s">
        <v>238</v>
      </c>
      <c r="G1254" s="12" t="s">
        <v>104</v>
      </c>
      <c r="H1254" s="14" t="str">
        <f>IF(G1254="","",VLOOKUP(G1254,Sheet1!$B$3:$C$7,2,0))</f>
        <v>急性期</v>
      </c>
      <c r="I1254" s="12" t="s">
        <v>104</v>
      </c>
      <c r="J1254" s="14" t="str">
        <f>IF(I1254="","",VLOOKUP(I1254,Sheet1!$B$3:$C$7,2,0))</f>
        <v>急性期</v>
      </c>
      <c r="K1254" s="13">
        <v>96</v>
      </c>
      <c r="L1254" s="13">
        <v>44</v>
      </c>
      <c r="M1254" s="13">
        <v>52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2" t="s">
        <v>182</v>
      </c>
      <c r="U1254" s="14" t="str">
        <f>IF(T1254="","",VLOOKUP(T1254,Sheet1!$B$10:$C$61,2,0))</f>
        <v>一般病棟15対1入院基本料</v>
      </c>
      <c r="V1254" s="13">
        <v>96</v>
      </c>
    </row>
    <row r="1255" spans="1:22" outlineLevel="3">
      <c r="A1255" s="12"/>
      <c r="B1255" s="12"/>
      <c r="C1255" s="12"/>
      <c r="D1255" s="12"/>
      <c r="E1255" s="23" t="s">
        <v>1784</v>
      </c>
      <c r="F1255" s="12"/>
      <c r="G1255" s="12"/>
      <c r="H1255" s="14"/>
      <c r="I1255" s="12"/>
      <c r="J1255" s="14"/>
      <c r="K1255" s="13">
        <f t="shared" ref="K1255:S1255" si="269">SUBTOTAL(9,K1254:K1254)</f>
        <v>96</v>
      </c>
      <c r="L1255" s="13">
        <f t="shared" si="269"/>
        <v>44</v>
      </c>
      <c r="M1255" s="13">
        <f t="shared" si="269"/>
        <v>52</v>
      </c>
      <c r="N1255" s="13">
        <f t="shared" si="269"/>
        <v>0</v>
      </c>
      <c r="O1255" s="13">
        <f t="shared" si="269"/>
        <v>0</v>
      </c>
      <c r="P1255" s="13">
        <f t="shared" si="269"/>
        <v>0</v>
      </c>
      <c r="Q1255" s="13">
        <f t="shared" si="269"/>
        <v>0</v>
      </c>
      <c r="R1255" s="13">
        <f t="shared" si="269"/>
        <v>0</v>
      </c>
      <c r="S1255" s="13">
        <f t="shared" si="269"/>
        <v>0</v>
      </c>
      <c r="T1255" s="12"/>
      <c r="U1255" s="14"/>
      <c r="V1255" s="13">
        <f>SUBTOTAL(9,V1254:V1254)</f>
        <v>96</v>
      </c>
    </row>
    <row r="1256" spans="1:22" outlineLevel="4">
      <c r="A1256" s="12">
        <v>4009</v>
      </c>
      <c r="B1256" s="12" t="s">
        <v>197</v>
      </c>
      <c r="C1256" s="12">
        <v>40205</v>
      </c>
      <c r="D1256" s="12" t="s">
        <v>198</v>
      </c>
      <c r="E1256" s="12" t="s">
        <v>434</v>
      </c>
      <c r="F1256" s="12" t="s">
        <v>434</v>
      </c>
      <c r="G1256" s="12" t="s">
        <v>38</v>
      </c>
      <c r="H1256" s="14" t="str">
        <f>IF(G1256="","",VLOOKUP(G1256,Sheet1!$B$3:$C$7,2,0))</f>
        <v>急性期</v>
      </c>
      <c r="I1256" s="12" t="s">
        <v>38</v>
      </c>
      <c r="J1256" s="14" t="str">
        <f>IF(I1256="","",VLOOKUP(I1256,Sheet1!$B$3:$C$7,2,0))</f>
        <v>急性期</v>
      </c>
      <c r="K1256" s="13">
        <v>44</v>
      </c>
      <c r="L1256" s="13">
        <v>44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2" t="s">
        <v>45</v>
      </c>
      <c r="U1256" s="14" t="str">
        <f>IF(T1256="","",VLOOKUP(T1256,Sheet1!$B$10:$C$61,2,0))</f>
        <v>一般病棟15対1入院基本料</v>
      </c>
      <c r="V1256" s="13">
        <v>44</v>
      </c>
    </row>
    <row r="1257" spans="1:22" outlineLevel="3">
      <c r="A1257" s="12"/>
      <c r="B1257" s="12"/>
      <c r="C1257" s="12"/>
      <c r="D1257" s="12"/>
      <c r="E1257" s="23" t="s">
        <v>1785</v>
      </c>
      <c r="F1257" s="12"/>
      <c r="G1257" s="12"/>
      <c r="H1257" s="14"/>
      <c r="I1257" s="12"/>
      <c r="J1257" s="14"/>
      <c r="K1257" s="13">
        <f t="shared" ref="K1257:S1257" si="270">SUBTOTAL(9,K1256:K1256)</f>
        <v>44</v>
      </c>
      <c r="L1257" s="13">
        <f t="shared" si="270"/>
        <v>44</v>
      </c>
      <c r="M1257" s="13">
        <f t="shared" si="270"/>
        <v>0</v>
      </c>
      <c r="N1257" s="13">
        <f t="shared" si="270"/>
        <v>0</v>
      </c>
      <c r="O1257" s="13">
        <f t="shared" si="270"/>
        <v>0</v>
      </c>
      <c r="P1257" s="13">
        <f t="shared" si="270"/>
        <v>0</v>
      </c>
      <c r="Q1257" s="13">
        <f t="shared" si="270"/>
        <v>0</v>
      </c>
      <c r="R1257" s="13">
        <f t="shared" si="270"/>
        <v>0</v>
      </c>
      <c r="S1257" s="13">
        <f t="shared" si="270"/>
        <v>0</v>
      </c>
      <c r="T1257" s="12"/>
      <c r="U1257" s="14"/>
      <c r="V1257" s="13">
        <f>SUBTOTAL(9,V1256:V1256)</f>
        <v>44</v>
      </c>
    </row>
    <row r="1258" spans="1:22" outlineLevel="4">
      <c r="A1258" s="12">
        <v>4009</v>
      </c>
      <c r="B1258" s="12" t="s">
        <v>197</v>
      </c>
      <c r="C1258" s="12">
        <v>40205</v>
      </c>
      <c r="D1258" s="12" t="s">
        <v>198</v>
      </c>
      <c r="E1258" s="12" t="s">
        <v>591</v>
      </c>
      <c r="F1258" s="12" t="s">
        <v>592</v>
      </c>
      <c r="G1258" s="12" t="s">
        <v>45</v>
      </c>
      <c r="H1258" s="14" t="str">
        <f>IF(G1258="","",VLOOKUP(G1258,Sheet1!$B$3:$C$7,2,0))</f>
        <v>慢性期</v>
      </c>
      <c r="I1258" s="12" t="s">
        <v>45</v>
      </c>
      <c r="J1258" s="14" t="str">
        <f>IF(I1258="","",VLOOKUP(I1258,Sheet1!$B$3:$C$7,2,0))</f>
        <v>慢性期</v>
      </c>
      <c r="K1258" s="13">
        <v>55</v>
      </c>
      <c r="L1258" s="13">
        <v>55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2" t="s">
        <v>51</v>
      </c>
      <c r="U1258" s="14" t="str">
        <f>IF(T1258="","",VLOOKUP(T1258,Sheet1!$B$10:$C$61,2,0))</f>
        <v>障害者施設等10対1入院基本料</v>
      </c>
      <c r="V1258" s="13">
        <v>55</v>
      </c>
    </row>
    <row r="1259" spans="1:22" outlineLevel="3">
      <c r="A1259" s="12"/>
      <c r="B1259" s="12"/>
      <c r="C1259" s="12"/>
      <c r="D1259" s="12"/>
      <c r="E1259" s="23" t="s">
        <v>1786</v>
      </c>
      <c r="F1259" s="12"/>
      <c r="G1259" s="12"/>
      <c r="H1259" s="14"/>
      <c r="I1259" s="12"/>
      <c r="J1259" s="14"/>
      <c r="K1259" s="13">
        <f t="shared" ref="K1259:S1259" si="271">SUBTOTAL(9,K1258:K1258)</f>
        <v>55</v>
      </c>
      <c r="L1259" s="13">
        <f t="shared" si="271"/>
        <v>55</v>
      </c>
      <c r="M1259" s="13">
        <f t="shared" si="271"/>
        <v>0</v>
      </c>
      <c r="N1259" s="13">
        <f t="shared" si="271"/>
        <v>0</v>
      </c>
      <c r="O1259" s="13">
        <f t="shared" si="271"/>
        <v>0</v>
      </c>
      <c r="P1259" s="13">
        <f t="shared" si="271"/>
        <v>0</v>
      </c>
      <c r="Q1259" s="13">
        <f t="shared" si="271"/>
        <v>0</v>
      </c>
      <c r="R1259" s="13">
        <f t="shared" si="271"/>
        <v>0</v>
      </c>
      <c r="S1259" s="13">
        <f t="shared" si="271"/>
        <v>0</v>
      </c>
      <c r="T1259" s="12"/>
      <c r="U1259" s="14"/>
      <c r="V1259" s="13">
        <f>SUBTOTAL(9,V1258:V1258)</f>
        <v>55</v>
      </c>
    </row>
    <row r="1260" spans="1:22" outlineLevel="4">
      <c r="A1260" s="12">
        <v>4009</v>
      </c>
      <c r="B1260" s="12" t="s">
        <v>197</v>
      </c>
      <c r="C1260" s="12">
        <v>40205</v>
      </c>
      <c r="D1260" s="12" t="s">
        <v>198</v>
      </c>
      <c r="E1260" s="12" t="s">
        <v>680</v>
      </c>
      <c r="F1260" s="12" t="s">
        <v>681</v>
      </c>
      <c r="G1260" s="12" t="s">
        <v>182</v>
      </c>
      <c r="H1260" s="14" t="str">
        <f>IF(G1260="","",VLOOKUP(G1260,Sheet1!$B$3:$C$7,2,0))</f>
        <v>慢性期</v>
      </c>
      <c r="I1260" s="12" t="s">
        <v>182</v>
      </c>
      <c r="J1260" s="14" t="str">
        <f>IF(I1260="","",VLOOKUP(I1260,Sheet1!$B$3:$C$7,2,0))</f>
        <v>慢性期</v>
      </c>
      <c r="K1260" s="13">
        <v>0</v>
      </c>
      <c r="L1260" s="13">
        <v>0</v>
      </c>
      <c r="M1260" s="13">
        <v>0</v>
      </c>
      <c r="N1260" s="13">
        <v>58</v>
      </c>
      <c r="O1260" s="13">
        <v>58</v>
      </c>
      <c r="P1260" s="13">
        <v>0</v>
      </c>
      <c r="Q1260" s="13">
        <v>0</v>
      </c>
      <c r="R1260" s="13">
        <v>0</v>
      </c>
      <c r="S1260" s="13">
        <v>0</v>
      </c>
      <c r="T1260" s="12" t="s">
        <v>185</v>
      </c>
      <c r="U1260" s="14" t="str">
        <f>IF(T1260="","",VLOOKUP(T1260,Sheet1!$B$10:$C$61,2,0))</f>
        <v>療養病棟入院基本料1</v>
      </c>
      <c r="V1260" s="13">
        <v>58</v>
      </c>
    </row>
    <row r="1261" spans="1:22" outlineLevel="3">
      <c r="A1261" s="12"/>
      <c r="B1261" s="12"/>
      <c r="C1261" s="12"/>
      <c r="D1261" s="12"/>
      <c r="E1261" s="23" t="s">
        <v>1787</v>
      </c>
      <c r="F1261" s="12"/>
      <c r="G1261" s="12"/>
      <c r="H1261" s="14"/>
      <c r="I1261" s="12"/>
      <c r="J1261" s="14"/>
      <c r="K1261" s="13">
        <f t="shared" ref="K1261:S1261" si="272">SUBTOTAL(9,K1260:K1260)</f>
        <v>0</v>
      </c>
      <c r="L1261" s="13">
        <f t="shared" si="272"/>
        <v>0</v>
      </c>
      <c r="M1261" s="13">
        <f t="shared" si="272"/>
        <v>0</v>
      </c>
      <c r="N1261" s="13">
        <f t="shared" si="272"/>
        <v>58</v>
      </c>
      <c r="O1261" s="13">
        <f t="shared" si="272"/>
        <v>58</v>
      </c>
      <c r="P1261" s="13">
        <f t="shared" si="272"/>
        <v>0</v>
      </c>
      <c r="Q1261" s="13">
        <f t="shared" si="272"/>
        <v>0</v>
      </c>
      <c r="R1261" s="13">
        <f t="shared" si="272"/>
        <v>0</v>
      </c>
      <c r="S1261" s="13">
        <f t="shared" si="272"/>
        <v>0</v>
      </c>
      <c r="T1261" s="12"/>
      <c r="U1261" s="14"/>
      <c r="V1261" s="13">
        <f>SUBTOTAL(9,V1260:V1260)</f>
        <v>58</v>
      </c>
    </row>
    <row r="1262" spans="1:22" outlineLevel="4">
      <c r="A1262" s="12">
        <v>4009</v>
      </c>
      <c r="B1262" s="12" t="s">
        <v>197</v>
      </c>
      <c r="C1262" s="12">
        <v>40205</v>
      </c>
      <c r="D1262" s="12" t="s">
        <v>198</v>
      </c>
      <c r="E1262" s="12" t="s">
        <v>686</v>
      </c>
      <c r="F1262" s="12" t="s">
        <v>687</v>
      </c>
      <c r="G1262" s="12" t="s">
        <v>41</v>
      </c>
      <c r="H1262" s="14" t="str">
        <f>IF(G1262="","",VLOOKUP(G1262,Sheet1!$B$3:$C$7,2,0))</f>
        <v>高度急性期</v>
      </c>
      <c r="I1262" s="12" t="s">
        <v>41</v>
      </c>
      <c r="J1262" s="14" t="str">
        <f>IF(I1262="","",VLOOKUP(I1262,Sheet1!$B$3:$C$7,2,0))</f>
        <v>高度急性期</v>
      </c>
      <c r="K1262" s="13">
        <v>6</v>
      </c>
      <c r="L1262" s="13">
        <v>6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2" t="s">
        <v>132</v>
      </c>
      <c r="U1262" s="14" t="str">
        <f>IF(T1262="","",VLOOKUP(T1262,Sheet1!$B$10:$C$61,2,0))</f>
        <v>総合周産期特定集中治療室管理料（母体・胎児）</v>
      </c>
      <c r="V1262" s="13">
        <v>6</v>
      </c>
    </row>
    <row r="1263" spans="1:22" outlineLevel="4">
      <c r="A1263" s="12">
        <v>4009</v>
      </c>
      <c r="B1263" s="12" t="s">
        <v>197</v>
      </c>
      <c r="C1263" s="12">
        <v>40205</v>
      </c>
      <c r="D1263" s="12" t="s">
        <v>198</v>
      </c>
      <c r="E1263" s="12" t="s">
        <v>686</v>
      </c>
      <c r="F1263" s="12" t="s">
        <v>351</v>
      </c>
      <c r="G1263" s="12" t="s">
        <v>41</v>
      </c>
      <c r="H1263" s="14" t="str">
        <f>IF(G1263="","",VLOOKUP(G1263,Sheet1!$B$3:$C$7,2,0))</f>
        <v>高度急性期</v>
      </c>
      <c r="I1263" s="12" t="s">
        <v>41</v>
      </c>
      <c r="J1263" s="14" t="str">
        <f>IF(I1263="","",VLOOKUP(I1263,Sheet1!$B$3:$C$7,2,0))</f>
        <v>高度急性期</v>
      </c>
      <c r="K1263" s="13">
        <v>9</v>
      </c>
      <c r="L1263" s="13">
        <v>9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2" t="s">
        <v>133</v>
      </c>
      <c r="U1263" s="14" t="str">
        <f>IF(T1263="","",VLOOKUP(T1263,Sheet1!$B$10:$C$61,2,0))</f>
        <v>総合周産期特定集中治療室管理料（新生児）</v>
      </c>
      <c r="V1263" s="13">
        <v>9</v>
      </c>
    </row>
    <row r="1264" spans="1:22" outlineLevel="4">
      <c r="A1264" s="12">
        <v>4009</v>
      </c>
      <c r="B1264" s="12" t="s">
        <v>197</v>
      </c>
      <c r="C1264" s="12">
        <v>40205</v>
      </c>
      <c r="D1264" s="12" t="s">
        <v>198</v>
      </c>
      <c r="E1264" s="12" t="s">
        <v>686</v>
      </c>
      <c r="F1264" s="12" t="s">
        <v>352</v>
      </c>
      <c r="G1264" s="12" t="s">
        <v>41</v>
      </c>
      <c r="H1264" s="14" t="str">
        <f>IF(G1264="","",VLOOKUP(G1264,Sheet1!$B$3:$C$7,2,0))</f>
        <v>高度急性期</v>
      </c>
      <c r="I1264" s="12" t="s">
        <v>41</v>
      </c>
      <c r="J1264" s="14" t="str">
        <f>IF(I1264="","",VLOOKUP(I1264,Sheet1!$B$3:$C$7,2,0))</f>
        <v>高度急性期</v>
      </c>
      <c r="K1264" s="13">
        <v>12</v>
      </c>
      <c r="L1264" s="13">
        <v>12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2" t="s">
        <v>60</v>
      </c>
      <c r="U1264" s="14" t="str">
        <f>IF(T1264="","",VLOOKUP(T1264,Sheet1!$B$10:$C$61,2,0))</f>
        <v>新生児治療回復室入院医療管理料</v>
      </c>
      <c r="V1264" s="13">
        <v>12</v>
      </c>
    </row>
    <row r="1265" spans="1:22" outlineLevel="4">
      <c r="A1265" s="12">
        <v>4009</v>
      </c>
      <c r="B1265" s="12" t="s">
        <v>197</v>
      </c>
      <c r="C1265" s="12">
        <v>40205</v>
      </c>
      <c r="D1265" s="12" t="s">
        <v>198</v>
      </c>
      <c r="E1265" s="12" t="s">
        <v>686</v>
      </c>
      <c r="F1265" s="12" t="s">
        <v>688</v>
      </c>
      <c r="G1265" s="12" t="s">
        <v>41</v>
      </c>
      <c r="H1265" s="14" t="str">
        <f>IF(G1265="","",VLOOKUP(G1265,Sheet1!$B$3:$C$7,2,0))</f>
        <v>高度急性期</v>
      </c>
      <c r="I1265" s="12" t="s">
        <v>41</v>
      </c>
      <c r="J1265" s="14" t="str">
        <f>IF(I1265="","",VLOOKUP(I1265,Sheet1!$B$3:$C$7,2,0))</f>
        <v>高度急性期</v>
      </c>
      <c r="K1265" s="13">
        <v>14</v>
      </c>
      <c r="L1265" s="13">
        <v>14</v>
      </c>
      <c r="M1265" s="13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2" t="s">
        <v>128</v>
      </c>
      <c r="U1265" s="14" t="str">
        <f>IF(T1265="","",VLOOKUP(T1265,Sheet1!$B$10:$C$61,2,0))</f>
        <v>救命救急入院料1</v>
      </c>
      <c r="V1265" s="13">
        <v>14</v>
      </c>
    </row>
    <row r="1266" spans="1:22" outlineLevel="4">
      <c r="A1266" s="12">
        <v>4009</v>
      </c>
      <c r="B1266" s="12" t="s">
        <v>197</v>
      </c>
      <c r="C1266" s="12">
        <v>40205</v>
      </c>
      <c r="D1266" s="12" t="s">
        <v>198</v>
      </c>
      <c r="E1266" s="12" t="s">
        <v>686</v>
      </c>
      <c r="F1266" s="12" t="s">
        <v>689</v>
      </c>
      <c r="G1266" s="12" t="s">
        <v>41</v>
      </c>
      <c r="H1266" s="14" t="str">
        <f>IF(G1266="","",VLOOKUP(G1266,Sheet1!$B$3:$C$7,2,0))</f>
        <v>高度急性期</v>
      </c>
      <c r="I1266" s="12" t="s">
        <v>41</v>
      </c>
      <c r="J1266" s="14" t="str">
        <f>IF(I1266="","",VLOOKUP(I1266,Sheet1!$B$3:$C$7,2,0))</f>
        <v>高度急性期</v>
      </c>
      <c r="K1266" s="13">
        <v>10</v>
      </c>
      <c r="L1266" s="13">
        <v>8</v>
      </c>
      <c r="M1266" s="13">
        <v>2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2" t="s">
        <v>69</v>
      </c>
      <c r="U1266" s="14" t="str">
        <f>IF(T1266="","",VLOOKUP(T1266,Sheet1!$B$10:$C$61,2,0))</f>
        <v>ﾊｲｹｱﾕﾆｯﾄ入院医療管理料1</v>
      </c>
      <c r="V1266" s="13">
        <v>10</v>
      </c>
    </row>
    <row r="1267" spans="1:22" outlineLevel="4">
      <c r="A1267" s="12">
        <v>4009</v>
      </c>
      <c r="B1267" s="12" t="s">
        <v>197</v>
      </c>
      <c r="C1267" s="12">
        <v>40205</v>
      </c>
      <c r="D1267" s="12" t="s">
        <v>198</v>
      </c>
      <c r="E1267" s="12" t="s">
        <v>686</v>
      </c>
      <c r="F1267" s="12" t="s">
        <v>690</v>
      </c>
      <c r="G1267" s="12" t="s">
        <v>41</v>
      </c>
      <c r="H1267" s="14" t="str">
        <f>IF(G1267="","",VLOOKUP(G1267,Sheet1!$B$3:$C$7,2,0))</f>
        <v>高度急性期</v>
      </c>
      <c r="I1267" s="12" t="s">
        <v>41</v>
      </c>
      <c r="J1267" s="14" t="str">
        <f>IF(I1267="","",VLOOKUP(I1267,Sheet1!$B$3:$C$7,2,0))</f>
        <v>高度急性期</v>
      </c>
      <c r="K1267" s="13">
        <v>21</v>
      </c>
      <c r="L1267" s="13">
        <v>16</v>
      </c>
      <c r="M1267" s="13">
        <v>5</v>
      </c>
      <c r="N1267" s="13">
        <v>0</v>
      </c>
      <c r="O1267" s="13">
        <v>0</v>
      </c>
      <c r="P1267" s="13">
        <v>0</v>
      </c>
      <c r="Q1267" s="13">
        <v>0</v>
      </c>
      <c r="R1267" s="13">
        <v>0</v>
      </c>
      <c r="S1267" s="13">
        <v>0</v>
      </c>
      <c r="T1267" s="12" t="s">
        <v>128</v>
      </c>
      <c r="U1267" s="14" t="str">
        <f>IF(T1267="","",VLOOKUP(T1267,Sheet1!$B$10:$C$61,2,0))</f>
        <v>救命救急入院料1</v>
      </c>
      <c r="V1267" s="13">
        <v>16</v>
      </c>
    </row>
    <row r="1268" spans="1:22" outlineLevel="4">
      <c r="A1268" s="12">
        <v>4009</v>
      </c>
      <c r="B1268" s="12" t="s">
        <v>197</v>
      </c>
      <c r="C1268" s="12">
        <v>40205</v>
      </c>
      <c r="D1268" s="12" t="s">
        <v>198</v>
      </c>
      <c r="E1268" s="12" t="s">
        <v>686</v>
      </c>
      <c r="F1268" s="12" t="s">
        <v>691</v>
      </c>
      <c r="G1268" s="12" t="s">
        <v>41</v>
      </c>
      <c r="H1268" s="14" t="str">
        <f>IF(G1268="","",VLOOKUP(G1268,Sheet1!$B$3:$C$7,2,0))</f>
        <v>高度急性期</v>
      </c>
      <c r="I1268" s="12" t="s">
        <v>41</v>
      </c>
      <c r="J1268" s="14" t="str">
        <f>IF(I1268="","",VLOOKUP(I1268,Sheet1!$B$3:$C$7,2,0))</f>
        <v>高度急性期</v>
      </c>
      <c r="K1268" s="13">
        <v>13</v>
      </c>
      <c r="L1268" s="13">
        <v>11</v>
      </c>
      <c r="M1268" s="13">
        <v>2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2" t="s">
        <v>160</v>
      </c>
      <c r="U1268" s="14" t="str">
        <f>IF(T1268="","",VLOOKUP(T1268,Sheet1!$B$10:$C$61,2,0))</f>
        <v>特定集中治療室管理料2</v>
      </c>
      <c r="V1268" s="13">
        <v>11</v>
      </c>
    </row>
    <row r="1269" spans="1:22" outlineLevel="4">
      <c r="A1269" s="12">
        <v>4009</v>
      </c>
      <c r="B1269" s="12" t="s">
        <v>197</v>
      </c>
      <c r="C1269" s="12">
        <v>40205</v>
      </c>
      <c r="D1269" s="12" t="s">
        <v>198</v>
      </c>
      <c r="E1269" s="12" t="s">
        <v>686</v>
      </c>
      <c r="F1269" s="12" t="s">
        <v>692</v>
      </c>
      <c r="G1269" s="12" t="s">
        <v>41</v>
      </c>
      <c r="H1269" s="14" t="str">
        <f>IF(G1269="","",VLOOKUP(G1269,Sheet1!$B$3:$C$7,2,0))</f>
        <v>高度急性期</v>
      </c>
      <c r="I1269" s="12" t="s">
        <v>41</v>
      </c>
      <c r="J1269" s="14" t="str">
        <f>IF(I1269="","",VLOOKUP(I1269,Sheet1!$B$3:$C$7,2,0))</f>
        <v>高度急性期</v>
      </c>
      <c r="K1269" s="13">
        <v>22</v>
      </c>
      <c r="L1269" s="13">
        <v>20</v>
      </c>
      <c r="M1269" s="13">
        <v>2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2" t="s">
        <v>128</v>
      </c>
      <c r="U1269" s="14" t="str">
        <f>IF(T1269="","",VLOOKUP(T1269,Sheet1!$B$10:$C$61,2,0))</f>
        <v>救命救急入院料1</v>
      </c>
      <c r="V1269" s="13">
        <v>22</v>
      </c>
    </row>
    <row r="1270" spans="1:22" outlineLevel="4">
      <c r="A1270" s="12">
        <v>4009</v>
      </c>
      <c r="B1270" s="12" t="s">
        <v>197</v>
      </c>
      <c r="C1270" s="12">
        <v>40205</v>
      </c>
      <c r="D1270" s="12" t="s">
        <v>198</v>
      </c>
      <c r="E1270" s="12" t="s">
        <v>686</v>
      </c>
      <c r="F1270" s="12" t="s">
        <v>693</v>
      </c>
      <c r="G1270" s="12" t="s">
        <v>41</v>
      </c>
      <c r="H1270" s="14" t="str">
        <f>IF(G1270="","",VLOOKUP(G1270,Sheet1!$B$3:$C$7,2,0))</f>
        <v>高度急性期</v>
      </c>
      <c r="I1270" s="12" t="s">
        <v>41</v>
      </c>
      <c r="J1270" s="14" t="str">
        <f>IF(I1270="","",VLOOKUP(I1270,Sheet1!$B$3:$C$7,2,0))</f>
        <v>高度急性期</v>
      </c>
      <c r="K1270" s="13">
        <v>12</v>
      </c>
      <c r="L1270" s="13">
        <v>8</v>
      </c>
      <c r="M1270" s="13">
        <v>4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2" t="s">
        <v>69</v>
      </c>
      <c r="U1270" s="14" t="str">
        <f>IF(T1270="","",VLOOKUP(T1270,Sheet1!$B$10:$C$61,2,0))</f>
        <v>ﾊｲｹｱﾕﾆｯﾄ入院医療管理料1</v>
      </c>
      <c r="V1270" s="13">
        <v>12</v>
      </c>
    </row>
    <row r="1271" spans="1:22" outlineLevel="4">
      <c r="A1271" s="12">
        <v>4009</v>
      </c>
      <c r="B1271" s="12" t="s">
        <v>197</v>
      </c>
      <c r="C1271" s="12">
        <v>40205</v>
      </c>
      <c r="D1271" s="12" t="s">
        <v>198</v>
      </c>
      <c r="E1271" s="12" t="s">
        <v>686</v>
      </c>
      <c r="F1271" s="12" t="s">
        <v>694</v>
      </c>
      <c r="G1271" s="12" t="s">
        <v>41</v>
      </c>
      <c r="H1271" s="14" t="str">
        <f>IF(G1271="","",VLOOKUP(G1271,Sheet1!$B$3:$C$7,2,0))</f>
        <v>高度急性期</v>
      </c>
      <c r="I1271" s="12" t="s">
        <v>41</v>
      </c>
      <c r="J1271" s="14" t="str">
        <f>IF(I1271="","",VLOOKUP(I1271,Sheet1!$B$3:$C$7,2,0))</f>
        <v>高度急性期</v>
      </c>
      <c r="K1271" s="13">
        <v>4</v>
      </c>
      <c r="L1271" s="13">
        <v>4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2" t="s">
        <v>69</v>
      </c>
      <c r="U1271" s="14" t="str">
        <f>IF(T1271="","",VLOOKUP(T1271,Sheet1!$B$10:$C$61,2,0))</f>
        <v>ﾊｲｹｱﾕﾆｯﾄ入院医療管理料1</v>
      </c>
      <c r="V1271" s="13">
        <v>4</v>
      </c>
    </row>
    <row r="1272" spans="1:22" outlineLevel="4">
      <c r="A1272" s="12">
        <v>4009</v>
      </c>
      <c r="B1272" s="12" t="s">
        <v>197</v>
      </c>
      <c r="C1272" s="12">
        <v>40205</v>
      </c>
      <c r="D1272" s="12" t="s">
        <v>198</v>
      </c>
      <c r="E1272" s="12" t="s">
        <v>686</v>
      </c>
      <c r="F1272" s="12" t="s">
        <v>695</v>
      </c>
      <c r="G1272" s="12" t="s">
        <v>38</v>
      </c>
      <c r="H1272" s="14" t="str">
        <f>IF(G1272="","",VLOOKUP(G1272,Sheet1!$B$3:$C$7,2,0))</f>
        <v>急性期</v>
      </c>
      <c r="I1272" s="12" t="s">
        <v>38</v>
      </c>
      <c r="J1272" s="14" t="str">
        <f>IF(I1272="","",VLOOKUP(I1272,Sheet1!$B$3:$C$7,2,0))</f>
        <v>急性期</v>
      </c>
      <c r="K1272" s="13">
        <v>36</v>
      </c>
      <c r="L1272" s="13">
        <v>36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2" t="s">
        <v>41</v>
      </c>
      <c r="U1272" s="14" t="str">
        <f>IF(T1272="","",VLOOKUP(T1272,Sheet1!$B$10:$C$61,2,0))</f>
        <v>一般病棟7対1入院基本料</v>
      </c>
      <c r="V1272" s="13">
        <v>36</v>
      </c>
    </row>
    <row r="1273" spans="1:22" outlineLevel="4">
      <c r="A1273" s="12">
        <v>4009</v>
      </c>
      <c r="B1273" s="12" t="s">
        <v>197</v>
      </c>
      <c r="C1273" s="12">
        <v>40205</v>
      </c>
      <c r="D1273" s="12" t="s">
        <v>198</v>
      </c>
      <c r="E1273" s="12" t="s">
        <v>686</v>
      </c>
      <c r="F1273" s="12" t="s">
        <v>696</v>
      </c>
      <c r="G1273" s="12" t="s">
        <v>38</v>
      </c>
      <c r="H1273" s="14" t="str">
        <f>IF(G1273="","",VLOOKUP(G1273,Sheet1!$B$3:$C$7,2,0))</f>
        <v>急性期</v>
      </c>
      <c r="I1273" s="12" t="s">
        <v>38</v>
      </c>
      <c r="J1273" s="14" t="str">
        <f>IF(I1273="","",VLOOKUP(I1273,Sheet1!$B$3:$C$7,2,0))</f>
        <v>急性期</v>
      </c>
      <c r="K1273" s="13">
        <v>39</v>
      </c>
      <c r="L1273" s="13">
        <v>39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2" t="s">
        <v>41</v>
      </c>
      <c r="U1273" s="14" t="str">
        <f>IF(T1273="","",VLOOKUP(T1273,Sheet1!$B$10:$C$61,2,0))</f>
        <v>一般病棟7対1入院基本料</v>
      </c>
      <c r="V1273" s="13">
        <v>39</v>
      </c>
    </row>
    <row r="1274" spans="1:22" outlineLevel="4">
      <c r="A1274" s="12">
        <v>4009</v>
      </c>
      <c r="B1274" s="12" t="s">
        <v>197</v>
      </c>
      <c r="C1274" s="12">
        <v>40205</v>
      </c>
      <c r="D1274" s="12" t="s">
        <v>198</v>
      </c>
      <c r="E1274" s="12" t="s">
        <v>686</v>
      </c>
      <c r="F1274" s="12" t="s">
        <v>697</v>
      </c>
      <c r="G1274" s="12" t="s">
        <v>38</v>
      </c>
      <c r="H1274" s="14" t="str">
        <f>IF(G1274="","",VLOOKUP(G1274,Sheet1!$B$3:$C$7,2,0))</f>
        <v>急性期</v>
      </c>
      <c r="I1274" s="12" t="s">
        <v>38</v>
      </c>
      <c r="J1274" s="14" t="str">
        <f>IF(I1274="","",VLOOKUP(I1274,Sheet1!$B$3:$C$7,2,0))</f>
        <v>急性期</v>
      </c>
      <c r="K1274" s="13">
        <v>24</v>
      </c>
      <c r="L1274" s="13">
        <v>24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2" t="s">
        <v>41</v>
      </c>
      <c r="U1274" s="14" t="str">
        <f>IF(T1274="","",VLOOKUP(T1274,Sheet1!$B$10:$C$61,2,0))</f>
        <v>一般病棟7対1入院基本料</v>
      </c>
      <c r="V1274" s="13">
        <v>24</v>
      </c>
    </row>
    <row r="1275" spans="1:22" outlineLevel="4">
      <c r="A1275" s="12">
        <v>4009</v>
      </c>
      <c r="B1275" s="12" t="s">
        <v>197</v>
      </c>
      <c r="C1275" s="12">
        <v>40205</v>
      </c>
      <c r="D1275" s="12" t="s">
        <v>198</v>
      </c>
      <c r="E1275" s="12" t="s">
        <v>686</v>
      </c>
      <c r="F1275" s="12" t="s">
        <v>698</v>
      </c>
      <c r="G1275" s="12" t="s">
        <v>38</v>
      </c>
      <c r="H1275" s="14" t="str">
        <f>IF(G1275="","",VLOOKUP(G1275,Sheet1!$B$3:$C$7,2,0))</f>
        <v>急性期</v>
      </c>
      <c r="I1275" s="12" t="s">
        <v>38</v>
      </c>
      <c r="J1275" s="14" t="str">
        <f>IF(I1275="","",VLOOKUP(I1275,Sheet1!$B$3:$C$7,2,0))</f>
        <v>急性期</v>
      </c>
      <c r="K1275" s="13">
        <v>28</v>
      </c>
      <c r="L1275" s="13">
        <v>28</v>
      </c>
      <c r="M1275" s="13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2" t="s">
        <v>350</v>
      </c>
      <c r="U1275" s="14" t="str">
        <f>IF(T1275="","",VLOOKUP(T1275,Sheet1!$B$10:$C$61,2,0))</f>
        <v>小児入院医療管理料2</v>
      </c>
      <c r="V1275" s="13">
        <v>28</v>
      </c>
    </row>
    <row r="1276" spans="1:22" outlineLevel="4">
      <c r="A1276" s="12">
        <v>4009</v>
      </c>
      <c r="B1276" s="12" t="s">
        <v>197</v>
      </c>
      <c r="C1276" s="12">
        <v>40205</v>
      </c>
      <c r="D1276" s="12" t="s">
        <v>198</v>
      </c>
      <c r="E1276" s="12" t="s">
        <v>686</v>
      </c>
      <c r="F1276" s="12" t="s">
        <v>699</v>
      </c>
      <c r="G1276" s="12" t="s">
        <v>38</v>
      </c>
      <c r="H1276" s="14" t="str">
        <f>IF(G1276="","",VLOOKUP(G1276,Sheet1!$B$3:$C$7,2,0))</f>
        <v>急性期</v>
      </c>
      <c r="I1276" s="12" t="s">
        <v>38</v>
      </c>
      <c r="J1276" s="14" t="str">
        <f>IF(I1276="","",VLOOKUP(I1276,Sheet1!$B$3:$C$7,2,0))</f>
        <v>急性期</v>
      </c>
      <c r="K1276" s="13">
        <v>38</v>
      </c>
      <c r="L1276" s="13">
        <v>38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2" t="s">
        <v>41</v>
      </c>
      <c r="U1276" s="14" t="str">
        <f>IF(T1276="","",VLOOKUP(T1276,Sheet1!$B$10:$C$61,2,0))</f>
        <v>一般病棟7対1入院基本料</v>
      </c>
      <c r="V1276" s="13">
        <v>38</v>
      </c>
    </row>
    <row r="1277" spans="1:22" outlineLevel="4">
      <c r="A1277" s="12">
        <v>4009</v>
      </c>
      <c r="B1277" s="12" t="s">
        <v>197</v>
      </c>
      <c r="C1277" s="12">
        <v>40205</v>
      </c>
      <c r="D1277" s="12" t="s">
        <v>198</v>
      </c>
      <c r="E1277" s="12" t="s">
        <v>686</v>
      </c>
      <c r="F1277" s="12" t="s">
        <v>700</v>
      </c>
      <c r="G1277" s="12" t="s">
        <v>38</v>
      </c>
      <c r="H1277" s="14" t="str">
        <f>IF(G1277="","",VLOOKUP(G1277,Sheet1!$B$3:$C$7,2,0))</f>
        <v>急性期</v>
      </c>
      <c r="I1277" s="12" t="s">
        <v>38</v>
      </c>
      <c r="J1277" s="14" t="str">
        <f>IF(I1277="","",VLOOKUP(I1277,Sheet1!$B$3:$C$7,2,0))</f>
        <v>急性期</v>
      </c>
      <c r="K1277" s="13">
        <v>60</v>
      </c>
      <c r="L1277" s="13">
        <v>60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2" t="s">
        <v>41</v>
      </c>
      <c r="U1277" s="14" t="str">
        <f>IF(T1277="","",VLOOKUP(T1277,Sheet1!$B$10:$C$61,2,0))</f>
        <v>一般病棟7対1入院基本料</v>
      </c>
      <c r="V1277" s="13">
        <v>60</v>
      </c>
    </row>
    <row r="1278" spans="1:22" outlineLevel="4">
      <c r="A1278" s="12">
        <v>4009</v>
      </c>
      <c r="B1278" s="12" t="s">
        <v>197</v>
      </c>
      <c r="C1278" s="12">
        <v>40205</v>
      </c>
      <c r="D1278" s="12" t="s">
        <v>198</v>
      </c>
      <c r="E1278" s="12" t="s">
        <v>686</v>
      </c>
      <c r="F1278" s="12" t="s">
        <v>701</v>
      </c>
      <c r="G1278" s="12" t="s">
        <v>38</v>
      </c>
      <c r="H1278" s="14" t="str">
        <f>IF(G1278="","",VLOOKUP(G1278,Sheet1!$B$3:$C$7,2,0))</f>
        <v>急性期</v>
      </c>
      <c r="I1278" s="12" t="s">
        <v>38</v>
      </c>
      <c r="J1278" s="14" t="str">
        <f>IF(I1278="","",VLOOKUP(I1278,Sheet1!$B$3:$C$7,2,0))</f>
        <v>急性期</v>
      </c>
      <c r="K1278" s="13">
        <v>52</v>
      </c>
      <c r="L1278" s="13">
        <v>41</v>
      </c>
      <c r="M1278" s="13">
        <v>11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2" t="s">
        <v>41</v>
      </c>
      <c r="U1278" s="14" t="str">
        <f>IF(T1278="","",VLOOKUP(T1278,Sheet1!$B$10:$C$61,2,0))</f>
        <v>一般病棟7対1入院基本料</v>
      </c>
      <c r="V1278" s="13">
        <v>41</v>
      </c>
    </row>
    <row r="1279" spans="1:22" outlineLevel="4">
      <c r="A1279" s="12">
        <v>4009</v>
      </c>
      <c r="B1279" s="12" t="s">
        <v>197</v>
      </c>
      <c r="C1279" s="12">
        <v>40205</v>
      </c>
      <c r="D1279" s="12" t="s">
        <v>198</v>
      </c>
      <c r="E1279" s="12" t="s">
        <v>686</v>
      </c>
      <c r="F1279" s="12" t="s">
        <v>702</v>
      </c>
      <c r="G1279" s="12" t="s">
        <v>38</v>
      </c>
      <c r="H1279" s="14" t="str">
        <f>IF(G1279="","",VLOOKUP(G1279,Sheet1!$B$3:$C$7,2,0))</f>
        <v>急性期</v>
      </c>
      <c r="I1279" s="12" t="s">
        <v>38</v>
      </c>
      <c r="J1279" s="14" t="str">
        <f>IF(I1279="","",VLOOKUP(I1279,Sheet1!$B$3:$C$7,2,0))</f>
        <v>急性期</v>
      </c>
      <c r="K1279" s="13">
        <v>60</v>
      </c>
      <c r="L1279" s="13">
        <v>44</v>
      </c>
      <c r="M1279" s="13">
        <v>16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2" t="s">
        <v>41</v>
      </c>
      <c r="U1279" s="14" t="str">
        <f>IF(T1279="","",VLOOKUP(T1279,Sheet1!$B$10:$C$61,2,0))</f>
        <v>一般病棟7対1入院基本料</v>
      </c>
      <c r="V1279" s="13">
        <v>44</v>
      </c>
    </row>
    <row r="1280" spans="1:22" outlineLevel="4">
      <c r="A1280" s="12">
        <v>4009</v>
      </c>
      <c r="B1280" s="12" t="s">
        <v>197</v>
      </c>
      <c r="C1280" s="12">
        <v>40205</v>
      </c>
      <c r="D1280" s="12" t="s">
        <v>198</v>
      </c>
      <c r="E1280" s="12" t="s">
        <v>686</v>
      </c>
      <c r="F1280" s="12" t="s">
        <v>703</v>
      </c>
      <c r="G1280" s="12" t="s">
        <v>38</v>
      </c>
      <c r="H1280" s="14" t="str">
        <f>IF(G1280="","",VLOOKUP(G1280,Sheet1!$B$3:$C$7,2,0))</f>
        <v>急性期</v>
      </c>
      <c r="I1280" s="12" t="s">
        <v>38</v>
      </c>
      <c r="J1280" s="14" t="str">
        <f>IF(I1280="","",VLOOKUP(I1280,Sheet1!$B$3:$C$7,2,0))</f>
        <v>急性期</v>
      </c>
      <c r="K1280" s="13">
        <v>43</v>
      </c>
      <c r="L1280" s="13">
        <v>42</v>
      </c>
      <c r="M1280" s="13">
        <v>1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2" t="s">
        <v>41</v>
      </c>
      <c r="U1280" s="14" t="str">
        <f>IF(T1280="","",VLOOKUP(T1280,Sheet1!$B$10:$C$61,2,0))</f>
        <v>一般病棟7対1入院基本料</v>
      </c>
      <c r="V1280" s="13">
        <v>42</v>
      </c>
    </row>
    <row r="1281" spans="1:22" outlineLevel="4">
      <c r="A1281" s="12">
        <v>4009</v>
      </c>
      <c r="B1281" s="12" t="s">
        <v>197</v>
      </c>
      <c r="C1281" s="12">
        <v>40205</v>
      </c>
      <c r="D1281" s="12" t="s">
        <v>198</v>
      </c>
      <c r="E1281" s="12" t="s">
        <v>686</v>
      </c>
      <c r="F1281" s="12" t="s">
        <v>704</v>
      </c>
      <c r="G1281" s="12" t="s">
        <v>38</v>
      </c>
      <c r="H1281" s="14" t="str">
        <f>IF(G1281="","",VLOOKUP(G1281,Sheet1!$B$3:$C$7,2,0))</f>
        <v>急性期</v>
      </c>
      <c r="I1281" s="12" t="s">
        <v>38</v>
      </c>
      <c r="J1281" s="14" t="str">
        <f>IF(I1281="","",VLOOKUP(I1281,Sheet1!$B$3:$C$7,2,0))</f>
        <v>急性期</v>
      </c>
      <c r="K1281" s="13">
        <v>36</v>
      </c>
      <c r="L1281" s="13">
        <v>36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2" t="s">
        <v>41</v>
      </c>
      <c r="U1281" s="14" t="str">
        <f>IF(T1281="","",VLOOKUP(T1281,Sheet1!$B$10:$C$61,2,0))</f>
        <v>一般病棟7対1入院基本料</v>
      </c>
      <c r="V1281" s="13">
        <v>36</v>
      </c>
    </row>
    <row r="1282" spans="1:22" outlineLevel="4">
      <c r="A1282" s="12">
        <v>4009</v>
      </c>
      <c r="B1282" s="12" t="s">
        <v>197</v>
      </c>
      <c r="C1282" s="12">
        <v>40205</v>
      </c>
      <c r="D1282" s="12" t="s">
        <v>198</v>
      </c>
      <c r="E1282" s="12" t="s">
        <v>686</v>
      </c>
      <c r="F1282" s="12" t="s">
        <v>705</v>
      </c>
      <c r="G1282" s="12" t="s">
        <v>38</v>
      </c>
      <c r="H1282" s="14" t="str">
        <f>IF(G1282="","",VLOOKUP(G1282,Sheet1!$B$3:$C$7,2,0))</f>
        <v>急性期</v>
      </c>
      <c r="I1282" s="12" t="s">
        <v>38</v>
      </c>
      <c r="J1282" s="14" t="str">
        <f>IF(I1282="","",VLOOKUP(I1282,Sheet1!$B$3:$C$7,2,0))</f>
        <v>急性期</v>
      </c>
      <c r="K1282" s="13">
        <v>18</v>
      </c>
      <c r="L1282" s="13">
        <v>18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2" t="s">
        <v>96</v>
      </c>
      <c r="U1282" s="14" t="str">
        <f>IF(T1282="","",VLOOKUP(T1282,Sheet1!$B$10:$C$61,2,0))</f>
        <v>緩和ケア病棟入院料</v>
      </c>
      <c r="V1282" s="13">
        <v>18</v>
      </c>
    </row>
    <row r="1283" spans="1:22" outlineLevel="4">
      <c r="A1283" s="12">
        <v>4009</v>
      </c>
      <c r="B1283" s="12" t="s">
        <v>197</v>
      </c>
      <c r="C1283" s="12">
        <v>40205</v>
      </c>
      <c r="D1283" s="12" t="s">
        <v>198</v>
      </c>
      <c r="E1283" s="12" t="s">
        <v>686</v>
      </c>
      <c r="F1283" s="12" t="s">
        <v>706</v>
      </c>
      <c r="G1283" s="12" t="s">
        <v>38</v>
      </c>
      <c r="H1283" s="14" t="str">
        <f>IF(G1283="","",VLOOKUP(G1283,Sheet1!$B$3:$C$7,2,0))</f>
        <v>急性期</v>
      </c>
      <c r="I1283" s="12" t="s">
        <v>38</v>
      </c>
      <c r="J1283" s="14" t="str">
        <f>IF(I1283="","",VLOOKUP(I1283,Sheet1!$B$3:$C$7,2,0))</f>
        <v>急性期</v>
      </c>
      <c r="K1283" s="13">
        <v>60</v>
      </c>
      <c r="L1283" s="13">
        <v>50</v>
      </c>
      <c r="M1283" s="13">
        <v>10</v>
      </c>
      <c r="N1283" s="13">
        <v>0</v>
      </c>
      <c r="O1283" s="13">
        <v>0</v>
      </c>
      <c r="P1283" s="13">
        <v>0</v>
      </c>
      <c r="Q1283" s="13">
        <v>0</v>
      </c>
      <c r="R1283" s="13">
        <v>0</v>
      </c>
      <c r="S1283" s="13">
        <v>0</v>
      </c>
      <c r="T1283" s="12" t="s">
        <v>41</v>
      </c>
      <c r="U1283" s="14" t="str">
        <f>IF(T1283="","",VLOOKUP(T1283,Sheet1!$B$10:$C$61,2,0))</f>
        <v>一般病棟7対1入院基本料</v>
      </c>
      <c r="V1283" s="13">
        <v>50</v>
      </c>
    </row>
    <row r="1284" spans="1:22" outlineLevel="4">
      <c r="A1284" s="12">
        <v>4009</v>
      </c>
      <c r="B1284" s="12" t="s">
        <v>197</v>
      </c>
      <c r="C1284" s="12">
        <v>40205</v>
      </c>
      <c r="D1284" s="12" t="s">
        <v>198</v>
      </c>
      <c r="E1284" s="12" t="s">
        <v>686</v>
      </c>
      <c r="F1284" s="12" t="s">
        <v>707</v>
      </c>
      <c r="G1284" s="12" t="s">
        <v>38</v>
      </c>
      <c r="H1284" s="14" t="str">
        <f>IF(G1284="","",VLOOKUP(G1284,Sheet1!$B$3:$C$7,2,0))</f>
        <v>急性期</v>
      </c>
      <c r="I1284" s="12" t="s">
        <v>38</v>
      </c>
      <c r="J1284" s="14" t="str">
        <f>IF(I1284="","",VLOOKUP(I1284,Sheet1!$B$3:$C$7,2,0))</f>
        <v>急性期</v>
      </c>
      <c r="K1284" s="13">
        <v>43</v>
      </c>
      <c r="L1284" s="13">
        <v>29</v>
      </c>
      <c r="M1284" s="13">
        <v>14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2" t="s">
        <v>41</v>
      </c>
      <c r="U1284" s="14" t="str">
        <f>IF(T1284="","",VLOOKUP(T1284,Sheet1!$B$10:$C$61,2,0))</f>
        <v>一般病棟7対1入院基本料</v>
      </c>
      <c r="V1284" s="13">
        <v>29</v>
      </c>
    </row>
    <row r="1285" spans="1:22" outlineLevel="4">
      <c r="A1285" s="12">
        <v>4009</v>
      </c>
      <c r="B1285" s="12" t="s">
        <v>197</v>
      </c>
      <c r="C1285" s="12">
        <v>40205</v>
      </c>
      <c r="D1285" s="12" t="s">
        <v>198</v>
      </c>
      <c r="E1285" s="12" t="s">
        <v>686</v>
      </c>
      <c r="F1285" s="12" t="s">
        <v>708</v>
      </c>
      <c r="G1285" s="12" t="s">
        <v>38</v>
      </c>
      <c r="H1285" s="14" t="str">
        <f>IF(G1285="","",VLOOKUP(G1285,Sheet1!$B$3:$C$7,2,0))</f>
        <v>急性期</v>
      </c>
      <c r="I1285" s="12" t="s">
        <v>38</v>
      </c>
      <c r="J1285" s="14" t="str">
        <f>IF(I1285="","",VLOOKUP(I1285,Sheet1!$B$3:$C$7,2,0))</f>
        <v>急性期</v>
      </c>
      <c r="K1285" s="13">
        <v>52</v>
      </c>
      <c r="L1285" s="13">
        <v>52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2" t="s">
        <v>41</v>
      </c>
      <c r="U1285" s="14" t="str">
        <f>IF(T1285="","",VLOOKUP(T1285,Sheet1!$B$10:$C$61,2,0))</f>
        <v>一般病棟7対1入院基本料</v>
      </c>
      <c r="V1285" s="13">
        <v>52</v>
      </c>
    </row>
    <row r="1286" spans="1:22" outlineLevel="4">
      <c r="A1286" s="12">
        <v>4009</v>
      </c>
      <c r="B1286" s="12" t="s">
        <v>197</v>
      </c>
      <c r="C1286" s="12">
        <v>40205</v>
      </c>
      <c r="D1286" s="12" t="s">
        <v>198</v>
      </c>
      <c r="E1286" s="12" t="s">
        <v>686</v>
      </c>
      <c r="F1286" s="12" t="s">
        <v>709</v>
      </c>
      <c r="G1286" s="12" t="s">
        <v>38</v>
      </c>
      <c r="H1286" s="14" t="str">
        <f>IF(G1286="","",VLOOKUP(G1286,Sheet1!$B$3:$C$7,2,0))</f>
        <v>急性期</v>
      </c>
      <c r="I1286" s="12" t="s">
        <v>38</v>
      </c>
      <c r="J1286" s="14" t="str">
        <f>IF(I1286="","",VLOOKUP(I1286,Sheet1!$B$3:$C$7,2,0))</f>
        <v>急性期</v>
      </c>
      <c r="K1286" s="13">
        <v>58</v>
      </c>
      <c r="L1286" s="13">
        <v>53</v>
      </c>
      <c r="M1286" s="13">
        <v>5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2" t="s">
        <v>41</v>
      </c>
      <c r="U1286" s="14" t="str">
        <f>IF(T1286="","",VLOOKUP(T1286,Sheet1!$B$10:$C$61,2,0))</f>
        <v>一般病棟7対1入院基本料</v>
      </c>
      <c r="V1286" s="13">
        <v>53</v>
      </c>
    </row>
    <row r="1287" spans="1:22" outlineLevel="4">
      <c r="A1287" s="12">
        <v>4009</v>
      </c>
      <c r="B1287" s="12" t="s">
        <v>197</v>
      </c>
      <c r="C1287" s="12">
        <v>40205</v>
      </c>
      <c r="D1287" s="12" t="s">
        <v>198</v>
      </c>
      <c r="E1287" s="12" t="s">
        <v>686</v>
      </c>
      <c r="F1287" s="12" t="s">
        <v>710</v>
      </c>
      <c r="G1287" s="12" t="s">
        <v>38</v>
      </c>
      <c r="H1287" s="14" t="str">
        <f>IF(G1287="","",VLOOKUP(G1287,Sheet1!$B$3:$C$7,2,0))</f>
        <v>急性期</v>
      </c>
      <c r="I1287" s="12" t="s">
        <v>38</v>
      </c>
      <c r="J1287" s="14" t="str">
        <f>IF(I1287="","",VLOOKUP(I1287,Sheet1!$B$3:$C$7,2,0))</f>
        <v>急性期</v>
      </c>
      <c r="K1287" s="13">
        <v>60</v>
      </c>
      <c r="L1287" s="13">
        <v>52</v>
      </c>
      <c r="M1287" s="13">
        <v>8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2" t="s">
        <v>41</v>
      </c>
      <c r="U1287" s="14" t="str">
        <f>IF(T1287="","",VLOOKUP(T1287,Sheet1!$B$10:$C$61,2,0))</f>
        <v>一般病棟7対1入院基本料</v>
      </c>
      <c r="V1287" s="13">
        <v>52</v>
      </c>
    </row>
    <row r="1288" spans="1:22" outlineLevel="4">
      <c r="A1288" s="12">
        <v>4009</v>
      </c>
      <c r="B1288" s="12" t="s">
        <v>197</v>
      </c>
      <c r="C1288" s="12">
        <v>40205</v>
      </c>
      <c r="D1288" s="12" t="s">
        <v>198</v>
      </c>
      <c r="E1288" s="12" t="s">
        <v>686</v>
      </c>
      <c r="F1288" s="12" t="s">
        <v>711</v>
      </c>
      <c r="G1288" s="12" t="s">
        <v>38</v>
      </c>
      <c r="H1288" s="14" t="str">
        <f>IF(G1288="","",VLOOKUP(G1288,Sheet1!$B$3:$C$7,2,0))</f>
        <v>急性期</v>
      </c>
      <c r="I1288" s="12" t="s">
        <v>38</v>
      </c>
      <c r="J1288" s="14" t="str">
        <f>IF(I1288="","",VLOOKUP(I1288,Sheet1!$B$3:$C$7,2,0))</f>
        <v>急性期</v>
      </c>
      <c r="K1288" s="13">
        <v>56</v>
      </c>
      <c r="L1288" s="13">
        <v>48</v>
      </c>
      <c r="M1288" s="13">
        <v>8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2" t="s">
        <v>41</v>
      </c>
      <c r="U1288" s="14" t="str">
        <f>IF(T1288="","",VLOOKUP(T1288,Sheet1!$B$10:$C$61,2,0))</f>
        <v>一般病棟7対1入院基本料</v>
      </c>
      <c r="V1288" s="13">
        <v>48</v>
      </c>
    </row>
    <row r="1289" spans="1:22" outlineLevel="4">
      <c r="A1289" s="12">
        <v>4009</v>
      </c>
      <c r="B1289" s="12" t="s">
        <v>197</v>
      </c>
      <c r="C1289" s="12">
        <v>40205</v>
      </c>
      <c r="D1289" s="12" t="s">
        <v>198</v>
      </c>
      <c r="E1289" s="12" t="s">
        <v>686</v>
      </c>
      <c r="F1289" s="12" t="s">
        <v>712</v>
      </c>
      <c r="G1289" s="12" t="s">
        <v>38</v>
      </c>
      <c r="H1289" s="14" t="str">
        <f>IF(G1289="","",VLOOKUP(G1289,Sheet1!$B$3:$C$7,2,0))</f>
        <v>急性期</v>
      </c>
      <c r="I1289" s="12" t="s">
        <v>38</v>
      </c>
      <c r="J1289" s="14" t="str">
        <f>IF(I1289="","",VLOOKUP(I1289,Sheet1!$B$3:$C$7,2,0))</f>
        <v>急性期</v>
      </c>
      <c r="K1289" s="13">
        <v>46</v>
      </c>
      <c r="L1289" s="13">
        <v>46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2" t="s">
        <v>41</v>
      </c>
      <c r="U1289" s="14" t="str">
        <f>IF(T1289="","",VLOOKUP(T1289,Sheet1!$B$10:$C$61,2,0))</f>
        <v>一般病棟7対1入院基本料</v>
      </c>
      <c r="V1289" s="13">
        <v>46</v>
      </c>
    </row>
    <row r="1290" spans="1:22" outlineLevel="4">
      <c r="A1290" s="12">
        <v>4009</v>
      </c>
      <c r="B1290" s="12" t="s">
        <v>197</v>
      </c>
      <c r="C1290" s="12">
        <v>40205</v>
      </c>
      <c r="D1290" s="12" t="s">
        <v>198</v>
      </c>
      <c r="E1290" s="12" t="s">
        <v>686</v>
      </c>
      <c r="F1290" s="12" t="s">
        <v>713</v>
      </c>
      <c r="G1290" s="12" t="s">
        <v>45</v>
      </c>
      <c r="H1290" s="14" t="str">
        <f>IF(G1290="","",VLOOKUP(G1290,Sheet1!$B$3:$C$7,2,0))</f>
        <v>慢性期</v>
      </c>
      <c r="I1290" s="12" t="s">
        <v>45</v>
      </c>
      <c r="J1290" s="14" t="str">
        <f>IF(I1290="","",VLOOKUP(I1290,Sheet1!$B$3:$C$7,2,0))</f>
        <v>慢性期</v>
      </c>
      <c r="K1290" s="13">
        <v>46</v>
      </c>
      <c r="L1290" s="13">
        <v>46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2" t="s">
        <v>51</v>
      </c>
      <c r="U1290" s="14" t="str">
        <f>IF(T1290="","",VLOOKUP(T1290,Sheet1!$B$10:$C$61,2,0))</f>
        <v>障害者施設等10対1入院基本料</v>
      </c>
      <c r="V1290" s="13">
        <v>46</v>
      </c>
    </row>
    <row r="1291" spans="1:22" outlineLevel="3">
      <c r="A1291" s="12"/>
      <c r="B1291" s="12"/>
      <c r="C1291" s="12"/>
      <c r="D1291" s="12"/>
      <c r="E1291" s="23" t="s">
        <v>1788</v>
      </c>
      <c r="F1291" s="12"/>
      <c r="G1291" s="12"/>
      <c r="H1291" s="14"/>
      <c r="I1291" s="12"/>
      <c r="J1291" s="14"/>
      <c r="K1291" s="13">
        <f t="shared" ref="K1291:S1291" si="273">SUBTOTAL(9,K1262:K1290)</f>
        <v>978</v>
      </c>
      <c r="L1291" s="13">
        <f t="shared" si="273"/>
        <v>890</v>
      </c>
      <c r="M1291" s="13">
        <f t="shared" si="273"/>
        <v>88</v>
      </c>
      <c r="N1291" s="13">
        <f t="shared" si="273"/>
        <v>0</v>
      </c>
      <c r="O1291" s="13">
        <f t="shared" si="273"/>
        <v>0</v>
      </c>
      <c r="P1291" s="13">
        <f t="shared" si="273"/>
        <v>0</v>
      </c>
      <c r="Q1291" s="13">
        <f t="shared" si="273"/>
        <v>0</v>
      </c>
      <c r="R1291" s="13">
        <f t="shared" si="273"/>
        <v>0</v>
      </c>
      <c r="S1291" s="13">
        <f t="shared" si="273"/>
        <v>0</v>
      </c>
      <c r="T1291" s="12"/>
      <c r="U1291" s="14"/>
      <c r="V1291" s="13">
        <f>SUBTOTAL(9,V1262:V1290)</f>
        <v>898</v>
      </c>
    </row>
    <row r="1292" spans="1:22" outlineLevel="4">
      <c r="A1292" s="12">
        <v>4009</v>
      </c>
      <c r="B1292" s="12" t="s">
        <v>197</v>
      </c>
      <c r="C1292" s="12">
        <v>40205</v>
      </c>
      <c r="D1292" s="12" t="s">
        <v>198</v>
      </c>
      <c r="E1292" s="12" t="s">
        <v>1162</v>
      </c>
      <c r="F1292" s="12" t="s">
        <v>57</v>
      </c>
      <c r="G1292" s="12" t="s">
        <v>58</v>
      </c>
      <c r="H1292" s="14" t="str">
        <f>IF(G1292="","",VLOOKUP(G1292,Sheet1!$B$3:$C$7,2,0))</f>
        <v>回復期</v>
      </c>
      <c r="I1292" s="12" t="s">
        <v>58</v>
      </c>
      <c r="J1292" s="14" t="str">
        <f>IF(I1292="","",VLOOKUP(I1292,Sheet1!$B$3:$C$7,2,0))</f>
        <v>回復期</v>
      </c>
      <c r="K1292" s="13">
        <v>28</v>
      </c>
      <c r="L1292" s="13">
        <v>28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2" t="s">
        <v>68</v>
      </c>
      <c r="U1292" s="14" t="str">
        <f>IF(T1292="","",VLOOKUP(T1292,Sheet1!$B$10:$C$61,2,0))</f>
        <v>回復期リハビリテーション病棟入院料2</v>
      </c>
      <c r="V1292" s="13">
        <v>28</v>
      </c>
    </row>
    <row r="1293" spans="1:22" outlineLevel="4">
      <c r="A1293" s="12">
        <v>4009</v>
      </c>
      <c r="B1293" s="12" t="s">
        <v>197</v>
      </c>
      <c r="C1293" s="12">
        <v>40205</v>
      </c>
      <c r="D1293" s="12" t="s">
        <v>198</v>
      </c>
      <c r="E1293" s="12" t="s">
        <v>1162</v>
      </c>
      <c r="F1293" s="12" t="s">
        <v>193</v>
      </c>
      <c r="G1293" s="12" t="s">
        <v>38</v>
      </c>
      <c r="H1293" s="14" t="str">
        <f>IF(G1293="","",VLOOKUP(G1293,Sheet1!$B$3:$C$7,2,0))</f>
        <v>急性期</v>
      </c>
      <c r="I1293" s="12" t="s">
        <v>38</v>
      </c>
      <c r="J1293" s="14" t="str">
        <f>IF(I1293="","",VLOOKUP(I1293,Sheet1!$B$3:$C$7,2,0))</f>
        <v>急性期</v>
      </c>
      <c r="K1293" s="13">
        <v>32</v>
      </c>
      <c r="L1293" s="13">
        <v>32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2" t="s">
        <v>38</v>
      </c>
      <c r="U1293" s="14" t="str">
        <f>IF(T1293="","",VLOOKUP(T1293,Sheet1!$B$10:$C$61,2,0))</f>
        <v>一般病棟10対1入院基本料</v>
      </c>
      <c r="V1293" s="13">
        <v>32</v>
      </c>
    </row>
    <row r="1294" spans="1:22" outlineLevel="4">
      <c r="A1294" s="12">
        <v>4009</v>
      </c>
      <c r="B1294" s="12" t="s">
        <v>197</v>
      </c>
      <c r="C1294" s="12">
        <v>40205</v>
      </c>
      <c r="D1294" s="12" t="s">
        <v>198</v>
      </c>
      <c r="E1294" s="12" t="s">
        <v>1162</v>
      </c>
      <c r="F1294" s="12" t="s">
        <v>249</v>
      </c>
      <c r="G1294" s="12" t="s">
        <v>58</v>
      </c>
      <c r="H1294" s="14" t="str">
        <f>IF(G1294="","",VLOOKUP(G1294,Sheet1!$B$3:$C$7,2,0))</f>
        <v>回復期</v>
      </c>
      <c r="I1294" s="12" t="s">
        <v>58</v>
      </c>
      <c r="J1294" s="14" t="str">
        <f>IF(I1294="","",VLOOKUP(I1294,Sheet1!$B$3:$C$7,2,0))</f>
        <v>回復期</v>
      </c>
      <c r="K1294" s="13">
        <v>0</v>
      </c>
      <c r="L1294" s="13">
        <v>0</v>
      </c>
      <c r="M1294" s="13">
        <v>0</v>
      </c>
      <c r="N1294" s="13">
        <v>36</v>
      </c>
      <c r="O1294" s="13">
        <v>36</v>
      </c>
      <c r="P1294" s="13">
        <v>0</v>
      </c>
      <c r="Q1294" s="13">
        <v>0</v>
      </c>
      <c r="R1294" s="13">
        <v>0</v>
      </c>
      <c r="S1294" s="13">
        <v>0</v>
      </c>
      <c r="T1294" s="12" t="s">
        <v>40</v>
      </c>
      <c r="U1294" s="14" t="str">
        <f>IF(T1294="","",VLOOKUP(T1294,Sheet1!$B$10:$C$61,2,0))</f>
        <v>地域包括ケア病棟入院料1</v>
      </c>
      <c r="V1294" s="13">
        <v>36</v>
      </c>
    </row>
    <row r="1295" spans="1:22" outlineLevel="3">
      <c r="A1295" s="12"/>
      <c r="B1295" s="12"/>
      <c r="C1295" s="12"/>
      <c r="D1295" s="12"/>
      <c r="E1295" s="23" t="s">
        <v>1789</v>
      </c>
      <c r="F1295" s="12"/>
      <c r="G1295" s="12"/>
      <c r="H1295" s="14"/>
      <c r="I1295" s="12"/>
      <c r="J1295" s="14"/>
      <c r="K1295" s="13">
        <f t="shared" ref="K1295:S1295" si="274">SUBTOTAL(9,K1292:K1294)</f>
        <v>60</v>
      </c>
      <c r="L1295" s="13">
        <f t="shared" si="274"/>
        <v>60</v>
      </c>
      <c r="M1295" s="13">
        <f t="shared" si="274"/>
        <v>0</v>
      </c>
      <c r="N1295" s="13">
        <f t="shared" si="274"/>
        <v>36</v>
      </c>
      <c r="O1295" s="13">
        <f t="shared" si="274"/>
        <v>36</v>
      </c>
      <c r="P1295" s="13">
        <f t="shared" si="274"/>
        <v>0</v>
      </c>
      <c r="Q1295" s="13">
        <f t="shared" si="274"/>
        <v>0</v>
      </c>
      <c r="R1295" s="13">
        <f t="shared" si="274"/>
        <v>0</v>
      </c>
      <c r="S1295" s="13">
        <f t="shared" si="274"/>
        <v>0</v>
      </c>
      <c r="T1295" s="12"/>
      <c r="U1295" s="14"/>
      <c r="V1295" s="13">
        <f>SUBTOTAL(9,V1292:V1294)</f>
        <v>96</v>
      </c>
    </row>
    <row r="1296" spans="1:22" outlineLevel="4">
      <c r="A1296" s="12">
        <v>4009</v>
      </c>
      <c r="B1296" s="12" t="s">
        <v>197</v>
      </c>
      <c r="C1296" s="12">
        <v>40205</v>
      </c>
      <c r="D1296" s="12" t="s">
        <v>198</v>
      </c>
      <c r="E1296" s="12" t="s">
        <v>1218</v>
      </c>
      <c r="F1296" s="12" t="s">
        <v>658</v>
      </c>
      <c r="G1296" s="12" t="s">
        <v>104</v>
      </c>
      <c r="H1296" s="14" t="str">
        <f>IF(G1296="","",VLOOKUP(G1296,Sheet1!$B$3:$C$7,2,0))</f>
        <v>急性期</v>
      </c>
      <c r="I1296" s="12" t="s">
        <v>104</v>
      </c>
      <c r="J1296" s="14" t="str">
        <f>IF(I1296="","",VLOOKUP(I1296,Sheet1!$B$3:$C$7,2,0))</f>
        <v>急性期</v>
      </c>
      <c r="K1296" s="13">
        <v>44</v>
      </c>
      <c r="L1296" s="13">
        <v>44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2" t="s">
        <v>113</v>
      </c>
      <c r="U1296" s="14" t="str">
        <f>IF(T1296="","",VLOOKUP(T1296,Sheet1!$B$10:$C$61,2,0))</f>
        <v>一般病棟13対1入院基本料</v>
      </c>
      <c r="V1296" s="13">
        <v>34</v>
      </c>
    </row>
    <row r="1297" spans="1:22" outlineLevel="3">
      <c r="A1297" s="12"/>
      <c r="B1297" s="12"/>
      <c r="C1297" s="12"/>
      <c r="D1297" s="12"/>
      <c r="E1297" s="23" t="s">
        <v>1790</v>
      </c>
      <c r="F1297" s="12"/>
      <c r="G1297" s="12"/>
      <c r="H1297" s="14"/>
      <c r="I1297" s="12"/>
      <c r="J1297" s="14"/>
      <c r="K1297" s="13">
        <f t="shared" ref="K1297:S1297" si="275">SUBTOTAL(9,K1296:K1296)</f>
        <v>44</v>
      </c>
      <c r="L1297" s="13">
        <f t="shared" si="275"/>
        <v>44</v>
      </c>
      <c r="M1297" s="13">
        <f t="shared" si="275"/>
        <v>0</v>
      </c>
      <c r="N1297" s="13">
        <f t="shared" si="275"/>
        <v>0</v>
      </c>
      <c r="O1297" s="13">
        <f t="shared" si="275"/>
        <v>0</v>
      </c>
      <c r="P1297" s="13">
        <f t="shared" si="275"/>
        <v>0</v>
      </c>
      <c r="Q1297" s="13">
        <f t="shared" si="275"/>
        <v>0</v>
      </c>
      <c r="R1297" s="13">
        <f t="shared" si="275"/>
        <v>0</v>
      </c>
      <c r="S1297" s="13">
        <f t="shared" si="275"/>
        <v>0</v>
      </c>
      <c r="T1297" s="12"/>
      <c r="U1297" s="14"/>
      <c r="V1297" s="13">
        <f>SUBTOTAL(9,V1296:V1296)</f>
        <v>34</v>
      </c>
    </row>
    <row r="1298" spans="1:22" outlineLevel="4">
      <c r="A1298" s="12">
        <v>4009</v>
      </c>
      <c r="B1298" s="12" t="s">
        <v>197</v>
      </c>
      <c r="C1298" s="12">
        <v>40205</v>
      </c>
      <c r="D1298" s="12" t="s">
        <v>198</v>
      </c>
      <c r="E1298" s="12" t="s">
        <v>1324</v>
      </c>
      <c r="F1298" s="12" t="s">
        <v>61</v>
      </c>
      <c r="G1298" s="12" t="s">
        <v>38</v>
      </c>
      <c r="H1298" s="14" t="str">
        <f>IF(G1298="","",VLOOKUP(G1298,Sheet1!$B$3:$C$7,2,0))</f>
        <v>急性期</v>
      </c>
      <c r="I1298" s="12" t="s">
        <v>38</v>
      </c>
      <c r="J1298" s="14" t="str">
        <f>IF(I1298="","",VLOOKUP(I1298,Sheet1!$B$3:$C$7,2,0))</f>
        <v>急性期</v>
      </c>
      <c r="K1298" s="13">
        <v>50</v>
      </c>
      <c r="L1298" s="13">
        <v>50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2" t="s">
        <v>38</v>
      </c>
      <c r="U1298" s="14" t="str">
        <f>IF(T1298="","",VLOOKUP(T1298,Sheet1!$B$10:$C$61,2,0))</f>
        <v>一般病棟10対1入院基本料</v>
      </c>
      <c r="V1298" s="13">
        <v>50</v>
      </c>
    </row>
    <row r="1299" spans="1:22" outlineLevel="4">
      <c r="A1299" s="12">
        <v>4009</v>
      </c>
      <c r="B1299" s="12" t="s">
        <v>197</v>
      </c>
      <c r="C1299" s="12">
        <v>40205</v>
      </c>
      <c r="D1299" s="12" t="s">
        <v>198</v>
      </c>
      <c r="E1299" s="12" t="s">
        <v>1324</v>
      </c>
      <c r="F1299" s="12" t="s">
        <v>50</v>
      </c>
      <c r="G1299" s="12" t="s">
        <v>58</v>
      </c>
      <c r="H1299" s="14" t="str">
        <f>IF(G1299="","",VLOOKUP(G1299,Sheet1!$B$3:$C$7,2,0))</f>
        <v>回復期</v>
      </c>
      <c r="I1299" s="12" t="s">
        <v>58</v>
      </c>
      <c r="J1299" s="14" t="str">
        <f>IF(I1299="","",VLOOKUP(I1299,Sheet1!$B$3:$C$7,2,0))</f>
        <v>回復期</v>
      </c>
      <c r="K1299" s="13">
        <v>50</v>
      </c>
      <c r="L1299" s="13">
        <v>50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2" t="s">
        <v>51</v>
      </c>
      <c r="U1299" s="14" t="str">
        <f>IF(T1299="","",VLOOKUP(T1299,Sheet1!$B$10:$C$61,2,0))</f>
        <v>障害者施設等10対1入院基本料</v>
      </c>
      <c r="V1299" s="13">
        <v>50</v>
      </c>
    </row>
    <row r="1300" spans="1:22" outlineLevel="4">
      <c r="A1300" s="12">
        <v>4009</v>
      </c>
      <c r="B1300" s="12" t="s">
        <v>197</v>
      </c>
      <c r="C1300" s="12">
        <v>40205</v>
      </c>
      <c r="D1300" s="12" t="s">
        <v>198</v>
      </c>
      <c r="E1300" s="12" t="s">
        <v>1324</v>
      </c>
      <c r="F1300" s="12" t="s">
        <v>252</v>
      </c>
      <c r="G1300" s="12" t="s">
        <v>58</v>
      </c>
      <c r="H1300" s="14" t="str">
        <f>IF(G1300="","",VLOOKUP(G1300,Sheet1!$B$3:$C$7,2,0))</f>
        <v>回復期</v>
      </c>
      <c r="I1300" s="12" t="s">
        <v>58</v>
      </c>
      <c r="J1300" s="14" t="str">
        <f>IF(I1300="","",VLOOKUP(I1300,Sheet1!$B$3:$C$7,2,0))</f>
        <v>回復期</v>
      </c>
      <c r="K1300" s="13">
        <v>50</v>
      </c>
      <c r="L1300" s="13">
        <v>50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2" t="s">
        <v>51</v>
      </c>
      <c r="U1300" s="14" t="str">
        <f>IF(T1300="","",VLOOKUP(T1300,Sheet1!$B$10:$C$61,2,0))</f>
        <v>障害者施設等10対1入院基本料</v>
      </c>
      <c r="V1300" s="13">
        <v>50</v>
      </c>
    </row>
    <row r="1301" spans="1:22" outlineLevel="3">
      <c r="A1301" s="12"/>
      <c r="B1301" s="12"/>
      <c r="C1301" s="12"/>
      <c r="D1301" s="12"/>
      <c r="E1301" s="23" t="s">
        <v>1791</v>
      </c>
      <c r="F1301" s="12"/>
      <c r="G1301" s="12"/>
      <c r="H1301" s="14"/>
      <c r="I1301" s="12"/>
      <c r="J1301" s="14"/>
      <c r="K1301" s="13">
        <f t="shared" ref="K1301:S1301" si="276">SUBTOTAL(9,K1298:K1300)</f>
        <v>150</v>
      </c>
      <c r="L1301" s="13">
        <f t="shared" si="276"/>
        <v>150</v>
      </c>
      <c r="M1301" s="13">
        <f t="shared" si="276"/>
        <v>0</v>
      </c>
      <c r="N1301" s="13">
        <f t="shared" si="276"/>
        <v>0</v>
      </c>
      <c r="O1301" s="13">
        <f t="shared" si="276"/>
        <v>0</v>
      </c>
      <c r="P1301" s="13">
        <f t="shared" si="276"/>
        <v>0</v>
      </c>
      <c r="Q1301" s="13">
        <f t="shared" si="276"/>
        <v>0</v>
      </c>
      <c r="R1301" s="13">
        <f t="shared" si="276"/>
        <v>0</v>
      </c>
      <c r="S1301" s="13">
        <f t="shared" si="276"/>
        <v>0</v>
      </c>
      <c r="T1301" s="12"/>
      <c r="U1301" s="14"/>
      <c r="V1301" s="13">
        <f>SUBTOTAL(9,V1298:V1300)</f>
        <v>150</v>
      </c>
    </row>
    <row r="1302" spans="1:22" outlineLevel="4">
      <c r="A1302" s="12">
        <v>4009</v>
      </c>
      <c r="B1302" s="12" t="s">
        <v>197</v>
      </c>
      <c r="C1302" s="12">
        <v>40205</v>
      </c>
      <c r="D1302" s="12" t="s">
        <v>198</v>
      </c>
      <c r="E1302" s="12" t="s">
        <v>1360</v>
      </c>
      <c r="F1302" s="12" t="s">
        <v>1361</v>
      </c>
      <c r="G1302" s="12" t="s">
        <v>58</v>
      </c>
      <c r="H1302" s="14" t="str">
        <f>IF(G1302="","",VLOOKUP(G1302,Sheet1!$B$3:$C$7,2,0))</f>
        <v>回復期</v>
      </c>
      <c r="I1302" s="12" t="s">
        <v>58</v>
      </c>
      <c r="J1302" s="14" t="str">
        <f>IF(I1302="","",VLOOKUP(I1302,Sheet1!$B$3:$C$7,2,0))</f>
        <v>回復期</v>
      </c>
      <c r="K1302" s="13">
        <v>39</v>
      </c>
      <c r="L1302" s="13">
        <v>39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2" t="s">
        <v>40</v>
      </c>
      <c r="U1302" s="14" t="str">
        <f>IF(T1302="","",VLOOKUP(T1302,Sheet1!$B$10:$C$61,2,0))</f>
        <v>地域包括ケア病棟入院料1</v>
      </c>
      <c r="V1302" s="13">
        <v>39</v>
      </c>
    </row>
    <row r="1303" spans="1:22" outlineLevel="4">
      <c r="A1303" s="12">
        <v>4009</v>
      </c>
      <c r="B1303" s="12" t="s">
        <v>197</v>
      </c>
      <c r="C1303" s="12">
        <v>40205</v>
      </c>
      <c r="D1303" s="12" t="s">
        <v>198</v>
      </c>
      <c r="E1303" s="12" t="s">
        <v>1360</v>
      </c>
      <c r="F1303" s="12" t="s">
        <v>1362</v>
      </c>
      <c r="G1303" s="12" t="s">
        <v>45</v>
      </c>
      <c r="H1303" s="14" t="str">
        <f>IF(G1303="","",VLOOKUP(G1303,Sheet1!$B$3:$C$7,2,0))</f>
        <v>慢性期</v>
      </c>
      <c r="I1303" s="12" t="s">
        <v>45</v>
      </c>
      <c r="J1303" s="14" t="str">
        <f>IF(I1303="","",VLOOKUP(I1303,Sheet1!$B$3:$C$7,2,0))</f>
        <v>慢性期</v>
      </c>
      <c r="K1303" s="13">
        <v>0</v>
      </c>
      <c r="L1303" s="13">
        <v>0</v>
      </c>
      <c r="M1303" s="13">
        <v>0</v>
      </c>
      <c r="N1303" s="13">
        <v>50</v>
      </c>
      <c r="O1303" s="13">
        <v>50</v>
      </c>
      <c r="P1303" s="13">
        <v>0</v>
      </c>
      <c r="Q1303" s="13">
        <v>0</v>
      </c>
      <c r="R1303" s="13">
        <v>0</v>
      </c>
      <c r="S1303" s="13">
        <v>0</v>
      </c>
      <c r="T1303" s="12" t="s">
        <v>62</v>
      </c>
      <c r="U1303" s="14" t="str">
        <f>IF(T1303="","",VLOOKUP(T1303,Sheet1!$B$10:$C$61,2,0))</f>
        <v>療養病棟入院基本料1</v>
      </c>
      <c r="V1303" s="13">
        <v>50</v>
      </c>
    </row>
    <row r="1304" spans="1:22" outlineLevel="4">
      <c r="A1304" s="12">
        <v>4009</v>
      </c>
      <c r="B1304" s="12" t="s">
        <v>197</v>
      </c>
      <c r="C1304" s="12">
        <v>40205</v>
      </c>
      <c r="D1304" s="12" t="s">
        <v>198</v>
      </c>
      <c r="E1304" s="12" t="s">
        <v>1360</v>
      </c>
      <c r="F1304" s="12" t="s">
        <v>1086</v>
      </c>
      <c r="G1304" s="12" t="s">
        <v>58</v>
      </c>
      <c r="H1304" s="14" t="str">
        <f>IF(G1304="","",VLOOKUP(G1304,Sheet1!$B$3:$C$7,2,0))</f>
        <v>回復期</v>
      </c>
      <c r="I1304" s="12" t="s">
        <v>58</v>
      </c>
      <c r="J1304" s="14" t="str">
        <f>IF(I1304="","",VLOOKUP(I1304,Sheet1!$B$3:$C$7,2,0))</f>
        <v>回復期</v>
      </c>
      <c r="K1304" s="13">
        <v>50</v>
      </c>
      <c r="L1304" s="13">
        <v>50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2" t="s">
        <v>51</v>
      </c>
      <c r="U1304" s="14" t="str">
        <f>IF(T1304="","",VLOOKUP(T1304,Sheet1!$B$10:$C$61,2,0))</f>
        <v>障害者施設等10対1入院基本料</v>
      </c>
      <c r="V1304" s="13">
        <v>50</v>
      </c>
    </row>
    <row r="1305" spans="1:22" outlineLevel="4">
      <c r="A1305" s="12">
        <v>4009</v>
      </c>
      <c r="B1305" s="12" t="s">
        <v>197</v>
      </c>
      <c r="C1305" s="12">
        <v>40205</v>
      </c>
      <c r="D1305" s="12" t="s">
        <v>198</v>
      </c>
      <c r="E1305" s="12" t="s">
        <v>1360</v>
      </c>
      <c r="F1305" s="12" t="s">
        <v>1088</v>
      </c>
      <c r="G1305" s="12" t="s">
        <v>45</v>
      </c>
      <c r="H1305" s="14" t="str">
        <f>IF(G1305="","",VLOOKUP(G1305,Sheet1!$B$3:$C$7,2,0))</f>
        <v>慢性期</v>
      </c>
      <c r="I1305" s="12" t="s">
        <v>45</v>
      </c>
      <c r="J1305" s="14" t="str">
        <f>IF(I1305="","",VLOOKUP(I1305,Sheet1!$B$3:$C$7,2,0))</f>
        <v>慢性期</v>
      </c>
      <c r="K1305" s="13">
        <v>0</v>
      </c>
      <c r="L1305" s="13">
        <v>0</v>
      </c>
      <c r="M1305" s="13">
        <v>0</v>
      </c>
      <c r="N1305" s="13">
        <v>50</v>
      </c>
      <c r="O1305" s="13">
        <v>50</v>
      </c>
      <c r="P1305" s="13">
        <v>0</v>
      </c>
      <c r="Q1305" s="13">
        <v>50</v>
      </c>
      <c r="R1305" s="13">
        <v>50</v>
      </c>
      <c r="S1305" s="13">
        <v>0</v>
      </c>
      <c r="T1305" s="12"/>
      <c r="U1305" s="14" t="str">
        <f>IF(T1305="","",VLOOKUP(T1305,Sheet1!$B$10:$C$61,2,0))</f>
        <v/>
      </c>
      <c r="V1305" s="13">
        <v>0</v>
      </c>
    </row>
    <row r="1306" spans="1:22" outlineLevel="3">
      <c r="A1306" s="12"/>
      <c r="B1306" s="12"/>
      <c r="C1306" s="12"/>
      <c r="D1306" s="12"/>
      <c r="E1306" s="23" t="s">
        <v>1792</v>
      </c>
      <c r="F1306" s="12"/>
      <c r="G1306" s="12"/>
      <c r="H1306" s="14"/>
      <c r="I1306" s="12"/>
      <c r="J1306" s="14"/>
      <c r="K1306" s="13">
        <f t="shared" ref="K1306:S1306" si="277">SUBTOTAL(9,K1302:K1305)</f>
        <v>89</v>
      </c>
      <c r="L1306" s="13">
        <f t="shared" si="277"/>
        <v>89</v>
      </c>
      <c r="M1306" s="13">
        <f t="shared" si="277"/>
        <v>0</v>
      </c>
      <c r="N1306" s="13">
        <f t="shared" si="277"/>
        <v>100</v>
      </c>
      <c r="O1306" s="13">
        <f t="shared" si="277"/>
        <v>100</v>
      </c>
      <c r="P1306" s="13">
        <f t="shared" si="277"/>
        <v>0</v>
      </c>
      <c r="Q1306" s="13">
        <f t="shared" si="277"/>
        <v>50</v>
      </c>
      <c r="R1306" s="13">
        <f t="shared" si="277"/>
        <v>50</v>
      </c>
      <c r="S1306" s="13">
        <f t="shared" si="277"/>
        <v>0</v>
      </c>
      <c r="T1306" s="12"/>
      <c r="U1306" s="14"/>
      <c r="V1306" s="13">
        <f>SUBTOTAL(9,V1302:V1305)</f>
        <v>139</v>
      </c>
    </row>
    <row r="1307" spans="1:22" outlineLevel="4">
      <c r="A1307" s="12">
        <v>4009</v>
      </c>
      <c r="B1307" s="12" t="s">
        <v>197</v>
      </c>
      <c r="C1307" s="12">
        <v>40205</v>
      </c>
      <c r="D1307" s="12" t="s">
        <v>198</v>
      </c>
      <c r="E1307" s="12" t="s">
        <v>1377</v>
      </c>
      <c r="F1307" s="12" t="s">
        <v>215</v>
      </c>
      <c r="G1307" s="12" t="s">
        <v>38</v>
      </c>
      <c r="H1307" s="14" t="str">
        <f>IF(G1307="","",VLOOKUP(G1307,Sheet1!$B$3:$C$7,2,0))</f>
        <v>急性期</v>
      </c>
      <c r="I1307" s="12" t="s">
        <v>38</v>
      </c>
      <c r="J1307" s="14" t="str">
        <f>IF(I1307="","",VLOOKUP(I1307,Sheet1!$B$3:$C$7,2,0))</f>
        <v>急性期</v>
      </c>
      <c r="K1307" s="13">
        <v>20</v>
      </c>
      <c r="L1307" s="13">
        <v>20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2" t="s">
        <v>96</v>
      </c>
      <c r="U1307" s="14" t="str">
        <f>IF(T1307="","",VLOOKUP(T1307,Sheet1!$B$10:$C$61,2,0))</f>
        <v>緩和ケア病棟入院料</v>
      </c>
      <c r="V1307" s="13">
        <v>20</v>
      </c>
    </row>
    <row r="1308" spans="1:22" outlineLevel="4">
      <c r="A1308" s="12">
        <v>4009</v>
      </c>
      <c r="B1308" s="12" t="s">
        <v>197</v>
      </c>
      <c r="C1308" s="12">
        <v>40205</v>
      </c>
      <c r="D1308" s="12" t="s">
        <v>198</v>
      </c>
      <c r="E1308" s="12" t="s">
        <v>1377</v>
      </c>
      <c r="F1308" s="12" t="s">
        <v>118</v>
      </c>
      <c r="G1308" s="12" t="s">
        <v>38</v>
      </c>
      <c r="H1308" s="14" t="str">
        <f>IF(G1308="","",VLOOKUP(G1308,Sheet1!$B$3:$C$7,2,0))</f>
        <v>急性期</v>
      </c>
      <c r="I1308" s="12" t="s">
        <v>38</v>
      </c>
      <c r="J1308" s="14" t="str">
        <f>IF(I1308="","",VLOOKUP(I1308,Sheet1!$B$3:$C$7,2,0))</f>
        <v>急性期</v>
      </c>
      <c r="K1308" s="13">
        <v>44</v>
      </c>
      <c r="L1308" s="13">
        <v>44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2" t="s">
        <v>38</v>
      </c>
      <c r="U1308" s="14" t="str">
        <f>IF(T1308="","",VLOOKUP(T1308,Sheet1!$B$10:$C$61,2,0))</f>
        <v>一般病棟10対1入院基本料</v>
      </c>
      <c r="V1308" s="13">
        <v>44</v>
      </c>
    </row>
    <row r="1309" spans="1:22" outlineLevel="4">
      <c r="A1309" s="12">
        <v>4009</v>
      </c>
      <c r="B1309" s="12" t="s">
        <v>197</v>
      </c>
      <c r="C1309" s="12">
        <v>40205</v>
      </c>
      <c r="D1309" s="12" t="s">
        <v>198</v>
      </c>
      <c r="E1309" s="12" t="s">
        <v>1377</v>
      </c>
      <c r="F1309" s="12" t="s">
        <v>119</v>
      </c>
      <c r="G1309" s="12" t="s">
        <v>38</v>
      </c>
      <c r="H1309" s="14" t="str">
        <f>IF(G1309="","",VLOOKUP(G1309,Sheet1!$B$3:$C$7,2,0))</f>
        <v>急性期</v>
      </c>
      <c r="I1309" s="12" t="s">
        <v>38</v>
      </c>
      <c r="J1309" s="14" t="str">
        <f>IF(I1309="","",VLOOKUP(I1309,Sheet1!$B$3:$C$7,2,0))</f>
        <v>急性期</v>
      </c>
      <c r="K1309" s="13">
        <v>45</v>
      </c>
      <c r="L1309" s="13">
        <v>45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2" t="s">
        <v>38</v>
      </c>
      <c r="U1309" s="14" t="str">
        <f>IF(T1309="","",VLOOKUP(T1309,Sheet1!$B$10:$C$61,2,0))</f>
        <v>一般病棟10対1入院基本料</v>
      </c>
      <c r="V1309" s="13">
        <v>45</v>
      </c>
    </row>
    <row r="1310" spans="1:22" outlineLevel="4">
      <c r="A1310" s="12">
        <v>4009</v>
      </c>
      <c r="B1310" s="12" t="s">
        <v>197</v>
      </c>
      <c r="C1310" s="12">
        <v>40205</v>
      </c>
      <c r="D1310" s="12" t="s">
        <v>198</v>
      </c>
      <c r="E1310" s="12" t="s">
        <v>1377</v>
      </c>
      <c r="F1310" s="12" t="s">
        <v>57</v>
      </c>
      <c r="G1310" s="12" t="s">
        <v>58</v>
      </c>
      <c r="H1310" s="14" t="str">
        <f>IF(G1310="","",VLOOKUP(G1310,Sheet1!$B$3:$C$7,2,0))</f>
        <v>回復期</v>
      </c>
      <c r="I1310" s="12" t="s">
        <v>58</v>
      </c>
      <c r="J1310" s="14" t="str">
        <f>IF(I1310="","",VLOOKUP(I1310,Sheet1!$B$3:$C$7,2,0))</f>
        <v>回復期</v>
      </c>
      <c r="K1310" s="13">
        <v>44</v>
      </c>
      <c r="L1310" s="13">
        <v>44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2" t="s">
        <v>68</v>
      </c>
      <c r="U1310" s="14" t="str">
        <f>IF(T1310="","",VLOOKUP(T1310,Sheet1!$B$10:$C$61,2,0))</f>
        <v>回復期リハビリテーション病棟入院料2</v>
      </c>
      <c r="V1310" s="13">
        <v>44</v>
      </c>
    </row>
    <row r="1311" spans="1:22" outlineLevel="3">
      <c r="A1311" s="12"/>
      <c r="B1311" s="12"/>
      <c r="C1311" s="12"/>
      <c r="D1311" s="12"/>
      <c r="E1311" s="23" t="s">
        <v>1793</v>
      </c>
      <c r="F1311" s="12"/>
      <c r="G1311" s="12"/>
      <c r="H1311" s="14"/>
      <c r="I1311" s="12"/>
      <c r="J1311" s="14"/>
      <c r="K1311" s="13">
        <f t="shared" ref="K1311:S1311" si="278">SUBTOTAL(9,K1307:K1310)</f>
        <v>153</v>
      </c>
      <c r="L1311" s="13">
        <f t="shared" si="278"/>
        <v>153</v>
      </c>
      <c r="M1311" s="13">
        <f t="shared" si="278"/>
        <v>0</v>
      </c>
      <c r="N1311" s="13">
        <f t="shared" si="278"/>
        <v>0</v>
      </c>
      <c r="O1311" s="13">
        <f t="shared" si="278"/>
        <v>0</v>
      </c>
      <c r="P1311" s="13">
        <f t="shared" si="278"/>
        <v>0</v>
      </c>
      <c r="Q1311" s="13">
        <f t="shared" si="278"/>
        <v>0</v>
      </c>
      <c r="R1311" s="13">
        <f t="shared" si="278"/>
        <v>0</v>
      </c>
      <c r="S1311" s="13">
        <f t="shared" si="278"/>
        <v>0</v>
      </c>
      <c r="T1311" s="12"/>
      <c r="U1311" s="14"/>
      <c r="V1311" s="13">
        <f>SUBTOTAL(9,V1307:V1310)</f>
        <v>153</v>
      </c>
    </row>
    <row r="1312" spans="1:22" outlineLevel="4">
      <c r="A1312" s="12">
        <v>4009</v>
      </c>
      <c r="B1312" s="12" t="s">
        <v>197</v>
      </c>
      <c r="C1312" s="12">
        <v>40227</v>
      </c>
      <c r="D1312" s="12" t="s">
        <v>240</v>
      </c>
      <c r="E1312" s="12" t="s">
        <v>239</v>
      </c>
      <c r="F1312" s="12" t="s">
        <v>193</v>
      </c>
      <c r="G1312" s="12" t="s">
        <v>38</v>
      </c>
      <c r="H1312" s="14" t="str">
        <f>IF(G1312="","",VLOOKUP(G1312,Sheet1!$B$3:$C$7,2,0))</f>
        <v>急性期</v>
      </c>
      <c r="I1312" s="12" t="s">
        <v>38</v>
      </c>
      <c r="J1312" s="14" t="str">
        <f>IF(I1312="","",VLOOKUP(I1312,Sheet1!$B$3:$C$7,2,0))</f>
        <v>急性期</v>
      </c>
      <c r="K1312" s="13">
        <v>40</v>
      </c>
      <c r="L1312" s="13">
        <v>34</v>
      </c>
      <c r="M1312" s="13">
        <v>6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2" t="s">
        <v>92</v>
      </c>
      <c r="U1312" s="14" t="str">
        <f>IF(T1312="","",VLOOKUP(T1312,Sheet1!$B$10:$C$61,2,0))</f>
        <v>一般病棟特別入院基本料</v>
      </c>
      <c r="V1312" s="13">
        <v>40</v>
      </c>
    </row>
    <row r="1313" spans="1:22" outlineLevel="3">
      <c r="A1313" s="12"/>
      <c r="B1313" s="12"/>
      <c r="C1313" s="12"/>
      <c r="D1313" s="12"/>
      <c r="E1313" s="23" t="s">
        <v>1794</v>
      </c>
      <c r="F1313" s="12"/>
      <c r="G1313" s="12"/>
      <c r="H1313" s="14"/>
      <c r="I1313" s="12"/>
      <c r="J1313" s="14"/>
      <c r="K1313" s="13">
        <f t="shared" ref="K1313:S1313" si="279">SUBTOTAL(9,K1312:K1312)</f>
        <v>40</v>
      </c>
      <c r="L1313" s="13">
        <f t="shared" si="279"/>
        <v>34</v>
      </c>
      <c r="M1313" s="13">
        <f t="shared" si="279"/>
        <v>6</v>
      </c>
      <c r="N1313" s="13">
        <f t="shared" si="279"/>
        <v>0</v>
      </c>
      <c r="O1313" s="13">
        <f t="shared" si="279"/>
        <v>0</v>
      </c>
      <c r="P1313" s="13">
        <f t="shared" si="279"/>
        <v>0</v>
      </c>
      <c r="Q1313" s="13">
        <f t="shared" si="279"/>
        <v>0</v>
      </c>
      <c r="R1313" s="13">
        <f t="shared" si="279"/>
        <v>0</v>
      </c>
      <c r="S1313" s="13">
        <f t="shared" si="279"/>
        <v>0</v>
      </c>
      <c r="T1313" s="12"/>
      <c r="U1313" s="14"/>
      <c r="V1313" s="13">
        <f>SUBTOTAL(9,V1312:V1312)</f>
        <v>40</v>
      </c>
    </row>
    <row r="1314" spans="1:22" outlineLevel="4">
      <c r="A1314" s="12">
        <v>4009</v>
      </c>
      <c r="B1314" s="12" t="s">
        <v>197</v>
      </c>
      <c r="C1314" s="12">
        <v>40227</v>
      </c>
      <c r="D1314" s="12" t="s">
        <v>240</v>
      </c>
      <c r="E1314" s="12" t="s">
        <v>248</v>
      </c>
      <c r="F1314" s="12" t="s">
        <v>249</v>
      </c>
      <c r="G1314" s="12" t="s">
        <v>58</v>
      </c>
      <c r="H1314" s="14" t="str">
        <f>IF(G1314="","",VLOOKUP(G1314,Sheet1!$B$3:$C$7,2,0))</f>
        <v>回復期</v>
      </c>
      <c r="I1314" s="12" t="s">
        <v>58</v>
      </c>
      <c r="J1314" s="14" t="str">
        <f>IF(I1314="","",VLOOKUP(I1314,Sheet1!$B$3:$C$7,2,0))</f>
        <v>回復期</v>
      </c>
      <c r="K1314" s="13">
        <v>60</v>
      </c>
      <c r="L1314" s="13">
        <v>60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2" t="s">
        <v>40</v>
      </c>
      <c r="U1314" s="14" t="str">
        <f>IF(T1314="","",VLOOKUP(T1314,Sheet1!$B$10:$C$61,2,0))</f>
        <v>地域包括ケア病棟入院料1</v>
      </c>
      <c r="V1314" s="13">
        <v>60</v>
      </c>
    </row>
    <row r="1315" spans="1:22" outlineLevel="3">
      <c r="A1315" s="12"/>
      <c r="B1315" s="12"/>
      <c r="C1315" s="12"/>
      <c r="D1315" s="12"/>
      <c r="E1315" s="23" t="s">
        <v>1795</v>
      </c>
      <c r="F1315" s="12"/>
      <c r="G1315" s="12"/>
      <c r="H1315" s="14"/>
      <c r="I1315" s="12"/>
      <c r="J1315" s="14"/>
      <c r="K1315" s="13">
        <f t="shared" ref="K1315:S1315" si="280">SUBTOTAL(9,K1314:K1314)</f>
        <v>60</v>
      </c>
      <c r="L1315" s="13">
        <f t="shared" si="280"/>
        <v>60</v>
      </c>
      <c r="M1315" s="13">
        <f t="shared" si="280"/>
        <v>0</v>
      </c>
      <c r="N1315" s="13">
        <f t="shared" si="280"/>
        <v>0</v>
      </c>
      <c r="O1315" s="13">
        <f t="shared" si="280"/>
        <v>0</v>
      </c>
      <c r="P1315" s="13">
        <f t="shared" si="280"/>
        <v>0</v>
      </c>
      <c r="Q1315" s="13">
        <f t="shared" si="280"/>
        <v>0</v>
      </c>
      <c r="R1315" s="13">
        <f t="shared" si="280"/>
        <v>0</v>
      </c>
      <c r="S1315" s="13">
        <f t="shared" si="280"/>
        <v>0</v>
      </c>
      <c r="T1315" s="12"/>
      <c r="U1315" s="14"/>
      <c r="V1315" s="13">
        <f>SUBTOTAL(9,V1314:V1314)</f>
        <v>60</v>
      </c>
    </row>
    <row r="1316" spans="1:22" outlineLevel="4">
      <c r="A1316" s="12">
        <v>4009</v>
      </c>
      <c r="B1316" s="19" t="s">
        <v>197</v>
      </c>
      <c r="C1316" s="19">
        <v>40227</v>
      </c>
      <c r="D1316" s="19" t="s">
        <v>240</v>
      </c>
      <c r="E1316" s="19" t="s">
        <v>600</v>
      </c>
      <c r="F1316" s="19" t="s">
        <v>601</v>
      </c>
      <c r="G1316" s="19" t="s">
        <v>182</v>
      </c>
      <c r="H1316" s="20" t="str">
        <f>IF(G1316="","",VLOOKUP(G1316,Sheet1!$B$3:$C$7,2,0))</f>
        <v>慢性期</v>
      </c>
      <c r="I1316" s="19" t="s">
        <v>182</v>
      </c>
      <c r="J1316" s="20" t="str">
        <f>IF(I1316="","",VLOOKUP(I1316,Sheet1!$B$3:$C$7,2,0))</f>
        <v>慢性期</v>
      </c>
      <c r="K1316" s="21">
        <v>0</v>
      </c>
      <c r="L1316" s="21"/>
      <c r="M1316" s="21"/>
      <c r="N1316" s="21">
        <v>30</v>
      </c>
      <c r="O1316" s="21"/>
      <c r="P1316" s="21"/>
      <c r="Q1316" s="21"/>
      <c r="R1316" s="21"/>
      <c r="S1316" s="21"/>
      <c r="T1316" s="19" t="s">
        <v>230</v>
      </c>
      <c r="U1316" s="20" t="str">
        <f>IF(T1316="","",VLOOKUP(T1316,Sheet1!$B$10:$C$61,2,0))</f>
        <v>療養病棟入院基本料2</v>
      </c>
      <c r="V1316" s="21">
        <v>30</v>
      </c>
    </row>
    <row r="1317" spans="1:22" outlineLevel="4">
      <c r="A1317" s="12">
        <v>4009</v>
      </c>
      <c r="B1317" s="19" t="s">
        <v>197</v>
      </c>
      <c r="C1317" s="19">
        <v>40227</v>
      </c>
      <c r="D1317" s="19" t="s">
        <v>240</v>
      </c>
      <c r="E1317" s="19" t="s">
        <v>600</v>
      </c>
      <c r="F1317" s="19" t="s">
        <v>602</v>
      </c>
      <c r="G1317" s="19" t="s">
        <v>113</v>
      </c>
      <c r="H1317" s="20" t="str">
        <f>IF(G1317="","",VLOOKUP(G1317,Sheet1!$B$3:$C$7,2,0))</f>
        <v>回復期</v>
      </c>
      <c r="I1317" s="19" t="s">
        <v>113</v>
      </c>
      <c r="J1317" s="20" t="str">
        <f>IF(I1317="","",VLOOKUP(I1317,Sheet1!$B$3:$C$7,2,0))</f>
        <v>回復期</v>
      </c>
      <c r="K1317" s="21">
        <v>0</v>
      </c>
      <c r="L1317" s="21"/>
      <c r="M1317" s="21"/>
      <c r="N1317" s="21">
        <v>42</v>
      </c>
      <c r="O1317" s="21"/>
      <c r="P1317" s="21"/>
      <c r="Q1317" s="21"/>
      <c r="R1317" s="21"/>
      <c r="S1317" s="21"/>
      <c r="T1317" s="19" t="s">
        <v>603</v>
      </c>
      <c r="U1317" s="20" t="str">
        <f>IF(T1317="","",VLOOKUP(T1317,Sheet1!$B$10:$C$61,2,0))</f>
        <v>回復期リハビリテーション病棟入院料2</v>
      </c>
      <c r="V1317" s="21">
        <v>42</v>
      </c>
    </row>
    <row r="1318" spans="1:22" outlineLevel="3">
      <c r="A1318" s="12"/>
      <c r="B1318" s="19"/>
      <c r="C1318" s="19"/>
      <c r="D1318" s="19"/>
      <c r="E1318" s="28" t="s">
        <v>1796</v>
      </c>
      <c r="F1318" s="19"/>
      <c r="G1318" s="19"/>
      <c r="H1318" s="20"/>
      <c r="I1318" s="19"/>
      <c r="J1318" s="20"/>
      <c r="K1318" s="21">
        <f t="shared" ref="K1318:S1318" si="281">SUBTOTAL(9,K1316:K1317)</f>
        <v>0</v>
      </c>
      <c r="L1318" s="21">
        <f t="shared" si="281"/>
        <v>0</v>
      </c>
      <c r="M1318" s="21">
        <f t="shared" si="281"/>
        <v>0</v>
      </c>
      <c r="N1318" s="21">
        <f t="shared" si="281"/>
        <v>72</v>
      </c>
      <c r="O1318" s="21">
        <f t="shared" si="281"/>
        <v>0</v>
      </c>
      <c r="P1318" s="21">
        <f t="shared" si="281"/>
        <v>0</v>
      </c>
      <c r="Q1318" s="21">
        <f t="shared" si="281"/>
        <v>0</v>
      </c>
      <c r="R1318" s="21">
        <f t="shared" si="281"/>
        <v>0</v>
      </c>
      <c r="S1318" s="21">
        <f t="shared" si="281"/>
        <v>0</v>
      </c>
      <c r="T1318" s="19"/>
      <c r="U1318" s="20"/>
      <c r="V1318" s="21">
        <f>SUBTOTAL(9,V1316:V1317)</f>
        <v>72</v>
      </c>
    </row>
    <row r="1319" spans="1:22" outlineLevel="4">
      <c r="A1319" s="12">
        <v>4009</v>
      </c>
      <c r="B1319" s="12" t="s">
        <v>197</v>
      </c>
      <c r="C1319" s="12">
        <v>40227</v>
      </c>
      <c r="D1319" s="12" t="s">
        <v>240</v>
      </c>
      <c r="E1319" s="12" t="s">
        <v>642</v>
      </c>
      <c r="F1319" s="12" t="s">
        <v>643</v>
      </c>
      <c r="G1319" s="12" t="s">
        <v>58</v>
      </c>
      <c r="H1319" s="14" t="str">
        <f>IF(G1319="","",VLOOKUP(G1319,Sheet1!$B$3:$C$7,2,0))</f>
        <v>回復期</v>
      </c>
      <c r="I1319" s="12" t="s">
        <v>58</v>
      </c>
      <c r="J1319" s="14" t="str">
        <f>IF(I1319="","",VLOOKUP(I1319,Sheet1!$B$3:$C$7,2,0))</f>
        <v>回復期</v>
      </c>
      <c r="K1319" s="13">
        <v>42</v>
      </c>
      <c r="L1319" s="13">
        <v>42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2" t="s">
        <v>40</v>
      </c>
      <c r="U1319" s="14" t="str">
        <f>IF(T1319="","",VLOOKUP(T1319,Sheet1!$B$10:$C$61,2,0))</f>
        <v>地域包括ケア病棟入院料1</v>
      </c>
      <c r="V1319" s="13">
        <v>42</v>
      </c>
    </row>
    <row r="1320" spans="1:22" outlineLevel="4">
      <c r="A1320" s="12">
        <v>4009</v>
      </c>
      <c r="B1320" s="12" t="s">
        <v>197</v>
      </c>
      <c r="C1320" s="12">
        <v>40227</v>
      </c>
      <c r="D1320" s="12" t="s">
        <v>240</v>
      </c>
      <c r="E1320" s="12" t="s">
        <v>642</v>
      </c>
      <c r="F1320" s="12" t="s">
        <v>644</v>
      </c>
      <c r="G1320" s="12" t="s">
        <v>38</v>
      </c>
      <c r="H1320" s="14" t="str">
        <f>IF(G1320="","",VLOOKUP(G1320,Sheet1!$B$3:$C$7,2,0))</f>
        <v>急性期</v>
      </c>
      <c r="I1320" s="12" t="s">
        <v>38</v>
      </c>
      <c r="J1320" s="14" t="str">
        <f>IF(I1320="","",VLOOKUP(I1320,Sheet1!$B$3:$C$7,2,0))</f>
        <v>急性期</v>
      </c>
      <c r="K1320" s="13">
        <v>38</v>
      </c>
      <c r="L1320" s="13">
        <v>38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2" t="s">
        <v>38</v>
      </c>
      <c r="U1320" s="14" t="str">
        <f>IF(T1320="","",VLOOKUP(T1320,Sheet1!$B$10:$C$61,2,0))</f>
        <v>一般病棟10対1入院基本料</v>
      </c>
      <c r="V1320" s="13">
        <v>38</v>
      </c>
    </row>
    <row r="1321" spans="1:22" outlineLevel="4">
      <c r="A1321" s="12">
        <v>4009</v>
      </c>
      <c r="B1321" s="12" t="s">
        <v>197</v>
      </c>
      <c r="C1321" s="12">
        <v>40227</v>
      </c>
      <c r="D1321" s="12" t="s">
        <v>240</v>
      </c>
      <c r="E1321" s="12" t="s">
        <v>642</v>
      </c>
      <c r="F1321" s="12" t="s">
        <v>645</v>
      </c>
      <c r="G1321" s="12" t="s">
        <v>45</v>
      </c>
      <c r="H1321" s="14" t="str">
        <f>IF(G1321="","",VLOOKUP(G1321,Sheet1!$B$3:$C$7,2,0))</f>
        <v>慢性期</v>
      </c>
      <c r="I1321" s="12" t="s">
        <v>45</v>
      </c>
      <c r="J1321" s="14" t="str">
        <f>IF(I1321="","",VLOOKUP(I1321,Sheet1!$B$3:$C$7,2,0))</f>
        <v>慢性期</v>
      </c>
      <c r="K1321" s="13">
        <v>0</v>
      </c>
      <c r="L1321" s="13">
        <v>0</v>
      </c>
      <c r="M1321" s="13">
        <v>0</v>
      </c>
      <c r="N1321" s="13">
        <v>51</v>
      </c>
      <c r="O1321" s="13">
        <v>49</v>
      </c>
      <c r="P1321" s="13">
        <v>2</v>
      </c>
      <c r="Q1321" s="13">
        <v>0</v>
      </c>
      <c r="R1321" s="13">
        <v>0</v>
      </c>
      <c r="S1321" s="13">
        <v>0</v>
      </c>
      <c r="T1321" s="12" t="s">
        <v>62</v>
      </c>
      <c r="U1321" s="14" t="str">
        <f>IF(T1321="","",VLOOKUP(T1321,Sheet1!$B$10:$C$61,2,0))</f>
        <v>療養病棟入院基本料1</v>
      </c>
      <c r="V1321" s="13">
        <v>51</v>
      </c>
    </row>
    <row r="1322" spans="1:22" outlineLevel="4">
      <c r="A1322" s="12">
        <v>4009</v>
      </c>
      <c r="B1322" s="12" t="s">
        <v>197</v>
      </c>
      <c r="C1322" s="12">
        <v>40227</v>
      </c>
      <c r="D1322" s="12" t="s">
        <v>240</v>
      </c>
      <c r="E1322" s="12" t="s">
        <v>642</v>
      </c>
      <c r="F1322" s="12" t="s">
        <v>646</v>
      </c>
      <c r="G1322" s="12" t="s">
        <v>45</v>
      </c>
      <c r="H1322" s="14" t="str">
        <f>IF(G1322="","",VLOOKUP(G1322,Sheet1!$B$3:$C$7,2,0))</f>
        <v>慢性期</v>
      </c>
      <c r="I1322" s="12" t="s">
        <v>45</v>
      </c>
      <c r="J1322" s="14" t="str">
        <f>IF(I1322="","",VLOOKUP(I1322,Sheet1!$B$3:$C$7,2,0))</f>
        <v>慢性期</v>
      </c>
      <c r="K1322" s="13">
        <v>0</v>
      </c>
      <c r="L1322" s="13">
        <v>0</v>
      </c>
      <c r="M1322" s="13">
        <v>0</v>
      </c>
      <c r="N1322" s="13">
        <v>50</v>
      </c>
      <c r="O1322" s="13">
        <v>46</v>
      </c>
      <c r="P1322" s="13">
        <v>4</v>
      </c>
      <c r="Q1322" s="13">
        <v>0</v>
      </c>
      <c r="R1322" s="13">
        <v>0</v>
      </c>
      <c r="S1322" s="13">
        <v>0</v>
      </c>
      <c r="T1322" s="12" t="s">
        <v>46</v>
      </c>
      <c r="U1322" s="14" t="str">
        <f>IF(T1322="","",VLOOKUP(T1322,Sheet1!$B$10:$C$61,2,0))</f>
        <v>療養病棟入院基本料2</v>
      </c>
      <c r="V1322" s="13">
        <v>50</v>
      </c>
    </row>
    <row r="1323" spans="1:22" outlineLevel="3">
      <c r="A1323" s="12"/>
      <c r="B1323" s="12"/>
      <c r="C1323" s="12"/>
      <c r="D1323" s="12"/>
      <c r="E1323" s="23" t="s">
        <v>1797</v>
      </c>
      <c r="F1323" s="12"/>
      <c r="G1323" s="12"/>
      <c r="H1323" s="14"/>
      <c r="I1323" s="12"/>
      <c r="J1323" s="14"/>
      <c r="K1323" s="13">
        <f t="shared" ref="K1323:S1323" si="282">SUBTOTAL(9,K1319:K1322)</f>
        <v>80</v>
      </c>
      <c r="L1323" s="13">
        <f t="shared" si="282"/>
        <v>80</v>
      </c>
      <c r="M1323" s="13">
        <f t="shared" si="282"/>
        <v>0</v>
      </c>
      <c r="N1323" s="13">
        <f t="shared" si="282"/>
        <v>101</v>
      </c>
      <c r="O1323" s="13">
        <f t="shared" si="282"/>
        <v>95</v>
      </c>
      <c r="P1323" s="13">
        <f t="shared" si="282"/>
        <v>6</v>
      </c>
      <c r="Q1323" s="13">
        <f t="shared" si="282"/>
        <v>0</v>
      </c>
      <c r="R1323" s="13">
        <f t="shared" si="282"/>
        <v>0</v>
      </c>
      <c r="S1323" s="13">
        <f t="shared" si="282"/>
        <v>0</v>
      </c>
      <c r="T1323" s="12"/>
      <c r="U1323" s="14"/>
      <c r="V1323" s="13">
        <f>SUBTOTAL(9,V1319:V1322)</f>
        <v>181</v>
      </c>
    </row>
    <row r="1324" spans="1:22" outlineLevel="4">
      <c r="A1324" s="12">
        <v>4009</v>
      </c>
      <c r="B1324" s="12" t="s">
        <v>197</v>
      </c>
      <c r="C1324" s="12">
        <v>40227</v>
      </c>
      <c r="D1324" s="12" t="s">
        <v>240</v>
      </c>
      <c r="E1324" s="12" t="s">
        <v>776</v>
      </c>
      <c r="F1324" s="12" t="s">
        <v>195</v>
      </c>
      <c r="G1324" s="12" t="s">
        <v>45</v>
      </c>
      <c r="H1324" s="14" t="str">
        <f>IF(G1324="","",VLOOKUP(G1324,Sheet1!$B$3:$C$7,2,0))</f>
        <v>慢性期</v>
      </c>
      <c r="I1324" s="12" t="s">
        <v>45</v>
      </c>
      <c r="J1324" s="14" t="str">
        <f>IF(I1324="","",VLOOKUP(I1324,Sheet1!$B$3:$C$7,2,0))</f>
        <v>慢性期</v>
      </c>
      <c r="K1324" s="13">
        <v>0</v>
      </c>
      <c r="L1324" s="13">
        <v>0</v>
      </c>
      <c r="M1324" s="13">
        <v>0</v>
      </c>
      <c r="N1324" s="13">
        <v>48</v>
      </c>
      <c r="O1324" s="13">
        <v>48</v>
      </c>
      <c r="P1324" s="13">
        <v>0</v>
      </c>
      <c r="Q1324" s="13">
        <v>36</v>
      </c>
      <c r="R1324" s="13">
        <v>36</v>
      </c>
      <c r="S1324" s="13">
        <v>0</v>
      </c>
      <c r="T1324" s="12" t="s">
        <v>46</v>
      </c>
      <c r="U1324" s="14" t="str">
        <f>IF(T1324="","",VLOOKUP(T1324,Sheet1!$B$10:$C$61,2,0))</f>
        <v>療養病棟入院基本料2</v>
      </c>
      <c r="V1324" s="13">
        <v>12</v>
      </c>
    </row>
    <row r="1325" spans="1:22" outlineLevel="3">
      <c r="A1325" s="12"/>
      <c r="B1325" s="12"/>
      <c r="C1325" s="12"/>
      <c r="D1325" s="12"/>
      <c r="E1325" s="23" t="s">
        <v>1798</v>
      </c>
      <c r="F1325" s="12"/>
      <c r="G1325" s="12"/>
      <c r="H1325" s="14"/>
      <c r="I1325" s="12"/>
      <c r="J1325" s="14"/>
      <c r="K1325" s="13">
        <f t="shared" ref="K1325:S1325" si="283">SUBTOTAL(9,K1324:K1324)</f>
        <v>0</v>
      </c>
      <c r="L1325" s="13">
        <f t="shared" si="283"/>
        <v>0</v>
      </c>
      <c r="M1325" s="13">
        <f t="shared" si="283"/>
        <v>0</v>
      </c>
      <c r="N1325" s="13">
        <f t="shared" si="283"/>
        <v>48</v>
      </c>
      <c r="O1325" s="13">
        <f t="shared" si="283"/>
        <v>48</v>
      </c>
      <c r="P1325" s="13">
        <f t="shared" si="283"/>
        <v>0</v>
      </c>
      <c r="Q1325" s="13">
        <f t="shared" si="283"/>
        <v>36</v>
      </c>
      <c r="R1325" s="13">
        <f t="shared" si="283"/>
        <v>36</v>
      </c>
      <c r="S1325" s="13">
        <f t="shared" si="283"/>
        <v>0</v>
      </c>
      <c r="T1325" s="12"/>
      <c r="U1325" s="14"/>
      <c r="V1325" s="13">
        <f>SUBTOTAL(9,V1324:V1324)</f>
        <v>12</v>
      </c>
    </row>
    <row r="1326" spans="1:22" outlineLevel="4">
      <c r="A1326" s="12">
        <v>4009</v>
      </c>
      <c r="B1326" s="12" t="s">
        <v>197</v>
      </c>
      <c r="C1326" s="12">
        <v>40227</v>
      </c>
      <c r="D1326" s="12" t="s">
        <v>240</v>
      </c>
      <c r="E1326" s="12" t="s">
        <v>923</v>
      </c>
      <c r="F1326" s="12" t="s">
        <v>924</v>
      </c>
      <c r="G1326" s="12" t="s">
        <v>104</v>
      </c>
      <c r="H1326" s="14" t="str">
        <f>IF(G1326="","",VLOOKUP(G1326,Sheet1!$B$3:$C$7,2,0))</f>
        <v>急性期</v>
      </c>
      <c r="I1326" s="12" t="s">
        <v>113</v>
      </c>
      <c r="J1326" s="14" t="str">
        <f>IF(I1326="","",VLOOKUP(I1326,Sheet1!$B$3:$C$7,2,0))</f>
        <v>回復期</v>
      </c>
      <c r="K1326" s="13">
        <v>60</v>
      </c>
      <c r="L1326" s="13">
        <v>60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2" t="s">
        <v>104</v>
      </c>
      <c r="U1326" s="14" t="str">
        <f>IF(T1326="","",VLOOKUP(T1326,Sheet1!$B$10:$C$61,2,0))</f>
        <v>一般病棟10対1入院基本料</v>
      </c>
      <c r="V1326" s="13">
        <v>60</v>
      </c>
    </row>
    <row r="1327" spans="1:22" outlineLevel="4">
      <c r="A1327" s="12">
        <v>4009</v>
      </c>
      <c r="B1327" s="12" t="s">
        <v>197</v>
      </c>
      <c r="C1327" s="12">
        <v>40227</v>
      </c>
      <c r="D1327" s="12" t="s">
        <v>240</v>
      </c>
      <c r="E1327" s="12" t="s">
        <v>923</v>
      </c>
      <c r="F1327" s="12" t="s">
        <v>751</v>
      </c>
      <c r="G1327" s="12" t="s">
        <v>182</v>
      </c>
      <c r="H1327" s="14" t="str">
        <f>IF(G1327="","",VLOOKUP(G1327,Sheet1!$B$3:$C$7,2,0))</f>
        <v>慢性期</v>
      </c>
      <c r="I1327" s="12" t="s">
        <v>182</v>
      </c>
      <c r="J1327" s="14" t="str">
        <f>IF(I1327="","",VLOOKUP(I1327,Sheet1!$B$3:$C$7,2,0))</f>
        <v>慢性期</v>
      </c>
      <c r="K1327" s="13">
        <v>0</v>
      </c>
      <c r="L1327" s="13">
        <v>0</v>
      </c>
      <c r="M1327" s="13">
        <v>0</v>
      </c>
      <c r="N1327" s="13">
        <v>60</v>
      </c>
      <c r="O1327" s="13">
        <v>60</v>
      </c>
      <c r="P1327" s="13">
        <v>0</v>
      </c>
      <c r="Q1327" s="13">
        <v>0</v>
      </c>
      <c r="R1327" s="13">
        <v>0</v>
      </c>
      <c r="S1327" s="13">
        <v>0</v>
      </c>
      <c r="T1327" s="12" t="s">
        <v>185</v>
      </c>
      <c r="U1327" s="14" t="str">
        <f>IF(T1327="","",VLOOKUP(T1327,Sheet1!$B$10:$C$61,2,0))</f>
        <v>療養病棟入院基本料1</v>
      </c>
      <c r="V1327" s="13">
        <v>60</v>
      </c>
    </row>
    <row r="1328" spans="1:22" outlineLevel="3">
      <c r="A1328" s="12"/>
      <c r="B1328" s="12"/>
      <c r="C1328" s="12"/>
      <c r="D1328" s="12"/>
      <c r="E1328" s="23" t="s">
        <v>1799</v>
      </c>
      <c r="F1328" s="12"/>
      <c r="G1328" s="12"/>
      <c r="H1328" s="14"/>
      <c r="I1328" s="12"/>
      <c r="J1328" s="14"/>
      <c r="K1328" s="13">
        <f t="shared" ref="K1328:S1328" si="284">SUBTOTAL(9,K1326:K1327)</f>
        <v>60</v>
      </c>
      <c r="L1328" s="13">
        <f t="shared" si="284"/>
        <v>60</v>
      </c>
      <c r="M1328" s="13">
        <f t="shared" si="284"/>
        <v>0</v>
      </c>
      <c r="N1328" s="13">
        <f t="shared" si="284"/>
        <v>60</v>
      </c>
      <c r="O1328" s="13">
        <f t="shared" si="284"/>
        <v>60</v>
      </c>
      <c r="P1328" s="13">
        <f t="shared" si="284"/>
        <v>0</v>
      </c>
      <c r="Q1328" s="13">
        <f t="shared" si="284"/>
        <v>0</v>
      </c>
      <c r="R1328" s="13">
        <f t="shared" si="284"/>
        <v>0</v>
      </c>
      <c r="S1328" s="13">
        <f t="shared" si="284"/>
        <v>0</v>
      </c>
      <c r="T1328" s="12"/>
      <c r="U1328" s="14"/>
      <c r="V1328" s="13">
        <f>SUBTOTAL(9,V1326:V1327)</f>
        <v>120</v>
      </c>
    </row>
    <row r="1329" spans="1:22" outlineLevel="4">
      <c r="A1329" s="12">
        <v>4009</v>
      </c>
      <c r="B1329" s="12" t="s">
        <v>197</v>
      </c>
      <c r="C1329" s="12">
        <v>40227</v>
      </c>
      <c r="D1329" s="12" t="s">
        <v>240</v>
      </c>
      <c r="E1329" s="12" t="s">
        <v>953</v>
      </c>
      <c r="F1329" s="12" t="s">
        <v>954</v>
      </c>
      <c r="G1329" s="12" t="s">
        <v>45</v>
      </c>
      <c r="H1329" s="14" t="str">
        <f>IF(G1329="","",VLOOKUP(G1329,Sheet1!$B$3:$C$7,2,0))</f>
        <v>慢性期</v>
      </c>
      <c r="I1329" s="12" t="s">
        <v>45</v>
      </c>
      <c r="J1329" s="14" t="str">
        <f>IF(I1329="","",VLOOKUP(I1329,Sheet1!$B$3:$C$7,2,0))</f>
        <v>慢性期</v>
      </c>
      <c r="K1329" s="13">
        <v>50</v>
      </c>
      <c r="L1329" s="13">
        <v>48</v>
      </c>
      <c r="M1329" s="13">
        <v>2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2" t="s">
        <v>212</v>
      </c>
      <c r="U1329" s="14" t="str">
        <f>IF(T1329="","",VLOOKUP(T1329,Sheet1!$B$10:$C$61,2,0))</f>
        <v>特殊疾患病棟入院料1</v>
      </c>
      <c r="V1329" s="13">
        <v>50</v>
      </c>
    </row>
    <row r="1330" spans="1:22" outlineLevel="4">
      <c r="A1330" s="12">
        <v>4009</v>
      </c>
      <c r="B1330" s="12" t="s">
        <v>197</v>
      </c>
      <c r="C1330" s="12">
        <v>40227</v>
      </c>
      <c r="D1330" s="12" t="s">
        <v>240</v>
      </c>
      <c r="E1330" s="12" t="s">
        <v>953</v>
      </c>
      <c r="F1330" s="12" t="s">
        <v>955</v>
      </c>
      <c r="G1330" s="12" t="s">
        <v>38</v>
      </c>
      <c r="H1330" s="14" t="str">
        <f>IF(G1330="","",VLOOKUP(G1330,Sheet1!$B$3:$C$7,2,0))</f>
        <v>急性期</v>
      </c>
      <c r="I1330" s="12" t="s">
        <v>38</v>
      </c>
      <c r="J1330" s="14" t="str">
        <f>IF(I1330="","",VLOOKUP(I1330,Sheet1!$B$3:$C$7,2,0))</f>
        <v>急性期</v>
      </c>
      <c r="K1330" s="13">
        <v>51</v>
      </c>
      <c r="L1330" s="13">
        <v>51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2" t="s">
        <v>38</v>
      </c>
      <c r="U1330" s="14" t="str">
        <f>IF(T1330="","",VLOOKUP(T1330,Sheet1!$B$10:$C$61,2,0))</f>
        <v>一般病棟10対1入院基本料</v>
      </c>
      <c r="V1330" s="13">
        <v>51</v>
      </c>
    </row>
    <row r="1331" spans="1:22" outlineLevel="4">
      <c r="A1331" s="12">
        <v>4009</v>
      </c>
      <c r="B1331" s="12" t="s">
        <v>197</v>
      </c>
      <c r="C1331" s="12">
        <v>40227</v>
      </c>
      <c r="D1331" s="12" t="s">
        <v>240</v>
      </c>
      <c r="E1331" s="12" t="s">
        <v>953</v>
      </c>
      <c r="F1331" s="12" t="s">
        <v>956</v>
      </c>
      <c r="G1331" s="12" t="s">
        <v>58</v>
      </c>
      <c r="H1331" s="14" t="str">
        <f>IF(G1331="","",VLOOKUP(G1331,Sheet1!$B$3:$C$7,2,0))</f>
        <v>回復期</v>
      </c>
      <c r="I1331" s="12" t="s">
        <v>58</v>
      </c>
      <c r="J1331" s="14" t="str">
        <f>IF(I1331="","",VLOOKUP(I1331,Sheet1!$B$3:$C$7,2,0))</f>
        <v>回復期</v>
      </c>
      <c r="K1331" s="13">
        <v>43</v>
      </c>
      <c r="L1331" s="13">
        <v>43</v>
      </c>
      <c r="M1331" s="13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v>0</v>
      </c>
      <c r="S1331" s="13">
        <v>0</v>
      </c>
      <c r="T1331" s="12" t="s">
        <v>40</v>
      </c>
      <c r="U1331" s="14" t="str">
        <f>IF(T1331="","",VLOOKUP(T1331,Sheet1!$B$10:$C$61,2,0))</f>
        <v>地域包括ケア病棟入院料1</v>
      </c>
      <c r="V1331" s="13">
        <v>43</v>
      </c>
    </row>
    <row r="1332" spans="1:22" outlineLevel="3">
      <c r="A1332" s="12"/>
      <c r="B1332" s="12"/>
      <c r="C1332" s="12"/>
      <c r="D1332" s="12"/>
      <c r="E1332" s="23" t="s">
        <v>1800</v>
      </c>
      <c r="F1332" s="12"/>
      <c r="G1332" s="12"/>
      <c r="H1332" s="14"/>
      <c r="I1332" s="12"/>
      <c r="J1332" s="14"/>
      <c r="K1332" s="13">
        <f t="shared" ref="K1332:S1332" si="285">SUBTOTAL(9,K1329:K1331)</f>
        <v>144</v>
      </c>
      <c r="L1332" s="13">
        <f t="shared" si="285"/>
        <v>142</v>
      </c>
      <c r="M1332" s="13">
        <f t="shared" si="285"/>
        <v>2</v>
      </c>
      <c r="N1332" s="13">
        <f t="shared" si="285"/>
        <v>0</v>
      </c>
      <c r="O1332" s="13">
        <f t="shared" si="285"/>
        <v>0</v>
      </c>
      <c r="P1332" s="13">
        <f t="shared" si="285"/>
        <v>0</v>
      </c>
      <c r="Q1332" s="13">
        <f t="shared" si="285"/>
        <v>0</v>
      </c>
      <c r="R1332" s="13">
        <f t="shared" si="285"/>
        <v>0</v>
      </c>
      <c r="S1332" s="13">
        <f t="shared" si="285"/>
        <v>0</v>
      </c>
      <c r="T1332" s="12"/>
      <c r="U1332" s="14"/>
      <c r="V1332" s="13">
        <f>SUBTOTAL(9,V1329:V1331)</f>
        <v>144</v>
      </c>
    </row>
    <row r="1333" spans="1:22" outlineLevel="4">
      <c r="A1333" s="12">
        <v>4009</v>
      </c>
      <c r="B1333" s="12" t="s">
        <v>197</v>
      </c>
      <c r="C1333" s="12">
        <v>40227</v>
      </c>
      <c r="D1333" s="12" t="s">
        <v>240</v>
      </c>
      <c r="E1333" s="12" t="s">
        <v>1256</v>
      </c>
      <c r="F1333" s="12" t="s">
        <v>1257</v>
      </c>
      <c r="G1333" s="12" t="s">
        <v>182</v>
      </c>
      <c r="H1333" s="14" t="str">
        <f>IF(G1333="","",VLOOKUP(G1333,Sheet1!$B$3:$C$7,2,0))</f>
        <v>慢性期</v>
      </c>
      <c r="I1333" s="12" t="s">
        <v>182</v>
      </c>
      <c r="J1333" s="14" t="str">
        <f>IF(I1333="","",VLOOKUP(I1333,Sheet1!$B$3:$C$7,2,0))</f>
        <v>慢性期</v>
      </c>
      <c r="K1333" s="13">
        <v>0</v>
      </c>
      <c r="L1333" s="13">
        <v>0</v>
      </c>
      <c r="M1333" s="13">
        <v>0</v>
      </c>
      <c r="N1333" s="13">
        <v>42</v>
      </c>
      <c r="O1333" s="13">
        <v>40</v>
      </c>
      <c r="P1333" s="13">
        <v>2</v>
      </c>
      <c r="Q1333" s="13">
        <v>0</v>
      </c>
      <c r="R1333" s="13">
        <v>0</v>
      </c>
      <c r="S1333" s="13">
        <v>0</v>
      </c>
      <c r="T1333" s="12" t="s">
        <v>230</v>
      </c>
      <c r="U1333" s="14" t="str">
        <f>IF(T1333="","",VLOOKUP(T1333,Sheet1!$B$10:$C$61,2,0))</f>
        <v>療養病棟入院基本料2</v>
      </c>
      <c r="V1333" s="13">
        <v>42</v>
      </c>
    </row>
    <row r="1334" spans="1:22" outlineLevel="3">
      <c r="A1334" s="12"/>
      <c r="B1334" s="12"/>
      <c r="C1334" s="12"/>
      <c r="D1334" s="12"/>
      <c r="E1334" s="23" t="s">
        <v>1801</v>
      </c>
      <c r="F1334" s="12"/>
      <c r="G1334" s="12"/>
      <c r="H1334" s="14"/>
      <c r="I1334" s="12"/>
      <c r="J1334" s="14"/>
      <c r="K1334" s="13">
        <f t="shared" ref="K1334:S1334" si="286">SUBTOTAL(9,K1333:K1333)</f>
        <v>0</v>
      </c>
      <c r="L1334" s="13">
        <f t="shared" si="286"/>
        <v>0</v>
      </c>
      <c r="M1334" s="13">
        <f t="shared" si="286"/>
        <v>0</v>
      </c>
      <c r="N1334" s="13">
        <f t="shared" si="286"/>
        <v>42</v>
      </c>
      <c r="O1334" s="13">
        <f t="shared" si="286"/>
        <v>40</v>
      </c>
      <c r="P1334" s="13">
        <f t="shared" si="286"/>
        <v>2</v>
      </c>
      <c r="Q1334" s="13">
        <f t="shared" si="286"/>
        <v>0</v>
      </c>
      <c r="R1334" s="13">
        <f t="shared" si="286"/>
        <v>0</v>
      </c>
      <c r="S1334" s="13">
        <f t="shared" si="286"/>
        <v>0</v>
      </c>
      <c r="T1334" s="12"/>
      <c r="U1334" s="14"/>
      <c r="V1334" s="13">
        <f>SUBTOTAL(9,V1333:V1333)</f>
        <v>42</v>
      </c>
    </row>
    <row r="1335" spans="1:22" outlineLevel="4">
      <c r="A1335" s="12">
        <v>4009</v>
      </c>
      <c r="B1335" s="12" t="s">
        <v>197</v>
      </c>
      <c r="C1335" s="12">
        <v>40421</v>
      </c>
      <c r="D1335" s="12" t="s">
        <v>454</v>
      </c>
      <c r="E1335" s="12" t="s">
        <v>453</v>
      </c>
      <c r="F1335" s="12" t="s">
        <v>455</v>
      </c>
      <c r="G1335" s="12" t="s">
        <v>38</v>
      </c>
      <c r="H1335" s="14" t="str">
        <f>IF(G1335="","",VLOOKUP(G1335,Sheet1!$B$3:$C$7,2,0))</f>
        <v>急性期</v>
      </c>
      <c r="I1335" s="12" t="s">
        <v>38</v>
      </c>
      <c r="J1335" s="14" t="str">
        <f>IF(I1335="","",VLOOKUP(I1335,Sheet1!$B$3:$C$7,2,0))</f>
        <v>急性期</v>
      </c>
      <c r="K1335" s="13">
        <v>30</v>
      </c>
      <c r="L1335" s="13">
        <v>30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2" t="s">
        <v>45</v>
      </c>
      <c r="U1335" s="14" t="str">
        <f>IF(T1335="","",VLOOKUP(T1335,Sheet1!$B$10:$C$61,2,0))</f>
        <v>一般病棟15対1入院基本料</v>
      </c>
      <c r="V1335" s="13">
        <v>30</v>
      </c>
    </row>
    <row r="1336" spans="1:22" outlineLevel="4">
      <c r="A1336" s="12">
        <v>4009</v>
      </c>
      <c r="B1336" s="12" t="s">
        <v>197</v>
      </c>
      <c r="C1336" s="12">
        <v>40421</v>
      </c>
      <c r="D1336" s="12" t="s">
        <v>454</v>
      </c>
      <c r="E1336" s="12" t="s">
        <v>453</v>
      </c>
      <c r="F1336" s="12" t="s">
        <v>456</v>
      </c>
      <c r="G1336" s="12" t="s">
        <v>45</v>
      </c>
      <c r="H1336" s="14" t="str">
        <f>IF(G1336="","",VLOOKUP(G1336,Sheet1!$B$3:$C$7,2,0))</f>
        <v>慢性期</v>
      </c>
      <c r="I1336" s="12" t="s">
        <v>45</v>
      </c>
      <c r="J1336" s="14" t="str">
        <f>IF(I1336="","",VLOOKUP(I1336,Sheet1!$B$3:$C$7,2,0))</f>
        <v>慢性期</v>
      </c>
      <c r="K1336" s="13">
        <v>0</v>
      </c>
      <c r="L1336" s="13">
        <v>0</v>
      </c>
      <c r="M1336" s="13">
        <v>0</v>
      </c>
      <c r="N1336" s="13">
        <v>40</v>
      </c>
      <c r="O1336" s="13">
        <v>40</v>
      </c>
      <c r="P1336" s="13">
        <v>0</v>
      </c>
      <c r="Q1336" s="13">
        <v>0</v>
      </c>
      <c r="R1336" s="13">
        <v>0</v>
      </c>
      <c r="S1336" s="13">
        <v>0</v>
      </c>
      <c r="T1336" s="12" t="s">
        <v>62</v>
      </c>
      <c r="U1336" s="14" t="str">
        <f>IF(T1336="","",VLOOKUP(T1336,Sheet1!$B$10:$C$61,2,0))</f>
        <v>療養病棟入院基本料1</v>
      </c>
      <c r="V1336" s="13">
        <v>40</v>
      </c>
    </row>
    <row r="1337" spans="1:22" outlineLevel="4">
      <c r="A1337" s="12">
        <v>4009</v>
      </c>
      <c r="B1337" s="12" t="s">
        <v>197</v>
      </c>
      <c r="C1337" s="12">
        <v>40421</v>
      </c>
      <c r="D1337" s="12" t="s">
        <v>454</v>
      </c>
      <c r="E1337" s="12" t="s">
        <v>453</v>
      </c>
      <c r="F1337" s="12" t="s">
        <v>457</v>
      </c>
      <c r="G1337" s="12" t="s">
        <v>45</v>
      </c>
      <c r="H1337" s="14" t="str">
        <f>IF(G1337="","",VLOOKUP(G1337,Sheet1!$B$3:$C$7,2,0))</f>
        <v>慢性期</v>
      </c>
      <c r="I1337" s="12" t="s">
        <v>45</v>
      </c>
      <c r="J1337" s="14" t="str">
        <f>IF(I1337="","",VLOOKUP(I1337,Sheet1!$B$3:$C$7,2,0))</f>
        <v>慢性期</v>
      </c>
      <c r="K1337" s="13">
        <v>0</v>
      </c>
      <c r="L1337" s="13">
        <v>0</v>
      </c>
      <c r="M1337" s="13">
        <v>0</v>
      </c>
      <c r="N1337" s="13">
        <v>31</v>
      </c>
      <c r="O1337" s="13">
        <v>31</v>
      </c>
      <c r="P1337" s="13">
        <v>0</v>
      </c>
      <c r="Q1337" s="13">
        <v>31</v>
      </c>
      <c r="R1337" s="13">
        <v>31</v>
      </c>
      <c r="S1337" s="13">
        <v>0</v>
      </c>
      <c r="T1337" s="12"/>
      <c r="U1337" s="14" t="str">
        <f>IF(T1337="","",VLOOKUP(T1337,Sheet1!$B$10:$C$61,2,0))</f>
        <v/>
      </c>
      <c r="V1337" s="13">
        <v>0</v>
      </c>
    </row>
    <row r="1338" spans="1:22" outlineLevel="3">
      <c r="A1338" s="12"/>
      <c r="B1338" s="12"/>
      <c r="C1338" s="12"/>
      <c r="D1338" s="12"/>
      <c r="E1338" s="23" t="s">
        <v>1802</v>
      </c>
      <c r="F1338" s="12"/>
      <c r="G1338" s="12"/>
      <c r="H1338" s="14"/>
      <c r="I1338" s="12"/>
      <c r="J1338" s="14"/>
      <c r="K1338" s="13">
        <f t="shared" ref="K1338:S1338" si="287">SUBTOTAL(9,K1335:K1337)</f>
        <v>30</v>
      </c>
      <c r="L1338" s="13">
        <f t="shared" si="287"/>
        <v>30</v>
      </c>
      <c r="M1338" s="13">
        <f t="shared" si="287"/>
        <v>0</v>
      </c>
      <c r="N1338" s="13">
        <f t="shared" si="287"/>
        <v>71</v>
      </c>
      <c r="O1338" s="13">
        <f t="shared" si="287"/>
        <v>71</v>
      </c>
      <c r="P1338" s="13">
        <f t="shared" si="287"/>
        <v>0</v>
      </c>
      <c r="Q1338" s="13">
        <f t="shared" si="287"/>
        <v>31</v>
      </c>
      <c r="R1338" s="13">
        <f t="shared" si="287"/>
        <v>31</v>
      </c>
      <c r="S1338" s="13">
        <f t="shared" si="287"/>
        <v>0</v>
      </c>
      <c r="T1338" s="12"/>
      <c r="U1338" s="14"/>
      <c r="V1338" s="13">
        <f>SUBTOTAL(9,V1335:V1337)</f>
        <v>70</v>
      </c>
    </row>
    <row r="1339" spans="1:22" outlineLevel="2">
      <c r="A1339" s="12"/>
      <c r="B1339" s="23" t="s">
        <v>1932</v>
      </c>
      <c r="C1339" s="12"/>
      <c r="D1339" s="12"/>
      <c r="E1339" s="12"/>
      <c r="F1339" s="12"/>
      <c r="G1339" s="12"/>
      <c r="H1339" s="14"/>
      <c r="I1339" s="12"/>
      <c r="J1339" s="14"/>
      <c r="K1339" s="13">
        <f t="shared" ref="K1339:S1339" si="288">SUBTOTAL(9,K1248:K1337)</f>
        <v>2333</v>
      </c>
      <c r="L1339" s="13">
        <f t="shared" si="288"/>
        <v>2185</v>
      </c>
      <c r="M1339" s="13">
        <f t="shared" si="288"/>
        <v>148</v>
      </c>
      <c r="N1339" s="13">
        <f t="shared" si="288"/>
        <v>588</v>
      </c>
      <c r="O1339" s="13">
        <f t="shared" si="288"/>
        <v>508</v>
      </c>
      <c r="P1339" s="13">
        <f t="shared" si="288"/>
        <v>8</v>
      </c>
      <c r="Q1339" s="13">
        <f t="shared" si="288"/>
        <v>117</v>
      </c>
      <c r="R1339" s="13">
        <f t="shared" si="288"/>
        <v>117</v>
      </c>
      <c r="S1339" s="13">
        <f t="shared" si="288"/>
        <v>0</v>
      </c>
      <c r="T1339" s="12"/>
      <c r="U1339" s="14"/>
      <c r="V1339" s="13">
        <f>SUBTOTAL(9,V1248:V1337)</f>
        <v>2714</v>
      </c>
    </row>
    <row r="1340" spans="1:22" outlineLevel="4">
      <c r="A1340" s="12">
        <v>4010</v>
      </c>
      <c r="B1340" s="12" t="s">
        <v>64</v>
      </c>
      <c r="C1340" s="12">
        <v>40204</v>
      </c>
      <c r="D1340" s="12" t="s">
        <v>957</v>
      </c>
      <c r="E1340" s="12" t="s">
        <v>958</v>
      </c>
      <c r="F1340" s="12" t="s">
        <v>193</v>
      </c>
      <c r="G1340" s="12" t="s">
        <v>38</v>
      </c>
      <c r="H1340" s="14" t="str">
        <f>IF(G1340="","",VLOOKUP(G1340,Sheet1!$B$3:$C$7,2,0))</f>
        <v>急性期</v>
      </c>
      <c r="I1340" s="12" t="s">
        <v>38</v>
      </c>
      <c r="J1340" s="14" t="str">
        <f>IF(I1340="","",VLOOKUP(I1340,Sheet1!$B$3:$C$7,2,0))</f>
        <v>急性期</v>
      </c>
      <c r="K1340" s="13">
        <v>54</v>
      </c>
      <c r="L1340" s="13">
        <v>54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2" t="s">
        <v>38</v>
      </c>
      <c r="U1340" s="14" t="str">
        <f>IF(T1340="","",VLOOKUP(T1340,Sheet1!$B$10:$C$61,2,0))</f>
        <v>一般病棟10対1入院基本料</v>
      </c>
      <c r="V1340" s="13">
        <v>54</v>
      </c>
    </row>
    <row r="1341" spans="1:22" outlineLevel="4">
      <c r="A1341" s="12">
        <v>4010</v>
      </c>
      <c r="B1341" s="12" t="s">
        <v>64</v>
      </c>
      <c r="C1341" s="12">
        <v>40204</v>
      </c>
      <c r="D1341" s="12" t="s">
        <v>957</v>
      </c>
      <c r="E1341" s="12" t="s">
        <v>958</v>
      </c>
      <c r="F1341" s="12" t="s">
        <v>195</v>
      </c>
      <c r="G1341" s="12" t="s">
        <v>45</v>
      </c>
      <c r="H1341" s="14" t="str">
        <f>IF(G1341="","",VLOOKUP(G1341,Sheet1!$B$3:$C$7,2,0))</f>
        <v>慢性期</v>
      </c>
      <c r="I1341" s="12" t="s">
        <v>38</v>
      </c>
      <c r="J1341" s="14" t="str">
        <f>IF(I1341="","",VLOOKUP(I1341,Sheet1!$B$3:$C$7,2,0))</f>
        <v>急性期</v>
      </c>
      <c r="K1341" s="13">
        <v>0</v>
      </c>
      <c r="L1341" s="13">
        <v>0</v>
      </c>
      <c r="M1341" s="13">
        <v>0</v>
      </c>
      <c r="N1341" s="13">
        <v>30</v>
      </c>
      <c r="O1341" s="13">
        <v>30</v>
      </c>
      <c r="P1341" s="13">
        <v>0</v>
      </c>
      <c r="Q1341" s="13">
        <v>0</v>
      </c>
      <c r="R1341" s="13">
        <v>0</v>
      </c>
      <c r="S1341" s="13">
        <v>0</v>
      </c>
      <c r="T1341" s="12" t="s">
        <v>62</v>
      </c>
      <c r="U1341" s="14" t="str">
        <f>IF(T1341="","",VLOOKUP(T1341,Sheet1!$B$10:$C$61,2,0))</f>
        <v>療養病棟入院基本料1</v>
      </c>
      <c r="V1341" s="13">
        <v>30</v>
      </c>
    </row>
    <row r="1342" spans="1:22" outlineLevel="3">
      <c r="A1342" s="12"/>
      <c r="B1342" s="12"/>
      <c r="C1342" s="12"/>
      <c r="D1342" s="12"/>
      <c r="E1342" s="23" t="s">
        <v>1803</v>
      </c>
      <c r="F1342" s="12"/>
      <c r="G1342" s="12"/>
      <c r="H1342" s="14"/>
      <c r="I1342" s="12"/>
      <c r="J1342" s="14"/>
      <c r="K1342" s="13">
        <f t="shared" ref="K1342:S1342" si="289">SUBTOTAL(9,K1340:K1341)</f>
        <v>54</v>
      </c>
      <c r="L1342" s="13">
        <f t="shared" si="289"/>
        <v>54</v>
      </c>
      <c r="M1342" s="13">
        <f t="shared" si="289"/>
        <v>0</v>
      </c>
      <c r="N1342" s="13">
        <f t="shared" si="289"/>
        <v>30</v>
      </c>
      <c r="O1342" s="13">
        <f t="shared" si="289"/>
        <v>30</v>
      </c>
      <c r="P1342" s="13">
        <f t="shared" si="289"/>
        <v>0</v>
      </c>
      <c r="Q1342" s="13">
        <f t="shared" si="289"/>
        <v>0</v>
      </c>
      <c r="R1342" s="13">
        <f t="shared" si="289"/>
        <v>0</v>
      </c>
      <c r="S1342" s="13">
        <f t="shared" si="289"/>
        <v>0</v>
      </c>
      <c r="T1342" s="12"/>
      <c r="U1342" s="14"/>
      <c r="V1342" s="13">
        <f>SUBTOTAL(9,V1340:V1341)</f>
        <v>84</v>
      </c>
    </row>
    <row r="1343" spans="1:22" outlineLevel="4">
      <c r="A1343" s="12">
        <v>4010</v>
      </c>
      <c r="B1343" s="12" t="s">
        <v>64</v>
      </c>
      <c r="C1343" s="12">
        <v>40204</v>
      </c>
      <c r="D1343" s="12" t="s">
        <v>957</v>
      </c>
      <c r="E1343" s="12" t="s">
        <v>974</v>
      </c>
      <c r="F1343" s="12" t="s">
        <v>44</v>
      </c>
      <c r="G1343" s="12" t="s">
        <v>38</v>
      </c>
      <c r="H1343" s="14" t="str">
        <f>IF(G1343="","",VLOOKUP(G1343,Sheet1!$B$3:$C$7,2,0))</f>
        <v>急性期</v>
      </c>
      <c r="I1343" s="12" t="s">
        <v>38</v>
      </c>
      <c r="J1343" s="14" t="str">
        <f>IF(I1343="","",VLOOKUP(I1343,Sheet1!$B$3:$C$7,2,0))</f>
        <v>急性期</v>
      </c>
      <c r="K1343" s="13">
        <v>45</v>
      </c>
      <c r="L1343" s="13">
        <v>45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2" t="s">
        <v>41</v>
      </c>
      <c r="U1343" s="14" t="str">
        <f>IF(T1343="","",VLOOKUP(T1343,Sheet1!$B$10:$C$61,2,0))</f>
        <v>一般病棟7対1入院基本料</v>
      </c>
      <c r="V1343" s="13">
        <v>45</v>
      </c>
    </row>
    <row r="1344" spans="1:22" outlineLevel="4">
      <c r="A1344" s="12">
        <v>4010</v>
      </c>
      <c r="B1344" s="12" t="s">
        <v>64</v>
      </c>
      <c r="C1344" s="12">
        <v>40204</v>
      </c>
      <c r="D1344" s="12" t="s">
        <v>957</v>
      </c>
      <c r="E1344" s="12" t="s">
        <v>974</v>
      </c>
      <c r="F1344" s="12" t="s">
        <v>67</v>
      </c>
      <c r="G1344" s="12" t="s">
        <v>38</v>
      </c>
      <c r="H1344" s="14" t="str">
        <f>IF(G1344="","",VLOOKUP(G1344,Sheet1!$B$3:$C$7,2,0))</f>
        <v>急性期</v>
      </c>
      <c r="I1344" s="12" t="s">
        <v>38</v>
      </c>
      <c r="J1344" s="14" t="str">
        <f>IF(I1344="","",VLOOKUP(I1344,Sheet1!$B$3:$C$7,2,0))</f>
        <v>急性期</v>
      </c>
      <c r="K1344" s="13">
        <v>50</v>
      </c>
      <c r="L1344" s="13">
        <v>50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2" t="s">
        <v>41</v>
      </c>
      <c r="U1344" s="14" t="str">
        <f>IF(T1344="","",VLOOKUP(T1344,Sheet1!$B$10:$C$61,2,0))</f>
        <v>一般病棟7対1入院基本料</v>
      </c>
      <c r="V1344" s="13">
        <v>50</v>
      </c>
    </row>
    <row r="1345" spans="1:22" outlineLevel="4">
      <c r="A1345" s="12">
        <v>4010</v>
      </c>
      <c r="B1345" s="12" t="s">
        <v>64</v>
      </c>
      <c r="C1345" s="12">
        <v>40204</v>
      </c>
      <c r="D1345" s="12" t="s">
        <v>957</v>
      </c>
      <c r="E1345" s="12" t="s">
        <v>974</v>
      </c>
      <c r="F1345" s="12" t="s">
        <v>71</v>
      </c>
      <c r="G1345" s="12" t="s">
        <v>38</v>
      </c>
      <c r="H1345" s="14" t="str">
        <f>IF(G1345="","",VLOOKUP(G1345,Sheet1!$B$3:$C$7,2,0))</f>
        <v>急性期</v>
      </c>
      <c r="I1345" s="12" t="s">
        <v>38</v>
      </c>
      <c r="J1345" s="14" t="str">
        <f>IF(I1345="","",VLOOKUP(I1345,Sheet1!$B$3:$C$7,2,0))</f>
        <v>急性期</v>
      </c>
      <c r="K1345" s="13">
        <v>37</v>
      </c>
      <c r="L1345" s="13">
        <v>37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2" t="s">
        <v>41</v>
      </c>
      <c r="U1345" s="14" t="str">
        <f>IF(T1345="","",VLOOKUP(T1345,Sheet1!$B$10:$C$61,2,0))</f>
        <v>一般病棟7対1入院基本料</v>
      </c>
      <c r="V1345" s="13">
        <v>37</v>
      </c>
    </row>
    <row r="1346" spans="1:22" outlineLevel="3">
      <c r="A1346" s="12"/>
      <c r="B1346" s="12"/>
      <c r="C1346" s="12"/>
      <c r="D1346" s="12"/>
      <c r="E1346" s="23" t="s">
        <v>1804</v>
      </c>
      <c r="F1346" s="12"/>
      <c r="G1346" s="12"/>
      <c r="H1346" s="14"/>
      <c r="I1346" s="12"/>
      <c r="J1346" s="14"/>
      <c r="K1346" s="13">
        <f t="shared" ref="K1346:S1346" si="290">SUBTOTAL(9,K1343:K1345)</f>
        <v>132</v>
      </c>
      <c r="L1346" s="13">
        <f t="shared" si="290"/>
        <v>132</v>
      </c>
      <c r="M1346" s="13">
        <f t="shared" si="290"/>
        <v>0</v>
      </c>
      <c r="N1346" s="13">
        <f t="shared" si="290"/>
        <v>0</v>
      </c>
      <c r="O1346" s="13">
        <f t="shared" si="290"/>
        <v>0</v>
      </c>
      <c r="P1346" s="13">
        <f t="shared" si="290"/>
        <v>0</v>
      </c>
      <c r="Q1346" s="13">
        <f t="shared" si="290"/>
        <v>0</v>
      </c>
      <c r="R1346" s="13">
        <f t="shared" si="290"/>
        <v>0</v>
      </c>
      <c r="S1346" s="13">
        <f t="shared" si="290"/>
        <v>0</v>
      </c>
      <c r="T1346" s="12"/>
      <c r="U1346" s="14"/>
      <c r="V1346" s="13">
        <f>SUBTOTAL(9,V1343:V1345)</f>
        <v>132</v>
      </c>
    </row>
    <row r="1347" spans="1:22" outlineLevel="4">
      <c r="A1347" s="12">
        <v>4010</v>
      </c>
      <c r="B1347" s="12" t="s">
        <v>64</v>
      </c>
      <c r="C1347" s="12">
        <v>40204</v>
      </c>
      <c r="D1347" s="12" t="s">
        <v>957</v>
      </c>
      <c r="E1347" s="12" t="s">
        <v>1128</v>
      </c>
      <c r="F1347" s="12" t="s">
        <v>118</v>
      </c>
      <c r="G1347" s="12" t="s">
        <v>58</v>
      </c>
      <c r="H1347" s="14" t="str">
        <f>IF(G1347="","",VLOOKUP(G1347,Sheet1!$B$3:$C$7,2,0))</f>
        <v>回復期</v>
      </c>
      <c r="I1347" s="12" t="s">
        <v>58</v>
      </c>
      <c r="J1347" s="14" t="str">
        <f>IF(I1347="","",VLOOKUP(I1347,Sheet1!$B$3:$C$7,2,0))</f>
        <v>回復期</v>
      </c>
      <c r="K1347" s="13">
        <v>50</v>
      </c>
      <c r="L1347" s="13">
        <v>50</v>
      </c>
      <c r="M1347" s="13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v>0</v>
      </c>
      <c r="S1347" s="13">
        <v>0</v>
      </c>
      <c r="T1347" s="12" t="s">
        <v>40</v>
      </c>
      <c r="U1347" s="14" t="str">
        <f>IF(T1347="","",VLOOKUP(T1347,Sheet1!$B$10:$C$61,2,0))</f>
        <v>地域包括ケア病棟入院料1</v>
      </c>
      <c r="V1347" s="13">
        <v>50</v>
      </c>
    </row>
    <row r="1348" spans="1:22" outlineLevel="4">
      <c r="A1348" s="12">
        <v>4010</v>
      </c>
      <c r="B1348" s="12" t="s">
        <v>64</v>
      </c>
      <c r="C1348" s="12">
        <v>40204</v>
      </c>
      <c r="D1348" s="12" t="s">
        <v>957</v>
      </c>
      <c r="E1348" s="12" t="s">
        <v>1128</v>
      </c>
      <c r="F1348" s="12" t="s">
        <v>119</v>
      </c>
      <c r="G1348" s="12" t="s">
        <v>38</v>
      </c>
      <c r="H1348" s="14" t="str">
        <f>IF(G1348="","",VLOOKUP(G1348,Sheet1!$B$3:$C$7,2,0))</f>
        <v>急性期</v>
      </c>
      <c r="I1348" s="12" t="s">
        <v>38</v>
      </c>
      <c r="J1348" s="14" t="str">
        <f>IF(I1348="","",VLOOKUP(I1348,Sheet1!$B$3:$C$7,2,0))</f>
        <v>急性期</v>
      </c>
      <c r="K1348" s="13">
        <v>53</v>
      </c>
      <c r="L1348" s="13">
        <v>53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2" t="s">
        <v>41</v>
      </c>
      <c r="U1348" s="14" t="str">
        <f>IF(T1348="","",VLOOKUP(T1348,Sheet1!$B$10:$C$61,2,0))</f>
        <v>一般病棟7対1入院基本料</v>
      </c>
      <c r="V1348" s="13">
        <v>53</v>
      </c>
    </row>
    <row r="1349" spans="1:22" outlineLevel="4">
      <c r="A1349" s="12">
        <v>4010</v>
      </c>
      <c r="B1349" s="12" t="s">
        <v>64</v>
      </c>
      <c r="C1349" s="12">
        <v>40204</v>
      </c>
      <c r="D1349" s="12" t="s">
        <v>957</v>
      </c>
      <c r="E1349" s="12" t="s">
        <v>1128</v>
      </c>
      <c r="F1349" s="12" t="s">
        <v>120</v>
      </c>
      <c r="G1349" s="12" t="s">
        <v>38</v>
      </c>
      <c r="H1349" s="14" t="str">
        <f>IF(G1349="","",VLOOKUP(G1349,Sheet1!$B$3:$C$7,2,0))</f>
        <v>急性期</v>
      </c>
      <c r="I1349" s="12" t="s">
        <v>38</v>
      </c>
      <c r="J1349" s="14" t="str">
        <f>IF(I1349="","",VLOOKUP(I1349,Sheet1!$B$3:$C$7,2,0))</f>
        <v>急性期</v>
      </c>
      <c r="K1349" s="13">
        <v>53</v>
      </c>
      <c r="L1349" s="13">
        <v>53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0</v>
      </c>
      <c r="S1349" s="13">
        <v>0</v>
      </c>
      <c r="T1349" s="12" t="s">
        <v>41</v>
      </c>
      <c r="U1349" s="14" t="str">
        <f>IF(T1349="","",VLOOKUP(T1349,Sheet1!$B$10:$C$61,2,0))</f>
        <v>一般病棟7対1入院基本料</v>
      </c>
      <c r="V1349" s="13">
        <v>53</v>
      </c>
    </row>
    <row r="1350" spans="1:22" outlineLevel="3">
      <c r="A1350" s="12"/>
      <c r="B1350" s="12"/>
      <c r="C1350" s="12"/>
      <c r="D1350" s="12"/>
      <c r="E1350" s="23" t="s">
        <v>1805</v>
      </c>
      <c r="F1350" s="12"/>
      <c r="G1350" s="12"/>
      <c r="H1350" s="14"/>
      <c r="I1350" s="12"/>
      <c r="J1350" s="14"/>
      <c r="K1350" s="13">
        <f t="shared" ref="K1350:S1350" si="291">SUBTOTAL(9,K1347:K1349)</f>
        <v>156</v>
      </c>
      <c r="L1350" s="13">
        <f t="shared" si="291"/>
        <v>156</v>
      </c>
      <c r="M1350" s="13">
        <f t="shared" si="291"/>
        <v>0</v>
      </c>
      <c r="N1350" s="13">
        <f t="shared" si="291"/>
        <v>0</v>
      </c>
      <c r="O1350" s="13">
        <f t="shared" si="291"/>
        <v>0</v>
      </c>
      <c r="P1350" s="13">
        <f t="shared" si="291"/>
        <v>0</v>
      </c>
      <c r="Q1350" s="13">
        <f t="shared" si="291"/>
        <v>0</v>
      </c>
      <c r="R1350" s="13">
        <f t="shared" si="291"/>
        <v>0</v>
      </c>
      <c r="S1350" s="13">
        <f t="shared" si="291"/>
        <v>0</v>
      </c>
      <c r="T1350" s="12"/>
      <c r="U1350" s="14"/>
      <c r="V1350" s="13">
        <f>SUBTOTAL(9,V1347:V1349)</f>
        <v>156</v>
      </c>
    </row>
    <row r="1351" spans="1:22" outlineLevel="4">
      <c r="A1351" s="12">
        <v>4010</v>
      </c>
      <c r="B1351" s="12" t="s">
        <v>64</v>
      </c>
      <c r="C1351" s="12">
        <v>40204</v>
      </c>
      <c r="D1351" s="12" t="s">
        <v>957</v>
      </c>
      <c r="E1351" s="12" t="s">
        <v>1420</v>
      </c>
      <c r="F1351" s="12" t="s">
        <v>369</v>
      </c>
      <c r="G1351" s="12" t="s">
        <v>45</v>
      </c>
      <c r="H1351" s="14" t="str">
        <f>IF(G1351="","",VLOOKUP(G1351,Sheet1!$B$3:$C$7,2,0))</f>
        <v>慢性期</v>
      </c>
      <c r="I1351" s="12" t="s">
        <v>45</v>
      </c>
      <c r="J1351" s="14" t="str">
        <f>IF(I1351="","",VLOOKUP(I1351,Sheet1!$B$3:$C$7,2,0))</f>
        <v>慢性期</v>
      </c>
      <c r="K1351" s="13">
        <v>0</v>
      </c>
      <c r="L1351" s="13">
        <v>0</v>
      </c>
      <c r="M1351" s="13">
        <v>0</v>
      </c>
      <c r="N1351" s="13">
        <v>50</v>
      </c>
      <c r="O1351" s="13">
        <v>46</v>
      </c>
      <c r="P1351" s="13">
        <v>4</v>
      </c>
      <c r="Q1351" s="13">
        <v>0</v>
      </c>
      <c r="R1351" s="13">
        <v>0</v>
      </c>
      <c r="S1351" s="13">
        <v>0</v>
      </c>
      <c r="T1351" s="12" t="s">
        <v>46</v>
      </c>
      <c r="U1351" s="14" t="str">
        <f>IF(T1351="","",VLOOKUP(T1351,Sheet1!$B$10:$C$61,2,0))</f>
        <v>療養病棟入院基本料2</v>
      </c>
      <c r="V1351" s="13">
        <v>50</v>
      </c>
    </row>
    <row r="1352" spans="1:22" outlineLevel="3">
      <c r="A1352" s="12"/>
      <c r="B1352" s="12"/>
      <c r="C1352" s="12"/>
      <c r="D1352" s="12"/>
      <c r="E1352" s="23" t="s">
        <v>1806</v>
      </c>
      <c r="F1352" s="12"/>
      <c r="G1352" s="12"/>
      <c r="H1352" s="14"/>
      <c r="I1352" s="12"/>
      <c r="J1352" s="14"/>
      <c r="K1352" s="13">
        <f t="shared" ref="K1352:S1352" si="292">SUBTOTAL(9,K1351:K1351)</f>
        <v>0</v>
      </c>
      <c r="L1352" s="13">
        <f t="shared" si="292"/>
        <v>0</v>
      </c>
      <c r="M1352" s="13">
        <f t="shared" si="292"/>
        <v>0</v>
      </c>
      <c r="N1352" s="13">
        <f t="shared" si="292"/>
        <v>50</v>
      </c>
      <c r="O1352" s="13">
        <f t="shared" si="292"/>
        <v>46</v>
      </c>
      <c r="P1352" s="13">
        <f t="shared" si="292"/>
        <v>4</v>
      </c>
      <c r="Q1352" s="13">
        <f t="shared" si="292"/>
        <v>0</v>
      </c>
      <c r="R1352" s="13">
        <f t="shared" si="292"/>
        <v>0</v>
      </c>
      <c r="S1352" s="13">
        <f t="shared" si="292"/>
        <v>0</v>
      </c>
      <c r="T1352" s="12"/>
      <c r="U1352" s="14"/>
      <c r="V1352" s="13">
        <f>SUBTOTAL(9,V1351:V1351)</f>
        <v>50</v>
      </c>
    </row>
    <row r="1353" spans="1:22" outlineLevel="4">
      <c r="A1353" s="12">
        <v>4010</v>
      </c>
      <c r="B1353" s="12" t="s">
        <v>64</v>
      </c>
      <c r="C1353" s="12">
        <v>40226</v>
      </c>
      <c r="D1353" s="12" t="s">
        <v>65</v>
      </c>
      <c r="E1353" s="12" t="s">
        <v>63</v>
      </c>
      <c r="F1353" s="12" t="s">
        <v>37</v>
      </c>
      <c r="G1353" s="12" t="s">
        <v>38</v>
      </c>
      <c r="H1353" s="14" t="str">
        <f>IF(G1353="","",VLOOKUP(G1353,Sheet1!$B$3:$C$7,2,0))</f>
        <v>急性期</v>
      </c>
      <c r="I1353" s="12" t="s">
        <v>38</v>
      </c>
      <c r="J1353" s="14" t="str">
        <f>IF(I1353="","",VLOOKUP(I1353,Sheet1!$B$3:$C$7,2,0))</f>
        <v>急性期</v>
      </c>
      <c r="K1353" s="13">
        <v>60</v>
      </c>
      <c r="L1353" s="13">
        <v>60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2" t="s">
        <v>38</v>
      </c>
      <c r="U1353" s="14" t="str">
        <f>IF(T1353="","",VLOOKUP(T1353,Sheet1!$B$10:$C$61,2,0))</f>
        <v>一般病棟10対1入院基本料</v>
      </c>
      <c r="V1353" s="13">
        <v>60</v>
      </c>
    </row>
    <row r="1354" spans="1:22" outlineLevel="4">
      <c r="A1354" s="12">
        <v>4010</v>
      </c>
      <c r="B1354" s="12" t="s">
        <v>64</v>
      </c>
      <c r="C1354" s="12">
        <v>40226</v>
      </c>
      <c r="D1354" s="12" t="s">
        <v>65</v>
      </c>
      <c r="E1354" s="12" t="s">
        <v>63</v>
      </c>
      <c r="F1354" s="12" t="s">
        <v>66</v>
      </c>
      <c r="G1354" s="12" t="s">
        <v>58</v>
      </c>
      <c r="H1354" s="14" t="str">
        <f>IF(G1354="","",VLOOKUP(G1354,Sheet1!$B$3:$C$7,2,0))</f>
        <v>回復期</v>
      </c>
      <c r="I1354" s="12" t="s">
        <v>58</v>
      </c>
      <c r="J1354" s="14" t="str">
        <f>IF(I1354="","",VLOOKUP(I1354,Sheet1!$B$3:$C$7,2,0))</f>
        <v>回復期</v>
      </c>
      <c r="K1354" s="13">
        <v>33</v>
      </c>
      <c r="L1354" s="13">
        <v>33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2" t="s">
        <v>40</v>
      </c>
      <c r="U1354" s="14" t="str">
        <f>IF(T1354="","",VLOOKUP(T1354,Sheet1!$B$10:$C$61,2,0))</f>
        <v>地域包括ケア病棟入院料1</v>
      </c>
      <c r="V1354" s="13">
        <v>33</v>
      </c>
    </row>
    <row r="1355" spans="1:22" outlineLevel="4">
      <c r="A1355" s="12">
        <v>4010</v>
      </c>
      <c r="B1355" s="12" t="s">
        <v>64</v>
      </c>
      <c r="C1355" s="12">
        <v>40226</v>
      </c>
      <c r="D1355" s="12" t="s">
        <v>65</v>
      </c>
      <c r="E1355" s="12" t="s">
        <v>63</v>
      </c>
      <c r="F1355" s="12" t="s">
        <v>67</v>
      </c>
      <c r="G1355" s="12" t="s">
        <v>58</v>
      </c>
      <c r="H1355" s="14" t="str">
        <f>IF(G1355="","",VLOOKUP(G1355,Sheet1!$B$3:$C$7,2,0))</f>
        <v>回復期</v>
      </c>
      <c r="I1355" s="12" t="s">
        <v>58</v>
      </c>
      <c r="J1355" s="14" t="str">
        <f>IF(I1355="","",VLOOKUP(I1355,Sheet1!$B$3:$C$7,2,0))</f>
        <v>回復期</v>
      </c>
      <c r="K1355" s="13">
        <v>0</v>
      </c>
      <c r="L1355" s="13">
        <v>0</v>
      </c>
      <c r="M1355" s="13">
        <v>0</v>
      </c>
      <c r="N1355" s="13">
        <v>51</v>
      </c>
      <c r="O1355" s="13">
        <v>51</v>
      </c>
      <c r="P1355" s="13">
        <v>0</v>
      </c>
      <c r="Q1355" s="13">
        <v>0</v>
      </c>
      <c r="R1355" s="13">
        <v>0</v>
      </c>
      <c r="S1355" s="13">
        <v>0</v>
      </c>
      <c r="T1355" s="12" t="s">
        <v>68</v>
      </c>
      <c r="U1355" s="14" t="str">
        <f>IF(T1355="","",VLOOKUP(T1355,Sheet1!$B$10:$C$61,2,0))</f>
        <v>回復期リハビリテーション病棟入院料2</v>
      </c>
      <c r="V1355" s="13">
        <v>51</v>
      </c>
    </row>
    <row r="1356" spans="1:22" outlineLevel="4">
      <c r="A1356" s="12">
        <v>4010</v>
      </c>
      <c r="B1356" s="12" t="s">
        <v>64</v>
      </c>
      <c r="C1356" s="12">
        <v>40226</v>
      </c>
      <c r="D1356" s="12" t="s">
        <v>65</v>
      </c>
      <c r="E1356" s="12" t="s">
        <v>63</v>
      </c>
      <c r="F1356" s="12" t="s">
        <v>70</v>
      </c>
      <c r="G1356" s="12" t="s">
        <v>45</v>
      </c>
      <c r="H1356" s="14" t="str">
        <f>IF(G1356="","",VLOOKUP(G1356,Sheet1!$B$3:$C$7,2,0))</f>
        <v>慢性期</v>
      </c>
      <c r="I1356" s="12" t="s">
        <v>45</v>
      </c>
      <c r="J1356" s="14" t="str">
        <f>IF(I1356="","",VLOOKUP(I1356,Sheet1!$B$3:$C$7,2,0))</f>
        <v>慢性期</v>
      </c>
      <c r="K1356" s="13">
        <v>0</v>
      </c>
      <c r="L1356" s="13">
        <v>0</v>
      </c>
      <c r="M1356" s="13">
        <v>0</v>
      </c>
      <c r="N1356" s="13">
        <v>26</v>
      </c>
      <c r="O1356" s="13">
        <v>26</v>
      </c>
      <c r="P1356" s="13">
        <v>0</v>
      </c>
      <c r="Q1356" s="13">
        <v>0</v>
      </c>
      <c r="R1356" s="13">
        <v>0</v>
      </c>
      <c r="S1356" s="13">
        <v>0</v>
      </c>
      <c r="T1356" s="12" t="s">
        <v>46</v>
      </c>
      <c r="U1356" s="14" t="str">
        <f>IF(T1356="","",VLOOKUP(T1356,Sheet1!$B$10:$C$61,2,0))</f>
        <v>療養病棟入院基本料2</v>
      </c>
      <c r="V1356" s="13">
        <v>26</v>
      </c>
    </row>
    <row r="1357" spans="1:22" outlineLevel="4">
      <c r="A1357" s="12">
        <v>4010</v>
      </c>
      <c r="B1357" s="12" t="s">
        <v>64</v>
      </c>
      <c r="C1357" s="12">
        <v>40226</v>
      </c>
      <c r="D1357" s="12" t="s">
        <v>65</v>
      </c>
      <c r="E1357" s="12" t="s">
        <v>63</v>
      </c>
      <c r="F1357" s="12" t="s">
        <v>71</v>
      </c>
      <c r="G1357" s="12" t="s">
        <v>45</v>
      </c>
      <c r="H1357" s="14" t="str">
        <f>IF(G1357="","",VLOOKUP(G1357,Sheet1!$B$3:$C$7,2,0))</f>
        <v>慢性期</v>
      </c>
      <c r="I1357" s="12" t="s">
        <v>45</v>
      </c>
      <c r="J1357" s="14" t="str">
        <f>IF(I1357="","",VLOOKUP(I1357,Sheet1!$B$3:$C$7,2,0))</f>
        <v>慢性期</v>
      </c>
      <c r="K1357" s="13">
        <v>0</v>
      </c>
      <c r="L1357" s="13">
        <v>0</v>
      </c>
      <c r="M1357" s="13">
        <v>0</v>
      </c>
      <c r="N1357" s="13">
        <v>60</v>
      </c>
      <c r="O1357" s="13">
        <v>60</v>
      </c>
      <c r="P1357" s="13">
        <v>0</v>
      </c>
      <c r="Q1357" s="13">
        <v>0</v>
      </c>
      <c r="R1357" s="13">
        <v>0</v>
      </c>
      <c r="S1357" s="13">
        <v>0</v>
      </c>
      <c r="T1357" s="12" t="s">
        <v>62</v>
      </c>
      <c r="U1357" s="14" t="str">
        <f>IF(T1357="","",VLOOKUP(T1357,Sheet1!$B$10:$C$61,2,0))</f>
        <v>療養病棟入院基本料1</v>
      </c>
      <c r="V1357" s="13">
        <v>60</v>
      </c>
    </row>
    <row r="1358" spans="1:22" outlineLevel="3">
      <c r="A1358" s="12"/>
      <c r="B1358" s="12"/>
      <c r="C1358" s="12"/>
      <c r="D1358" s="12"/>
      <c r="E1358" s="23" t="s">
        <v>1807</v>
      </c>
      <c r="F1358" s="12"/>
      <c r="G1358" s="12"/>
      <c r="H1358" s="14"/>
      <c r="I1358" s="12"/>
      <c r="J1358" s="14"/>
      <c r="K1358" s="13">
        <f t="shared" ref="K1358:S1358" si="293">SUBTOTAL(9,K1353:K1357)</f>
        <v>93</v>
      </c>
      <c r="L1358" s="13">
        <f t="shared" si="293"/>
        <v>93</v>
      </c>
      <c r="M1358" s="13">
        <f t="shared" si="293"/>
        <v>0</v>
      </c>
      <c r="N1358" s="13">
        <f t="shared" si="293"/>
        <v>137</v>
      </c>
      <c r="O1358" s="13">
        <f t="shared" si="293"/>
        <v>137</v>
      </c>
      <c r="P1358" s="13">
        <f t="shared" si="293"/>
        <v>0</v>
      </c>
      <c r="Q1358" s="13">
        <f t="shared" si="293"/>
        <v>0</v>
      </c>
      <c r="R1358" s="13">
        <f t="shared" si="293"/>
        <v>0</v>
      </c>
      <c r="S1358" s="13">
        <f t="shared" si="293"/>
        <v>0</v>
      </c>
      <c r="T1358" s="12"/>
      <c r="U1358" s="14"/>
      <c r="V1358" s="13">
        <f>SUBTOTAL(9,V1353:V1357)</f>
        <v>230</v>
      </c>
    </row>
    <row r="1359" spans="1:22" outlineLevel="4">
      <c r="A1359" s="12">
        <v>4010</v>
      </c>
      <c r="B1359" s="12" t="s">
        <v>64</v>
      </c>
      <c r="C1359" s="12">
        <v>40226</v>
      </c>
      <c r="D1359" s="12" t="s">
        <v>65</v>
      </c>
      <c r="E1359" s="12" t="s">
        <v>980</v>
      </c>
      <c r="F1359" s="12" t="s">
        <v>562</v>
      </c>
      <c r="G1359" s="12" t="s">
        <v>45</v>
      </c>
      <c r="H1359" s="14" t="str">
        <f>IF(G1359="","",VLOOKUP(G1359,Sheet1!$B$3:$C$7,2,0))</f>
        <v>慢性期</v>
      </c>
      <c r="I1359" s="12" t="s">
        <v>45</v>
      </c>
      <c r="J1359" s="14" t="str">
        <f>IF(I1359="","",VLOOKUP(I1359,Sheet1!$B$3:$C$7,2,0))</f>
        <v>慢性期</v>
      </c>
      <c r="K1359" s="13">
        <v>0</v>
      </c>
      <c r="L1359" s="13">
        <v>0</v>
      </c>
      <c r="M1359" s="13">
        <v>0</v>
      </c>
      <c r="N1359" s="13">
        <v>56</v>
      </c>
      <c r="O1359" s="13">
        <v>56</v>
      </c>
      <c r="P1359" s="13">
        <v>0</v>
      </c>
      <c r="Q1359" s="13">
        <v>0</v>
      </c>
      <c r="R1359" s="13">
        <v>0</v>
      </c>
      <c r="S1359" s="13">
        <v>0</v>
      </c>
      <c r="T1359" s="12" t="s">
        <v>62</v>
      </c>
      <c r="U1359" s="14" t="str">
        <f>IF(T1359="","",VLOOKUP(T1359,Sheet1!$B$10:$C$61,2,0))</f>
        <v>療養病棟入院基本料1</v>
      </c>
      <c r="V1359" s="13">
        <v>56</v>
      </c>
    </row>
    <row r="1360" spans="1:22" outlineLevel="4">
      <c r="A1360" s="12">
        <v>4010</v>
      </c>
      <c r="B1360" s="12" t="s">
        <v>64</v>
      </c>
      <c r="C1360" s="12">
        <v>40226</v>
      </c>
      <c r="D1360" s="12" t="s">
        <v>65</v>
      </c>
      <c r="E1360" s="12" t="s">
        <v>980</v>
      </c>
      <c r="F1360" s="12" t="s">
        <v>981</v>
      </c>
      <c r="G1360" s="12" t="s">
        <v>45</v>
      </c>
      <c r="H1360" s="14" t="str">
        <f>IF(G1360="","",VLOOKUP(G1360,Sheet1!$B$3:$C$7,2,0))</f>
        <v>慢性期</v>
      </c>
      <c r="I1360" s="12" t="s">
        <v>45</v>
      </c>
      <c r="J1360" s="14" t="str">
        <f>IF(I1360="","",VLOOKUP(I1360,Sheet1!$B$3:$C$7,2,0))</f>
        <v>慢性期</v>
      </c>
      <c r="K1360" s="13">
        <v>0</v>
      </c>
      <c r="L1360" s="13">
        <v>0</v>
      </c>
      <c r="M1360" s="13">
        <v>0</v>
      </c>
      <c r="N1360" s="13">
        <v>30</v>
      </c>
      <c r="O1360" s="13">
        <v>30</v>
      </c>
      <c r="P1360" s="13">
        <v>0</v>
      </c>
      <c r="Q1360" s="13">
        <v>30</v>
      </c>
      <c r="R1360" s="13">
        <v>30</v>
      </c>
      <c r="S1360" s="13">
        <v>0</v>
      </c>
      <c r="T1360" s="12"/>
      <c r="U1360" s="14" t="str">
        <f>IF(T1360="","",VLOOKUP(T1360,Sheet1!$B$10:$C$61,2,0))</f>
        <v/>
      </c>
      <c r="V1360" s="13">
        <v>0</v>
      </c>
    </row>
    <row r="1361" spans="1:22" outlineLevel="4">
      <c r="A1361" s="12">
        <v>4010</v>
      </c>
      <c r="B1361" s="12" t="s">
        <v>64</v>
      </c>
      <c r="C1361" s="12">
        <v>40226</v>
      </c>
      <c r="D1361" s="12" t="s">
        <v>65</v>
      </c>
      <c r="E1361" s="12" t="s">
        <v>980</v>
      </c>
      <c r="F1361" s="12" t="s">
        <v>982</v>
      </c>
      <c r="G1361" s="12" t="s">
        <v>45</v>
      </c>
      <c r="H1361" s="14" t="str">
        <f>IF(G1361="","",VLOOKUP(G1361,Sheet1!$B$3:$C$7,2,0))</f>
        <v>慢性期</v>
      </c>
      <c r="I1361" s="12" t="s">
        <v>45</v>
      </c>
      <c r="J1361" s="14" t="str">
        <f>IF(I1361="","",VLOOKUP(I1361,Sheet1!$B$3:$C$7,2,0))</f>
        <v>慢性期</v>
      </c>
      <c r="K1361" s="13">
        <v>0</v>
      </c>
      <c r="L1361" s="13">
        <v>0</v>
      </c>
      <c r="M1361" s="13">
        <v>0</v>
      </c>
      <c r="N1361" s="13">
        <v>60</v>
      </c>
      <c r="O1361" s="13">
        <v>60</v>
      </c>
      <c r="P1361" s="13">
        <v>0</v>
      </c>
      <c r="Q1361" s="13">
        <v>60</v>
      </c>
      <c r="R1361" s="13">
        <v>60</v>
      </c>
      <c r="S1361" s="13">
        <v>0</v>
      </c>
      <c r="T1361" s="12"/>
      <c r="U1361" s="14" t="str">
        <f>IF(T1361="","",VLOOKUP(T1361,Sheet1!$B$10:$C$61,2,0))</f>
        <v/>
      </c>
      <c r="V1361" s="13">
        <v>0</v>
      </c>
    </row>
    <row r="1362" spans="1:22" outlineLevel="3">
      <c r="A1362" s="12"/>
      <c r="B1362" s="12"/>
      <c r="C1362" s="12"/>
      <c r="D1362" s="12"/>
      <c r="E1362" s="23" t="s">
        <v>1808</v>
      </c>
      <c r="F1362" s="12"/>
      <c r="G1362" s="12"/>
      <c r="H1362" s="14"/>
      <c r="I1362" s="12"/>
      <c r="J1362" s="14"/>
      <c r="K1362" s="13">
        <f t="shared" ref="K1362:S1362" si="294">SUBTOTAL(9,K1359:K1361)</f>
        <v>0</v>
      </c>
      <c r="L1362" s="13">
        <f t="shared" si="294"/>
        <v>0</v>
      </c>
      <c r="M1362" s="13">
        <f t="shared" si="294"/>
        <v>0</v>
      </c>
      <c r="N1362" s="13">
        <f t="shared" si="294"/>
        <v>146</v>
      </c>
      <c r="O1362" s="13">
        <f t="shared" si="294"/>
        <v>146</v>
      </c>
      <c r="P1362" s="13">
        <f t="shared" si="294"/>
        <v>0</v>
      </c>
      <c r="Q1362" s="13">
        <f t="shared" si="294"/>
        <v>90</v>
      </c>
      <c r="R1362" s="13">
        <f t="shared" si="294"/>
        <v>90</v>
      </c>
      <c r="S1362" s="13">
        <f t="shared" si="294"/>
        <v>0</v>
      </c>
      <c r="T1362" s="12"/>
      <c r="U1362" s="14"/>
      <c r="V1362" s="13">
        <f>SUBTOTAL(9,V1359:V1361)</f>
        <v>56</v>
      </c>
    </row>
    <row r="1363" spans="1:22" outlineLevel="4">
      <c r="A1363" s="12">
        <v>4010</v>
      </c>
      <c r="B1363" s="12" t="s">
        <v>64</v>
      </c>
      <c r="C1363" s="12">
        <v>40226</v>
      </c>
      <c r="D1363" s="12" t="s">
        <v>65</v>
      </c>
      <c r="E1363" s="12" t="s">
        <v>1195</v>
      </c>
      <c r="F1363" s="12" t="s">
        <v>1196</v>
      </c>
      <c r="G1363" s="12" t="s">
        <v>182</v>
      </c>
      <c r="H1363" s="14" t="str">
        <f>IF(G1363="","",VLOOKUP(G1363,Sheet1!$B$3:$C$7,2,0))</f>
        <v>慢性期</v>
      </c>
      <c r="I1363" s="12" t="s">
        <v>182</v>
      </c>
      <c r="J1363" s="14" t="str">
        <f>IF(I1363="","",VLOOKUP(I1363,Sheet1!$B$3:$C$7,2,0))</f>
        <v>慢性期</v>
      </c>
      <c r="K1363" s="13">
        <v>0</v>
      </c>
      <c r="L1363" s="13">
        <v>0</v>
      </c>
      <c r="M1363" s="13">
        <v>0</v>
      </c>
      <c r="N1363" s="13">
        <v>48</v>
      </c>
      <c r="O1363" s="13">
        <v>48</v>
      </c>
      <c r="P1363" s="13">
        <v>0</v>
      </c>
      <c r="Q1363" s="13">
        <v>0</v>
      </c>
      <c r="R1363" s="13">
        <v>0</v>
      </c>
      <c r="S1363" s="13">
        <v>0</v>
      </c>
      <c r="T1363" s="12" t="s">
        <v>230</v>
      </c>
      <c r="U1363" s="14" t="str">
        <f>IF(T1363="","",VLOOKUP(T1363,Sheet1!$B$10:$C$61,2,0))</f>
        <v>療養病棟入院基本料2</v>
      </c>
      <c r="V1363" s="13">
        <v>48</v>
      </c>
    </row>
    <row r="1364" spans="1:22" outlineLevel="3">
      <c r="A1364" s="12"/>
      <c r="B1364" s="12"/>
      <c r="C1364" s="12"/>
      <c r="D1364" s="12"/>
      <c r="E1364" s="23" t="s">
        <v>1809</v>
      </c>
      <c r="F1364" s="12"/>
      <c r="G1364" s="12"/>
      <c r="H1364" s="14"/>
      <c r="I1364" s="12"/>
      <c r="J1364" s="14"/>
      <c r="K1364" s="13">
        <f t="shared" ref="K1364:S1364" si="295">SUBTOTAL(9,K1363:K1363)</f>
        <v>0</v>
      </c>
      <c r="L1364" s="13">
        <f t="shared" si="295"/>
        <v>0</v>
      </c>
      <c r="M1364" s="13">
        <f t="shared" si="295"/>
        <v>0</v>
      </c>
      <c r="N1364" s="13">
        <f t="shared" si="295"/>
        <v>48</v>
      </c>
      <c r="O1364" s="13">
        <f t="shared" si="295"/>
        <v>48</v>
      </c>
      <c r="P1364" s="13">
        <f t="shared" si="295"/>
        <v>0</v>
      </c>
      <c r="Q1364" s="13">
        <f t="shared" si="295"/>
        <v>0</v>
      </c>
      <c r="R1364" s="13">
        <f t="shared" si="295"/>
        <v>0</v>
      </c>
      <c r="S1364" s="13">
        <f t="shared" si="295"/>
        <v>0</v>
      </c>
      <c r="T1364" s="12"/>
      <c r="U1364" s="14"/>
      <c r="V1364" s="13">
        <f>SUBTOTAL(9,V1363:V1363)</f>
        <v>48</v>
      </c>
    </row>
    <row r="1365" spans="1:22" outlineLevel="4">
      <c r="A1365" s="12">
        <v>4010</v>
      </c>
      <c r="B1365" s="12" t="s">
        <v>64</v>
      </c>
      <c r="C1365" s="12">
        <v>40226</v>
      </c>
      <c r="D1365" s="12" t="s">
        <v>65</v>
      </c>
      <c r="E1365" s="12" t="s">
        <v>1373</v>
      </c>
      <c r="F1365" s="12" t="s">
        <v>716</v>
      </c>
      <c r="G1365" s="12" t="s">
        <v>38</v>
      </c>
      <c r="H1365" s="14" t="str">
        <f>IF(G1365="","",VLOOKUP(G1365,Sheet1!$B$3:$C$7,2,0))</f>
        <v>急性期</v>
      </c>
      <c r="I1365" s="12" t="s">
        <v>38</v>
      </c>
      <c r="J1365" s="14" t="str">
        <f>IF(I1365="","",VLOOKUP(I1365,Sheet1!$B$3:$C$7,2,0))</f>
        <v>急性期</v>
      </c>
      <c r="K1365" s="13">
        <v>60</v>
      </c>
      <c r="L1365" s="13">
        <v>60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2" t="s">
        <v>45</v>
      </c>
      <c r="U1365" s="14" t="str">
        <f>IF(T1365="","",VLOOKUP(T1365,Sheet1!$B$10:$C$61,2,0))</f>
        <v>一般病棟15対1入院基本料</v>
      </c>
      <c r="V1365" s="13">
        <v>60</v>
      </c>
    </row>
    <row r="1366" spans="1:22" outlineLevel="3">
      <c r="A1366" s="12"/>
      <c r="B1366" s="12"/>
      <c r="C1366" s="12"/>
      <c r="D1366" s="12"/>
      <c r="E1366" s="23" t="s">
        <v>1810</v>
      </c>
      <c r="F1366" s="12"/>
      <c r="G1366" s="12"/>
      <c r="H1366" s="14"/>
      <c r="I1366" s="12"/>
      <c r="J1366" s="14"/>
      <c r="K1366" s="13">
        <f t="shared" ref="K1366:S1366" si="296">SUBTOTAL(9,K1365:K1365)</f>
        <v>60</v>
      </c>
      <c r="L1366" s="13">
        <f t="shared" si="296"/>
        <v>60</v>
      </c>
      <c r="M1366" s="13">
        <f t="shared" si="296"/>
        <v>0</v>
      </c>
      <c r="N1366" s="13">
        <f t="shared" si="296"/>
        <v>0</v>
      </c>
      <c r="O1366" s="13">
        <f t="shared" si="296"/>
        <v>0</v>
      </c>
      <c r="P1366" s="13">
        <f t="shared" si="296"/>
        <v>0</v>
      </c>
      <c r="Q1366" s="13">
        <f t="shared" si="296"/>
        <v>0</v>
      </c>
      <c r="R1366" s="13">
        <f t="shared" si="296"/>
        <v>0</v>
      </c>
      <c r="S1366" s="13">
        <f t="shared" si="296"/>
        <v>0</v>
      </c>
      <c r="T1366" s="12"/>
      <c r="U1366" s="14"/>
      <c r="V1366" s="13">
        <f>SUBTOTAL(9,V1365:V1365)</f>
        <v>60</v>
      </c>
    </row>
    <row r="1367" spans="1:22" outlineLevel="4">
      <c r="A1367" s="12">
        <v>4010</v>
      </c>
      <c r="B1367" s="12" t="s">
        <v>64</v>
      </c>
      <c r="C1367" s="12">
        <v>40401</v>
      </c>
      <c r="D1367" s="12" t="s">
        <v>1007</v>
      </c>
      <c r="E1367" s="12" t="s">
        <v>1006</v>
      </c>
      <c r="F1367" s="12" t="s">
        <v>193</v>
      </c>
      <c r="G1367" s="12" t="s">
        <v>45</v>
      </c>
      <c r="H1367" s="14" t="str">
        <f>IF(G1367="","",VLOOKUP(G1367,Sheet1!$B$3:$C$7,2,0))</f>
        <v>慢性期</v>
      </c>
      <c r="I1367" s="12" t="s">
        <v>45</v>
      </c>
      <c r="J1367" s="14" t="str">
        <f>IF(I1367="","",VLOOKUP(I1367,Sheet1!$B$3:$C$7,2,0))</f>
        <v>慢性期</v>
      </c>
      <c r="K1367" s="13">
        <v>56</v>
      </c>
      <c r="L1367" s="13">
        <v>56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2" t="s">
        <v>45</v>
      </c>
      <c r="U1367" s="14" t="str">
        <f>IF(T1367="","",VLOOKUP(T1367,Sheet1!$B$10:$C$61,2,0))</f>
        <v>一般病棟15対1入院基本料</v>
      </c>
      <c r="V1367" s="13">
        <v>56</v>
      </c>
    </row>
    <row r="1368" spans="1:22" outlineLevel="3">
      <c r="A1368" s="12"/>
      <c r="B1368" s="12"/>
      <c r="C1368" s="12"/>
      <c r="D1368" s="12"/>
      <c r="E1368" s="23" t="s">
        <v>1811</v>
      </c>
      <c r="F1368" s="12"/>
      <c r="G1368" s="12"/>
      <c r="H1368" s="14"/>
      <c r="I1368" s="12"/>
      <c r="J1368" s="14"/>
      <c r="K1368" s="13">
        <f t="shared" ref="K1368:S1368" si="297">SUBTOTAL(9,K1367:K1367)</f>
        <v>56</v>
      </c>
      <c r="L1368" s="13">
        <f t="shared" si="297"/>
        <v>56</v>
      </c>
      <c r="M1368" s="13">
        <f t="shared" si="297"/>
        <v>0</v>
      </c>
      <c r="N1368" s="13">
        <f t="shared" si="297"/>
        <v>0</v>
      </c>
      <c r="O1368" s="13">
        <f t="shared" si="297"/>
        <v>0</v>
      </c>
      <c r="P1368" s="13">
        <f t="shared" si="297"/>
        <v>0</v>
      </c>
      <c r="Q1368" s="13">
        <f t="shared" si="297"/>
        <v>0</v>
      </c>
      <c r="R1368" s="13">
        <f t="shared" si="297"/>
        <v>0</v>
      </c>
      <c r="S1368" s="13">
        <f t="shared" si="297"/>
        <v>0</v>
      </c>
      <c r="T1368" s="12"/>
      <c r="U1368" s="14"/>
      <c r="V1368" s="13">
        <f>SUBTOTAL(9,V1367:V1367)</f>
        <v>56</v>
      </c>
    </row>
    <row r="1369" spans="1:22" outlineLevel="4">
      <c r="A1369" s="12">
        <v>4010</v>
      </c>
      <c r="B1369" s="12" t="s">
        <v>64</v>
      </c>
      <c r="C1369" s="12">
        <v>40402</v>
      </c>
      <c r="D1369" s="12" t="s">
        <v>616</v>
      </c>
      <c r="E1369" s="12" t="s">
        <v>617</v>
      </c>
      <c r="F1369" s="12" t="s">
        <v>370</v>
      </c>
      <c r="G1369" s="12" t="s">
        <v>38</v>
      </c>
      <c r="H1369" s="14" t="str">
        <f>IF(G1369="","",VLOOKUP(G1369,Sheet1!$B$3:$C$7,2,0))</f>
        <v>急性期</v>
      </c>
      <c r="I1369" s="12" t="s">
        <v>38</v>
      </c>
      <c r="J1369" s="14" t="str">
        <f>IF(I1369="","",VLOOKUP(I1369,Sheet1!$B$3:$C$7,2,0))</f>
        <v>急性期</v>
      </c>
      <c r="K1369" s="13">
        <v>61</v>
      </c>
      <c r="L1369" s="13">
        <v>54</v>
      </c>
      <c r="M1369" s="13">
        <v>7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2" t="s">
        <v>38</v>
      </c>
      <c r="U1369" s="14" t="str">
        <f>IF(T1369="","",VLOOKUP(T1369,Sheet1!$B$10:$C$61,2,0))</f>
        <v>一般病棟10対1入院基本料</v>
      </c>
      <c r="V1369" s="13">
        <v>61</v>
      </c>
    </row>
    <row r="1370" spans="1:22" outlineLevel="4">
      <c r="A1370" s="12">
        <v>4010</v>
      </c>
      <c r="B1370" s="12" t="s">
        <v>64</v>
      </c>
      <c r="C1370" s="12">
        <v>40402</v>
      </c>
      <c r="D1370" s="12" t="s">
        <v>616</v>
      </c>
      <c r="E1370" s="12" t="s">
        <v>617</v>
      </c>
      <c r="F1370" s="12" t="s">
        <v>618</v>
      </c>
      <c r="G1370" s="12" t="s">
        <v>38</v>
      </c>
      <c r="H1370" s="14" t="str">
        <f>IF(G1370="","",VLOOKUP(G1370,Sheet1!$B$3:$C$7,2,0))</f>
        <v>急性期</v>
      </c>
      <c r="I1370" s="12" t="s">
        <v>38</v>
      </c>
      <c r="J1370" s="14" t="str">
        <f>IF(I1370="","",VLOOKUP(I1370,Sheet1!$B$3:$C$7,2,0))</f>
        <v>急性期</v>
      </c>
      <c r="K1370" s="13">
        <v>39</v>
      </c>
      <c r="L1370" s="13">
        <v>37</v>
      </c>
      <c r="M1370" s="13">
        <v>2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2" t="s">
        <v>38</v>
      </c>
      <c r="U1370" s="14" t="str">
        <f>IF(T1370="","",VLOOKUP(T1370,Sheet1!$B$10:$C$61,2,0))</f>
        <v>一般病棟10対1入院基本料</v>
      </c>
      <c r="V1370" s="13">
        <v>39</v>
      </c>
    </row>
    <row r="1371" spans="1:22" outlineLevel="4">
      <c r="A1371" s="12">
        <v>4010</v>
      </c>
      <c r="B1371" s="12" t="s">
        <v>64</v>
      </c>
      <c r="C1371" s="12">
        <v>40402</v>
      </c>
      <c r="D1371" s="12" t="s">
        <v>616</v>
      </c>
      <c r="E1371" s="12" t="s">
        <v>617</v>
      </c>
      <c r="F1371" s="12" t="s">
        <v>619</v>
      </c>
      <c r="G1371" s="12" t="s">
        <v>58</v>
      </c>
      <c r="H1371" s="14" t="str">
        <f>IF(G1371="","",VLOOKUP(G1371,Sheet1!$B$3:$C$7,2,0))</f>
        <v>回復期</v>
      </c>
      <c r="I1371" s="12" t="s">
        <v>58</v>
      </c>
      <c r="J1371" s="14" t="str">
        <f>IF(I1371="","",VLOOKUP(I1371,Sheet1!$B$3:$C$7,2,0))</f>
        <v>回復期</v>
      </c>
      <c r="K1371" s="13">
        <v>22</v>
      </c>
      <c r="L1371" s="13">
        <v>22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2" t="s">
        <v>40</v>
      </c>
      <c r="U1371" s="14" t="str">
        <f>IF(T1371="","",VLOOKUP(T1371,Sheet1!$B$10:$C$61,2,0))</f>
        <v>地域包括ケア病棟入院料1</v>
      </c>
      <c r="V1371" s="13">
        <v>22</v>
      </c>
    </row>
    <row r="1372" spans="1:22" outlineLevel="4">
      <c r="A1372" s="12">
        <v>4010</v>
      </c>
      <c r="B1372" s="12" t="s">
        <v>64</v>
      </c>
      <c r="C1372" s="12">
        <v>40402</v>
      </c>
      <c r="D1372" s="12" t="s">
        <v>616</v>
      </c>
      <c r="E1372" s="12" t="s">
        <v>617</v>
      </c>
      <c r="F1372" s="12" t="s">
        <v>620</v>
      </c>
      <c r="G1372" s="12" t="s">
        <v>58</v>
      </c>
      <c r="H1372" s="14" t="str">
        <f>IF(G1372="","",VLOOKUP(G1372,Sheet1!$B$3:$C$7,2,0))</f>
        <v>回復期</v>
      </c>
      <c r="I1372" s="12" t="s">
        <v>58</v>
      </c>
      <c r="J1372" s="14" t="str">
        <f>IF(I1372="","",VLOOKUP(I1372,Sheet1!$B$3:$C$7,2,0))</f>
        <v>回復期</v>
      </c>
      <c r="K1372" s="13">
        <v>0</v>
      </c>
      <c r="L1372" s="13">
        <v>0</v>
      </c>
      <c r="M1372" s="13">
        <v>0</v>
      </c>
      <c r="N1372" s="13">
        <v>60</v>
      </c>
      <c r="O1372" s="13">
        <v>59</v>
      </c>
      <c r="P1372" s="13">
        <v>1</v>
      </c>
      <c r="Q1372" s="13">
        <v>0</v>
      </c>
      <c r="R1372" s="13">
        <v>0</v>
      </c>
      <c r="S1372" s="13">
        <v>0</v>
      </c>
      <c r="T1372" s="12" t="s">
        <v>68</v>
      </c>
      <c r="U1372" s="14" t="str">
        <f>IF(T1372="","",VLOOKUP(T1372,Sheet1!$B$10:$C$61,2,0))</f>
        <v>回復期リハビリテーション病棟入院料2</v>
      </c>
      <c r="V1372" s="13">
        <v>60</v>
      </c>
    </row>
    <row r="1373" spans="1:22" outlineLevel="4">
      <c r="A1373" s="12">
        <v>4010</v>
      </c>
      <c r="B1373" s="12" t="s">
        <v>64</v>
      </c>
      <c r="C1373" s="12">
        <v>40402</v>
      </c>
      <c r="D1373" s="12" t="s">
        <v>616</v>
      </c>
      <c r="E1373" s="12" t="s">
        <v>617</v>
      </c>
      <c r="F1373" s="12" t="s">
        <v>86</v>
      </c>
      <c r="G1373" s="12" t="s">
        <v>45</v>
      </c>
      <c r="H1373" s="14" t="str">
        <f>IF(G1373="","",VLOOKUP(G1373,Sheet1!$B$3:$C$7,2,0))</f>
        <v>慢性期</v>
      </c>
      <c r="I1373" s="12" t="s">
        <v>45</v>
      </c>
      <c r="J1373" s="14" t="str">
        <f>IF(I1373="","",VLOOKUP(I1373,Sheet1!$B$3:$C$7,2,0))</f>
        <v>慢性期</v>
      </c>
      <c r="K1373" s="13">
        <v>0</v>
      </c>
      <c r="L1373" s="13">
        <v>0</v>
      </c>
      <c r="M1373" s="13">
        <v>0</v>
      </c>
      <c r="N1373" s="13">
        <v>40</v>
      </c>
      <c r="O1373" s="13">
        <v>37</v>
      </c>
      <c r="P1373" s="13">
        <v>3</v>
      </c>
      <c r="Q1373" s="13">
        <v>0</v>
      </c>
      <c r="R1373" s="13">
        <v>0</v>
      </c>
      <c r="S1373" s="13">
        <v>0</v>
      </c>
      <c r="T1373" s="12" t="s">
        <v>62</v>
      </c>
      <c r="U1373" s="14" t="str">
        <f>IF(T1373="","",VLOOKUP(T1373,Sheet1!$B$10:$C$61,2,0))</f>
        <v>療養病棟入院基本料1</v>
      </c>
      <c r="V1373" s="13">
        <v>40</v>
      </c>
    </row>
    <row r="1374" spans="1:22" outlineLevel="3">
      <c r="A1374" s="12"/>
      <c r="B1374" s="12"/>
      <c r="C1374" s="12"/>
      <c r="D1374" s="12"/>
      <c r="E1374" s="23" t="s">
        <v>1812</v>
      </c>
      <c r="F1374" s="12"/>
      <c r="G1374" s="12"/>
      <c r="H1374" s="14"/>
      <c r="I1374" s="12"/>
      <c r="J1374" s="14"/>
      <c r="K1374" s="13">
        <f t="shared" ref="K1374:S1374" si="298">SUBTOTAL(9,K1369:K1373)</f>
        <v>122</v>
      </c>
      <c r="L1374" s="13">
        <f t="shared" si="298"/>
        <v>113</v>
      </c>
      <c r="M1374" s="13">
        <f t="shared" si="298"/>
        <v>9</v>
      </c>
      <c r="N1374" s="13">
        <f t="shared" si="298"/>
        <v>100</v>
      </c>
      <c r="O1374" s="13">
        <f t="shared" si="298"/>
        <v>96</v>
      </c>
      <c r="P1374" s="13">
        <f t="shared" si="298"/>
        <v>4</v>
      </c>
      <c r="Q1374" s="13">
        <f t="shared" si="298"/>
        <v>0</v>
      </c>
      <c r="R1374" s="13">
        <f t="shared" si="298"/>
        <v>0</v>
      </c>
      <c r="S1374" s="13">
        <f t="shared" si="298"/>
        <v>0</v>
      </c>
      <c r="T1374" s="12"/>
      <c r="U1374" s="14"/>
      <c r="V1374" s="13">
        <f>SUBTOTAL(9,V1369:V1373)</f>
        <v>222</v>
      </c>
    </row>
    <row r="1375" spans="1:22" outlineLevel="2">
      <c r="A1375" s="12"/>
      <c r="B1375" s="23" t="s">
        <v>1933</v>
      </c>
      <c r="C1375" s="12"/>
      <c r="D1375" s="12"/>
      <c r="E1375" s="12"/>
      <c r="F1375" s="12"/>
      <c r="G1375" s="12"/>
      <c r="H1375" s="14"/>
      <c r="I1375" s="12"/>
      <c r="J1375" s="14"/>
      <c r="K1375" s="13">
        <f t="shared" ref="K1375:S1375" si="299">SUBTOTAL(9,K1340:K1373)</f>
        <v>673</v>
      </c>
      <c r="L1375" s="13">
        <f t="shared" si="299"/>
        <v>664</v>
      </c>
      <c r="M1375" s="13">
        <f t="shared" si="299"/>
        <v>9</v>
      </c>
      <c r="N1375" s="13">
        <f t="shared" si="299"/>
        <v>511</v>
      </c>
      <c r="O1375" s="13">
        <f t="shared" si="299"/>
        <v>503</v>
      </c>
      <c r="P1375" s="13">
        <f t="shared" si="299"/>
        <v>8</v>
      </c>
      <c r="Q1375" s="13">
        <f t="shared" si="299"/>
        <v>90</v>
      </c>
      <c r="R1375" s="13">
        <f t="shared" si="299"/>
        <v>90</v>
      </c>
      <c r="S1375" s="13">
        <f t="shared" si="299"/>
        <v>0</v>
      </c>
      <c r="T1375" s="12"/>
      <c r="U1375" s="14"/>
      <c r="V1375" s="13">
        <f>SUBTOTAL(9,V1340:V1373)</f>
        <v>1094</v>
      </c>
    </row>
    <row r="1376" spans="1:22" outlineLevel="4">
      <c r="A1376" s="12">
        <v>4011</v>
      </c>
      <c r="B1376" s="12" t="s">
        <v>33</v>
      </c>
      <c r="C1376" s="12">
        <v>40206</v>
      </c>
      <c r="D1376" s="12" t="s">
        <v>744</v>
      </c>
      <c r="E1376" s="12" t="s">
        <v>745</v>
      </c>
      <c r="F1376" s="12" t="s">
        <v>746</v>
      </c>
      <c r="G1376" s="12" t="s">
        <v>113</v>
      </c>
      <c r="H1376" s="14" t="str">
        <f>IF(G1376="","",VLOOKUP(G1376,Sheet1!$B$3:$C$7,2,0))</f>
        <v>回復期</v>
      </c>
      <c r="I1376" s="12" t="s">
        <v>113</v>
      </c>
      <c r="J1376" s="14" t="str">
        <f>IF(I1376="","",VLOOKUP(I1376,Sheet1!$B$3:$C$7,2,0))</f>
        <v>回復期</v>
      </c>
      <c r="K1376" s="13">
        <v>44</v>
      </c>
      <c r="L1376" s="13">
        <v>44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2" t="s">
        <v>105</v>
      </c>
      <c r="U1376" s="14" t="str">
        <f>IF(T1376="","",VLOOKUP(T1376,Sheet1!$B$10:$C$61,2,0))</f>
        <v>地域包括ケア病棟入院料1</v>
      </c>
      <c r="V1376" s="13">
        <v>44</v>
      </c>
    </row>
    <row r="1377" spans="1:22" outlineLevel="3">
      <c r="A1377" s="12"/>
      <c r="B1377" s="12"/>
      <c r="C1377" s="12"/>
      <c r="D1377" s="12"/>
      <c r="E1377" s="23" t="s">
        <v>1813</v>
      </c>
      <c r="F1377" s="12"/>
      <c r="G1377" s="12"/>
      <c r="H1377" s="14"/>
      <c r="I1377" s="12"/>
      <c r="J1377" s="14"/>
      <c r="K1377" s="13">
        <f t="shared" ref="K1377:S1377" si="300">SUBTOTAL(9,K1376:K1376)</f>
        <v>44</v>
      </c>
      <c r="L1377" s="13">
        <f t="shared" si="300"/>
        <v>44</v>
      </c>
      <c r="M1377" s="13">
        <f t="shared" si="300"/>
        <v>0</v>
      </c>
      <c r="N1377" s="13">
        <f t="shared" si="300"/>
        <v>0</v>
      </c>
      <c r="O1377" s="13">
        <f t="shared" si="300"/>
        <v>0</v>
      </c>
      <c r="P1377" s="13">
        <f t="shared" si="300"/>
        <v>0</v>
      </c>
      <c r="Q1377" s="13">
        <f t="shared" si="300"/>
        <v>0</v>
      </c>
      <c r="R1377" s="13">
        <f t="shared" si="300"/>
        <v>0</v>
      </c>
      <c r="S1377" s="13">
        <f t="shared" si="300"/>
        <v>0</v>
      </c>
      <c r="T1377" s="12"/>
      <c r="U1377" s="14"/>
      <c r="V1377" s="13">
        <f>SUBTOTAL(9,V1376:V1376)</f>
        <v>44</v>
      </c>
    </row>
    <row r="1378" spans="1:22" outlineLevel="4">
      <c r="A1378" s="12">
        <v>4011</v>
      </c>
      <c r="B1378" s="12" t="s">
        <v>33</v>
      </c>
      <c r="C1378" s="12">
        <v>40206</v>
      </c>
      <c r="D1378" s="12" t="s">
        <v>744</v>
      </c>
      <c r="E1378" s="12" t="s">
        <v>797</v>
      </c>
      <c r="F1378" s="12" t="s">
        <v>422</v>
      </c>
      <c r="G1378" s="12" t="s">
        <v>58</v>
      </c>
      <c r="H1378" s="14" t="str">
        <f>IF(G1378="","",VLOOKUP(G1378,Sheet1!$B$3:$C$7,2,0))</f>
        <v>回復期</v>
      </c>
      <c r="I1378" s="12" t="s">
        <v>58</v>
      </c>
      <c r="J1378" s="14" t="str">
        <f>IF(I1378="","",VLOOKUP(I1378,Sheet1!$B$3:$C$7,2,0))</f>
        <v>回復期</v>
      </c>
      <c r="K1378" s="13">
        <v>0</v>
      </c>
      <c r="L1378" s="13">
        <v>0</v>
      </c>
      <c r="M1378" s="13">
        <v>0</v>
      </c>
      <c r="N1378" s="13">
        <v>60</v>
      </c>
      <c r="O1378" s="13">
        <v>60</v>
      </c>
      <c r="P1378" s="13">
        <v>0</v>
      </c>
      <c r="Q1378" s="13">
        <v>0</v>
      </c>
      <c r="R1378" s="13">
        <v>0</v>
      </c>
      <c r="S1378" s="13">
        <v>0</v>
      </c>
      <c r="T1378" s="12" t="s">
        <v>59</v>
      </c>
      <c r="U1378" s="14" t="str">
        <f>IF(T1378="","",VLOOKUP(T1378,Sheet1!$B$10:$C$61,2,0))</f>
        <v>回復期リハビリテーション病棟入院料1</v>
      </c>
      <c r="V1378" s="13">
        <v>60</v>
      </c>
    </row>
    <row r="1379" spans="1:22" outlineLevel="4">
      <c r="A1379" s="12">
        <v>4011</v>
      </c>
      <c r="B1379" s="12" t="s">
        <v>33</v>
      </c>
      <c r="C1379" s="12">
        <v>40206</v>
      </c>
      <c r="D1379" s="12" t="s">
        <v>744</v>
      </c>
      <c r="E1379" s="12" t="s">
        <v>797</v>
      </c>
      <c r="F1379" s="12" t="s">
        <v>424</v>
      </c>
      <c r="G1379" s="12" t="s">
        <v>45</v>
      </c>
      <c r="H1379" s="14" t="str">
        <f>IF(G1379="","",VLOOKUP(G1379,Sheet1!$B$3:$C$7,2,0))</f>
        <v>慢性期</v>
      </c>
      <c r="I1379" s="12" t="s">
        <v>45</v>
      </c>
      <c r="J1379" s="14" t="str">
        <f>IF(I1379="","",VLOOKUP(I1379,Sheet1!$B$3:$C$7,2,0))</f>
        <v>慢性期</v>
      </c>
      <c r="K1379" s="13">
        <v>30</v>
      </c>
      <c r="L1379" s="13">
        <v>30</v>
      </c>
      <c r="M1379" s="13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v>0</v>
      </c>
      <c r="S1379" s="13">
        <v>0</v>
      </c>
      <c r="T1379" s="12" t="s">
        <v>51</v>
      </c>
      <c r="U1379" s="14" t="str">
        <f>IF(T1379="","",VLOOKUP(T1379,Sheet1!$B$10:$C$61,2,0))</f>
        <v>障害者施設等10対1入院基本料</v>
      </c>
      <c r="V1379" s="13">
        <v>30</v>
      </c>
    </row>
    <row r="1380" spans="1:22" outlineLevel="3">
      <c r="A1380" s="12"/>
      <c r="B1380" s="12"/>
      <c r="C1380" s="12"/>
      <c r="D1380" s="12"/>
      <c r="E1380" s="23" t="s">
        <v>1814</v>
      </c>
      <c r="F1380" s="12"/>
      <c r="G1380" s="12"/>
      <c r="H1380" s="14"/>
      <c r="I1380" s="12"/>
      <c r="J1380" s="14"/>
      <c r="K1380" s="13">
        <f t="shared" ref="K1380:S1380" si="301">SUBTOTAL(9,K1378:K1379)</f>
        <v>30</v>
      </c>
      <c r="L1380" s="13">
        <f t="shared" si="301"/>
        <v>30</v>
      </c>
      <c r="M1380" s="13">
        <f t="shared" si="301"/>
        <v>0</v>
      </c>
      <c r="N1380" s="13">
        <f t="shared" si="301"/>
        <v>60</v>
      </c>
      <c r="O1380" s="13">
        <f t="shared" si="301"/>
        <v>60</v>
      </c>
      <c r="P1380" s="13">
        <f t="shared" si="301"/>
        <v>0</v>
      </c>
      <c r="Q1380" s="13">
        <f t="shared" si="301"/>
        <v>0</v>
      </c>
      <c r="R1380" s="13">
        <f t="shared" si="301"/>
        <v>0</v>
      </c>
      <c r="S1380" s="13">
        <f t="shared" si="301"/>
        <v>0</v>
      </c>
      <c r="T1380" s="12"/>
      <c r="U1380" s="14"/>
      <c r="V1380" s="13">
        <f>SUBTOTAL(9,V1378:V1379)</f>
        <v>90</v>
      </c>
    </row>
    <row r="1381" spans="1:22" outlineLevel="4">
      <c r="A1381" s="12">
        <v>4011</v>
      </c>
      <c r="B1381" s="12" t="s">
        <v>33</v>
      </c>
      <c r="C1381" s="12">
        <v>40206</v>
      </c>
      <c r="D1381" s="12" t="s">
        <v>744</v>
      </c>
      <c r="E1381" s="12" t="s">
        <v>904</v>
      </c>
      <c r="F1381" s="12" t="s">
        <v>905</v>
      </c>
      <c r="G1381" s="12" t="s">
        <v>110</v>
      </c>
      <c r="H1381" s="14" t="str">
        <f>IF(G1381="","",VLOOKUP(G1381,Sheet1!$B$3:$C$7,2,0))</f>
        <v>高度急性期</v>
      </c>
      <c r="I1381" s="12" t="s">
        <v>104</v>
      </c>
      <c r="J1381" s="14" t="str">
        <f>IF(I1381="","",VLOOKUP(I1381,Sheet1!$B$3:$C$7,2,0))</f>
        <v>急性期</v>
      </c>
      <c r="K1381" s="13">
        <v>24</v>
      </c>
      <c r="L1381" s="13">
        <v>24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2" t="s">
        <v>110</v>
      </c>
      <c r="U1381" s="14" t="str">
        <f>IF(T1381="","",VLOOKUP(T1381,Sheet1!$B$10:$C$61,2,0))</f>
        <v>一般病棟7対1入院基本料</v>
      </c>
      <c r="V1381" s="13">
        <v>24</v>
      </c>
    </row>
    <row r="1382" spans="1:22" outlineLevel="4">
      <c r="A1382" s="12">
        <v>4011</v>
      </c>
      <c r="B1382" s="12" t="s">
        <v>33</v>
      </c>
      <c r="C1382" s="12">
        <v>40206</v>
      </c>
      <c r="D1382" s="12" t="s">
        <v>744</v>
      </c>
      <c r="E1382" s="12" t="s">
        <v>904</v>
      </c>
      <c r="F1382" s="12" t="s">
        <v>614</v>
      </c>
      <c r="G1382" s="12" t="s">
        <v>104</v>
      </c>
      <c r="H1382" s="14" t="str">
        <f>IF(G1382="","",VLOOKUP(G1382,Sheet1!$B$3:$C$7,2,0))</f>
        <v>急性期</v>
      </c>
      <c r="I1382" s="12" t="s">
        <v>104</v>
      </c>
      <c r="J1382" s="14" t="str">
        <f>IF(I1382="","",VLOOKUP(I1382,Sheet1!$B$3:$C$7,2,0))</f>
        <v>急性期</v>
      </c>
      <c r="K1382" s="13">
        <v>38</v>
      </c>
      <c r="L1382" s="13">
        <v>38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2" t="s">
        <v>110</v>
      </c>
      <c r="U1382" s="14" t="str">
        <f>IF(T1382="","",VLOOKUP(T1382,Sheet1!$B$10:$C$61,2,0))</f>
        <v>一般病棟7対1入院基本料</v>
      </c>
      <c r="V1382" s="13">
        <v>38</v>
      </c>
    </row>
    <row r="1383" spans="1:22" outlineLevel="4">
      <c r="A1383" s="12">
        <v>4011</v>
      </c>
      <c r="B1383" s="12" t="s">
        <v>33</v>
      </c>
      <c r="C1383" s="12">
        <v>40206</v>
      </c>
      <c r="D1383" s="12" t="s">
        <v>744</v>
      </c>
      <c r="E1383" s="12" t="s">
        <v>904</v>
      </c>
      <c r="F1383" s="12" t="s">
        <v>906</v>
      </c>
      <c r="G1383" s="12" t="s">
        <v>104</v>
      </c>
      <c r="H1383" s="14" t="str">
        <f>IF(G1383="","",VLOOKUP(G1383,Sheet1!$B$3:$C$7,2,0))</f>
        <v>急性期</v>
      </c>
      <c r="I1383" s="12" t="s">
        <v>104</v>
      </c>
      <c r="J1383" s="14" t="str">
        <f>IF(I1383="","",VLOOKUP(I1383,Sheet1!$B$3:$C$7,2,0))</f>
        <v>急性期</v>
      </c>
      <c r="K1383" s="13">
        <v>46</v>
      </c>
      <c r="L1383" s="13">
        <v>46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2" t="s">
        <v>110</v>
      </c>
      <c r="U1383" s="14" t="str">
        <f>IF(T1383="","",VLOOKUP(T1383,Sheet1!$B$10:$C$61,2,0))</f>
        <v>一般病棟7対1入院基本料</v>
      </c>
      <c r="V1383" s="13">
        <v>46</v>
      </c>
    </row>
    <row r="1384" spans="1:22" outlineLevel="4">
      <c r="A1384" s="12">
        <v>4011</v>
      </c>
      <c r="B1384" s="12" t="s">
        <v>33</v>
      </c>
      <c r="C1384" s="12">
        <v>40206</v>
      </c>
      <c r="D1384" s="12" t="s">
        <v>744</v>
      </c>
      <c r="E1384" s="12" t="s">
        <v>904</v>
      </c>
      <c r="F1384" s="12" t="s">
        <v>907</v>
      </c>
      <c r="G1384" s="12" t="s">
        <v>104</v>
      </c>
      <c r="H1384" s="14" t="str">
        <f>IF(G1384="","",VLOOKUP(G1384,Sheet1!$B$3:$C$7,2,0))</f>
        <v>急性期</v>
      </c>
      <c r="I1384" s="12" t="s">
        <v>104</v>
      </c>
      <c r="J1384" s="14" t="str">
        <f>IF(I1384="","",VLOOKUP(I1384,Sheet1!$B$3:$C$7,2,0))</f>
        <v>急性期</v>
      </c>
      <c r="K1384" s="13">
        <v>45</v>
      </c>
      <c r="L1384" s="13">
        <v>45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2" t="s">
        <v>110</v>
      </c>
      <c r="U1384" s="14" t="str">
        <f>IF(T1384="","",VLOOKUP(T1384,Sheet1!$B$10:$C$61,2,0))</f>
        <v>一般病棟7対1入院基本料</v>
      </c>
      <c r="V1384" s="13">
        <v>45</v>
      </c>
    </row>
    <row r="1385" spans="1:22" outlineLevel="4">
      <c r="A1385" s="12">
        <v>4011</v>
      </c>
      <c r="B1385" s="12" t="s">
        <v>33</v>
      </c>
      <c r="C1385" s="12">
        <v>40206</v>
      </c>
      <c r="D1385" s="12" t="s">
        <v>744</v>
      </c>
      <c r="E1385" s="12" t="s">
        <v>904</v>
      </c>
      <c r="F1385" s="12" t="s">
        <v>908</v>
      </c>
      <c r="G1385" s="12" t="s">
        <v>104</v>
      </c>
      <c r="H1385" s="14" t="str">
        <f>IF(G1385="","",VLOOKUP(G1385,Sheet1!$B$3:$C$7,2,0))</f>
        <v>急性期</v>
      </c>
      <c r="I1385" s="12" t="s">
        <v>104</v>
      </c>
      <c r="J1385" s="14" t="str">
        <f>IF(I1385="","",VLOOKUP(I1385,Sheet1!$B$3:$C$7,2,0))</f>
        <v>急性期</v>
      </c>
      <c r="K1385" s="13">
        <v>46</v>
      </c>
      <c r="L1385" s="13">
        <v>46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2" t="s">
        <v>110</v>
      </c>
      <c r="U1385" s="14" t="str">
        <f>IF(T1385="","",VLOOKUP(T1385,Sheet1!$B$10:$C$61,2,0))</f>
        <v>一般病棟7対1入院基本料</v>
      </c>
      <c r="V1385" s="13">
        <v>46</v>
      </c>
    </row>
    <row r="1386" spans="1:22" outlineLevel="4">
      <c r="A1386" s="12">
        <v>4011</v>
      </c>
      <c r="B1386" s="12" t="s">
        <v>33</v>
      </c>
      <c r="C1386" s="12">
        <v>40206</v>
      </c>
      <c r="D1386" s="12" t="s">
        <v>744</v>
      </c>
      <c r="E1386" s="12" t="s">
        <v>904</v>
      </c>
      <c r="F1386" s="12" t="s">
        <v>909</v>
      </c>
      <c r="G1386" s="12" t="s">
        <v>104</v>
      </c>
      <c r="H1386" s="14" t="str">
        <f>IF(G1386="","",VLOOKUP(G1386,Sheet1!$B$3:$C$7,2,0))</f>
        <v>急性期</v>
      </c>
      <c r="I1386" s="12" t="s">
        <v>104</v>
      </c>
      <c r="J1386" s="14" t="str">
        <f>IF(I1386="","",VLOOKUP(I1386,Sheet1!$B$3:$C$7,2,0))</f>
        <v>急性期</v>
      </c>
      <c r="K1386" s="13">
        <v>45</v>
      </c>
      <c r="L1386" s="13">
        <v>45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2" t="s">
        <v>110</v>
      </c>
      <c r="U1386" s="14" t="str">
        <f>IF(T1386="","",VLOOKUP(T1386,Sheet1!$B$10:$C$61,2,0))</f>
        <v>一般病棟7対1入院基本料</v>
      </c>
      <c r="V1386" s="13">
        <v>45</v>
      </c>
    </row>
    <row r="1387" spans="1:22" outlineLevel="4">
      <c r="A1387" s="12">
        <v>4011</v>
      </c>
      <c r="B1387" s="12" t="s">
        <v>33</v>
      </c>
      <c r="C1387" s="12">
        <v>40206</v>
      </c>
      <c r="D1387" s="12" t="s">
        <v>744</v>
      </c>
      <c r="E1387" s="12" t="s">
        <v>904</v>
      </c>
      <c r="F1387" s="12" t="s">
        <v>910</v>
      </c>
      <c r="G1387" s="12" t="s">
        <v>113</v>
      </c>
      <c r="H1387" s="14" t="str">
        <f>IF(G1387="","",VLOOKUP(G1387,Sheet1!$B$3:$C$7,2,0))</f>
        <v>回復期</v>
      </c>
      <c r="I1387" s="12" t="s">
        <v>113</v>
      </c>
      <c r="J1387" s="14" t="str">
        <f>IF(I1387="","",VLOOKUP(I1387,Sheet1!$B$3:$C$7,2,0))</f>
        <v>回復期</v>
      </c>
      <c r="K1387" s="13">
        <v>45</v>
      </c>
      <c r="L1387" s="13">
        <v>43</v>
      </c>
      <c r="M1387" s="13">
        <v>2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2" t="s">
        <v>463</v>
      </c>
      <c r="U1387" s="14" t="str">
        <f>IF(T1387="","",VLOOKUP(T1387,Sheet1!$B$10:$C$61,2,0))</f>
        <v>地域包括ケア入院医療管理料1</v>
      </c>
      <c r="V1387" s="13">
        <v>45</v>
      </c>
    </row>
    <row r="1388" spans="1:22" outlineLevel="4">
      <c r="A1388" s="12">
        <v>4011</v>
      </c>
      <c r="B1388" s="12" t="s">
        <v>33</v>
      </c>
      <c r="C1388" s="12">
        <v>40206</v>
      </c>
      <c r="D1388" s="12" t="s">
        <v>744</v>
      </c>
      <c r="E1388" s="12" t="s">
        <v>904</v>
      </c>
      <c r="F1388" s="12" t="s">
        <v>911</v>
      </c>
      <c r="G1388" s="12" t="s">
        <v>395</v>
      </c>
      <c r="H1388" s="14" t="str">
        <f>IF(G1388="","",VLOOKUP(G1388,Sheet1!$B$3:$C$7,2,0))</f>
        <v>休棟等</v>
      </c>
      <c r="I1388" s="12" t="s">
        <v>104</v>
      </c>
      <c r="J1388" s="14" t="str">
        <f>IF(I1388="","",VLOOKUP(I1388,Sheet1!$B$3:$C$7,2,0))</f>
        <v>急性期</v>
      </c>
      <c r="K1388" s="13">
        <v>45</v>
      </c>
      <c r="L1388" s="13">
        <v>0</v>
      </c>
      <c r="M1388" s="13">
        <v>45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2"/>
      <c r="U1388" s="14" t="str">
        <f>IF(T1388="","",VLOOKUP(T1388,Sheet1!$B$10:$C$61,2,0))</f>
        <v/>
      </c>
      <c r="V1388" s="13">
        <v>0</v>
      </c>
    </row>
    <row r="1389" spans="1:22" outlineLevel="3">
      <c r="A1389" s="12"/>
      <c r="B1389" s="12"/>
      <c r="C1389" s="12"/>
      <c r="D1389" s="12"/>
      <c r="E1389" s="23" t="s">
        <v>1815</v>
      </c>
      <c r="F1389" s="12"/>
      <c r="G1389" s="12"/>
      <c r="H1389" s="14"/>
      <c r="I1389" s="12"/>
      <c r="J1389" s="14"/>
      <c r="K1389" s="13">
        <f t="shared" ref="K1389:S1389" si="302">SUBTOTAL(9,K1381:K1388)</f>
        <v>334</v>
      </c>
      <c r="L1389" s="13">
        <f t="shared" si="302"/>
        <v>287</v>
      </c>
      <c r="M1389" s="13">
        <f t="shared" si="302"/>
        <v>47</v>
      </c>
      <c r="N1389" s="13">
        <f t="shared" si="302"/>
        <v>0</v>
      </c>
      <c r="O1389" s="13">
        <f t="shared" si="302"/>
        <v>0</v>
      </c>
      <c r="P1389" s="13">
        <f t="shared" si="302"/>
        <v>0</v>
      </c>
      <c r="Q1389" s="13">
        <f t="shared" si="302"/>
        <v>0</v>
      </c>
      <c r="R1389" s="13">
        <f t="shared" si="302"/>
        <v>0</v>
      </c>
      <c r="S1389" s="13">
        <f t="shared" si="302"/>
        <v>0</v>
      </c>
      <c r="T1389" s="12"/>
      <c r="U1389" s="14"/>
      <c r="V1389" s="13">
        <f>SUBTOTAL(9,V1381:V1388)</f>
        <v>289</v>
      </c>
    </row>
    <row r="1390" spans="1:22" outlineLevel="4">
      <c r="A1390" s="12">
        <v>4011</v>
      </c>
      <c r="B1390" s="12" t="s">
        <v>33</v>
      </c>
      <c r="C1390" s="12">
        <v>40206</v>
      </c>
      <c r="D1390" s="12" t="s">
        <v>744</v>
      </c>
      <c r="E1390" s="12" t="s">
        <v>1094</v>
      </c>
      <c r="F1390" s="12" t="s">
        <v>84</v>
      </c>
      <c r="G1390" s="12" t="s">
        <v>41</v>
      </c>
      <c r="H1390" s="14" t="str">
        <f>IF(G1390="","",VLOOKUP(G1390,Sheet1!$B$3:$C$7,2,0))</f>
        <v>高度急性期</v>
      </c>
      <c r="I1390" s="12" t="s">
        <v>41</v>
      </c>
      <c r="J1390" s="14" t="str">
        <f>IF(I1390="","",VLOOKUP(I1390,Sheet1!$B$3:$C$7,2,0))</f>
        <v>高度急性期</v>
      </c>
      <c r="K1390" s="13">
        <v>12</v>
      </c>
      <c r="L1390" s="13">
        <v>12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2" t="s">
        <v>69</v>
      </c>
      <c r="U1390" s="14" t="str">
        <f>IF(T1390="","",VLOOKUP(T1390,Sheet1!$B$10:$C$61,2,0))</f>
        <v>ﾊｲｹｱﾕﾆｯﾄ入院医療管理料1</v>
      </c>
      <c r="V1390" s="13">
        <v>12</v>
      </c>
    </row>
    <row r="1391" spans="1:22" outlineLevel="4">
      <c r="A1391" s="12">
        <v>4011</v>
      </c>
      <c r="B1391" s="12" t="s">
        <v>33</v>
      </c>
      <c r="C1391" s="12">
        <v>40206</v>
      </c>
      <c r="D1391" s="12" t="s">
        <v>744</v>
      </c>
      <c r="E1391" s="12" t="s">
        <v>1094</v>
      </c>
      <c r="F1391" s="12" t="s">
        <v>86</v>
      </c>
      <c r="G1391" s="12" t="s">
        <v>38</v>
      </c>
      <c r="H1391" s="14" t="str">
        <f>IF(G1391="","",VLOOKUP(G1391,Sheet1!$B$3:$C$7,2,0))</f>
        <v>急性期</v>
      </c>
      <c r="I1391" s="12" t="s">
        <v>38</v>
      </c>
      <c r="J1391" s="14" t="str">
        <f>IF(I1391="","",VLOOKUP(I1391,Sheet1!$B$3:$C$7,2,0))</f>
        <v>急性期</v>
      </c>
      <c r="K1391" s="13">
        <v>58</v>
      </c>
      <c r="L1391" s="13">
        <v>58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2" t="s">
        <v>41</v>
      </c>
      <c r="U1391" s="14" t="str">
        <f>IF(T1391="","",VLOOKUP(T1391,Sheet1!$B$10:$C$61,2,0))</f>
        <v>一般病棟7対1入院基本料</v>
      </c>
      <c r="V1391" s="13">
        <v>58</v>
      </c>
    </row>
    <row r="1392" spans="1:22" outlineLevel="4">
      <c r="A1392" s="12">
        <v>4011</v>
      </c>
      <c r="B1392" s="12" t="s">
        <v>33</v>
      </c>
      <c r="C1392" s="12">
        <v>40206</v>
      </c>
      <c r="D1392" s="12" t="s">
        <v>744</v>
      </c>
      <c r="E1392" s="12" t="s">
        <v>1094</v>
      </c>
      <c r="F1392" s="12" t="s">
        <v>89</v>
      </c>
      <c r="G1392" s="12" t="s">
        <v>38</v>
      </c>
      <c r="H1392" s="14" t="str">
        <f>IF(G1392="","",VLOOKUP(G1392,Sheet1!$B$3:$C$7,2,0))</f>
        <v>急性期</v>
      </c>
      <c r="I1392" s="12" t="s">
        <v>38</v>
      </c>
      <c r="J1392" s="14" t="str">
        <f>IF(I1392="","",VLOOKUP(I1392,Sheet1!$B$3:$C$7,2,0))</f>
        <v>急性期</v>
      </c>
      <c r="K1392" s="13">
        <v>58</v>
      </c>
      <c r="L1392" s="13">
        <v>58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2" t="s">
        <v>41</v>
      </c>
      <c r="U1392" s="14" t="str">
        <f>IF(T1392="","",VLOOKUP(T1392,Sheet1!$B$10:$C$61,2,0))</f>
        <v>一般病棟7対1入院基本料</v>
      </c>
      <c r="V1392" s="13">
        <v>58</v>
      </c>
    </row>
    <row r="1393" spans="1:22" outlineLevel="4">
      <c r="A1393" s="12">
        <v>4011</v>
      </c>
      <c r="B1393" s="12" t="s">
        <v>33</v>
      </c>
      <c r="C1393" s="12">
        <v>40206</v>
      </c>
      <c r="D1393" s="12" t="s">
        <v>744</v>
      </c>
      <c r="E1393" s="12" t="s">
        <v>1094</v>
      </c>
      <c r="F1393" s="12" t="s">
        <v>190</v>
      </c>
      <c r="G1393" s="12" t="s">
        <v>38</v>
      </c>
      <c r="H1393" s="14" t="str">
        <f>IF(G1393="","",VLOOKUP(G1393,Sheet1!$B$3:$C$7,2,0))</f>
        <v>急性期</v>
      </c>
      <c r="I1393" s="12" t="s">
        <v>38</v>
      </c>
      <c r="J1393" s="14" t="str">
        <f>IF(I1393="","",VLOOKUP(I1393,Sheet1!$B$3:$C$7,2,0))</f>
        <v>急性期</v>
      </c>
      <c r="K1393" s="13">
        <v>50</v>
      </c>
      <c r="L1393" s="13">
        <v>50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2" t="s">
        <v>41</v>
      </c>
      <c r="U1393" s="14" t="str">
        <f>IF(T1393="","",VLOOKUP(T1393,Sheet1!$B$10:$C$61,2,0))</f>
        <v>一般病棟7対1入院基本料</v>
      </c>
      <c r="V1393" s="13">
        <v>50</v>
      </c>
    </row>
    <row r="1394" spans="1:22" outlineLevel="4">
      <c r="A1394" s="12">
        <v>4011</v>
      </c>
      <c r="B1394" s="12" t="s">
        <v>33</v>
      </c>
      <c r="C1394" s="12">
        <v>40206</v>
      </c>
      <c r="D1394" s="12" t="s">
        <v>744</v>
      </c>
      <c r="E1394" s="12" t="s">
        <v>1094</v>
      </c>
      <c r="F1394" s="12" t="s">
        <v>1095</v>
      </c>
      <c r="G1394" s="12" t="s">
        <v>38</v>
      </c>
      <c r="H1394" s="14" t="str">
        <f>IF(G1394="","",VLOOKUP(G1394,Sheet1!$B$3:$C$7,2,0))</f>
        <v>急性期</v>
      </c>
      <c r="I1394" s="12" t="s">
        <v>38</v>
      </c>
      <c r="J1394" s="14" t="str">
        <f>IF(I1394="","",VLOOKUP(I1394,Sheet1!$B$3:$C$7,2,0))</f>
        <v>急性期</v>
      </c>
      <c r="K1394" s="13">
        <v>32</v>
      </c>
      <c r="L1394" s="13">
        <v>32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2" t="s">
        <v>41</v>
      </c>
      <c r="U1394" s="14" t="str">
        <f>IF(T1394="","",VLOOKUP(T1394,Sheet1!$B$10:$C$61,2,0))</f>
        <v>一般病棟7対1入院基本料</v>
      </c>
      <c r="V1394" s="13">
        <v>32</v>
      </c>
    </row>
    <row r="1395" spans="1:22" outlineLevel="4">
      <c r="A1395" s="12">
        <v>4011</v>
      </c>
      <c r="B1395" s="12" t="s">
        <v>33</v>
      </c>
      <c r="C1395" s="12">
        <v>40206</v>
      </c>
      <c r="D1395" s="12" t="s">
        <v>744</v>
      </c>
      <c r="E1395" s="12" t="s">
        <v>1094</v>
      </c>
      <c r="F1395" s="12" t="s">
        <v>1096</v>
      </c>
      <c r="G1395" s="12" t="s">
        <v>58</v>
      </c>
      <c r="H1395" s="14" t="str">
        <f>IF(G1395="","",VLOOKUP(G1395,Sheet1!$B$3:$C$7,2,0))</f>
        <v>回復期</v>
      </c>
      <c r="I1395" s="12" t="s">
        <v>58</v>
      </c>
      <c r="J1395" s="14" t="str">
        <f>IF(I1395="","",VLOOKUP(I1395,Sheet1!$B$3:$C$7,2,0))</f>
        <v>回復期</v>
      </c>
      <c r="K1395" s="13">
        <v>40</v>
      </c>
      <c r="L1395" s="13">
        <v>40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2" t="s">
        <v>40</v>
      </c>
      <c r="U1395" s="14" t="str">
        <f>IF(T1395="","",VLOOKUP(T1395,Sheet1!$B$10:$C$61,2,0))</f>
        <v>地域包括ケア病棟入院料1</v>
      </c>
      <c r="V1395" s="13">
        <v>40</v>
      </c>
    </row>
    <row r="1396" spans="1:22" outlineLevel="4">
      <c r="A1396" s="12">
        <v>4011</v>
      </c>
      <c r="B1396" s="12" t="s">
        <v>33</v>
      </c>
      <c r="C1396" s="12">
        <v>40206</v>
      </c>
      <c r="D1396" s="12" t="s">
        <v>744</v>
      </c>
      <c r="E1396" s="12" t="s">
        <v>1094</v>
      </c>
      <c r="F1396" s="12" t="s">
        <v>370</v>
      </c>
      <c r="G1396" s="12" t="s">
        <v>45</v>
      </c>
      <c r="H1396" s="14" t="str">
        <f>IF(G1396="","",VLOOKUP(G1396,Sheet1!$B$3:$C$7,2,0))</f>
        <v>慢性期</v>
      </c>
      <c r="I1396" s="12" t="s">
        <v>45</v>
      </c>
      <c r="J1396" s="14" t="str">
        <f>IF(I1396="","",VLOOKUP(I1396,Sheet1!$B$3:$C$7,2,0))</f>
        <v>慢性期</v>
      </c>
      <c r="K1396" s="13">
        <v>0</v>
      </c>
      <c r="L1396" s="13">
        <v>0</v>
      </c>
      <c r="M1396" s="13">
        <v>0</v>
      </c>
      <c r="N1396" s="13">
        <v>35</v>
      </c>
      <c r="O1396" s="13">
        <v>35</v>
      </c>
      <c r="P1396" s="13">
        <v>0</v>
      </c>
      <c r="Q1396" s="13">
        <v>0</v>
      </c>
      <c r="R1396" s="13">
        <v>0</v>
      </c>
      <c r="S1396" s="13">
        <v>0</v>
      </c>
      <c r="T1396" s="12" t="s">
        <v>194</v>
      </c>
      <c r="U1396" s="14" t="str">
        <f>IF(T1396="","",VLOOKUP(T1396,Sheet1!$B$10:$C$61,2,0))</f>
        <v>療養病棟特別入院基本料</v>
      </c>
      <c r="V1396" s="13">
        <v>35</v>
      </c>
    </row>
    <row r="1397" spans="1:22" outlineLevel="4">
      <c r="A1397" s="12">
        <v>4011</v>
      </c>
      <c r="B1397" s="12" t="s">
        <v>33</v>
      </c>
      <c r="C1397" s="12">
        <v>40206</v>
      </c>
      <c r="D1397" s="12" t="s">
        <v>744</v>
      </c>
      <c r="E1397" s="12" t="s">
        <v>1094</v>
      </c>
      <c r="F1397" s="12" t="s">
        <v>1097</v>
      </c>
      <c r="G1397" s="12" t="s">
        <v>92</v>
      </c>
      <c r="H1397" s="14" t="str">
        <f>IF(G1397="","",VLOOKUP(G1397,Sheet1!$B$3:$C$7,2,0))</f>
        <v>休棟等</v>
      </c>
      <c r="I1397" s="12" t="s">
        <v>45</v>
      </c>
      <c r="J1397" s="14" t="str">
        <f>IF(I1397="","",VLOOKUP(I1397,Sheet1!$B$3:$C$7,2,0))</f>
        <v>慢性期</v>
      </c>
      <c r="K1397" s="13">
        <v>50</v>
      </c>
      <c r="L1397" s="13">
        <v>0</v>
      </c>
      <c r="M1397" s="13">
        <v>50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0</v>
      </c>
      <c r="T1397" s="12"/>
      <c r="U1397" s="14" t="str">
        <f>IF(T1397="","",VLOOKUP(T1397,Sheet1!$B$10:$C$61,2,0))</f>
        <v/>
      </c>
      <c r="V1397" s="13">
        <v>0</v>
      </c>
    </row>
    <row r="1398" spans="1:22" outlineLevel="3">
      <c r="A1398" s="12"/>
      <c r="B1398" s="12"/>
      <c r="C1398" s="12"/>
      <c r="D1398" s="12"/>
      <c r="E1398" s="23" t="s">
        <v>1816</v>
      </c>
      <c r="F1398" s="12"/>
      <c r="G1398" s="12"/>
      <c r="H1398" s="14"/>
      <c r="I1398" s="12"/>
      <c r="J1398" s="14"/>
      <c r="K1398" s="13">
        <f t="shared" ref="K1398:S1398" si="303">SUBTOTAL(9,K1390:K1397)</f>
        <v>300</v>
      </c>
      <c r="L1398" s="13">
        <f t="shared" si="303"/>
        <v>250</v>
      </c>
      <c r="M1398" s="13">
        <f t="shared" si="303"/>
        <v>50</v>
      </c>
      <c r="N1398" s="13">
        <f t="shared" si="303"/>
        <v>35</v>
      </c>
      <c r="O1398" s="13">
        <f t="shared" si="303"/>
        <v>35</v>
      </c>
      <c r="P1398" s="13">
        <f t="shared" si="303"/>
        <v>0</v>
      </c>
      <c r="Q1398" s="13">
        <f t="shared" si="303"/>
        <v>0</v>
      </c>
      <c r="R1398" s="13">
        <f t="shared" si="303"/>
        <v>0</v>
      </c>
      <c r="S1398" s="13">
        <f t="shared" si="303"/>
        <v>0</v>
      </c>
      <c r="T1398" s="12"/>
      <c r="U1398" s="14"/>
      <c r="V1398" s="13">
        <f>SUBTOTAL(9,V1390:V1397)</f>
        <v>285</v>
      </c>
    </row>
    <row r="1399" spans="1:22" outlineLevel="4">
      <c r="A1399" s="12">
        <v>4011</v>
      </c>
      <c r="B1399" s="12" t="s">
        <v>33</v>
      </c>
      <c r="C1399" s="12">
        <v>40206</v>
      </c>
      <c r="D1399" s="12" t="s">
        <v>744</v>
      </c>
      <c r="E1399" s="12" t="s">
        <v>1268</v>
      </c>
      <c r="F1399" s="12" t="s">
        <v>1269</v>
      </c>
      <c r="G1399" s="12" t="s">
        <v>104</v>
      </c>
      <c r="H1399" s="14" t="str">
        <f>IF(G1399="","",VLOOKUP(G1399,Sheet1!$B$3:$C$7,2,0))</f>
        <v>急性期</v>
      </c>
      <c r="I1399" s="12" t="s">
        <v>104</v>
      </c>
      <c r="J1399" s="14" t="str">
        <f>IF(I1399="","",VLOOKUP(I1399,Sheet1!$B$3:$C$7,2,0))</f>
        <v>急性期</v>
      </c>
      <c r="K1399" s="13">
        <v>60</v>
      </c>
      <c r="L1399" s="13">
        <v>60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2" t="s">
        <v>182</v>
      </c>
      <c r="U1399" s="14" t="str">
        <f>IF(T1399="","",VLOOKUP(T1399,Sheet1!$B$10:$C$61,2,0))</f>
        <v>一般病棟15対1入院基本料</v>
      </c>
      <c r="V1399" s="13">
        <v>60</v>
      </c>
    </row>
    <row r="1400" spans="1:22" outlineLevel="3">
      <c r="A1400" s="12"/>
      <c r="B1400" s="12"/>
      <c r="C1400" s="12"/>
      <c r="D1400" s="12"/>
      <c r="E1400" s="23" t="s">
        <v>1817</v>
      </c>
      <c r="F1400" s="12"/>
      <c r="G1400" s="12"/>
      <c r="H1400" s="14"/>
      <c r="I1400" s="12"/>
      <c r="J1400" s="14"/>
      <c r="K1400" s="13">
        <f t="shared" ref="K1400:S1400" si="304">SUBTOTAL(9,K1399:K1399)</f>
        <v>60</v>
      </c>
      <c r="L1400" s="13">
        <f t="shared" si="304"/>
        <v>60</v>
      </c>
      <c r="M1400" s="13">
        <f t="shared" si="304"/>
        <v>0</v>
      </c>
      <c r="N1400" s="13">
        <f t="shared" si="304"/>
        <v>0</v>
      </c>
      <c r="O1400" s="13">
        <f t="shared" si="304"/>
        <v>0</v>
      </c>
      <c r="P1400" s="13">
        <f t="shared" si="304"/>
        <v>0</v>
      </c>
      <c r="Q1400" s="13">
        <f t="shared" si="304"/>
        <v>0</v>
      </c>
      <c r="R1400" s="13">
        <f t="shared" si="304"/>
        <v>0</v>
      </c>
      <c r="S1400" s="13">
        <f t="shared" si="304"/>
        <v>0</v>
      </c>
      <c r="T1400" s="12"/>
      <c r="U1400" s="14"/>
      <c r="V1400" s="13">
        <f>SUBTOTAL(9,V1399:V1399)</f>
        <v>60</v>
      </c>
    </row>
    <row r="1401" spans="1:22" outlineLevel="4">
      <c r="A1401" s="12">
        <v>4011</v>
      </c>
      <c r="B1401" s="12" t="s">
        <v>33</v>
      </c>
      <c r="C1401" s="12">
        <v>40602</v>
      </c>
      <c r="D1401" s="12" t="s">
        <v>1164</v>
      </c>
      <c r="E1401" s="12" t="s">
        <v>1165</v>
      </c>
      <c r="F1401" s="12" t="s">
        <v>50</v>
      </c>
      <c r="G1401" s="12" t="s">
        <v>45</v>
      </c>
      <c r="H1401" s="14" t="str">
        <f>IF(G1401="","",VLOOKUP(G1401,Sheet1!$B$3:$C$7,2,0))</f>
        <v>慢性期</v>
      </c>
      <c r="I1401" s="12" t="s">
        <v>45</v>
      </c>
      <c r="J1401" s="14" t="str">
        <f>IF(I1401="","",VLOOKUP(I1401,Sheet1!$B$3:$C$7,2,0))</f>
        <v>慢性期</v>
      </c>
      <c r="K1401" s="13">
        <v>0</v>
      </c>
      <c r="L1401" s="13">
        <v>0</v>
      </c>
      <c r="M1401" s="13">
        <v>0</v>
      </c>
      <c r="N1401" s="13">
        <v>19</v>
      </c>
      <c r="O1401" s="13">
        <v>0</v>
      </c>
      <c r="P1401" s="13">
        <v>19</v>
      </c>
      <c r="Q1401" s="13">
        <v>0</v>
      </c>
      <c r="R1401" s="13">
        <v>0</v>
      </c>
      <c r="S1401" s="13">
        <v>0</v>
      </c>
      <c r="T1401" s="12"/>
      <c r="U1401" s="14" t="str">
        <f>IF(T1401="","",VLOOKUP(T1401,Sheet1!$B$10:$C$61,2,0))</f>
        <v/>
      </c>
      <c r="V1401" s="13">
        <v>0</v>
      </c>
    </row>
    <row r="1402" spans="1:22" outlineLevel="3">
      <c r="A1402" s="12"/>
      <c r="B1402" s="12"/>
      <c r="C1402" s="12"/>
      <c r="D1402" s="12"/>
      <c r="E1402" s="23" t="s">
        <v>1818</v>
      </c>
      <c r="F1402" s="12"/>
      <c r="G1402" s="12"/>
      <c r="H1402" s="14"/>
      <c r="I1402" s="12"/>
      <c r="J1402" s="14"/>
      <c r="K1402" s="13">
        <f t="shared" ref="K1402:S1402" si="305">SUBTOTAL(9,K1401:K1401)</f>
        <v>0</v>
      </c>
      <c r="L1402" s="13">
        <f t="shared" si="305"/>
        <v>0</v>
      </c>
      <c r="M1402" s="13">
        <f t="shared" si="305"/>
        <v>0</v>
      </c>
      <c r="N1402" s="13">
        <f t="shared" si="305"/>
        <v>19</v>
      </c>
      <c r="O1402" s="13">
        <f t="shared" si="305"/>
        <v>0</v>
      </c>
      <c r="P1402" s="13">
        <f t="shared" si="305"/>
        <v>19</v>
      </c>
      <c r="Q1402" s="13">
        <f t="shared" si="305"/>
        <v>0</v>
      </c>
      <c r="R1402" s="13">
        <f t="shared" si="305"/>
        <v>0</v>
      </c>
      <c r="S1402" s="13">
        <f t="shared" si="305"/>
        <v>0</v>
      </c>
      <c r="T1402" s="12"/>
      <c r="U1402" s="14"/>
      <c r="V1402" s="13">
        <f>SUBTOTAL(9,V1401:V1401)</f>
        <v>0</v>
      </c>
    </row>
    <row r="1403" spans="1:22" outlineLevel="4">
      <c r="A1403" s="12">
        <v>4011</v>
      </c>
      <c r="B1403" s="12" t="s">
        <v>33</v>
      </c>
      <c r="C1403" s="12">
        <v>40604</v>
      </c>
      <c r="D1403" s="12" t="s">
        <v>765</v>
      </c>
      <c r="E1403" s="12" t="s">
        <v>766</v>
      </c>
      <c r="F1403" s="12" t="s">
        <v>767</v>
      </c>
      <c r="G1403" s="12" t="s">
        <v>104</v>
      </c>
      <c r="H1403" s="14" t="str">
        <f>IF(G1403="","",VLOOKUP(G1403,Sheet1!$B$3:$C$7,2,0))</f>
        <v>急性期</v>
      </c>
      <c r="I1403" s="12" t="s">
        <v>104</v>
      </c>
      <c r="J1403" s="14" t="str">
        <f>IF(I1403="","",VLOOKUP(I1403,Sheet1!$B$3:$C$7,2,0))</f>
        <v>急性期</v>
      </c>
      <c r="K1403" s="13">
        <v>54</v>
      </c>
      <c r="L1403" s="13">
        <v>54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2" t="s">
        <v>182</v>
      </c>
      <c r="U1403" s="14" t="str">
        <f>IF(T1403="","",VLOOKUP(T1403,Sheet1!$B$10:$C$61,2,0))</f>
        <v>一般病棟15対1入院基本料</v>
      </c>
      <c r="V1403" s="13">
        <v>54</v>
      </c>
    </row>
    <row r="1404" spans="1:22" outlineLevel="4">
      <c r="A1404" s="12">
        <v>4011</v>
      </c>
      <c r="B1404" s="12" t="s">
        <v>33</v>
      </c>
      <c r="C1404" s="12">
        <v>40604</v>
      </c>
      <c r="D1404" s="12" t="s">
        <v>765</v>
      </c>
      <c r="E1404" s="12" t="s">
        <v>766</v>
      </c>
      <c r="F1404" s="12" t="s">
        <v>768</v>
      </c>
      <c r="G1404" s="12" t="s">
        <v>182</v>
      </c>
      <c r="H1404" s="14" t="str">
        <f>IF(G1404="","",VLOOKUP(G1404,Sheet1!$B$3:$C$7,2,0))</f>
        <v>慢性期</v>
      </c>
      <c r="I1404" s="12" t="s">
        <v>182</v>
      </c>
      <c r="J1404" s="14" t="str">
        <f>IF(I1404="","",VLOOKUP(I1404,Sheet1!$B$3:$C$7,2,0))</f>
        <v>慢性期</v>
      </c>
      <c r="K1404" s="13">
        <v>0</v>
      </c>
      <c r="L1404" s="13">
        <v>0</v>
      </c>
      <c r="M1404" s="13">
        <v>0</v>
      </c>
      <c r="N1404" s="13">
        <v>45</v>
      </c>
      <c r="O1404" s="13">
        <v>45</v>
      </c>
      <c r="P1404" s="13">
        <v>0</v>
      </c>
      <c r="Q1404" s="13">
        <v>21</v>
      </c>
      <c r="R1404" s="13">
        <v>21</v>
      </c>
      <c r="S1404" s="13">
        <v>0</v>
      </c>
      <c r="T1404" s="12" t="s">
        <v>230</v>
      </c>
      <c r="U1404" s="14" t="str">
        <f>IF(T1404="","",VLOOKUP(T1404,Sheet1!$B$10:$C$61,2,0))</f>
        <v>療養病棟入院基本料2</v>
      </c>
      <c r="V1404" s="13">
        <v>24</v>
      </c>
    </row>
    <row r="1405" spans="1:22" outlineLevel="3">
      <c r="A1405" s="12"/>
      <c r="B1405" s="12"/>
      <c r="C1405" s="12"/>
      <c r="D1405" s="12"/>
      <c r="E1405" s="23" t="s">
        <v>1819</v>
      </c>
      <c r="F1405" s="12"/>
      <c r="G1405" s="12"/>
      <c r="H1405" s="14"/>
      <c r="I1405" s="12"/>
      <c r="J1405" s="14"/>
      <c r="K1405" s="13">
        <f t="shared" ref="K1405:S1405" si="306">SUBTOTAL(9,K1403:K1404)</f>
        <v>54</v>
      </c>
      <c r="L1405" s="13">
        <f t="shared" si="306"/>
        <v>54</v>
      </c>
      <c r="M1405" s="13">
        <f t="shared" si="306"/>
        <v>0</v>
      </c>
      <c r="N1405" s="13">
        <f t="shared" si="306"/>
        <v>45</v>
      </c>
      <c r="O1405" s="13">
        <f t="shared" si="306"/>
        <v>45</v>
      </c>
      <c r="P1405" s="13">
        <f t="shared" si="306"/>
        <v>0</v>
      </c>
      <c r="Q1405" s="13">
        <f t="shared" si="306"/>
        <v>21</v>
      </c>
      <c r="R1405" s="13">
        <f t="shared" si="306"/>
        <v>21</v>
      </c>
      <c r="S1405" s="13">
        <f t="shared" si="306"/>
        <v>0</v>
      </c>
      <c r="T1405" s="12"/>
      <c r="U1405" s="14"/>
      <c r="V1405" s="13">
        <f>SUBTOTAL(9,V1403:V1404)</f>
        <v>78</v>
      </c>
    </row>
    <row r="1406" spans="1:22" outlineLevel="4">
      <c r="A1406" s="12">
        <v>4011</v>
      </c>
      <c r="B1406" s="12" t="s">
        <v>33</v>
      </c>
      <c r="C1406" s="12">
        <v>40605</v>
      </c>
      <c r="D1406" s="12" t="s">
        <v>34</v>
      </c>
      <c r="E1406" s="12" t="s">
        <v>36</v>
      </c>
      <c r="F1406" s="12" t="s">
        <v>37</v>
      </c>
      <c r="G1406" s="12" t="s">
        <v>38</v>
      </c>
      <c r="H1406" s="14" t="str">
        <f>IF(G1406="","",VLOOKUP(G1406,Sheet1!$B$3:$C$7,2,0))</f>
        <v>急性期</v>
      </c>
      <c r="I1406" s="12" t="s">
        <v>38</v>
      </c>
      <c r="J1406" s="14" t="str">
        <f>IF(I1406="","",VLOOKUP(I1406,Sheet1!$B$3:$C$7,2,0))</f>
        <v>急性期</v>
      </c>
      <c r="K1406" s="13">
        <v>40</v>
      </c>
      <c r="L1406" s="13">
        <v>40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2" t="s">
        <v>38</v>
      </c>
      <c r="U1406" s="14" t="str">
        <f>IF(T1406="","",VLOOKUP(T1406,Sheet1!$B$10:$C$61,2,0))</f>
        <v>一般病棟10対1入院基本料</v>
      </c>
      <c r="V1406" s="13">
        <v>40</v>
      </c>
    </row>
    <row r="1407" spans="1:22" outlineLevel="4">
      <c r="A1407" s="12">
        <v>4011</v>
      </c>
      <c r="B1407" s="12" t="s">
        <v>33</v>
      </c>
      <c r="C1407" s="12">
        <v>40605</v>
      </c>
      <c r="D1407" s="12" t="s">
        <v>34</v>
      </c>
      <c r="E1407" s="12" t="s">
        <v>36</v>
      </c>
      <c r="F1407" s="12" t="s">
        <v>44</v>
      </c>
      <c r="G1407" s="12" t="s">
        <v>45</v>
      </c>
      <c r="H1407" s="14" t="str">
        <f>IF(G1407="","",VLOOKUP(G1407,Sheet1!$B$3:$C$7,2,0))</f>
        <v>慢性期</v>
      </c>
      <c r="I1407" s="12" t="s">
        <v>45</v>
      </c>
      <c r="J1407" s="14" t="str">
        <f>IF(I1407="","",VLOOKUP(I1407,Sheet1!$B$3:$C$7,2,0))</f>
        <v>慢性期</v>
      </c>
      <c r="K1407" s="13">
        <v>0</v>
      </c>
      <c r="L1407" s="13">
        <v>0</v>
      </c>
      <c r="M1407" s="13">
        <v>0</v>
      </c>
      <c r="N1407" s="13">
        <v>40</v>
      </c>
      <c r="O1407" s="13">
        <v>40</v>
      </c>
      <c r="P1407" s="13">
        <v>0</v>
      </c>
      <c r="Q1407" s="13">
        <v>0</v>
      </c>
      <c r="R1407" s="13">
        <v>0</v>
      </c>
      <c r="S1407" s="13">
        <v>0</v>
      </c>
      <c r="T1407" s="12" t="s">
        <v>46</v>
      </c>
      <c r="U1407" s="14" t="str">
        <f>IF(T1407="","",VLOOKUP(T1407,Sheet1!$B$10:$C$61,2,0))</f>
        <v>療養病棟入院基本料2</v>
      </c>
      <c r="V1407" s="13">
        <v>40</v>
      </c>
    </row>
    <row r="1408" spans="1:22" outlineLevel="3">
      <c r="A1408" s="12"/>
      <c r="B1408" s="12"/>
      <c r="C1408" s="12"/>
      <c r="D1408" s="12"/>
      <c r="E1408" s="23" t="s">
        <v>1820</v>
      </c>
      <c r="F1408" s="12"/>
      <c r="G1408" s="12"/>
      <c r="H1408" s="14"/>
      <c r="I1408" s="12"/>
      <c r="J1408" s="14"/>
      <c r="K1408" s="13">
        <f t="shared" ref="K1408:S1408" si="307">SUBTOTAL(9,K1406:K1407)</f>
        <v>40</v>
      </c>
      <c r="L1408" s="13">
        <f t="shared" si="307"/>
        <v>40</v>
      </c>
      <c r="M1408" s="13">
        <f t="shared" si="307"/>
        <v>0</v>
      </c>
      <c r="N1408" s="13">
        <f t="shared" si="307"/>
        <v>40</v>
      </c>
      <c r="O1408" s="13">
        <f t="shared" si="307"/>
        <v>40</v>
      </c>
      <c r="P1408" s="13">
        <f t="shared" si="307"/>
        <v>0</v>
      </c>
      <c r="Q1408" s="13">
        <f t="shared" si="307"/>
        <v>0</v>
      </c>
      <c r="R1408" s="13">
        <f t="shared" si="307"/>
        <v>0</v>
      </c>
      <c r="S1408" s="13">
        <f t="shared" si="307"/>
        <v>0</v>
      </c>
      <c r="T1408" s="12"/>
      <c r="U1408" s="14"/>
      <c r="V1408" s="13">
        <f>SUBTOTAL(9,V1406:V1407)</f>
        <v>80</v>
      </c>
    </row>
    <row r="1409" spans="1:22" outlineLevel="4">
      <c r="A1409" s="12">
        <v>4011</v>
      </c>
      <c r="B1409" s="12" t="s">
        <v>33</v>
      </c>
      <c r="C1409" s="12">
        <v>40605</v>
      </c>
      <c r="D1409" s="12" t="s">
        <v>34</v>
      </c>
      <c r="E1409" s="12" t="s">
        <v>626</v>
      </c>
      <c r="F1409" s="12" t="s">
        <v>195</v>
      </c>
      <c r="G1409" s="12" t="s">
        <v>45</v>
      </c>
      <c r="H1409" s="14" t="str">
        <f>IF(G1409="","",VLOOKUP(G1409,Sheet1!$B$3:$C$7,2,0))</f>
        <v>慢性期</v>
      </c>
      <c r="I1409" s="12" t="s">
        <v>45</v>
      </c>
      <c r="J1409" s="14" t="str">
        <f>IF(I1409="","",VLOOKUP(I1409,Sheet1!$B$3:$C$7,2,0))</f>
        <v>慢性期</v>
      </c>
      <c r="K1409" s="13">
        <v>0</v>
      </c>
      <c r="L1409" s="13">
        <v>0</v>
      </c>
      <c r="M1409" s="13">
        <v>0</v>
      </c>
      <c r="N1409" s="13">
        <v>32</v>
      </c>
      <c r="O1409" s="13">
        <v>32</v>
      </c>
      <c r="P1409" s="13">
        <v>0</v>
      </c>
      <c r="Q1409" s="13">
        <v>0</v>
      </c>
      <c r="R1409" s="13">
        <v>0</v>
      </c>
      <c r="S1409" s="13">
        <v>0</v>
      </c>
      <c r="T1409" s="12" t="s">
        <v>46</v>
      </c>
      <c r="U1409" s="14" t="str">
        <f>IF(T1409="","",VLOOKUP(T1409,Sheet1!$B$10:$C$61,2,0))</f>
        <v>療養病棟入院基本料2</v>
      </c>
      <c r="V1409" s="13">
        <v>32</v>
      </c>
    </row>
    <row r="1410" spans="1:22" outlineLevel="3">
      <c r="A1410" s="12"/>
      <c r="B1410" s="12"/>
      <c r="C1410" s="12"/>
      <c r="D1410" s="12"/>
      <c r="E1410" s="23" t="s">
        <v>1821</v>
      </c>
      <c r="F1410" s="12"/>
      <c r="G1410" s="12"/>
      <c r="H1410" s="14"/>
      <c r="I1410" s="12"/>
      <c r="J1410" s="14"/>
      <c r="K1410" s="13">
        <f t="shared" ref="K1410:S1410" si="308">SUBTOTAL(9,K1409:K1409)</f>
        <v>0</v>
      </c>
      <c r="L1410" s="13">
        <f t="shared" si="308"/>
        <v>0</v>
      </c>
      <c r="M1410" s="13">
        <f t="shared" si="308"/>
        <v>0</v>
      </c>
      <c r="N1410" s="13">
        <f t="shared" si="308"/>
        <v>32</v>
      </c>
      <c r="O1410" s="13">
        <f t="shared" si="308"/>
        <v>32</v>
      </c>
      <c r="P1410" s="13">
        <f t="shared" si="308"/>
        <v>0</v>
      </c>
      <c r="Q1410" s="13">
        <f t="shared" si="308"/>
        <v>0</v>
      </c>
      <c r="R1410" s="13">
        <f t="shared" si="308"/>
        <v>0</v>
      </c>
      <c r="S1410" s="13">
        <f t="shared" si="308"/>
        <v>0</v>
      </c>
      <c r="T1410" s="12"/>
      <c r="U1410" s="14"/>
      <c r="V1410" s="13">
        <f>SUBTOTAL(9,V1409:V1409)</f>
        <v>32</v>
      </c>
    </row>
    <row r="1411" spans="1:22" outlineLevel="4">
      <c r="A1411" s="12">
        <v>4011</v>
      </c>
      <c r="B1411" s="12" t="s">
        <v>33</v>
      </c>
      <c r="C1411" s="12">
        <v>40605</v>
      </c>
      <c r="D1411" s="12" t="s">
        <v>34</v>
      </c>
      <c r="E1411" s="12" t="s">
        <v>1348</v>
      </c>
      <c r="F1411" s="12" t="s">
        <v>683</v>
      </c>
      <c r="G1411" s="12" t="s">
        <v>182</v>
      </c>
      <c r="H1411" s="14" t="str">
        <f>IF(G1411="","",VLOOKUP(G1411,Sheet1!$B$3:$C$7,2,0))</f>
        <v>慢性期</v>
      </c>
      <c r="I1411" s="12" t="s">
        <v>182</v>
      </c>
      <c r="J1411" s="14" t="str">
        <f>IF(I1411="","",VLOOKUP(I1411,Sheet1!$B$3:$C$7,2,0))</f>
        <v>慢性期</v>
      </c>
      <c r="K1411" s="13">
        <v>0</v>
      </c>
      <c r="L1411" s="13">
        <v>0</v>
      </c>
      <c r="M1411" s="13">
        <v>0</v>
      </c>
      <c r="N1411" s="13">
        <v>36</v>
      </c>
      <c r="O1411" s="13">
        <v>36</v>
      </c>
      <c r="P1411" s="13">
        <v>0</v>
      </c>
      <c r="Q1411" s="13">
        <v>30</v>
      </c>
      <c r="R1411" s="13">
        <v>30</v>
      </c>
      <c r="S1411" s="13">
        <v>0</v>
      </c>
      <c r="T1411" s="12" t="s">
        <v>230</v>
      </c>
      <c r="U1411" s="14" t="str">
        <f>IF(T1411="","",VLOOKUP(T1411,Sheet1!$B$10:$C$61,2,0))</f>
        <v>療養病棟入院基本料2</v>
      </c>
      <c r="V1411" s="13">
        <v>6</v>
      </c>
    </row>
    <row r="1412" spans="1:22" outlineLevel="3">
      <c r="A1412" s="12"/>
      <c r="B1412" s="12"/>
      <c r="C1412" s="12"/>
      <c r="D1412" s="12"/>
      <c r="E1412" s="23" t="s">
        <v>1822</v>
      </c>
      <c r="F1412" s="12"/>
      <c r="G1412" s="12"/>
      <c r="H1412" s="14"/>
      <c r="I1412" s="12"/>
      <c r="J1412" s="14"/>
      <c r="K1412" s="13">
        <f t="shared" ref="K1412:S1412" si="309">SUBTOTAL(9,K1411:K1411)</f>
        <v>0</v>
      </c>
      <c r="L1412" s="13">
        <f t="shared" si="309"/>
        <v>0</v>
      </c>
      <c r="M1412" s="13">
        <f t="shared" si="309"/>
        <v>0</v>
      </c>
      <c r="N1412" s="13">
        <f t="shared" si="309"/>
        <v>36</v>
      </c>
      <c r="O1412" s="13">
        <f t="shared" si="309"/>
        <v>36</v>
      </c>
      <c r="P1412" s="13">
        <f t="shared" si="309"/>
        <v>0</v>
      </c>
      <c r="Q1412" s="13">
        <f t="shared" si="309"/>
        <v>30</v>
      </c>
      <c r="R1412" s="13">
        <f t="shared" si="309"/>
        <v>30</v>
      </c>
      <c r="S1412" s="13">
        <f t="shared" si="309"/>
        <v>0</v>
      </c>
      <c r="T1412" s="12"/>
      <c r="U1412" s="14"/>
      <c r="V1412" s="13">
        <f>SUBTOTAL(9,V1411:V1411)</f>
        <v>6</v>
      </c>
    </row>
    <row r="1413" spans="1:22" outlineLevel="4">
      <c r="A1413" s="12">
        <v>4011</v>
      </c>
      <c r="B1413" s="12" t="s">
        <v>33</v>
      </c>
      <c r="C1413" s="12">
        <v>40605</v>
      </c>
      <c r="D1413" s="12" t="s">
        <v>34</v>
      </c>
      <c r="E1413" s="12" t="s">
        <v>1372</v>
      </c>
      <c r="F1413" s="12" t="s">
        <v>193</v>
      </c>
      <c r="G1413" s="12" t="s">
        <v>38</v>
      </c>
      <c r="H1413" s="14" t="str">
        <f>IF(G1413="","",VLOOKUP(G1413,Sheet1!$B$3:$C$7,2,0))</f>
        <v>急性期</v>
      </c>
      <c r="I1413" s="12" t="s">
        <v>38</v>
      </c>
      <c r="J1413" s="14" t="str">
        <f>IF(I1413="","",VLOOKUP(I1413,Sheet1!$B$3:$C$7,2,0))</f>
        <v>急性期</v>
      </c>
      <c r="K1413" s="13">
        <v>60</v>
      </c>
      <c r="L1413" s="13">
        <v>60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2" t="s">
        <v>45</v>
      </c>
      <c r="U1413" s="14" t="str">
        <f>IF(T1413="","",VLOOKUP(T1413,Sheet1!$B$10:$C$61,2,0))</f>
        <v>一般病棟15対1入院基本料</v>
      </c>
      <c r="V1413" s="13">
        <v>60</v>
      </c>
    </row>
    <row r="1414" spans="1:22" outlineLevel="4">
      <c r="A1414" s="12">
        <v>4011</v>
      </c>
      <c r="B1414" s="12" t="s">
        <v>33</v>
      </c>
      <c r="C1414" s="12">
        <v>40605</v>
      </c>
      <c r="D1414" s="12" t="s">
        <v>34</v>
      </c>
      <c r="E1414" s="12" t="s">
        <v>1372</v>
      </c>
      <c r="F1414" s="12" t="s">
        <v>195</v>
      </c>
      <c r="G1414" s="12" t="s">
        <v>45</v>
      </c>
      <c r="H1414" s="14" t="str">
        <f>IF(G1414="","",VLOOKUP(G1414,Sheet1!$B$3:$C$7,2,0))</f>
        <v>慢性期</v>
      </c>
      <c r="I1414" s="12" t="s">
        <v>45</v>
      </c>
      <c r="J1414" s="14" t="str">
        <f>IF(I1414="","",VLOOKUP(I1414,Sheet1!$B$3:$C$7,2,0))</f>
        <v>慢性期</v>
      </c>
      <c r="K1414" s="13">
        <v>0</v>
      </c>
      <c r="L1414" s="13">
        <v>0</v>
      </c>
      <c r="M1414" s="13">
        <v>0</v>
      </c>
      <c r="N1414" s="13">
        <v>42</v>
      </c>
      <c r="O1414" s="13">
        <v>42</v>
      </c>
      <c r="P1414" s="13">
        <v>0</v>
      </c>
      <c r="Q1414" s="13">
        <v>0</v>
      </c>
      <c r="R1414" s="13">
        <v>0</v>
      </c>
      <c r="S1414" s="13">
        <v>0</v>
      </c>
      <c r="T1414" s="12" t="s">
        <v>62</v>
      </c>
      <c r="U1414" s="14" t="str">
        <f>IF(T1414="","",VLOOKUP(T1414,Sheet1!$B$10:$C$61,2,0))</f>
        <v>療養病棟入院基本料1</v>
      </c>
      <c r="V1414" s="13">
        <v>42</v>
      </c>
    </row>
    <row r="1415" spans="1:22" outlineLevel="3">
      <c r="A1415" s="12"/>
      <c r="B1415" s="12"/>
      <c r="C1415" s="12"/>
      <c r="D1415" s="12"/>
      <c r="E1415" s="23" t="s">
        <v>1823</v>
      </c>
      <c r="F1415" s="12"/>
      <c r="G1415" s="12"/>
      <c r="H1415" s="14"/>
      <c r="I1415" s="12"/>
      <c r="J1415" s="14"/>
      <c r="K1415" s="13">
        <f t="shared" ref="K1415:S1415" si="310">SUBTOTAL(9,K1413:K1414)</f>
        <v>60</v>
      </c>
      <c r="L1415" s="13">
        <f t="shared" si="310"/>
        <v>60</v>
      </c>
      <c r="M1415" s="13">
        <f t="shared" si="310"/>
        <v>0</v>
      </c>
      <c r="N1415" s="13">
        <f t="shared" si="310"/>
        <v>42</v>
      </c>
      <c r="O1415" s="13">
        <f t="shared" si="310"/>
        <v>42</v>
      </c>
      <c r="P1415" s="13">
        <f t="shared" si="310"/>
        <v>0</v>
      </c>
      <c r="Q1415" s="13">
        <f t="shared" si="310"/>
        <v>0</v>
      </c>
      <c r="R1415" s="13">
        <f t="shared" si="310"/>
        <v>0</v>
      </c>
      <c r="S1415" s="13">
        <f t="shared" si="310"/>
        <v>0</v>
      </c>
      <c r="T1415" s="12"/>
      <c r="U1415" s="14"/>
      <c r="V1415" s="13">
        <f>SUBTOTAL(9,V1413:V1414)</f>
        <v>102</v>
      </c>
    </row>
    <row r="1416" spans="1:22" outlineLevel="4">
      <c r="A1416" s="12">
        <v>4011</v>
      </c>
      <c r="B1416" s="12" t="s">
        <v>33</v>
      </c>
      <c r="C1416" s="12">
        <v>40610</v>
      </c>
      <c r="D1416" s="12" t="s">
        <v>931</v>
      </c>
      <c r="E1416" s="12" t="s">
        <v>932</v>
      </c>
      <c r="F1416" s="12" t="s">
        <v>933</v>
      </c>
      <c r="G1416" s="12" t="s">
        <v>182</v>
      </c>
      <c r="H1416" s="14" t="str">
        <f>IF(G1416="","",VLOOKUP(G1416,Sheet1!$B$3:$C$7,2,0))</f>
        <v>慢性期</v>
      </c>
      <c r="I1416" s="12" t="s">
        <v>182</v>
      </c>
      <c r="J1416" s="14" t="str">
        <f>IF(I1416="","",VLOOKUP(I1416,Sheet1!$B$3:$C$7,2,0))</f>
        <v>慢性期</v>
      </c>
      <c r="K1416" s="13">
        <v>0</v>
      </c>
      <c r="L1416" s="13">
        <v>0</v>
      </c>
      <c r="M1416" s="13">
        <v>0</v>
      </c>
      <c r="N1416" s="13">
        <v>48</v>
      </c>
      <c r="O1416" s="13">
        <v>48</v>
      </c>
      <c r="P1416" s="13">
        <v>0</v>
      </c>
      <c r="Q1416" s="13">
        <v>0</v>
      </c>
      <c r="R1416" s="13">
        <v>0</v>
      </c>
      <c r="S1416" s="13">
        <v>0</v>
      </c>
      <c r="T1416" s="12" t="s">
        <v>185</v>
      </c>
      <c r="U1416" s="14" t="str">
        <f>IF(T1416="","",VLOOKUP(T1416,Sheet1!$B$10:$C$61,2,0))</f>
        <v>療養病棟入院基本料1</v>
      </c>
      <c r="V1416" s="13">
        <v>48</v>
      </c>
    </row>
    <row r="1417" spans="1:22" outlineLevel="3">
      <c r="A1417" s="12"/>
      <c r="B1417" s="12"/>
      <c r="C1417" s="12"/>
      <c r="D1417" s="12"/>
      <c r="E1417" s="23" t="s">
        <v>1824</v>
      </c>
      <c r="F1417" s="12"/>
      <c r="G1417" s="12"/>
      <c r="H1417" s="14"/>
      <c r="I1417" s="12"/>
      <c r="J1417" s="14"/>
      <c r="K1417" s="13">
        <f t="shared" ref="K1417:S1417" si="311">SUBTOTAL(9,K1416:K1416)</f>
        <v>0</v>
      </c>
      <c r="L1417" s="13">
        <f t="shared" si="311"/>
        <v>0</v>
      </c>
      <c r="M1417" s="13">
        <f t="shared" si="311"/>
        <v>0</v>
      </c>
      <c r="N1417" s="13">
        <f t="shared" si="311"/>
        <v>48</v>
      </c>
      <c r="O1417" s="13">
        <f t="shared" si="311"/>
        <v>48</v>
      </c>
      <c r="P1417" s="13">
        <f t="shared" si="311"/>
        <v>0</v>
      </c>
      <c r="Q1417" s="13">
        <f t="shared" si="311"/>
        <v>0</v>
      </c>
      <c r="R1417" s="13">
        <f t="shared" si="311"/>
        <v>0</v>
      </c>
      <c r="S1417" s="13">
        <f t="shared" si="311"/>
        <v>0</v>
      </c>
      <c r="T1417" s="12"/>
      <c r="U1417" s="14"/>
      <c r="V1417" s="13">
        <f>SUBTOTAL(9,V1416:V1416)</f>
        <v>48</v>
      </c>
    </row>
    <row r="1418" spans="1:22" outlineLevel="4">
      <c r="A1418" s="12">
        <v>4011</v>
      </c>
      <c r="B1418" s="12" t="s">
        <v>33</v>
      </c>
      <c r="C1418" s="12">
        <v>40610</v>
      </c>
      <c r="D1418" s="12" t="s">
        <v>931</v>
      </c>
      <c r="E1418" s="12" t="s">
        <v>1114</v>
      </c>
      <c r="F1418" s="12" t="s">
        <v>1115</v>
      </c>
      <c r="G1418" s="12" t="s">
        <v>182</v>
      </c>
      <c r="H1418" s="14" t="str">
        <f>IF(G1418="","",VLOOKUP(G1418,Sheet1!$B$3:$C$7,2,0))</f>
        <v>慢性期</v>
      </c>
      <c r="I1418" s="12" t="s">
        <v>182</v>
      </c>
      <c r="J1418" s="14" t="str">
        <f>IF(I1418="","",VLOOKUP(I1418,Sheet1!$B$3:$C$7,2,0))</f>
        <v>慢性期</v>
      </c>
      <c r="K1418" s="13">
        <v>50</v>
      </c>
      <c r="L1418" s="13">
        <v>46</v>
      </c>
      <c r="M1418" s="13">
        <v>4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2" t="s">
        <v>1116</v>
      </c>
      <c r="U1418" s="14" t="str">
        <f>IF(T1418="","",VLOOKUP(T1418,Sheet1!$B$10:$C$61,2,0))</f>
        <v>特殊疾患病棟入院料2</v>
      </c>
      <c r="V1418" s="13">
        <v>50</v>
      </c>
    </row>
    <row r="1419" spans="1:22" outlineLevel="3">
      <c r="A1419" s="12"/>
      <c r="B1419" s="12"/>
      <c r="C1419" s="12"/>
      <c r="D1419" s="12"/>
      <c r="E1419" s="23" t="s">
        <v>1825</v>
      </c>
      <c r="F1419" s="12"/>
      <c r="G1419" s="12"/>
      <c r="H1419" s="14"/>
      <c r="I1419" s="12"/>
      <c r="J1419" s="14"/>
      <c r="K1419" s="13">
        <f t="shared" ref="K1419:S1419" si="312">SUBTOTAL(9,K1418:K1418)</f>
        <v>50</v>
      </c>
      <c r="L1419" s="13">
        <f t="shared" si="312"/>
        <v>46</v>
      </c>
      <c r="M1419" s="13">
        <f t="shared" si="312"/>
        <v>4</v>
      </c>
      <c r="N1419" s="13">
        <f t="shared" si="312"/>
        <v>0</v>
      </c>
      <c r="O1419" s="13">
        <f t="shared" si="312"/>
        <v>0</v>
      </c>
      <c r="P1419" s="13">
        <f t="shared" si="312"/>
        <v>0</v>
      </c>
      <c r="Q1419" s="13">
        <f t="shared" si="312"/>
        <v>0</v>
      </c>
      <c r="R1419" s="13">
        <f t="shared" si="312"/>
        <v>0</v>
      </c>
      <c r="S1419" s="13">
        <f t="shared" si="312"/>
        <v>0</v>
      </c>
      <c r="T1419" s="12"/>
      <c r="U1419" s="14"/>
      <c r="V1419" s="13">
        <f>SUBTOTAL(9,V1418:V1418)</f>
        <v>50</v>
      </c>
    </row>
    <row r="1420" spans="1:22" outlineLevel="2">
      <c r="A1420" s="12"/>
      <c r="B1420" s="23" t="s">
        <v>1934</v>
      </c>
      <c r="C1420" s="12"/>
      <c r="D1420" s="12"/>
      <c r="E1420" s="12"/>
      <c r="F1420" s="12"/>
      <c r="G1420" s="12"/>
      <c r="H1420" s="14"/>
      <c r="I1420" s="12"/>
      <c r="J1420" s="14"/>
      <c r="K1420" s="13">
        <f t="shared" ref="K1420:S1420" si="313">SUBTOTAL(9,K1376:K1418)</f>
        <v>972</v>
      </c>
      <c r="L1420" s="13">
        <f t="shared" si="313"/>
        <v>871</v>
      </c>
      <c r="M1420" s="13">
        <f t="shared" si="313"/>
        <v>101</v>
      </c>
      <c r="N1420" s="13">
        <f t="shared" si="313"/>
        <v>357</v>
      </c>
      <c r="O1420" s="13">
        <f t="shared" si="313"/>
        <v>338</v>
      </c>
      <c r="P1420" s="13">
        <f t="shared" si="313"/>
        <v>19</v>
      </c>
      <c r="Q1420" s="13">
        <f t="shared" si="313"/>
        <v>51</v>
      </c>
      <c r="R1420" s="13">
        <f t="shared" si="313"/>
        <v>51</v>
      </c>
      <c r="S1420" s="13">
        <f t="shared" si="313"/>
        <v>0</v>
      </c>
      <c r="T1420" s="12"/>
      <c r="U1420" s="14"/>
      <c r="V1420" s="13">
        <f>SUBTOTAL(9,V1376:V1418)</f>
        <v>1164</v>
      </c>
    </row>
    <row r="1421" spans="1:22" outlineLevel="4">
      <c r="A1421" s="12">
        <v>4012</v>
      </c>
      <c r="B1421" s="12" t="s">
        <v>47</v>
      </c>
      <c r="C1421" s="12">
        <v>40101</v>
      </c>
      <c r="D1421" s="12" t="s">
        <v>188</v>
      </c>
      <c r="E1421" s="12" t="s">
        <v>189</v>
      </c>
      <c r="F1421" s="12" t="s">
        <v>86</v>
      </c>
      <c r="G1421" s="12" t="s">
        <v>38</v>
      </c>
      <c r="H1421" s="14" t="str">
        <f>IF(G1421="","",VLOOKUP(G1421,Sheet1!$B$3:$C$7,2,0))</f>
        <v>急性期</v>
      </c>
      <c r="I1421" s="12" t="s">
        <v>38</v>
      </c>
      <c r="J1421" s="14" t="str">
        <f>IF(I1421="","",VLOOKUP(I1421,Sheet1!$B$3:$C$7,2,0))</f>
        <v>急性期</v>
      </c>
      <c r="K1421" s="13">
        <v>21</v>
      </c>
      <c r="L1421" s="13">
        <v>20</v>
      </c>
      <c r="M1421" s="13">
        <v>1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2" t="s">
        <v>41</v>
      </c>
      <c r="U1421" s="14" t="str">
        <f>IF(T1421="","",VLOOKUP(T1421,Sheet1!$B$10:$C$61,2,0))</f>
        <v>一般病棟7対1入院基本料</v>
      </c>
      <c r="V1421" s="13">
        <v>21</v>
      </c>
    </row>
    <row r="1422" spans="1:22" outlineLevel="4">
      <c r="A1422" s="12">
        <v>4012</v>
      </c>
      <c r="B1422" s="12" t="s">
        <v>47</v>
      </c>
      <c r="C1422" s="12">
        <v>40101</v>
      </c>
      <c r="D1422" s="12" t="s">
        <v>188</v>
      </c>
      <c r="E1422" s="12" t="s">
        <v>189</v>
      </c>
      <c r="F1422" s="12" t="s">
        <v>89</v>
      </c>
      <c r="G1422" s="12" t="s">
        <v>38</v>
      </c>
      <c r="H1422" s="14" t="str">
        <f>IF(G1422="","",VLOOKUP(G1422,Sheet1!$B$3:$C$7,2,0))</f>
        <v>急性期</v>
      </c>
      <c r="I1422" s="12" t="s">
        <v>38</v>
      </c>
      <c r="J1422" s="14" t="str">
        <f>IF(I1422="","",VLOOKUP(I1422,Sheet1!$B$3:$C$7,2,0))</f>
        <v>急性期</v>
      </c>
      <c r="K1422" s="13">
        <v>55</v>
      </c>
      <c r="L1422" s="13">
        <v>51</v>
      </c>
      <c r="M1422" s="13">
        <v>4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2" t="s">
        <v>41</v>
      </c>
      <c r="U1422" s="14" t="str">
        <f>IF(T1422="","",VLOOKUP(T1422,Sheet1!$B$10:$C$61,2,0))</f>
        <v>一般病棟7対1入院基本料</v>
      </c>
      <c r="V1422" s="13">
        <v>55</v>
      </c>
    </row>
    <row r="1423" spans="1:22" outlineLevel="4">
      <c r="A1423" s="12">
        <v>4012</v>
      </c>
      <c r="B1423" s="12" t="s">
        <v>47</v>
      </c>
      <c r="C1423" s="12">
        <v>40101</v>
      </c>
      <c r="D1423" s="12" t="s">
        <v>188</v>
      </c>
      <c r="E1423" s="12" t="s">
        <v>189</v>
      </c>
      <c r="F1423" s="12" t="s">
        <v>93</v>
      </c>
      <c r="G1423" s="12" t="s">
        <v>38</v>
      </c>
      <c r="H1423" s="14" t="str">
        <f>IF(G1423="","",VLOOKUP(G1423,Sheet1!$B$3:$C$7,2,0))</f>
        <v>急性期</v>
      </c>
      <c r="I1423" s="12" t="s">
        <v>38</v>
      </c>
      <c r="J1423" s="14" t="str">
        <f>IF(I1423="","",VLOOKUP(I1423,Sheet1!$B$3:$C$7,2,0))</f>
        <v>急性期</v>
      </c>
      <c r="K1423" s="13">
        <v>54</v>
      </c>
      <c r="L1423" s="13">
        <v>50</v>
      </c>
      <c r="M1423" s="13">
        <v>4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2" t="s">
        <v>41</v>
      </c>
      <c r="U1423" s="14" t="str">
        <f>IF(T1423="","",VLOOKUP(T1423,Sheet1!$B$10:$C$61,2,0))</f>
        <v>一般病棟7対1入院基本料</v>
      </c>
      <c r="V1423" s="13">
        <v>54</v>
      </c>
    </row>
    <row r="1424" spans="1:22" outlineLevel="4">
      <c r="A1424" s="12">
        <v>4012</v>
      </c>
      <c r="B1424" s="12" t="s">
        <v>47</v>
      </c>
      <c r="C1424" s="12">
        <v>40101</v>
      </c>
      <c r="D1424" s="12" t="s">
        <v>188</v>
      </c>
      <c r="E1424" s="12" t="s">
        <v>189</v>
      </c>
      <c r="F1424" s="12" t="s">
        <v>190</v>
      </c>
      <c r="G1424" s="12" t="s">
        <v>58</v>
      </c>
      <c r="H1424" s="14" t="str">
        <f>IF(G1424="","",VLOOKUP(G1424,Sheet1!$B$3:$C$7,2,0))</f>
        <v>回復期</v>
      </c>
      <c r="I1424" s="12" t="s">
        <v>58</v>
      </c>
      <c r="J1424" s="14" t="str">
        <f>IF(I1424="","",VLOOKUP(I1424,Sheet1!$B$3:$C$7,2,0))</f>
        <v>回復期</v>
      </c>
      <c r="K1424" s="13">
        <v>55</v>
      </c>
      <c r="L1424" s="13">
        <v>54</v>
      </c>
      <c r="M1424" s="13">
        <v>1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2" t="s">
        <v>55</v>
      </c>
      <c r="U1424" s="14" t="str">
        <f>IF(T1424="","",VLOOKUP(T1424,Sheet1!$B$10:$C$61,2,0))</f>
        <v>地域包括ケア入院医療管理料1</v>
      </c>
      <c r="V1424" s="13">
        <v>55</v>
      </c>
    </row>
    <row r="1425" spans="1:22" outlineLevel="4">
      <c r="A1425" s="12">
        <v>4012</v>
      </c>
      <c r="B1425" s="12" t="s">
        <v>47</v>
      </c>
      <c r="C1425" s="12">
        <v>40101</v>
      </c>
      <c r="D1425" s="12" t="s">
        <v>188</v>
      </c>
      <c r="E1425" s="12" t="s">
        <v>189</v>
      </c>
      <c r="F1425" s="12" t="s">
        <v>191</v>
      </c>
      <c r="G1425" s="12" t="s">
        <v>92</v>
      </c>
      <c r="H1425" s="14" t="str">
        <f>IF(G1425="","",VLOOKUP(G1425,Sheet1!$B$3:$C$7,2,0))</f>
        <v>休棟等</v>
      </c>
      <c r="I1425" s="12" t="s">
        <v>92</v>
      </c>
      <c r="J1425" s="14" t="str">
        <f>IF(I1425="","",VLOOKUP(I1425,Sheet1!$B$3:$C$7,2,0))</f>
        <v>休棟等</v>
      </c>
      <c r="K1425" s="13">
        <v>14</v>
      </c>
      <c r="L1425" s="13">
        <v>0</v>
      </c>
      <c r="M1425" s="13">
        <v>14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2"/>
      <c r="U1425" s="14" t="str">
        <f>IF(T1425="","",VLOOKUP(T1425,Sheet1!$B$10:$C$61,2,0))</f>
        <v/>
      </c>
      <c r="V1425" s="13">
        <v>0</v>
      </c>
    </row>
    <row r="1426" spans="1:22" outlineLevel="3">
      <c r="A1426" s="12"/>
      <c r="B1426" s="12"/>
      <c r="C1426" s="12"/>
      <c r="D1426" s="12"/>
      <c r="E1426" s="23" t="s">
        <v>1826</v>
      </c>
      <c r="F1426" s="12"/>
      <c r="G1426" s="12"/>
      <c r="H1426" s="14"/>
      <c r="I1426" s="12"/>
      <c r="J1426" s="14"/>
      <c r="K1426" s="13">
        <f t="shared" ref="K1426:S1426" si="314">SUBTOTAL(9,K1421:K1425)</f>
        <v>199</v>
      </c>
      <c r="L1426" s="13">
        <f t="shared" si="314"/>
        <v>175</v>
      </c>
      <c r="M1426" s="13">
        <f t="shared" si="314"/>
        <v>24</v>
      </c>
      <c r="N1426" s="13">
        <f t="shared" si="314"/>
        <v>0</v>
      </c>
      <c r="O1426" s="13">
        <f t="shared" si="314"/>
        <v>0</v>
      </c>
      <c r="P1426" s="13">
        <f t="shared" si="314"/>
        <v>0</v>
      </c>
      <c r="Q1426" s="13">
        <f t="shared" si="314"/>
        <v>0</v>
      </c>
      <c r="R1426" s="13">
        <f t="shared" si="314"/>
        <v>0</v>
      </c>
      <c r="S1426" s="13">
        <f t="shared" si="314"/>
        <v>0</v>
      </c>
      <c r="T1426" s="12"/>
      <c r="U1426" s="14"/>
      <c r="V1426" s="13">
        <f>SUBTOTAL(9,V1421:V1425)</f>
        <v>185</v>
      </c>
    </row>
    <row r="1427" spans="1:22" outlineLevel="4">
      <c r="A1427" s="12">
        <v>4012</v>
      </c>
      <c r="B1427" s="12" t="s">
        <v>47</v>
      </c>
      <c r="C1427" s="12">
        <v>40101</v>
      </c>
      <c r="D1427" s="12" t="s">
        <v>188</v>
      </c>
      <c r="E1427" s="12" t="s">
        <v>304</v>
      </c>
      <c r="F1427" s="12" t="s">
        <v>50</v>
      </c>
      <c r="G1427" s="12" t="s">
        <v>45</v>
      </c>
      <c r="H1427" s="14" t="str">
        <f>IF(G1427="","",VLOOKUP(G1427,Sheet1!$B$3:$C$7,2,0))</f>
        <v>慢性期</v>
      </c>
      <c r="I1427" s="12" t="s">
        <v>45</v>
      </c>
      <c r="J1427" s="14" t="str">
        <f>IF(I1427="","",VLOOKUP(I1427,Sheet1!$B$3:$C$7,2,0))</f>
        <v>慢性期</v>
      </c>
      <c r="K1427" s="13">
        <v>0</v>
      </c>
      <c r="L1427" s="13">
        <v>0</v>
      </c>
      <c r="M1427" s="13">
        <v>0</v>
      </c>
      <c r="N1427" s="13">
        <v>56</v>
      </c>
      <c r="O1427" s="13">
        <v>56</v>
      </c>
      <c r="P1427" s="13">
        <v>0</v>
      </c>
      <c r="Q1427" s="13">
        <v>0</v>
      </c>
      <c r="R1427" s="13">
        <v>0</v>
      </c>
      <c r="S1427" s="13">
        <v>0</v>
      </c>
      <c r="T1427" s="12" t="s">
        <v>46</v>
      </c>
      <c r="U1427" s="14" t="str">
        <f>IF(T1427="","",VLOOKUP(T1427,Sheet1!$B$10:$C$61,2,0))</f>
        <v>療養病棟入院基本料2</v>
      </c>
      <c r="V1427" s="13">
        <v>56</v>
      </c>
    </row>
    <row r="1428" spans="1:22" outlineLevel="4">
      <c r="A1428" s="12">
        <v>4012</v>
      </c>
      <c r="B1428" s="12" t="s">
        <v>47</v>
      </c>
      <c r="C1428" s="12">
        <v>40101</v>
      </c>
      <c r="D1428" s="12" t="s">
        <v>188</v>
      </c>
      <c r="E1428" s="12" t="s">
        <v>304</v>
      </c>
      <c r="F1428" s="12" t="s">
        <v>252</v>
      </c>
      <c r="G1428" s="12" t="s">
        <v>45</v>
      </c>
      <c r="H1428" s="14" t="str">
        <f>IF(G1428="","",VLOOKUP(G1428,Sheet1!$B$3:$C$7,2,0))</f>
        <v>慢性期</v>
      </c>
      <c r="I1428" s="12" t="s">
        <v>45</v>
      </c>
      <c r="J1428" s="14" t="str">
        <f>IF(I1428="","",VLOOKUP(I1428,Sheet1!$B$3:$C$7,2,0))</f>
        <v>慢性期</v>
      </c>
      <c r="K1428" s="13">
        <v>0</v>
      </c>
      <c r="L1428" s="13">
        <v>0</v>
      </c>
      <c r="M1428" s="13">
        <v>0</v>
      </c>
      <c r="N1428" s="13">
        <v>60</v>
      </c>
      <c r="O1428" s="13">
        <v>60</v>
      </c>
      <c r="P1428" s="13">
        <v>0</v>
      </c>
      <c r="Q1428" s="13">
        <v>0</v>
      </c>
      <c r="R1428" s="13">
        <v>0</v>
      </c>
      <c r="S1428" s="13">
        <v>0</v>
      </c>
      <c r="T1428" s="12" t="s">
        <v>62</v>
      </c>
      <c r="U1428" s="14" t="str">
        <f>IF(T1428="","",VLOOKUP(T1428,Sheet1!$B$10:$C$61,2,0))</f>
        <v>療養病棟入院基本料1</v>
      </c>
      <c r="V1428" s="13">
        <v>60</v>
      </c>
    </row>
    <row r="1429" spans="1:22" outlineLevel="4">
      <c r="A1429" s="12">
        <v>4012</v>
      </c>
      <c r="B1429" s="12" t="s">
        <v>47</v>
      </c>
      <c r="C1429" s="12">
        <v>40101</v>
      </c>
      <c r="D1429" s="12" t="s">
        <v>188</v>
      </c>
      <c r="E1429" s="12" t="s">
        <v>304</v>
      </c>
      <c r="F1429" s="12" t="s">
        <v>61</v>
      </c>
      <c r="G1429" s="12" t="s">
        <v>45</v>
      </c>
      <c r="H1429" s="14" t="str">
        <f>IF(G1429="","",VLOOKUP(G1429,Sheet1!$B$3:$C$7,2,0))</f>
        <v>慢性期</v>
      </c>
      <c r="I1429" s="12" t="s">
        <v>45</v>
      </c>
      <c r="J1429" s="14" t="str">
        <f>IF(I1429="","",VLOOKUP(I1429,Sheet1!$B$3:$C$7,2,0))</f>
        <v>慢性期</v>
      </c>
      <c r="K1429" s="13">
        <v>0</v>
      </c>
      <c r="L1429" s="13">
        <v>0</v>
      </c>
      <c r="M1429" s="13">
        <v>0</v>
      </c>
      <c r="N1429" s="13">
        <v>60</v>
      </c>
      <c r="O1429" s="13">
        <v>60</v>
      </c>
      <c r="P1429" s="13">
        <v>0</v>
      </c>
      <c r="Q1429" s="13">
        <v>0</v>
      </c>
      <c r="R1429" s="13">
        <v>0</v>
      </c>
      <c r="S1429" s="13">
        <v>0</v>
      </c>
      <c r="T1429" s="12" t="s">
        <v>62</v>
      </c>
      <c r="U1429" s="14" t="str">
        <f>IF(T1429="","",VLOOKUP(T1429,Sheet1!$B$10:$C$61,2,0))</f>
        <v>療養病棟入院基本料1</v>
      </c>
      <c r="V1429" s="13">
        <v>60</v>
      </c>
    </row>
    <row r="1430" spans="1:22" outlineLevel="3">
      <c r="A1430" s="12"/>
      <c r="B1430" s="12"/>
      <c r="C1430" s="12"/>
      <c r="D1430" s="12"/>
      <c r="E1430" s="23" t="s">
        <v>1827</v>
      </c>
      <c r="F1430" s="12"/>
      <c r="G1430" s="12"/>
      <c r="H1430" s="14"/>
      <c r="I1430" s="12"/>
      <c r="J1430" s="14"/>
      <c r="K1430" s="13">
        <f t="shared" ref="K1430:S1430" si="315">SUBTOTAL(9,K1427:K1429)</f>
        <v>0</v>
      </c>
      <c r="L1430" s="13">
        <f t="shared" si="315"/>
        <v>0</v>
      </c>
      <c r="M1430" s="13">
        <f t="shared" si="315"/>
        <v>0</v>
      </c>
      <c r="N1430" s="13">
        <f t="shared" si="315"/>
        <v>176</v>
      </c>
      <c r="O1430" s="13">
        <f t="shared" si="315"/>
        <v>176</v>
      </c>
      <c r="P1430" s="13">
        <f t="shared" si="315"/>
        <v>0</v>
      </c>
      <c r="Q1430" s="13">
        <f t="shared" si="315"/>
        <v>0</v>
      </c>
      <c r="R1430" s="13">
        <f t="shared" si="315"/>
        <v>0</v>
      </c>
      <c r="S1430" s="13">
        <f t="shared" si="315"/>
        <v>0</v>
      </c>
      <c r="T1430" s="12"/>
      <c r="U1430" s="14"/>
      <c r="V1430" s="13">
        <f>SUBTOTAL(9,V1427:V1429)</f>
        <v>176</v>
      </c>
    </row>
    <row r="1431" spans="1:22" outlineLevel="4">
      <c r="A1431" s="12">
        <v>4012</v>
      </c>
      <c r="B1431" s="12" t="s">
        <v>47</v>
      </c>
      <c r="C1431" s="12">
        <v>40101</v>
      </c>
      <c r="D1431" s="12" t="s">
        <v>188</v>
      </c>
      <c r="E1431" s="12" t="s">
        <v>308</v>
      </c>
      <c r="F1431" s="12" t="s">
        <v>309</v>
      </c>
      <c r="G1431" s="12" t="s">
        <v>41</v>
      </c>
      <c r="H1431" s="14" t="str">
        <f>IF(G1431="","",VLOOKUP(G1431,Sheet1!$B$3:$C$7,2,0))</f>
        <v>高度急性期</v>
      </c>
      <c r="I1431" s="12" t="s">
        <v>41</v>
      </c>
      <c r="J1431" s="14" t="str">
        <f>IF(I1431="","",VLOOKUP(I1431,Sheet1!$B$3:$C$7,2,0))</f>
        <v>高度急性期</v>
      </c>
      <c r="K1431" s="13">
        <v>14</v>
      </c>
      <c r="L1431" s="13">
        <v>14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2" t="s">
        <v>42</v>
      </c>
      <c r="U1431" s="14" t="str">
        <f>IF(T1431="","",VLOOKUP(T1431,Sheet1!$B$10:$C$61,2,0))</f>
        <v>特定集中治療室管理料3</v>
      </c>
      <c r="V1431" s="13">
        <v>14</v>
      </c>
    </row>
    <row r="1432" spans="1:22" outlineLevel="4">
      <c r="A1432" s="12">
        <v>4012</v>
      </c>
      <c r="B1432" s="12" t="s">
        <v>47</v>
      </c>
      <c r="C1432" s="12">
        <v>40101</v>
      </c>
      <c r="D1432" s="12" t="s">
        <v>188</v>
      </c>
      <c r="E1432" s="12" t="s">
        <v>308</v>
      </c>
      <c r="F1432" s="12" t="s">
        <v>310</v>
      </c>
      <c r="G1432" s="12" t="s">
        <v>41</v>
      </c>
      <c r="H1432" s="14" t="str">
        <f>IF(G1432="","",VLOOKUP(G1432,Sheet1!$B$3:$C$7,2,0))</f>
        <v>高度急性期</v>
      </c>
      <c r="I1432" s="12" t="s">
        <v>41</v>
      </c>
      <c r="J1432" s="14" t="str">
        <f>IF(I1432="","",VLOOKUP(I1432,Sheet1!$B$3:$C$7,2,0))</f>
        <v>高度急性期</v>
      </c>
      <c r="K1432" s="13">
        <v>4</v>
      </c>
      <c r="L1432" s="13">
        <v>4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2" t="s">
        <v>69</v>
      </c>
      <c r="U1432" s="14" t="str">
        <f>IF(T1432="","",VLOOKUP(T1432,Sheet1!$B$10:$C$61,2,0))</f>
        <v>ﾊｲｹｱﾕﾆｯﾄ入院医療管理料1</v>
      </c>
      <c r="V1432" s="13">
        <v>4</v>
      </c>
    </row>
    <row r="1433" spans="1:22" outlineLevel="4">
      <c r="A1433" s="12">
        <v>4012</v>
      </c>
      <c r="B1433" s="12" t="s">
        <v>47</v>
      </c>
      <c r="C1433" s="12">
        <v>40101</v>
      </c>
      <c r="D1433" s="12" t="s">
        <v>188</v>
      </c>
      <c r="E1433" s="12" t="s">
        <v>308</v>
      </c>
      <c r="F1433" s="12" t="s">
        <v>311</v>
      </c>
      <c r="G1433" s="12" t="s">
        <v>41</v>
      </c>
      <c r="H1433" s="14" t="str">
        <f>IF(G1433="","",VLOOKUP(G1433,Sheet1!$B$3:$C$7,2,0))</f>
        <v>高度急性期</v>
      </c>
      <c r="I1433" s="12" t="s">
        <v>41</v>
      </c>
      <c r="J1433" s="14" t="str">
        <f>IF(I1433="","",VLOOKUP(I1433,Sheet1!$B$3:$C$7,2,0))</f>
        <v>高度急性期</v>
      </c>
      <c r="K1433" s="13">
        <v>4</v>
      </c>
      <c r="L1433" s="13">
        <v>4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2" t="s">
        <v>69</v>
      </c>
      <c r="U1433" s="14" t="str">
        <f>IF(T1433="","",VLOOKUP(T1433,Sheet1!$B$10:$C$61,2,0))</f>
        <v>ﾊｲｹｱﾕﾆｯﾄ入院医療管理料1</v>
      </c>
      <c r="V1433" s="13">
        <v>4</v>
      </c>
    </row>
    <row r="1434" spans="1:22" outlineLevel="4">
      <c r="A1434" s="12">
        <v>4012</v>
      </c>
      <c r="B1434" s="12" t="s">
        <v>47</v>
      </c>
      <c r="C1434" s="12">
        <v>40101</v>
      </c>
      <c r="D1434" s="12" t="s">
        <v>188</v>
      </c>
      <c r="E1434" s="12" t="s">
        <v>308</v>
      </c>
      <c r="F1434" s="12" t="s">
        <v>312</v>
      </c>
      <c r="G1434" s="12" t="s">
        <v>41</v>
      </c>
      <c r="H1434" s="14" t="str">
        <f>IF(G1434="","",VLOOKUP(G1434,Sheet1!$B$3:$C$7,2,0))</f>
        <v>高度急性期</v>
      </c>
      <c r="I1434" s="12" t="s">
        <v>92</v>
      </c>
      <c r="J1434" s="14" t="str">
        <f>IF(I1434="","",VLOOKUP(I1434,Sheet1!$B$3:$C$7,2,0))</f>
        <v>休棟等</v>
      </c>
      <c r="K1434" s="13">
        <v>4</v>
      </c>
      <c r="L1434" s="13">
        <v>4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2" t="s">
        <v>69</v>
      </c>
      <c r="U1434" s="14" t="str">
        <f>IF(T1434="","",VLOOKUP(T1434,Sheet1!$B$10:$C$61,2,0))</f>
        <v>ﾊｲｹｱﾕﾆｯﾄ入院医療管理料1</v>
      </c>
      <c r="V1434" s="13">
        <v>4</v>
      </c>
    </row>
    <row r="1435" spans="1:22" outlineLevel="4">
      <c r="A1435" s="12">
        <v>4012</v>
      </c>
      <c r="B1435" s="12" t="s">
        <v>47</v>
      </c>
      <c r="C1435" s="12">
        <v>40101</v>
      </c>
      <c r="D1435" s="12" t="s">
        <v>188</v>
      </c>
      <c r="E1435" s="12" t="s">
        <v>308</v>
      </c>
      <c r="F1435" s="12" t="s">
        <v>313</v>
      </c>
      <c r="G1435" s="12" t="s">
        <v>41</v>
      </c>
      <c r="H1435" s="14" t="str">
        <f>IF(G1435="","",VLOOKUP(G1435,Sheet1!$B$3:$C$7,2,0))</f>
        <v>高度急性期</v>
      </c>
      <c r="I1435" s="12" t="s">
        <v>92</v>
      </c>
      <c r="J1435" s="14" t="str">
        <f>IF(I1435="","",VLOOKUP(I1435,Sheet1!$B$3:$C$7,2,0))</f>
        <v>休棟等</v>
      </c>
      <c r="K1435" s="13">
        <v>4</v>
      </c>
      <c r="L1435" s="13">
        <v>4</v>
      </c>
      <c r="M1435" s="13">
        <v>0</v>
      </c>
      <c r="N1435" s="13">
        <v>0</v>
      </c>
      <c r="O1435" s="13">
        <v>0</v>
      </c>
      <c r="P1435" s="13">
        <v>0</v>
      </c>
      <c r="Q1435" s="13">
        <v>0</v>
      </c>
      <c r="R1435" s="13">
        <v>0</v>
      </c>
      <c r="S1435" s="13">
        <v>0</v>
      </c>
      <c r="T1435" s="12" t="s">
        <v>69</v>
      </c>
      <c r="U1435" s="14" t="str">
        <f>IF(T1435="","",VLOOKUP(T1435,Sheet1!$B$10:$C$61,2,0))</f>
        <v>ﾊｲｹｱﾕﾆｯﾄ入院医療管理料1</v>
      </c>
      <c r="V1435" s="13">
        <v>4</v>
      </c>
    </row>
    <row r="1436" spans="1:22" outlineLevel="4">
      <c r="A1436" s="12">
        <v>4012</v>
      </c>
      <c r="B1436" s="12" t="s">
        <v>47</v>
      </c>
      <c r="C1436" s="12">
        <v>40101</v>
      </c>
      <c r="D1436" s="12" t="s">
        <v>188</v>
      </c>
      <c r="E1436" s="12" t="s">
        <v>308</v>
      </c>
      <c r="F1436" s="12" t="s">
        <v>314</v>
      </c>
      <c r="G1436" s="12" t="s">
        <v>41</v>
      </c>
      <c r="H1436" s="14" t="str">
        <f>IF(G1436="","",VLOOKUP(G1436,Sheet1!$B$3:$C$7,2,0))</f>
        <v>高度急性期</v>
      </c>
      <c r="I1436" s="12" t="s">
        <v>41</v>
      </c>
      <c r="J1436" s="14" t="str">
        <f>IF(I1436="","",VLOOKUP(I1436,Sheet1!$B$3:$C$7,2,0))</f>
        <v>高度急性期</v>
      </c>
      <c r="K1436" s="13">
        <v>4</v>
      </c>
      <c r="L1436" s="13">
        <v>4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2" t="s">
        <v>69</v>
      </c>
      <c r="U1436" s="14" t="str">
        <f>IF(T1436="","",VLOOKUP(T1436,Sheet1!$B$10:$C$61,2,0))</f>
        <v>ﾊｲｹｱﾕﾆｯﾄ入院医療管理料1</v>
      </c>
      <c r="V1436" s="13">
        <v>4</v>
      </c>
    </row>
    <row r="1437" spans="1:22" outlineLevel="4">
      <c r="A1437" s="12">
        <v>4012</v>
      </c>
      <c r="B1437" s="12" t="s">
        <v>47</v>
      </c>
      <c r="C1437" s="12">
        <v>40101</v>
      </c>
      <c r="D1437" s="12" t="s">
        <v>188</v>
      </c>
      <c r="E1437" s="12" t="s">
        <v>308</v>
      </c>
      <c r="F1437" s="12" t="s">
        <v>315</v>
      </c>
      <c r="G1437" s="12" t="s">
        <v>38</v>
      </c>
      <c r="H1437" s="14" t="str">
        <f>IF(G1437="","",VLOOKUP(G1437,Sheet1!$B$3:$C$7,2,0))</f>
        <v>急性期</v>
      </c>
      <c r="I1437" s="12" t="s">
        <v>38</v>
      </c>
      <c r="J1437" s="14" t="str">
        <f>IF(I1437="","",VLOOKUP(I1437,Sheet1!$B$3:$C$7,2,0))</f>
        <v>急性期</v>
      </c>
      <c r="K1437" s="13">
        <v>38</v>
      </c>
      <c r="L1437" s="13">
        <v>38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2" t="s">
        <v>41</v>
      </c>
      <c r="U1437" s="14" t="str">
        <f>IF(T1437="","",VLOOKUP(T1437,Sheet1!$B$10:$C$61,2,0))</f>
        <v>一般病棟7対1入院基本料</v>
      </c>
      <c r="V1437" s="13">
        <v>38</v>
      </c>
    </row>
    <row r="1438" spans="1:22" outlineLevel="4">
      <c r="A1438" s="12">
        <v>4012</v>
      </c>
      <c r="B1438" s="12" t="s">
        <v>47</v>
      </c>
      <c r="C1438" s="12">
        <v>40101</v>
      </c>
      <c r="D1438" s="12" t="s">
        <v>188</v>
      </c>
      <c r="E1438" s="12" t="s">
        <v>308</v>
      </c>
      <c r="F1438" s="12" t="s">
        <v>316</v>
      </c>
      <c r="G1438" s="12" t="s">
        <v>38</v>
      </c>
      <c r="H1438" s="14" t="str">
        <f>IF(G1438="","",VLOOKUP(G1438,Sheet1!$B$3:$C$7,2,0))</f>
        <v>急性期</v>
      </c>
      <c r="I1438" s="12" t="s">
        <v>38</v>
      </c>
      <c r="J1438" s="14" t="str">
        <f>IF(I1438="","",VLOOKUP(I1438,Sheet1!$B$3:$C$7,2,0))</f>
        <v>急性期</v>
      </c>
      <c r="K1438" s="13">
        <v>35</v>
      </c>
      <c r="L1438" s="13">
        <v>35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2" t="s">
        <v>41</v>
      </c>
      <c r="U1438" s="14" t="str">
        <f>IF(T1438="","",VLOOKUP(T1438,Sheet1!$B$10:$C$61,2,0))</f>
        <v>一般病棟7対1入院基本料</v>
      </c>
      <c r="V1438" s="13">
        <v>35</v>
      </c>
    </row>
    <row r="1439" spans="1:22" outlineLevel="4">
      <c r="A1439" s="12">
        <v>4012</v>
      </c>
      <c r="B1439" s="12" t="s">
        <v>47</v>
      </c>
      <c r="C1439" s="12">
        <v>40101</v>
      </c>
      <c r="D1439" s="12" t="s">
        <v>188</v>
      </c>
      <c r="E1439" s="12" t="s">
        <v>308</v>
      </c>
      <c r="F1439" s="12" t="s">
        <v>318</v>
      </c>
      <c r="G1439" s="12" t="s">
        <v>38</v>
      </c>
      <c r="H1439" s="14" t="str">
        <f>IF(G1439="","",VLOOKUP(G1439,Sheet1!$B$3:$C$7,2,0))</f>
        <v>急性期</v>
      </c>
      <c r="I1439" s="12" t="s">
        <v>38</v>
      </c>
      <c r="J1439" s="14" t="str">
        <f>IF(I1439="","",VLOOKUP(I1439,Sheet1!$B$3:$C$7,2,0))</f>
        <v>急性期</v>
      </c>
      <c r="K1439" s="13">
        <v>37</v>
      </c>
      <c r="L1439" s="13">
        <v>37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2" t="s">
        <v>41</v>
      </c>
      <c r="U1439" s="14" t="str">
        <f>IF(T1439="","",VLOOKUP(T1439,Sheet1!$B$10:$C$61,2,0))</f>
        <v>一般病棟7対1入院基本料</v>
      </c>
      <c r="V1439" s="13">
        <v>37</v>
      </c>
    </row>
    <row r="1440" spans="1:22" outlineLevel="4">
      <c r="A1440" s="12">
        <v>4012</v>
      </c>
      <c r="B1440" s="12" t="s">
        <v>47</v>
      </c>
      <c r="C1440" s="12">
        <v>40101</v>
      </c>
      <c r="D1440" s="12" t="s">
        <v>188</v>
      </c>
      <c r="E1440" s="12" t="s">
        <v>308</v>
      </c>
      <c r="F1440" s="12" t="s">
        <v>319</v>
      </c>
      <c r="G1440" s="12" t="s">
        <v>38</v>
      </c>
      <c r="H1440" s="14" t="str">
        <f>IF(G1440="","",VLOOKUP(G1440,Sheet1!$B$3:$C$7,2,0))</f>
        <v>急性期</v>
      </c>
      <c r="I1440" s="12" t="s">
        <v>38</v>
      </c>
      <c r="J1440" s="14" t="str">
        <f>IF(I1440="","",VLOOKUP(I1440,Sheet1!$B$3:$C$7,2,0))</f>
        <v>急性期</v>
      </c>
      <c r="K1440" s="13">
        <v>38</v>
      </c>
      <c r="L1440" s="13">
        <v>38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2" t="s">
        <v>41</v>
      </c>
      <c r="U1440" s="14" t="str">
        <f>IF(T1440="","",VLOOKUP(T1440,Sheet1!$B$10:$C$61,2,0))</f>
        <v>一般病棟7対1入院基本料</v>
      </c>
      <c r="V1440" s="13">
        <v>38</v>
      </c>
    </row>
    <row r="1441" spans="1:22" outlineLevel="4">
      <c r="A1441" s="12">
        <v>4012</v>
      </c>
      <c r="B1441" s="12" t="s">
        <v>47</v>
      </c>
      <c r="C1441" s="12">
        <v>40101</v>
      </c>
      <c r="D1441" s="12" t="s">
        <v>188</v>
      </c>
      <c r="E1441" s="12" t="s">
        <v>308</v>
      </c>
      <c r="F1441" s="12" t="s">
        <v>320</v>
      </c>
      <c r="G1441" s="12" t="s">
        <v>38</v>
      </c>
      <c r="H1441" s="14" t="str">
        <f>IF(G1441="","",VLOOKUP(G1441,Sheet1!$B$3:$C$7,2,0))</f>
        <v>急性期</v>
      </c>
      <c r="I1441" s="12" t="s">
        <v>38</v>
      </c>
      <c r="J1441" s="14" t="str">
        <f>IF(I1441="","",VLOOKUP(I1441,Sheet1!$B$3:$C$7,2,0))</f>
        <v>急性期</v>
      </c>
      <c r="K1441" s="13">
        <v>32</v>
      </c>
      <c r="L1441" s="13">
        <v>32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2" t="s">
        <v>41</v>
      </c>
      <c r="U1441" s="14" t="str">
        <f>IF(T1441="","",VLOOKUP(T1441,Sheet1!$B$10:$C$61,2,0))</f>
        <v>一般病棟7対1入院基本料</v>
      </c>
      <c r="V1441" s="13">
        <v>32</v>
      </c>
    </row>
    <row r="1442" spans="1:22" outlineLevel="3">
      <c r="A1442" s="12"/>
      <c r="B1442" s="12"/>
      <c r="C1442" s="12"/>
      <c r="D1442" s="12"/>
      <c r="E1442" s="23" t="s">
        <v>1828</v>
      </c>
      <c r="F1442" s="12"/>
      <c r="G1442" s="12"/>
      <c r="H1442" s="14"/>
      <c r="I1442" s="12"/>
      <c r="J1442" s="14"/>
      <c r="K1442" s="13">
        <f t="shared" ref="K1442:S1442" si="316">SUBTOTAL(9,K1431:K1441)</f>
        <v>214</v>
      </c>
      <c r="L1442" s="13">
        <f t="shared" si="316"/>
        <v>214</v>
      </c>
      <c r="M1442" s="13">
        <f t="shared" si="316"/>
        <v>0</v>
      </c>
      <c r="N1442" s="13">
        <f t="shared" si="316"/>
        <v>0</v>
      </c>
      <c r="O1442" s="13">
        <f t="shared" si="316"/>
        <v>0</v>
      </c>
      <c r="P1442" s="13">
        <f t="shared" si="316"/>
        <v>0</v>
      </c>
      <c r="Q1442" s="13">
        <f t="shared" si="316"/>
        <v>0</v>
      </c>
      <c r="R1442" s="13">
        <f t="shared" si="316"/>
        <v>0</v>
      </c>
      <c r="S1442" s="13">
        <f t="shared" si="316"/>
        <v>0</v>
      </c>
      <c r="T1442" s="12"/>
      <c r="U1442" s="14"/>
      <c r="V1442" s="13">
        <f>SUBTOTAL(9,V1431:V1441)</f>
        <v>214</v>
      </c>
    </row>
    <row r="1443" spans="1:22" outlineLevel="4">
      <c r="A1443" s="12">
        <v>4012</v>
      </c>
      <c r="B1443" s="12" t="s">
        <v>47</v>
      </c>
      <c r="C1443" s="12">
        <v>40101</v>
      </c>
      <c r="D1443" s="12" t="s">
        <v>188</v>
      </c>
      <c r="E1443" s="12" t="s">
        <v>343</v>
      </c>
      <c r="F1443" s="12" t="s">
        <v>195</v>
      </c>
      <c r="G1443" s="12" t="s">
        <v>45</v>
      </c>
      <c r="H1443" s="14" t="str">
        <f>IF(G1443="","",VLOOKUP(G1443,Sheet1!$B$3:$C$7,2,0))</f>
        <v>慢性期</v>
      </c>
      <c r="I1443" s="12" t="s">
        <v>45</v>
      </c>
      <c r="J1443" s="14" t="str">
        <f>IF(I1443="","",VLOOKUP(I1443,Sheet1!$B$3:$C$7,2,0))</f>
        <v>慢性期</v>
      </c>
      <c r="K1443" s="13">
        <v>0</v>
      </c>
      <c r="L1443" s="13">
        <v>0</v>
      </c>
      <c r="M1443" s="13">
        <v>0</v>
      </c>
      <c r="N1443" s="13">
        <v>50</v>
      </c>
      <c r="O1443" s="13">
        <v>50</v>
      </c>
      <c r="P1443" s="13">
        <v>0</v>
      </c>
      <c r="Q1443" s="13">
        <v>0</v>
      </c>
      <c r="R1443" s="13">
        <v>0</v>
      </c>
      <c r="S1443" s="13">
        <v>0</v>
      </c>
      <c r="T1443" s="12" t="s">
        <v>62</v>
      </c>
      <c r="U1443" s="14" t="str">
        <f>IF(T1443="","",VLOOKUP(T1443,Sheet1!$B$10:$C$61,2,0))</f>
        <v>療養病棟入院基本料1</v>
      </c>
      <c r="V1443" s="13">
        <v>50</v>
      </c>
    </row>
    <row r="1444" spans="1:22" outlineLevel="4">
      <c r="A1444" s="12">
        <v>4012</v>
      </c>
      <c r="B1444" s="12" t="s">
        <v>47</v>
      </c>
      <c r="C1444" s="12">
        <v>40101</v>
      </c>
      <c r="D1444" s="12" t="s">
        <v>188</v>
      </c>
      <c r="E1444" s="12" t="s">
        <v>343</v>
      </c>
      <c r="F1444" s="12" t="s">
        <v>344</v>
      </c>
      <c r="G1444" s="12" t="s">
        <v>45</v>
      </c>
      <c r="H1444" s="14" t="str">
        <f>IF(G1444="","",VLOOKUP(G1444,Sheet1!$B$3:$C$7,2,0))</f>
        <v>慢性期</v>
      </c>
      <c r="I1444" s="12" t="s">
        <v>45</v>
      </c>
      <c r="J1444" s="14" t="str">
        <f>IF(I1444="","",VLOOKUP(I1444,Sheet1!$B$3:$C$7,2,0))</f>
        <v>慢性期</v>
      </c>
      <c r="K1444" s="13">
        <v>54</v>
      </c>
      <c r="L1444" s="13">
        <v>54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2" t="s">
        <v>51</v>
      </c>
      <c r="U1444" s="14" t="str">
        <f>IF(T1444="","",VLOOKUP(T1444,Sheet1!$B$10:$C$61,2,0))</f>
        <v>障害者施設等10対1入院基本料</v>
      </c>
      <c r="V1444" s="13">
        <v>54</v>
      </c>
    </row>
    <row r="1445" spans="1:22" outlineLevel="3">
      <c r="A1445" s="12"/>
      <c r="B1445" s="12"/>
      <c r="C1445" s="12"/>
      <c r="D1445" s="12"/>
      <c r="E1445" s="23" t="s">
        <v>1829</v>
      </c>
      <c r="F1445" s="12"/>
      <c r="G1445" s="12"/>
      <c r="H1445" s="14"/>
      <c r="I1445" s="12"/>
      <c r="J1445" s="14"/>
      <c r="K1445" s="13">
        <f t="shared" ref="K1445:S1445" si="317">SUBTOTAL(9,K1443:K1444)</f>
        <v>54</v>
      </c>
      <c r="L1445" s="13">
        <f t="shared" si="317"/>
        <v>54</v>
      </c>
      <c r="M1445" s="13">
        <f t="shared" si="317"/>
        <v>0</v>
      </c>
      <c r="N1445" s="13">
        <f t="shared" si="317"/>
        <v>50</v>
      </c>
      <c r="O1445" s="13">
        <f t="shared" si="317"/>
        <v>50</v>
      </c>
      <c r="P1445" s="13">
        <f t="shared" si="317"/>
        <v>0</v>
      </c>
      <c r="Q1445" s="13">
        <f t="shared" si="317"/>
        <v>0</v>
      </c>
      <c r="R1445" s="13">
        <f t="shared" si="317"/>
        <v>0</v>
      </c>
      <c r="S1445" s="13">
        <f t="shared" si="317"/>
        <v>0</v>
      </c>
      <c r="T1445" s="12"/>
      <c r="U1445" s="14"/>
      <c r="V1445" s="13">
        <f>SUBTOTAL(9,V1443:V1444)</f>
        <v>104</v>
      </c>
    </row>
    <row r="1446" spans="1:22" outlineLevel="4">
      <c r="A1446" s="12">
        <v>4012</v>
      </c>
      <c r="B1446" s="12" t="s">
        <v>47</v>
      </c>
      <c r="C1446" s="12">
        <v>40101</v>
      </c>
      <c r="D1446" s="12" t="s">
        <v>188</v>
      </c>
      <c r="E1446" s="12" t="s">
        <v>471</v>
      </c>
      <c r="F1446" s="12" t="s">
        <v>472</v>
      </c>
      <c r="G1446" s="12" t="s">
        <v>182</v>
      </c>
      <c r="H1446" s="14" t="str">
        <f>IF(G1446="","",VLOOKUP(G1446,Sheet1!$B$3:$C$7,2,0))</f>
        <v>慢性期</v>
      </c>
      <c r="I1446" s="12" t="s">
        <v>182</v>
      </c>
      <c r="J1446" s="14" t="str">
        <f>IF(I1446="","",VLOOKUP(I1446,Sheet1!$B$3:$C$7,2,0))</f>
        <v>慢性期</v>
      </c>
      <c r="K1446" s="13">
        <v>0</v>
      </c>
      <c r="L1446" s="13">
        <v>0</v>
      </c>
      <c r="M1446" s="13">
        <v>0</v>
      </c>
      <c r="N1446" s="13">
        <v>50</v>
      </c>
      <c r="O1446" s="13">
        <v>50</v>
      </c>
      <c r="P1446" s="13">
        <v>0</v>
      </c>
      <c r="Q1446" s="13">
        <v>0</v>
      </c>
      <c r="R1446" s="13">
        <v>0</v>
      </c>
      <c r="S1446" s="13">
        <v>0</v>
      </c>
      <c r="T1446" s="12" t="s">
        <v>230</v>
      </c>
      <c r="U1446" s="14" t="str">
        <f>IF(T1446="","",VLOOKUP(T1446,Sheet1!$B$10:$C$61,2,0))</f>
        <v>療養病棟入院基本料2</v>
      </c>
      <c r="V1446" s="13">
        <v>50</v>
      </c>
    </row>
    <row r="1447" spans="1:22" outlineLevel="4">
      <c r="A1447" s="12">
        <v>4012</v>
      </c>
      <c r="B1447" s="12" t="s">
        <v>47</v>
      </c>
      <c r="C1447" s="12">
        <v>40101</v>
      </c>
      <c r="D1447" s="12" t="s">
        <v>188</v>
      </c>
      <c r="E1447" s="12" t="s">
        <v>471</v>
      </c>
      <c r="F1447" s="12" t="s">
        <v>473</v>
      </c>
      <c r="G1447" s="12" t="s">
        <v>113</v>
      </c>
      <c r="H1447" s="14" t="str">
        <f>IF(G1447="","",VLOOKUP(G1447,Sheet1!$B$3:$C$7,2,0))</f>
        <v>回復期</v>
      </c>
      <c r="I1447" s="12" t="s">
        <v>113</v>
      </c>
      <c r="J1447" s="14" t="str">
        <f>IF(I1447="","",VLOOKUP(I1447,Sheet1!$B$3:$C$7,2,0))</f>
        <v>回復期</v>
      </c>
      <c r="K1447" s="13">
        <v>0</v>
      </c>
      <c r="L1447" s="13">
        <v>0</v>
      </c>
      <c r="M1447" s="13">
        <v>0</v>
      </c>
      <c r="N1447" s="13">
        <v>46</v>
      </c>
      <c r="O1447" s="13">
        <v>46</v>
      </c>
      <c r="P1447" s="13">
        <v>0</v>
      </c>
      <c r="Q1447" s="13">
        <v>0</v>
      </c>
      <c r="R1447" s="13">
        <v>0</v>
      </c>
      <c r="S1447" s="13">
        <v>0</v>
      </c>
      <c r="T1447" s="12" t="s">
        <v>105</v>
      </c>
      <c r="U1447" s="14" t="str">
        <f>IF(T1447="","",VLOOKUP(T1447,Sheet1!$B$10:$C$61,2,0))</f>
        <v>地域包括ケア病棟入院料1</v>
      </c>
      <c r="V1447" s="13">
        <v>46</v>
      </c>
    </row>
    <row r="1448" spans="1:22" outlineLevel="4">
      <c r="A1448" s="12">
        <v>4012</v>
      </c>
      <c r="B1448" s="12" t="s">
        <v>47</v>
      </c>
      <c r="C1448" s="12">
        <v>40101</v>
      </c>
      <c r="D1448" s="12" t="s">
        <v>188</v>
      </c>
      <c r="E1448" s="12" t="s">
        <v>471</v>
      </c>
      <c r="F1448" s="12" t="s">
        <v>474</v>
      </c>
      <c r="G1448" s="12" t="s">
        <v>104</v>
      </c>
      <c r="H1448" s="14" t="str">
        <f>IF(G1448="","",VLOOKUP(G1448,Sheet1!$B$3:$C$7,2,0))</f>
        <v>急性期</v>
      </c>
      <c r="I1448" s="12" t="s">
        <v>104</v>
      </c>
      <c r="J1448" s="14" t="str">
        <f>IF(I1448="","",VLOOKUP(I1448,Sheet1!$B$3:$C$7,2,0))</f>
        <v>急性期</v>
      </c>
      <c r="K1448" s="13">
        <v>45</v>
      </c>
      <c r="L1448" s="13">
        <v>45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2" t="s">
        <v>104</v>
      </c>
      <c r="U1448" s="14" t="str">
        <f>IF(T1448="","",VLOOKUP(T1448,Sheet1!$B$10:$C$61,2,0))</f>
        <v>一般病棟10対1入院基本料</v>
      </c>
      <c r="V1448" s="13">
        <v>45</v>
      </c>
    </row>
    <row r="1449" spans="1:22" outlineLevel="4">
      <c r="A1449" s="12">
        <v>4012</v>
      </c>
      <c r="B1449" s="12" t="s">
        <v>47</v>
      </c>
      <c r="C1449" s="12">
        <v>40101</v>
      </c>
      <c r="D1449" s="12" t="s">
        <v>188</v>
      </c>
      <c r="E1449" s="12" t="s">
        <v>471</v>
      </c>
      <c r="F1449" s="12" t="s">
        <v>475</v>
      </c>
      <c r="G1449" s="12" t="s">
        <v>104</v>
      </c>
      <c r="H1449" s="14" t="str">
        <f>IF(G1449="","",VLOOKUP(G1449,Sheet1!$B$3:$C$7,2,0))</f>
        <v>急性期</v>
      </c>
      <c r="I1449" s="12" t="s">
        <v>104</v>
      </c>
      <c r="J1449" s="14" t="str">
        <f>IF(I1449="","",VLOOKUP(I1449,Sheet1!$B$3:$C$7,2,0))</f>
        <v>急性期</v>
      </c>
      <c r="K1449" s="13">
        <v>59</v>
      </c>
      <c r="L1449" s="13">
        <v>59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2" t="s">
        <v>104</v>
      </c>
      <c r="U1449" s="14" t="str">
        <f>IF(T1449="","",VLOOKUP(T1449,Sheet1!$B$10:$C$61,2,0))</f>
        <v>一般病棟10対1入院基本料</v>
      </c>
      <c r="V1449" s="13">
        <v>59</v>
      </c>
    </row>
    <row r="1450" spans="1:22" outlineLevel="4">
      <c r="A1450" s="12">
        <v>4012</v>
      </c>
      <c r="B1450" s="12" t="s">
        <v>47</v>
      </c>
      <c r="C1450" s="12">
        <v>40101</v>
      </c>
      <c r="D1450" s="12" t="s">
        <v>188</v>
      </c>
      <c r="E1450" s="12" t="s">
        <v>471</v>
      </c>
      <c r="F1450" s="12" t="s">
        <v>476</v>
      </c>
      <c r="G1450" s="12" t="s">
        <v>104</v>
      </c>
      <c r="H1450" s="14" t="str">
        <f>IF(G1450="","",VLOOKUP(G1450,Sheet1!$B$3:$C$7,2,0))</f>
        <v>急性期</v>
      </c>
      <c r="I1450" s="12" t="s">
        <v>104</v>
      </c>
      <c r="J1450" s="14" t="str">
        <f>IF(I1450="","",VLOOKUP(I1450,Sheet1!$B$3:$C$7,2,0))</f>
        <v>急性期</v>
      </c>
      <c r="K1450" s="13">
        <v>54</v>
      </c>
      <c r="L1450" s="13">
        <v>54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2" t="s">
        <v>104</v>
      </c>
      <c r="U1450" s="14" t="str">
        <f>IF(T1450="","",VLOOKUP(T1450,Sheet1!$B$10:$C$61,2,0))</f>
        <v>一般病棟10対1入院基本料</v>
      </c>
      <c r="V1450" s="13">
        <v>54</v>
      </c>
    </row>
    <row r="1451" spans="1:22" outlineLevel="3">
      <c r="A1451" s="12"/>
      <c r="B1451" s="12"/>
      <c r="C1451" s="12"/>
      <c r="D1451" s="12"/>
      <c r="E1451" s="23" t="s">
        <v>1830</v>
      </c>
      <c r="F1451" s="12"/>
      <c r="G1451" s="12"/>
      <c r="H1451" s="14"/>
      <c r="I1451" s="12"/>
      <c r="J1451" s="14"/>
      <c r="K1451" s="13">
        <f t="shared" ref="K1451:S1451" si="318">SUBTOTAL(9,K1446:K1450)</f>
        <v>158</v>
      </c>
      <c r="L1451" s="13">
        <f t="shared" si="318"/>
        <v>158</v>
      </c>
      <c r="M1451" s="13">
        <f t="shared" si="318"/>
        <v>0</v>
      </c>
      <c r="N1451" s="13">
        <f t="shared" si="318"/>
        <v>96</v>
      </c>
      <c r="O1451" s="13">
        <f t="shared" si="318"/>
        <v>96</v>
      </c>
      <c r="P1451" s="13">
        <f t="shared" si="318"/>
        <v>0</v>
      </c>
      <c r="Q1451" s="13">
        <f t="shared" si="318"/>
        <v>0</v>
      </c>
      <c r="R1451" s="13">
        <f t="shared" si="318"/>
        <v>0</v>
      </c>
      <c r="S1451" s="13">
        <f t="shared" si="318"/>
        <v>0</v>
      </c>
      <c r="T1451" s="12"/>
      <c r="U1451" s="14"/>
      <c r="V1451" s="13">
        <f>SUBTOTAL(9,V1446:V1450)</f>
        <v>254</v>
      </c>
    </row>
    <row r="1452" spans="1:22" outlineLevel="4">
      <c r="A1452" s="12">
        <v>4012</v>
      </c>
      <c r="B1452" s="12" t="s">
        <v>47</v>
      </c>
      <c r="C1452" s="12">
        <v>40101</v>
      </c>
      <c r="D1452" s="12" t="s">
        <v>188</v>
      </c>
      <c r="E1452" s="12" t="s">
        <v>623</v>
      </c>
      <c r="F1452" s="12" t="s">
        <v>624</v>
      </c>
      <c r="G1452" s="12" t="s">
        <v>182</v>
      </c>
      <c r="H1452" s="14" t="str">
        <f>IF(G1452="","",VLOOKUP(G1452,Sheet1!$B$3:$C$7,2,0))</f>
        <v>慢性期</v>
      </c>
      <c r="I1452" s="12" t="s">
        <v>182</v>
      </c>
      <c r="J1452" s="14" t="str">
        <f>IF(I1452="","",VLOOKUP(I1452,Sheet1!$B$3:$C$7,2,0))</f>
        <v>慢性期</v>
      </c>
      <c r="K1452" s="13">
        <v>0</v>
      </c>
      <c r="L1452" s="13">
        <v>0</v>
      </c>
      <c r="M1452" s="13">
        <v>0</v>
      </c>
      <c r="N1452" s="13">
        <v>44</v>
      </c>
      <c r="O1452" s="13">
        <v>44</v>
      </c>
      <c r="P1452" s="13">
        <v>0</v>
      </c>
      <c r="Q1452" s="13">
        <v>0</v>
      </c>
      <c r="R1452" s="13">
        <v>0</v>
      </c>
      <c r="S1452" s="13">
        <v>0</v>
      </c>
      <c r="T1452" s="12" t="s">
        <v>185</v>
      </c>
      <c r="U1452" s="14" t="str">
        <f>IF(T1452="","",VLOOKUP(T1452,Sheet1!$B$10:$C$61,2,0))</f>
        <v>療養病棟入院基本料1</v>
      </c>
      <c r="V1452" s="13">
        <v>44</v>
      </c>
    </row>
    <row r="1453" spans="1:22" outlineLevel="4">
      <c r="A1453" s="12">
        <v>4012</v>
      </c>
      <c r="B1453" s="12" t="s">
        <v>47</v>
      </c>
      <c r="C1453" s="12">
        <v>40101</v>
      </c>
      <c r="D1453" s="12" t="s">
        <v>188</v>
      </c>
      <c r="E1453" s="12" t="s">
        <v>623</v>
      </c>
      <c r="F1453" s="12" t="s">
        <v>475</v>
      </c>
      <c r="G1453" s="12" t="s">
        <v>182</v>
      </c>
      <c r="H1453" s="14" t="str">
        <f>IF(G1453="","",VLOOKUP(G1453,Sheet1!$B$3:$C$7,2,0))</f>
        <v>慢性期</v>
      </c>
      <c r="I1453" s="12" t="s">
        <v>182</v>
      </c>
      <c r="J1453" s="14" t="str">
        <f>IF(I1453="","",VLOOKUP(I1453,Sheet1!$B$3:$C$7,2,0))</f>
        <v>慢性期</v>
      </c>
      <c r="K1453" s="13">
        <v>0</v>
      </c>
      <c r="L1453" s="13">
        <v>0</v>
      </c>
      <c r="M1453" s="13">
        <v>0</v>
      </c>
      <c r="N1453" s="13">
        <v>36</v>
      </c>
      <c r="O1453" s="13">
        <v>36</v>
      </c>
      <c r="P1453" s="13">
        <v>0</v>
      </c>
      <c r="Q1453" s="13">
        <v>0</v>
      </c>
      <c r="R1453" s="13">
        <v>0</v>
      </c>
      <c r="S1453" s="13">
        <v>0</v>
      </c>
      <c r="T1453" s="12" t="s">
        <v>185</v>
      </c>
      <c r="U1453" s="14" t="str">
        <f>IF(T1453="","",VLOOKUP(T1453,Sheet1!$B$10:$C$61,2,0))</f>
        <v>療養病棟入院基本料1</v>
      </c>
      <c r="V1453" s="13">
        <v>36</v>
      </c>
    </row>
    <row r="1454" spans="1:22" outlineLevel="3">
      <c r="A1454" s="12"/>
      <c r="B1454" s="12"/>
      <c r="C1454" s="12"/>
      <c r="D1454" s="12"/>
      <c r="E1454" s="23" t="s">
        <v>1831</v>
      </c>
      <c r="F1454" s="12"/>
      <c r="G1454" s="12"/>
      <c r="H1454" s="14"/>
      <c r="I1454" s="12"/>
      <c r="J1454" s="14"/>
      <c r="K1454" s="13">
        <f t="shared" ref="K1454:S1454" si="319">SUBTOTAL(9,K1452:K1453)</f>
        <v>0</v>
      </c>
      <c r="L1454" s="13">
        <f t="shared" si="319"/>
        <v>0</v>
      </c>
      <c r="M1454" s="13">
        <f t="shared" si="319"/>
        <v>0</v>
      </c>
      <c r="N1454" s="13">
        <f t="shared" si="319"/>
        <v>80</v>
      </c>
      <c r="O1454" s="13">
        <f t="shared" si="319"/>
        <v>80</v>
      </c>
      <c r="P1454" s="13">
        <f t="shared" si="319"/>
        <v>0</v>
      </c>
      <c r="Q1454" s="13">
        <f t="shared" si="319"/>
        <v>0</v>
      </c>
      <c r="R1454" s="13">
        <f t="shared" si="319"/>
        <v>0</v>
      </c>
      <c r="S1454" s="13">
        <f t="shared" si="319"/>
        <v>0</v>
      </c>
      <c r="T1454" s="12"/>
      <c r="U1454" s="14"/>
      <c r="V1454" s="13">
        <f>SUBTOTAL(9,V1452:V1453)</f>
        <v>80</v>
      </c>
    </row>
    <row r="1455" spans="1:22" outlineLevel="4">
      <c r="A1455" s="12">
        <v>4012</v>
      </c>
      <c r="B1455" s="12" t="s">
        <v>47</v>
      </c>
      <c r="C1455" s="12">
        <v>40101</v>
      </c>
      <c r="D1455" s="12" t="s">
        <v>188</v>
      </c>
      <c r="E1455" s="12" t="s">
        <v>971</v>
      </c>
      <c r="F1455" s="12" t="s">
        <v>972</v>
      </c>
      <c r="G1455" s="12" t="s">
        <v>58</v>
      </c>
      <c r="H1455" s="14" t="str">
        <f>IF(G1455="","",VLOOKUP(G1455,Sheet1!$B$3:$C$7,2,0))</f>
        <v>回復期</v>
      </c>
      <c r="I1455" s="12" t="s">
        <v>58</v>
      </c>
      <c r="J1455" s="14" t="str">
        <f>IF(I1455="","",VLOOKUP(I1455,Sheet1!$B$3:$C$7,2,0))</f>
        <v>回復期</v>
      </c>
      <c r="K1455" s="13">
        <v>0</v>
      </c>
      <c r="L1455" s="13">
        <v>0</v>
      </c>
      <c r="M1455" s="13">
        <v>0</v>
      </c>
      <c r="N1455" s="13">
        <v>50</v>
      </c>
      <c r="O1455" s="13">
        <v>50</v>
      </c>
      <c r="P1455" s="13">
        <v>0</v>
      </c>
      <c r="Q1455" s="13">
        <v>0</v>
      </c>
      <c r="R1455" s="13">
        <v>0</v>
      </c>
      <c r="S1455" s="13">
        <v>0</v>
      </c>
      <c r="T1455" s="12" t="s">
        <v>68</v>
      </c>
      <c r="U1455" s="14" t="str">
        <f>IF(T1455="","",VLOOKUP(T1455,Sheet1!$B$10:$C$61,2,0))</f>
        <v>回復期リハビリテーション病棟入院料2</v>
      </c>
      <c r="V1455" s="13">
        <v>50</v>
      </c>
    </row>
    <row r="1456" spans="1:22" outlineLevel="4">
      <c r="A1456" s="12">
        <v>4012</v>
      </c>
      <c r="B1456" s="12" t="s">
        <v>47</v>
      </c>
      <c r="C1456" s="12">
        <v>40101</v>
      </c>
      <c r="D1456" s="12" t="s">
        <v>188</v>
      </c>
      <c r="E1456" s="12" t="s">
        <v>971</v>
      </c>
      <c r="F1456" s="12" t="s">
        <v>973</v>
      </c>
      <c r="G1456" s="12" t="s">
        <v>58</v>
      </c>
      <c r="H1456" s="14" t="str">
        <f>IF(G1456="","",VLOOKUP(G1456,Sheet1!$B$3:$C$7,2,0))</f>
        <v>回復期</v>
      </c>
      <c r="I1456" s="12" t="s">
        <v>58</v>
      </c>
      <c r="J1456" s="14" t="str">
        <f>IF(I1456="","",VLOOKUP(I1456,Sheet1!$B$3:$C$7,2,0))</f>
        <v>回復期</v>
      </c>
      <c r="K1456" s="13">
        <v>50</v>
      </c>
      <c r="L1456" s="13">
        <v>50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2" t="s">
        <v>38</v>
      </c>
      <c r="U1456" s="14" t="str">
        <f>IF(T1456="","",VLOOKUP(T1456,Sheet1!$B$10:$C$61,2,0))</f>
        <v>一般病棟10対1入院基本料</v>
      </c>
      <c r="V1456" s="13">
        <v>50</v>
      </c>
    </row>
    <row r="1457" spans="1:22" outlineLevel="3">
      <c r="A1457" s="12"/>
      <c r="B1457" s="12"/>
      <c r="C1457" s="12"/>
      <c r="D1457" s="12"/>
      <c r="E1457" s="23" t="s">
        <v>1832</v>
      </c>
      <c r="F1457" s="12"/>
      <c r="G1457" s="12"/>
      <c r="H1457" s="14"/>
      <c r="I1457" s="12"/>
      <c r="J1457" s="14"/>
      <c r="K1457" s="13">
        <f t="shared" ref="K1457:S1457" si="320">SUBTOTAL(9,K1455:K1456)</f>
        <v>50</v>
      </c>
      <c r="L1457" s="13">
        <f t="shared" si="320"/>
        <v>50</v>
      </c>
      <c r="M1457" s="13">
        <f t="shared" si="320"/>
        <v>0</v>
      </c>
      <c r="N1457" s="13">
        <f t="shared" si="320"/>
        <v>50</v>
      </c>
      <c r="O1457" s="13">
        <f t="shared" si="320"/>
        <v>50</v>
      </c>
      <c r="P1457" s="13">
        <f t="shared" si="320"/>
        <v>0</v>
      </c>
      <c r="Q1457" s="13">
        <f t="shared" si="320"/>
        <v>0</v>
      </c>
      <c r="R1457" s="13">
        <f t="shared" si="320"/>
        <v>0</v>
      </c>
      <c r="S1457" s="13">
        <f t="shared" si="320"/>
        <v>0</v>
      </c>
      <c r="T1457" s="12"/>
      <c r="U1457" s="14"/>
      <c r="V1457" s="13">
        <f>SUBTOTAL(9,V1455:V1456)</f>
        <v>100</v>
      </c>
    </row>
    <row r="1458" spans="1:22" outlineLevel="4">
      <c r="A1458" s="12">
        <v>4012</v>
      </c>
      <c r="B1458" s="12" t="s">
        <v>47</v>
      </c>
      <c r="C1458" s="12">
        <v>40101</v>
      </c>
      <c r="D1458" s="12" t="s">
        <v>188</v>
      </c>
      <c r="E1458" s="12" t="s">
        <v>1266</v>
      </c>
      <c r="F1458" s="12" t="s">
        <v>1085</v>
      </c>
      <c r="G1458" s="12" t="s">
        <v>38</v>
      </c>
      <c r="H1458" s="14" t="str">
        <f>IF(G1458="","",VLOOKUP(G1458,Sheet1!$B$3:$C$7,2,0))</f>
        <v>急性期</v>
      </c>
      <c r="I1458" s="12" t="s">
        <v>38</v>
      </c>
      <c r="J1458" s="14" t="str">
        <f>IF(I1458="","",VLOOKUP(I1458,Sheet1!$B$3:$C$7,2,0))</f>
        <v>急性期</v>
      </c>
      <c r="K1458" s="13">
        <v>53</v>
      </c>
      <c r="L1458" s="13">
        <v>53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2" t="s">
        <v>38</v>
      </c>
      <c r="U1458" s="14" t="str">
        <f>IF(T1458="","",VLOOKUP(T1458,Sheet1!$B$10:$C$61,2,0))</f>
        <v>一般病棟10対1入院基本料</v>
      </c>
      <c r="V1458" s="13">
        <v>53</v>
      </c>
    </row>
    <row r="1459" spans="1:22" outlineLevel="4">
      <c r="A1459" s="12">
        <v>4012</v>
      </c>
      <c r="B1459" s="12" t="s">
        <v>47</v>
      </c>
      <c r="C1459" s="12">
        <v>40101</v>
      </c>
      <c r="D1459" s="12" t="s">
        <v>188</v>
      </c>
      <c r="E1459" s="12" t="s">
        <v>1266</v>
      </c>
      <c r="F1459" s="12" t="s">
        <v>1088</v>
      </c>
      <c r="G1459" s="12" t="s">
        <v>38</v>
      </c>
      <c r="H1459" s="14" t="str">
        <f>IF(G1459="","",VLOOKUP(G1459,Sheet1!$B$3:$C$7,2,0))</f>
        <v>急性期</v>
      </c>
      <c r="I1459" s="12" t="s">
        <v>38</v>
      </c>
      <c r="J1459" s="14" t="str">
        <f>IF(I1459="","",VLOOKUP(I1459,Sheet1!$B$3:$C$7,2,0))</f>
        <v>急性期</v>
      </c>
      <c r="K1459" s="13">
        <v>51</v>
      </c>
      <c r="L1459" s="13">
        <v>51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2" t="s">
        <v>38</v>
      </c>
      <c r="U1459" s="14" t="str">
        <f>IF(T1459="","",VLOOKUP(T1459,Sheet1!$B$10:$C$61,2,0))</f>
        <v>一般病棟10対1入院基本料</v>
      </c>
      <c r="V1459" s="13">
        <v>51</v>
      </c>
    </row>
    <row r="1460" spans="1:22" outlineLevel="4">
      <c r="A1460" s="12">
        <v>4012</v>
      </c>
      <c r="B1460" s="12" t="s">
        <v>47</v>
      </c>
      <c r="C1460" s="12">
        <v>40101</v>
      </c>
      <c r="D1460" s="12" t="s">
        <v>188</v>
      </c>
      <c r="E1460" s="12" t="s">
        <v>1266</v>
      </c>
      <c r="F1460" s="12" t="s">
        <v>947</v>
      </c>
      <c r="G1460" s="12" t="s">
        <v>38</v>
      </c>
      <c r="H1460" s="14" t="str">
        <f>IF(G1460="","",VLOOKUP(G1460,Sheet1!$B$3:$C$7,2,0))</f>
        <v>急性期</v>
      </c>
      <c r="I1460" s="12" t="s">
        <v>38</v>
      </c>
      <c r="J1460" s="14" t="str">
        <f>IF(I1460="","",VLOOKUP(I1460,Sheet1!$B$3:$C$7,2,0))</f>
        <v>急性期</v>
      </c>
      <c r="K1460" s="13">
        <v>46</v>
      </c>
      <c r="L1460" s="13">
        <v>46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2" t="s">
        <v>38</v>
      </c>
      <c r="U1460" s="14" t="str">
        <f>IF(T1460="","",VLOOKUP(T1460,Sheet1!$B$10:$C$61,2,0))</f>
        <v>一般病棟10対1入院基本料</v>
      </c>
      <c r="V1460" s="13">
        <v>46</v>
      </c>
    </row>
    <row r="1461" spans="1:22" outlineLevel="4">
      <c r="A1461" s="12">
        <v>4012</v>
      </c>
      <c r="B1461" s="12" t="s">
        <v>47</v>
      </c>
      <c r="C1461" s="12">
        <v>40101</v>
      </c>
      <c r="D1461" s="12" t="s">
        <v>188</v>
      </c>
      <c r="E1461" s="12" t="s">
        <v>1266</v>
      </c>
      <c r="F1461" s="12" t="s">
        <v>1267</v>
      </c>
      <c r="G1461" s="12" t="s">
        <v>38</v>
      </c>
      <c r="H1461" s="14" t="str">
        <f>IF(G1461="","",VLOOKUP(G1461,Sheet1!$B$3:$C$7,2,0))</f>
        <v>急性期</v>
      </c>
      <c r="I1461" s="12" t="s">
        <v>38</v>
      </c>
      <c r="J1461" s="14" t="str">
        <f>IF(I1461="","",VLOOKUP(I1461,Sheet1!$B$3:$C$7,2,0))</f>
        <v>急性期</v>
      </c>
      <c r="K1461" s="13">
        <v>48</v>
      </c>
      <c r="L1461" s="13">
        <v>48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2" t="s">
        <v>38</v>
      </c>
      <c r="U1461" s="14" t="str">
        <f>IF(T1461="","",VLOOKUP(T1461,Sheet1!$B$10:$C$61,2,0))</f>
        <v>一般病棟10対1入院基本料</v>
      </c>
      <c r="V1461" s="13">
        <v>48</v>
      </c>
    </row>
    <row r="1462" spans="1:22" outlineLevel="4">
      <c r="A1462" s="12">
        <v>4012</v>
      </c>
      <c r="B1462" s="12" t="s">
        <v>47</v>
      </c>
      <c r="C1462" s="12">
        <v>40101</v>
      </c>
      <c r="D1462" s="12" t="s">
        <v>188</v>
      </c>
      <c r="E1462" s="12" t="s">
        <v>1266</v>
      </c>
      <c r="F1462" s="12" t="s">
        <v>119</v>
      </c>
      <c r="G1462" s="12" t="s">
        <v>58</v>
      </c>
      <c r="H1462" s="14" t="str">
        <f>IF(G1462="","",VLOOKUP(G1462,Sheet1!$B$3:$C$7,2,0))</f>
        <v>回復期</v>
      </c>
      <c r="I1462" s="12" t="s">
        <v>58</v>
      </c>
      <c r="J1462" s="14" t="str">
        <f>IF(I1462="","",VLOOKUP(I1462,Sheet1!$B$3:$C$7,2,0))</f>
        <v>回復期</v>
      </c>
      <c r="K1462" s="13">
        <v>52</v>
      </c>
      <c r="L1462" s="13">
        <v>37</v>
      </c>
      <c r="M1462" s="13">
        <v>15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2" t="s">
        <v>40</v>
      </c>
      <c r="U1462" s="14" t="str">
        <f>IF(T1462="","",VLOOKUP(T1462,Sheet1!$B$10:$C$61,2,0))</f>
        <v>地域包括ケア病棟入院料1</v>
      </c>
      <c r="V1462" s="13">
        <v>52</v>
      </c>
    </row>
    <row r="1463" spans="1:22" outlineLevel="3">
      <c r="A1463" s="12"/>
      <c r="B1463" s="12"/>
      <c r="C1463" s="12"/>
      <c r="D1463" s="12"/>
      <c r="E1463" s="23" t="s">
        <v>1833</v>
      </c>
      <c r="F1463" s="12"/>
      <c r="G1463" s="12"/>
      <c r="H1463" s="14"/>
      <c r="I1463" s="12"/>
      <c r="J1463" s="14"/>
      <c r="K1463" s="13">
        <f t="shared" ref="K1463:S1463" si="321">SUBTOTAL(9,K1458:K1462)</f>
        <v>250</v>
      </c>
      <c r="L1463" s="13">
        <f t="shared" si="321"/>
        <v>235</v>
      </c>
      <c r="M1463" s="13">
        <f t="shared" si="321"/>
        <v>15</v>
      </c>
      <c r="N1463" s="13">
        <f t="shared" si="321"/>
        <v>0</v>
      </c>
      <c r="O1463" s="13">
        <f t="shared" si="321"/>
        <v>0</v>
      </c>
      <c r="P1463" s="13">
        <f t="shared" si="321"/>
        <v>0</v>
      </c>
      <c r="Q1463" s="13">
        <f t="shared" si="321"/>
        <v>0</v>
      </c>
      <c r="R1463" s="13">
        <f t="shared" si="321"/>
        <v>0</v>
      </c>
      <c r="S1463" s="13">
        <f t="shared" si="321"/>
        <v>0</v>
      </c>
      <c r="T1463" s="12"/>
      <c r="U1463" s="14"/>
      <c r="V1463" s="13">
        <f>SUBTOTAL(9,V1458:V1462)</f>
        <v>250</v>
      </c>
    </row>
    <row r="1464" spans="1:22" outlineLevel="4">
      <c r="A1464" s="12">
        <v>4012</v>
      </c>
      <c r="B1464" s="19" t="s">
        <v>47</v>
      </c>
      <c r="C1464" s="19">
        <v>40101</v>
      </c>
      <c r="D1464" s="19" t="s">
        <v>188</v>
      </c>
      <c r="E1464" s="19" t="s">
        <v>1444</v>
      </c>
      <c r="F1464" s="19" t="s">
        <v>422</v>
      </c>
      <c r="G1464" s="19" t="s">
        <v>45</v>
      </c>
      <c r="H1464" s="20" t="str">
        <f>IF(G1464="","",VLOOKUP(G1464,Sheet1!$B$3:$C$7,2,0))</f>
        <v>慢性期</v>
      </c>
      <c r="I1464" s="19" t="s">
        <v>45</v>
      </c>
      <c r="J1464" s="20" t="str">
        <f>IF(I1464="","",VLOOKUP(I1464,Sheet1!$B$3:$C$7,2,0))</f>
        <v>慢性期</v>
      </c>
      <c r="K1464" s="21">
        <v>0</v>
      </c>
      <c r="L1464" s="21">
        <v>0</v>
      </c>
      <c r="M1464" s="21">
        <v>0</v>
      </c>
      <c r="N1464" s="21">
        <v>45</v>
      </c>
      <c r="O1464" s="21">
        <v>45</v>
      </c>
      <c r="P1464" s="21">
        <v>0</v>
      </c>
      <c r="Q1464" s="21">
        <v>0</v>
      </c>
      <c r="R1464" s="21">
        <v>0</v>
      </c>
      <c r="S1464" s="21">
        <v>0</v>
      </c>
      <c r="T1464" s="19" t="s">
        <v>46</v>
      </c>
      <c r="U1464" s="20" t="str">
        <f>IF(T1464="","",VLOOKUP(T1464,Sheet1!$B$10:$C$61,2,0))</f>
        <v>療養病棟入院基本料2</v>
      </c>
      <c r="V1464" s="21">
        <v>45</v>
      </c>
    </row>
    <row r="1465" spans="1:22" outlineLevel="4">
      <c r="A1465" s="12">
        <v>4012</v>
      </c>
      <c r="B1465" s="19" t="s">
        <v>47</v>
      </c>
      <c r="C1465" s="19">
        <v>40101</v>
      </c>
      <c r="D1465" s="19" t="s">
        <v>188</v>
      </c>
      <c r="E1465" s="19" t="s">
        <v>1444</v>
      </c>
      <c r="F1465" s="19" t="s">
        <v>424</v>
      </c>
      <c r="G1465" s="19"/>
      <c r="H1465" s="20" t="str">
        <f>IF(G1465="","",VLOOKUP(G1465,Sheet1!$B$3:$C$7,2,0))</f>
        <v/>
      </c>
      <c r="I1465" s="19"/>
      <c r="J1465" s="20" t="str">
        <f>IF(I1465="","",VLOOKUP(I1465,Sheet1!$B$3:$C$7,2,0))</f>
        <v/>
      </c>
      <c r="K1465" s="21">
        <v>0</v>
      </c>
      <c r="L1465" s="21">
        <v>0</v>
      </c>
      <c r="M1465" s="21">
        <v>0</v>
      </c>
      <c r="N1465" s="21">
        <v>50</v>
      </c>
      <c r="O1465" s="21">
        <v>50</v>
      </c>
      <c r="P1465" s="21">
        <v>0</v>
      </c>
      <c r="Q1465" s="21">
        <v>0</v>
      </c>
      <c r="R1465" s="21">
        <v>0</v>
      </c>
      <c r="S1465" s="21">
        <v>0</v>
      </c>
      <c r="T1465" s="19" t="s">
        <v>46</v>
      </c>
      <c r="U1465" s="20" t="str">
        <f>IF(T1465="","",VLOOKUP(T1465,Sheet1!$B$10:$C$61,2,0))</f>
        <v>療養病棟入院基本料2</v>
      </c>
      <c r="V1465" s="21">
        <v>50</v>
      </c>
    </row>
    <row r="1466" spans="1:22" outlineLevel="3">
      <c r="A1466" s="12"/>
      <c r="B1466" s="19"/>
      <c r="C1466" s="19"/>
      <c r="D1466" s="19"/>
      <c r="E1466" s="28" t="s">
        <v>1834</v>
      </c>
      <c r="F1466" s="19"/>
      <c r="G1466" s="19"/>
      <c r="H1466" s="20"/>
      <c r="I1466" s="19"/>
      <c r="J1466" s="20"/>
      <c r="K1466" s="21">
        <f t="shared" ref="K1466:S1466" si="322">SUBTOTAL(9,K1464:K1465)</f>
        <v>0</v>
      </c>
      <c r="L1466" s="21">
        <f t="shared" si="322"/>
        <v>0</v>
      </c>
      <c r="M1466" s="21">
        <f t="shared" si="322"/>
        <v>0</v>
      </c>
      <c r="N1466" s="21">
        <f t="shared" si="322"/>
        <v>95</v>
      </c>
      <c r="O1466" s="21">
        <f t="shared" si="322"/>
        <v>95</v>
      </c>
      <c r="P1466" s="21">
        <f t="shared" si="322"/>
        <v>0</v>
      </c>
      <c r="Q1466" s="21">
        <f t="shared" si="322"/>
        <v>0</v>
      </c>
      <c r="R1466" s="21">
        <f t="shared" si="322"/>
        <v>0</v>
      </c>
      <c r="S1466" s="21">
        <f t="shared" si="322"/>
        <v>0</v>
      </c>
      <c r="T1466" s="19"/>
      <c r="U1466" s="20"/>
      <c r="V1466" s="21">
        <f>SUBTOTAL(9,V1464:V1465)</f>
        <v>95</v>
      </c>
    </row>
    <row r="1467" spans="1:22" outlineLevel="4">
      <c r="A1467" s="12">
        <v>4012</v>
      </c>
      <c r="B1467" s="12" t="s">
        <v>47</v>
      </c>
      <c r="C1467" s="12">
        <v>40103</v>
      </c>
      <c r="D1467" s="12" t="s">
        <v>1335</v>
      </c>
      <c r="E1467" s="12" t="s">
        <v>1336</v>
      </c>
      <c r="F1467" s="12" t="s">
        <v>1337</v>
      </c>
      <c r="G1467" s="12" t="s">
        <v>58</v>
      </c>
      <c r="H1467" s="14" t="str">
        <f>IF(G1467="","",VLOOKUP(G1467,Sheet1!$B$3:$C$7,2,0))</f>
        <v>回復期</v>
      </c>
      <c r="I1467" s="12" t="s">
        <v>58</v>
      </c>
      <c r="J1467" s="14" t="str">
        <f>IF(I1467="","",VLOOKUP(I1467,Sheet1!$B$3:$C$7,2,0))</f>
        <v>回復期</v>
      </c>
      <c r="K1467" s="13">
        <v>36</v>
      </c>
      <c r="L1467" s="13">
        <v>36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2" t="s">
        <v>40</v>
      </c>
      <c r="U1467" s="14" t="str">
        <f>IF(T1467="","",VLOOKUP(T1467,Sheet1!$B$10:$C$61,2,0))</f>
        <v>地域包括ケア病棟入院料1</v>
      </c>
      <c r="V1467" s="13">
        <v>36</v>
      </c>
    </row>
    <row r="1468" spans="1:22" outlineLevel="4">
      <c r="A1468" s="12">
        <v>4012</v>
      </c>
      <c r="B1468" s="12" t="s">
        <v>47</v>
      </c>
      <c r="C1468" s="12">
        <v>40103</v>
      </c>
      <c r="D1468" s="12" t="s">
        <v>1335</v>
      </c>
      <c r="E1468" s="12" t="s">
        <v>1336</v>
      </c>
      <c r="F1468" s="12" t="s">
        <v>1338</v>
      </c>
      <c r="G1468" s="12" t="s">
        <v>58</v>
      </c>
      <c r="H1468" s="14" t="str">
        <f>IF(G1468="","",VLOOKUP(G1468,Sheet1!$B$3:$C$7,2,0))</f>
        <v>回復期</v>
      </c>
      <c r="I1468" s="12" t="s">
        <v>58</v>
      </c>
      <c r="J1468" s="14" t="str">
        <f>IF(I1468="","",VLOOKUP(I1468,Sheet1!$B$3:$C$7,2,0))</f>
        <v>回復期</v>
      </c>
      <c r="K1468" s="13">
        <v>36</v>
      </c>
      <c r="L1468" s="13">
        <v>36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2" t="s">
        <v>59</v>
      </c>
      <c r="U1468" s="14" t="str">
        <f>IF(T1468="","",VLOOKUP(T1468,Sheet1!$B$10:$C$61,2,0))</f>
        <v>回復期リハビリテーション病棟入院料1</v>
      </c>
      <c r="V1468" s="13">
        <v>36</v>
      </c>
    </row>
    <row r="1469" spans="1:22" outlineLevel="4">
      <c r="A1469" s="12">
        <v>4012</v>
      </c>
      <c r="B1469" s="12" t="s">
        <v>47</v>
      </c>
      <c r="C1469" s="12">
        <v>40103</v>
      </c>
      <c r="D1469" s="12" t="s">
        <v>1335</v>
      </c>
      <c r="E1469" s="12" t="s">
        <v>1336</v>
      </c>
      <c r="F1469" s="12" t="s">
        <v>1200</v>
      </c>
      <c r="G1469" s="12" t="s">
        <v>45</v>
      </c>
      <c r="H1469" s="14" t="str">
        <f>IF(G1469="","",VLOOKUP(G1469,Sheet1!$B$3:$C$7,2,0))</f>
        <v>慢性期</v>
      </c>
      <c r="I1469" s="12" t="s">
        <v>45</v>
      </c>
      <c r="J1469" s="14" t="str">
        <f>IF(I1469="","",VLOOKUP(I1469,Sheet1!$B$3:$C$7,2,0))</f>
        <v>慢性期</v>
      </c>
      <c r="K1469" s="13">
        <v>0</v>
      </c>
      <c r="L1469" s="13">
        <v>0</v>
      </c>
      <c r="M1469" s="13">
        <v>0</v>
      </c>
      <c r="N1469" s="13">
        <v>37</v>
      </c>
      <c r="O1469" s="13">
        <v>37</v>
      </c>
      <c r="P1469" s="13">
        <v>0</v>
      </c>
      <c r="Q1469" s="13">
        <v>0</v>
      </c>
      <c r="R1469" s="13">
        <v>0</v>
      </c>
      <c r="S1469" s="13">
        <v>0</v>
      </c>
      <c r="T1469" s="12" t="s">
        <v>46</v>
      </c>
      <c r="U1469" s="14" t="str">
        <f>IF(T1469="","",VLOOKUP(T1469,Sheet1!$B$10:$C$61,2,0))</f>
        <v>療養病棟入院基本料2</v>
      </c>
      <c r="V1469" s="13">
        <v>37</v>
      </c>
    </row>
    <row r="1470" spans="1:22" outlineLevel="4">
      <c r="A1470" s="12">
        <v>4012</v>
      </c>
      <c r="B1470" s="12" t="s">
        <v>47</v>
      </c>
      <c r="C1470" s="12">
        <v>40103</v>
      </c>
      <c r="D1470" s="12" t="s">
        <v>1335</v>
      </c>
      <c r="E1470" s="12" t="s">
        <v>1336</v>
      </c>
      <c r="F1470" s="12" t="s">
        <v>1201</v>
      </c>
      <c r="G1470" s="12" t="s">
        <v>58</v>
      </c>
      <c r="H1470" s="14" t="str">
        <f>IF(G1470="","",VLOOKUP(G1470,Sheet1!$B$3:$C$7,2,0))</f>
        <v>回復期</v>
      </c>
      <c r="I1470" s="12" t="s">
        <v>58</v>
      </c>
      <c r="J1470" s="14" t="str">
        <f>IF(I1470="","",VLOOKUP(I1470,Sheet1!$B$3:$C$7,2,0))</f>
        <v>回復期</v>
      </c>
      <c r="K1470" s="13">
        <v>34</v>
      </c>
      <c r="L1470" s="13">
        <v>34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2" t="s">
        <v>40</v>
      </c>
      <c r="U1470" s="14" t="str">
        <f>IF(T1470="","",VLOOKUP(T1470,Sheet1!$B$10:$C$61,2,0))</f>
        <v>地域包括ケア病棟入院料1</v>
      </c>
      <c r="V1470" s="13">
        <v>34</v>
      </c>
    </row>
    <row r="1471" spans="1:22" outlineLevel="3">
      <c r="A1471" s="12"/>
      <c r="B1471" s="12"/>
      <c r="C1471" s="12"/>
      <c r="D1471" s="12"/>
      <c r="E1471" s="23" t="s">
        <v>1835</v>
      </c>
      <c r="F1471" s="12"/>
      <c r="G1471" s="12"/>
      <c r="H1471" s="14"/>
      <c r="I1471" s="12"/>
      <c r="J1471" s="14"/>
      <c r="K1471" s="13">
        <f t="shared" ref="K1471:S1471" si="323">SUBTOTAL(9,K1467:K1470)</f>
        <v>106</v>
      </c>
      <c r="L1471" s="13">
        <f t="shared" si="323"/>
        <v>106</v>
      </c>
      <c r="M1471" s="13">
        <f t="shared" si="323"/>
        <v>0</v>
      </c>
      <c r="N1471" s="13">
        <f t="shared" si="323"/>
        <v>37</v>
      </c>
      <c r="O1471" s="13">
        <f t="shared" si="323"/>
        <v>37</v>
      </c>
      <c r="P1471" s="13">
        <f t="shared" si="323"/>
        <v>0</v>
      </c>
      <c r="Q1471" s="13">
        <f t="shared" si="323"/>
        <v>0</v>
      </c>
      <c r="R1471" s="13">
        <f t="shared" si="323"/>
        <v>0</v>
      </c>
      <c r="S1471" s="13">
        <f t="shared" si="323"/>
        <v>0</v>
      </c>
      <c r="T1471" s="12"/>
      <c r="U1471" s="14"/>
      <c r="V1471" s="13">
        <f>SUBTOTAL(9,V1467:V1470)</f>
        <v>143</v>
      </c>
    </row>
    <row r="1472" spans="1:22" outlineLevel="4">
      <c r="A1472" s="12">
        <v>4012</v>
      </c>
      <c r="B1472" s="12" t="s">
        <v>47</v>
      </c>
      <c r="C1472" s="12">
        <v>40103</v>
      </c>
      <c r="D1472" s="12" t="s">
        <v>1335</v>
      </c>
      <c r="E1472" s="12" t="s">
        <v>1339</v>
      </c>
      <c r="F1472" s="12" t="s">
        <v>1340</v>
      </c>
      <c r="G1472" s="12" t="s">
        <v>38</v>
      </c>
      <c r="H1472" s="14" t="str">
        <f>IF(G1472="","",VLOOKUP(G1472,Sheet1!$B$3:$C$7,2,0))</f>
        <v>急性期</v>
      </c>
      <c r="I1472" s="12" t="s">
        <v>38</v>
      </c>
      <c r="J1472" s="14" t="str">
        <f>IF(I1472="","",VLOOKUP(I1472,Sheet1!$B$3:$C$7,2,0))</f>
        <v>急性期</v>
      </c>
      <c r="K1472" s="13">
        <v>50</v>
      </c>
      <c r="L1472" s="13">
        <v>50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2" t="s">
        <v>41</v>
      </c>
      <c r="U1472" s="14" t="str">
        <f>IF(T1472="","",VLOOKUP(T1472,Sheet1!$B$10:$C$61,2,0))</f>
        <v>一般病棟7対1入院基本料</v>
      </c>
      <c r="V1472" s="13">
        <v>50</v>
      </c>
    </row>
    <row r="1473" spans="1:22" outlineLevel="4">
      <c r="A1473" s="12">
        <v>4012</v>
      </c>
      <c r="B1473" s="12" t="s">
        <v>47</v>
      </c>
      <c r="C1473" s="12">
        <v>40103</v>
      </c>
      <c r="D1473" s="12" t="s">
        <v>1335</v>
      </c>
      <c r="E1473" s="12" t="s">
        <v>1339</v>
      </c>
      <c r="F1473" s="12" t="s">
        <v>1341</v>
      </c>
      <c r="G1473" s="12" t="s">
        <v>38</v>
      </c>
      <c r="H1473" s="14" t="str">
        <f>IF(G1473="","",VLOOKUP(G1473,Sheet1!$B$3:$C$7,2,0))</f>
        <v>急性期</v>
      </c>
      <c r="I1473" s="12" t="s">
        <v>38</v>
      </c>
      <c r="J1473" s="14" t="str">
        <f>IF(I1473="","",VLOOKUP(I1473,Sheet1!$B$3:$C$7,2,0))</f>
        <v>急性期</v>
      </c>
      <c r="K1473" s="13">
        <v>53</v>
      </c>
      <c r="L1473" s="13">
        <v>53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2" t="s">
        <v>41</v>
      </c>
      <c r="U1473" s="14" t="str">
        <f>IF(T1473="","",VLOOKUP(T1473,Sheet1!$B$10:$C$61,2,0))</f>
        <v>一般病棟7対1入院基本料</v>
      </c>
      <c r="V1473" s="13">
        <v>53</v>
      </c>
    </row>
    <row r="1474" spans="1:22" outlineLevel="4">
      <c r="A1474" s="12">
        <v>4012</v>
      </c>
      <c r="B1474" s="12" t="s">
        <v>47</v>
      </c>
      <c r="C1474" s="12">
        <v>40103</v>
      </c>
      <c r="D1474" s="12" t="s">
        <v>1335</v>
      </c>
      <c r="E1474" s="12" t="s">
        <v>1339</v>
      </c>
      <c r="F1474" s="12" t="s">
        <v>1342</v>
      </c>
      <c r="G1474" s="12" t="s">
        <v>38</v>
      </c>
      <c r="H1474" s="14" t="str">
        <f>IF(G1474="","",VLOOKUP(G1474,Sheet1!$B$3:$C$7,2,0))</f>
        <v>急性期</v>
      </c>
      <c r="I1474" s="12" t="s">
        <v>38</v>
      </c>
      <c r="J1474" s="14" t="str">
        <f>IF(I1474="","",VLOOKUP(I1474,Sheet1!$B$3:$C$7,2,0))</f>
        <v>急性期</v>
      </c>
      <c r="K1474" s="13">
        <v>47</v>
      </c>
      <c r="L1474" s="13">
        <v>47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2" t="s">
        <v>41</v>
      </c>
      <c r="U1474" s="14" t="str">
        <f>IF(T1474="","",VLOOKUP(T1474,Sheet1!$B$10:$C$61,2,0))</f>
        <v>一般病棟7対1入院基本料</v>
      </c>
      <c r="V1474" s="13">
        <v>47</v>
      </c>
    </row>
    <row r="1475" spans="1:22" outlineLevel="3">
      <c r="A1475" s="12"/>
      <c r="B1475" s="12"/>
      <c r="C1475" s="12"/>
      <c r="D1475" s="12"/>
      <c r="E1475" s="23" t="s">
        <v>1836</v>
      </c>
      <c r="F1475" s="12"/>
      <c r="G1475" s="12"/>
      <c r="H1475" s="14"/>
      <c r="I1475" s="12"/>
      <c r="J1475" s="14"/>
      <c r="K1475" s="13">
        <f t="shared" ref="K1475:S1475" si="324">SUBTOTAL(9,K1472:K1474)</f>
        <v>150</v>
      </c>
      <c r="L1475" s="13">
        <f t="shared" si="324"/>
        <v>150</v>
      </c>
      <c r="M1475" s="13">
        <f t="shared" si="324"/>
        <v>0</v>
      </c>
      <c r="N1475" s="13">
        <f t="shared" si="324"/>
        <v>0</v>
      </c>
      <c r="O1475" s="13">
        <f t="shared" si="324"/>
        <v>0</v>
      </c>
      <c r="P1475" s="13">
        <f t="shared" si="324"/>
        <v>0</v>
      </c>
      <c r="Q1475" s="13">
        <f t="shared" si="324"/>
        <v>0</v>
      </c>
      <c r="R1475" s="13">
        <f t="shared" si="324"/>
        <v>0</v>
      </c>
      <c r="S1475" s="13">
        <f t="shared" si="324"/>
        <v>0</v>
      </c>
      <c r="T1475" s="12"/>
      <c r="U1475" s="14"/>
      <c r="V1475" s="13">
        <f>SUBTOTAL(9,V1472:V1474)</f>
        <v>150</v>
      </c>
    </row>
    <row r="1476" spans="1:22" outlineLevel="4">
      <c r="A1476" s="12">
        <v>4012</v>
      </c>
      <c r="B1476" s="12" t="s">
        <v>47</v>
      </c>
      <c r="C1476" s="12">
        <v>40103</v>
      </c>
      <c r="D1476" s="12" t="s">
        <v>1335</v>
      </c>
      <c r="E1476" s="12" t="s">
        <v>1418</v>
      </c>
      <c r="F1476" s="12" t="s">
        <v>1419</v>
      </c>
      <c r="G1476" s="12" t="s">
        <v>104</v>
      </c>
      <c r="H1476" s="14" t="str">
        <f>IF(G1476="","",VLOOKUP(G1476,Sheet1!$B$3:$C$7,2,0))</f>
        <v>急性期</v>
      </c>
      <c r="I1476" s="12" t="s">
        <v>104</v>
      </c>
      <c r="J1476" s="14" t="str">
        <f>IF(I1476="","",VLOOKUP(I1476,Sheet1!$B$3:$C$7,2,0))</f>
        <v>急性期</v>
      </c>
      <c r="K1476" s="13">
        <v>48</v>
      </c>
      <c r="L1476" s="13">
        <v>48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2" t="s">
        <v>113</v>
      </c>
      <c r="U1476" s="14" t="str">
        <f>IF(T1476="","",VLOOKUP(T1476,Sheet1!$B$10:$C$61,2,0))</f>
        <v>一般病棟13対1入院基本料</v>
      </c>
      <c r="V1476" s="13">
        <v>48</v>
      </c>
    </row>
    <row r="1477" spans="1:22" outlineLevel="3">
      <c r="A1477" s="12"/>
      <c r="B1477" s="12"/>
      <c r="C1477" s="12"/>
      <c r="D1477" s="12"/>
      <c r="E1477" s="23" t="s">
        <v>1837</v>
      </c>
      <c r="F1477" s="12"/>
      <c r="G1477" s="12"/>
      <c r="H1477" s="14"/>
      <c r="I1477" s="12"/>
      <c r="J1477" s="14"/>
      <c r="K1477" s="13">
        <f t="shared" ref="K1477:S1477" si="325">SUBTOTAL(9,K1476:K1476)</f>
        <v>48</v>
      </c>
      <c r="L1477" s="13">
        <f t="shared" si="325"/>
        <v>48</v>
      </c>
      <c r="M1477" s="13">
        <f t="shared" si="325"/>
        <v>0</v>
      </c>
      <c r="N1477" s="13">
        <f t="shared" si="325"/>
        <v>0</v>
      </c>
      <c r="O1477" s="13">
        <f t="shared" si="325"/>
        <v>0</v>
      </c>
      <c r="P1477" s="13">
        <f t="shared" si="325"/>
        <v>0</v>
      </c>
      <c r="Q1477" s="13">
        <f t="shared" si="325"/>
        <v>0</v>
      </c>
      <c r="R1477" s="13">
        <f t="shared" si="325"/>
        <v>0</v>
      </c>
      <c r="S1477" s="13">
        <f t="shared" si="325"/>
        <v>0</v>
      </c>
      <c r="T1477" s="12"/>
      <c r="U1477" s="14"/>
      <c r="V1477" s="13">
        <f>SUBTOTAL(9,V1476:V1476)</f>
        <v>48</v>
      </c>
    </row>
    <row r="1478" spans="1:22" outlineLevel="4">
      <c r="A1478" s="12">
        <v>4012</v>
      </c>
      <c r="B1478" s="12" t="s">
        <v>47</v>
      </c>
      <c r="C1478" s="12">
        <v>40105</v>
      </c>
      <c r="D1478" s="12" t="s">
        <v>114</v>
      </c>
      <c r="E1478" s="12" t="s">
        <v>115</v>
      </c>
      <c r="F1478" s="12" t="s">
        <v>116</v>
      </c>
      <c r="G1478" s="12" t="s">
        <v>38</v>
      </c>
      <c r="H1478" s="14" t="str">
        <f>IF(G1478="","",VLOOKUP(G1478,Sheet1!$B$3:$C$7,2,0))</f>
        <v>急性期</v>
      </c>
      <c r="I1478" s="12" t="s">
        <v>38</v>
      </c>
      <c r="J1478" s="14" t="str">
        <f>IF(I1478="","",VLOOKUP(I1478,Sheet1!$B$3:$C$7,2,0))</f>
        <v>急性期</v>
      </c>
      <c r="K1478" s="13">
        <v>53</v>
      </c>
      <c r="L1478" s="13">
        <v>53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2" t="s">
        <v>40</v>
      </c>
      <c r="U1478" s="14" t="str">
        <f>IF(T1478="","",VLOOKUP(T1478,Sheet1!$B$10:$C$61,2,0))</f>
        <v>地域包括ケア病棟入院料1</v>
      </c>
      <c r="V1478" s="13">
        <v>53</v>
      </c>
    </row>
    <row r="1479" spans="1:22" outlineLevel="4">
      <c r="A1479" s="12">
        <v>4012</v>
      </c>
      <c r="B1479" s="12" t="s">
        <v>47</v>
      </c>
      <c r="C1479" s="12">
        <v>40105</v>
      </c>
      <c r="D1479" s="12" t="s">
        <v>114</v>
      </c>
      <c r="E1479" s="12" t="s">
        <v>115</v>
      </c>
      <c r="F1479" s="12" t="s">
        <v>117</v>
      </c>
      <c r="G1479" s="12" t="s">
        <v>58</v>
      </c>
      <c r="H1479" s="14" t="str">
        <f>IF(G1479="","",VLOOKUP(G1479,Sheet1!$B$3:$C$7,2,0))</f>
        <v>回復期</v>
      </c>
      <c r="I1479" s="12" t="s">
        <v>58</v>
      </c>
      <c r="J1479" s="14" t="str">
        <f>IF(I1479="","",VLOOKUP(I1479,Sheet1!$B$3:$C$7,2,0))</f>
        <v>回復期</v>
      </c>
      <c r="K1479" s="13">
        <v>0</v>
      </c>
      <c r="L1479" s="13">
        <v>0</v>
      </c>
      <c r="M1479" s="13">
        <v>0</v>
      </c>
      <c r="N1479" s="13">
        <v>48</v>
      </c>
      <c r="O1479" s="13">
        <v>48</v>
      </c>
      <c r="P1479" s="13">
        <v>0</v>
      </c>
      <c r="Q1479" s="13">
        <v>0</v>
      </c>
      <c r="R1479" s="13">
        <v>0</v>
      </c>
      <c r="S1479" s="13">
        <v>0</v>
      </c>
      <c r="T1479" s="12" t="s">
        <v>59</v>
      </c>
      <c r="U1479" s="14" t="str">
        <f>IF(T1479="","",VLOOKUP(T1479,Sheet1!$B$10:$C$61,2,0))</f>
        <v>回復期リハビリテーション病棟入院料1</v>
      </c>
      <c r="V1479" s="13">
        <v>48</v>
      </c>
    </row>
    <row r="1480" spans="1:22" outlineLevel="4">
      <c r="A1480" s="12">
        <v>4012</v>
      </c>
      <c r="B1480" s="12" t="s">
        <v>47</v>
      </c>
      <c r="C1480" s="12">
        <v>40105</v>
      </c>
      <c r="D1480" s="12" t="s">
        <v>114</v>
      </c>
      <c r="E1480" s="12" t="s">
        <v>115</v>
      </c>
      <c r="F1480" s="12" t="s">
        <v>118</v>
      </c>
      <c r="G1480" s="12" t="s">
        <v>45</v>
      </c>
      <c r="H1480" s="14" t="str">
        <f>IF(G1480="","",VLOOKUP(G1480,Sheet1!$B$3:$C$7,2,0))</f>
        <v>慢性期</v>
      </c>
      <c r="I1480" s="12" t="s">
        <v>45</v>
      </c>
      <c r="J1480" s="14" t="str">
        <f>IF(I1480="","",VLOOKUP(I1480,Sheet1!$B$3:$C$7,2,0))</f>
        <v>慢性期</v>
      </c>
      <c r="K1480" s="13">
        <v>52</v>
      </c>
      <c r="L1480" s="13">
        <v>52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2" t="s">
        <v>51</v>
      </c>
      <c r="U1480" s="14" t="str">
        <f>IF(T1480="","",VLOOKUP(T1480,Sheet1!$B$10:$C$61,2,0))</f>
        <v>障害者施設等10対1入院基本料</v>
      </c>
      <c r="V1480" s="13">
        <v>52</v>
      </c>
    </row>
    <row r="1481" spans="1:22" outlineLevel="4">
      <c r="A1481" s="12">
        <v>4012</v>
      </c>
      <c r="B1481" s="12" t="s">
        <v>47</v>
      </c>
      <c r="C1481" s="12">
        <v>40105</v>
      </c>
      <c r="D1481" s="12" t="s">
        <v>114</v>
      </c>
      <c r="E1481" s="12" t="s">
        <v>115</v>
      </c>
      <c r="F1481" s="12" t="s">
        <v>119</v>
      </c>
      <c r="G1481" s="12" t="s">
        <v>45</v>
      </c>
      <c r="H1481" s="14" t="str">
        <f>IF(G1481="","",VLOOKUP(G1481,Sheet1!$B$3:$C$7,2,0))</f>
        <v>慢性期</v>
      </c>
      <c r="I1481" s="12" t="s">
        <v>45</v>
      </c>
      <c r="J1481" s="14" t="str">
        <f>IF(I1481="","",VLOOKUP(I1481,Sheet1!$B$3:$C$7,2,0))</f>
        <v>慢性期</v>
      </c>
      <c r="K1481" s="13">
        <v>0</v>
      </c>
      <c r="L1481" s="13">
        <v>0</v>
      </c>
      <c r="M1481" s="13">
        <v>0</v>
      </c>
      <c r="N1481" s="13">
        <v>50</v>
      </c>
      <c r="O1481" s="13">
        <v>50</v>
      </c>
      <c r="P1481" s="13">
        <v>0</v>
      </c>
      <c r="Q1481" s="13">
        <v>0</v>
      </c>
      <c r="R1481" s="13">
        <v>0</v>
      </c>
      <c r="S1481" s="13">
        <v>0</v>
      </c>
      <c r="T1481" s="12" t="s">
        <v>62</v>
      </c>
      <c r="U1481" s="14" t="str">
        <f>IF(T1481="","",VLOOKUP(T1481,Sheet1!$B$10:$C$61,2,0))</f>
        <v>療養病棟入院基本料1</v>
      </c>
      <c r="V1481" s="13">
        <v>50</v>
      </c>
    </row>
    <row r="1482" spans="1:22" outlineLevel="4">
      <c r="A1482" s="12">
        <v>4012</v>
      </c>
      <c r="B1482" s="12" t="s">
        <v>47</v>
      </c>
      <c r="C1482" s="12">
        <v>40105</v>
      </c>
      <c r="D1482" s="12" t="s">
        <v>114</v>
      </c>
      <c r="E1482" s="12" t="s">
        <v>115</v>
      </c>
      <c r="F1482" s="12" t="s">
        <v>120</v>
      </c>
      <c r="G1482" s="12" t="s">
        <v>45</v>
      </c>
      <c r="H1482" s="14" t="str">
        <f>IF(G1482="","",VLOOKUP(G1482,Sheet1!$B$3:$C$7,2,0))</f>
        <v>慢性期</v>
      </c>
      <c r="I1482" s="12" t="s">
        <v>45</v>
      </c>
      <c r="J1482" s="14" t="str">
        <f>IF(I1482="","",VLOOKUP(I1482,Sheet1!$B$3:$C$7,2,0))</f>
        <v>慢性期</v>
      </c>
      <c r="K1482" s="13">
        <v>0</v>
      </c>
      <c r="L1482" s="13">
        <v>0</v>
      </c>
      <c r="M1482" s="13">
        <v>0</v>
      </c>
      <c r="N1482" s="13">
        <v>50</v>
      </c>
      <c r="O1482" s="13">
        <v>50</v>
      </c>
      <c r="P1482" s="13">
        <v>0</v>
      </c>
      <c r="Q1482" s="13">
        <v>0</v>
      </c>
      <c r="R1482" s="13">
        <v>0</v>
      </c>
      <c r="S1482" s="13">
        <v>0</v>
      </c>
      <c r="T1482" s="12" t="s">
        <v>62</v>
      </c>
      <c r="U1482" s="14" t="str">
        <f>IF(T1482="","",VLOOKUP(T1482,Sheet1!$B$10:$C$61,2,0))</f>
        <v>療養病棟入院基本料1</v>
      </c>
      <c r="V1482" s="13">
        <v>50</v>
      </c>
    </row>
    <row r="1483" spans="1:22" outlineLevel="4">
      <c r="A1483" s="12">
        <v>4012</v>
      </c>
      <c r="B1483" s="12" t="s">
        <v>47</v>
      </c>
      <c r="C1483" s="12">
        <v>40105</v>
      </c>
      <c r="D1483" s="12" t="s">
        <v>114</v>
      </c>
      <c r="E1483" s="12" t="s">
        <v>115</v>
      </c>
      <c r="F1483" s="12" t="s">
        <v>121</v>
      </c>
      <c r="G1483" s="12" t="s">
        <v>45</v>
      </c>
      <c r="H1483" s="14" t="str">
        <f>IF(G1483="","",VLOOKUP(G1483,Sheet1!$B$3:$C$7,2,0))</f>
        <v>慢性期</v>
      </c>
      <c r="I1483" s="12" t="s">
        <v>45</v>
      </c>
      <c r="J1483" s="14" t="str">
        <f>IF(I1483="","",VLOOKUP(I1483,Sheet1!$B$3:$C$7,2,0))</f>
        <v>慢性期</v>
      </c>
      <c r="K1483" s="13">
        <v>0</v>
      </c>
      <c r="L1483" s="13">
        <v>0</v>
      </c>
      <c r="M1483" s="13">
        <v>0</v>
      </c>
      <c r="N1483" s="13">
        <v>50</v>
      </c>
      <c r="O1483" s="13">
        <v>50</v>
      </c>
      <c r="P1483" s="13">
        <v>0</v>
      </c>
      <c r="Q1483" s="13">
        <v>0</v>
      </c>
      <c r="R1483" s="13">
        <v>0</v>
      </c>
      <c r="S1483" s="13">
        <v>0</v>
      </c>
      <c r="T1483" s="12" t="s">
        <v>62</v>
      </c>
      <c r="U1483" s="14" t="str">
        <f>IF(T1483="","",VLOOKUP(T1483,Sheet1!$B$10:$C$61,2,0))</f>
        <v>療養病棟入院基本料1</v>
      </c>
      <c r="V1483" s="13">
        <v>50</v>
      </c>
    </row>
    <row r="1484" spans="1:22" outlineLevel="3">
      <c r="A1484" s="12"/>
      <c r="B1484" s="12"/>
      <c r="C1484" s="12"/>
      <c r="D1484" s="12"/>
      <c r="E1484" s="23" t="s">
        <v>1838</v>
      </c>
      <c r="F1484" s="12"/>
      <c r="G1484" s="12"/>
      <c r="H1484" s="14"/>
      <c r="I1484" s="12"/>
      <c r="J1484" s="14"/>
      <c r="K1484" s="13">
        <f t="shared" ref="K1484:S1484" si="326">SUBTOTAL(9,K1478:K1483)</f>
        <v>105</v>
      </c>
      <c r="L1484" s="13">
        <f t="shared" si="326"/>
        <v>105</v>
      </c>
      <c r="M1484" s="13">
        <f t="shared" si="326"/>
        <v>0</v>
      </c>
      <c r="N1484" s="13">
        <f t="shared" si="326"/>
        <v>198</v>
      </c>
      <c r="O1484" s="13">
        <f t="shared" si="326"/>
        <v>198</v>
      </c>
      <c r="P1484" s="13">
        <f t="shared" si="326"/>
        <v>0</v>
      </c>
      <c r="Q1484" s="13">
        <f t="shared" si="326"/>
        <v>0</v>
      </c>
      <c r="R1484" s="13">
        <f t="shared" si="326"/>
        <v>0</v>
      </c>
      <c r="S1484" s="13">
        <f t="shared" si="326"/>
        <v>0</v>
      </c>
      <c r="T1484" s="12"/>
      <c r="U1484" s="14"/>
      <c r="V1484" s="13">
        <f>SUBTOTAL(9,V1478:V1483)</f>
        <v>303</v>
      </c>
    </row>
    <row r="1485" spans="1:22" outlineLevel="4">
      <c r="A1485" s="12">
        <v>4012</v>
      </c>
      <c r="B1485" s="12" t="s">
        <v>47</v>
      </c>
      <c r="C1485" s="12">
        <v>40105</v>
      </c>
      <c r="D1485" s="12" t="s">
        <v>114</v>
      </c>
      <c r="E1485" s="12" t="s">
        <v>1036</v>
      </c>
      <c r="F1485" s="12" t="s">
        <v>1037</v>
      </c>
      <c r="G1485" s="12" t="s">
        <v>41</v>
      </c>
      <c r="H1485" s="14" t="str">
        <f>IF(G1485="","",VLOOKUP(G1485,Sheet1!$B$3:$C$7,2,0))</f>
        <v>高度急性期</v>
      </c>
      <c r="I1485" s="12" t="s">
        <v>41</v>
      </c>
      <c r="J1485" s="14" t="str">
        <f>IF(I1485="","",VLOOKUP(I1485,Sheet1!$B$3:$C$7,2,0))</f>
        <v>高度急性期</v>
      </c>
      <c r="K1485" s="13">
        <v>30</v>
      </c>
      <c r="L1485" s="13">
        <v>30</v>
      </c>
      <c r="M1485" s="13">
        <v>0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2" t="s">
        <v>165</v>
      </c>
      <c r="U1485" s="14" t="str">
        <f>IF(T1485="","",VLOOKUP(T1485,Sheet1!$B$10:$C$61,2,0))</f>
        <v>ﾊｲｹｱﾕﾆｯﾄ入院医療管理料2</v>
      </c>
      <c r="V1485" s="13">
        <v>30</v>
      </c>
    </row>
    <row r="1486" spans="1:22" outlineLevel="4">
      <c r="A1486" s="12">
        <v>4012</v>
      </c>
      <c r="B1486" s="12" t="s">
        <v>47</v>
      </c>
      <c r="C1486" s="12">
        <v>40105</v>
      </c>
      <c r="D1486" s="12" t="s">
        <v>114</v>
      </c>
      <c r="E1486" s="12" t="s">
        <v>1036</v>
      </c>
      <c r="F1486" s="12" t="s">
        <v>208</v>
      </c>
      <c r="G1486" s="12" t="s">
        <v>38</v>
      </c>
      <c r="H1486" s="14" t="str">
        <f>IF(G1486="","",VLOOKUP(G1486,Sheet1!$B$3:$C$7,2,0))</f>
        <v>急性期</v>
      </c>
      <c r="I1486" s="12" t="s">
        <v>38</v>
      </c>
      <c r="J1486" s="14" t="str">
        <f>IF(I1486="","",VLOOKUP(I1486,Sheet1!$B$3:$C$7,2,0))</f>
        <v>急性期</v>
      </c>
      <c r="K1486" s="13">
        <v>40</v>
      </c>
      <c r="L1486" s="13">
        <v>40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2" t="s">
        <v>41</v>
      </c>
      <c r="U1486" s="14" t="str">
        <f>IF(T1486="","",VLOOKUP(T1486,Sheet1!$B$10:$C$61,2,0))</f>
        <v>一般病棟7対1入院基本料</v>
      </c>
      <c r="V1486" s="13">
        <v>40</v>
      </c>
    </row>
    <row r="1487" spans="1:22" outlineLevel="4">
      <c r="A1487" s="12">
        <v>4012</v>
      </c>
      <c r="B1487" s="12" t="s">
        <v>47</v>
      </c>
      <c r="C1487" s="12">
        <v>40105</v>
      </c>
      <c r="D1487" s="12" t="s">
        <v>114</v>
      </c>
      <c r="E1487" s="12" t="s">
        <v>1036</v>
      </c>
      <c r="F1487" s="12" t="s">
        <v>209</v>
      </c>
      <c r="G1487" s="12" t="s">
        <v>38</v>
      </c>
      <c r="H1487" s="14" t="str">
        <f>IF(G1487="","",VLOOKUP(G1487,Sheet1!$B$3:$C$7,2,0))</f>
        <v>急性期</v>
      </c>
      <c r="I1487" s="12" t="s">
        <v>38</v>
      </c>
      <c r="J1487" s="14" t="str">
        <f>IF(I1487="","",VLOOKUP(I1487,Sheet1!$B$3:$C$7,2,0))</f>
        <v>急性期</v>
      </c>
      <c r="K1487" s="13">
        <v>40</v>
      </c>
      <c r="L1487" s="13">
        <v>40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2" t="s">
        <v>41</v>
      </c>
      <c r="U1487" s="14" t="str">
        <f>IF(T1487="","",VLOOKUP(T1487,Sheet1!$B$10:$C$61,2,0))</f>
        <v>一般病棟7対1入院基本料</v>
      </c>
      <c r="V1487" s="13">
        <v>40</v>
      </c>
    </row>
    <row r="1488" spans="1:22" outlineLevel="4">
      <c r="A1488" s="12">
        <v>4012</v>
      </c>
      <c r="B1488" s="12" t="s">
        <v>47</v>
      </c>
      <c r="C1488" s="12">
        <v>40105</v>
      </c>
      <c r="D1488" s="12" t="s">
        <v>114</v>
      </c>
      <c r="E1488" s="12" t="s">
        <v>1036</v>
      </c>
      <c r="F1488" s="12" t="s">
        <v>210</v>
      </c>
      <c r="G1488" s="12" t="s">
        <v>38</v>
      </c>
      <c r="H1488" s="14" t="str">
        <f>IF(G1488="","",VLOOKUP(G1488,Sheet1!$B$3:$C$7,2,0))</f>
        <v>急性期</v>
      </c>
      <c r="I1488" s="12" t="s">
        <v>38</v>
      </c>
      <c r="J1488" s="14" t="str">
        <f>IF(I1488="","",VLOOKUP(I1488,Sheet1!$B$3:$C$7,2,0))</f>
        <v>急性期</v>
      </c>
      <c r="K1488" s="13">
        <v>46</v>
      </c>
      <c r="L1488" s="13">
        <v>46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2" t="s">
        <v>41</v>
      </c>
      <c r="U1488" s="14" t="str">
        <f>IF(T1488="","",VLOOKUP(T1488,Sheet1!$B$10:$C$61,2,0))</f>
        <v>一般病棟7対1入院基本料</v>
      </c>
      <c r="V1488" s="13">
        <v>46</v>
      </c>
    </row>
    <row r="1489" spans="1:22" outlineLevel="4">
      <c r="A1489" s="12">
        <v>4012</v>
      </c>
      <c r="B1489" s="12" t="s">
        <v>47</v>
      </c>
      <c r="C1489" s="12">
        <v>40105</v>
      </c>
      <c r="D1489" s="12" t="s">
        <v>114</v>
      </c>
      <c r="E1489" s="12" t="s">
        <v>1036</v>
      </c>
      <c r="F1489" s="12" t="s">
        <v>211</v>
      </c>
      <c r="G1489" s="12" t="s">
        <v>38</v>
      </c>
      <c r="H1489" s="14" t="str">
        <f>IF(G1489="","",VLOOKUP(G1489,Sheet1!$B$3:$C$7,2,0))</f>
        <v>急性期</v>
      </c>
      <c r="I1489" s="12" t="s">
        <v>38</v>
      </c>
      <c r="J1489" s="14" t="str">
        <f>IF(I1489="","",VLOOKUP(I1489,Sheet1!$B$3:$C$7,2,0))</f>
        <v>急性期</v>
      </c>
      <c r="K1489" s="13">
        <v>45</v>
      </c>
      <c r="L1489" s="13">
        <v>45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2" t="s">
        <v>41</v>
      </c>
      <c r="U1489" s="14" t="str">
        <f>IF(T1489="","",VLOOKUP(T1489,Sheet1!$B$10:$C$61,2,0))</f>
        <v>一般病棟7対1入院基本料</v>
      </c>
      <c r="V1489" s="13">
        <v>45</v>
      </c>
    </row>
    <row r="1490" spans="1:22" outlineLevel="4">
      <c r="A1490" s="12">
        <v>4012</v>
      </c>
      <c r="B1490" s="12" t="s">
        <v>47</v>
      </c>
      <c r="C1490" s="12">
        <v>40105</v>
      </c>
      <c r="D1490" s="12" t="s">
        <v>114</v>
      </c>
      <c r="E1490" s="12" t="s">
        <v>1036</v>
      </c>
      <c r="F1490" s="12" t="s">
        <v>1038</v>
      </c>
      <c r="G1490" s="12" t="s">
        <v>41</v>
      </c>
      <c r="H1490" s="14" t="str">
        <f>IF(G1490="","",VLOOKUP(G1490,Sheet1!$B$3:$C$7,2,0))</f>
        <v>高度急性期</v>
      </c>
      <c r="I1490" s="12" t="s">
        <v>41</v>
      </c>
      <c r="J1490" s="14" t="str">
        <f>IF(I1490="","",VLOOKUP(I1490,Sheet1!$B$3:$C$7,2,0))</f>
        <v>高度急性期</v>
      </c>
      <c r="K1490" s="13">
        <v>12</v>
      </c>
      <c r="L1490" s="13">
        <v>12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2" t="s">
        <v>42</v>
      </c>
      <c r="U1490" s="14" t="str">
        <f>IF(T1490="","",VLOOKUP(T1490,Sheet1!$B$10:$C$61,2,0))</f>
        <v>特定集中治療室管理料3</v>
      </c>
      <c r="V1490" s="13">
        <v>12</v>
      </c>
    </row>
    <row r="1491" spans="1:22" outlineLevel="4">
      <c r="A1491" s="12">
        <v>4012</v>
      </c>
      <c r="B1491" s="12" t="s">
        <v>47</v>
      </c>
      <c r="C1491" s="12">
        <v>40105</v>
      </c>
      <c r="D1491" s="12" t="s">
        <v>114</v>
      </c>
      <c r="E1491" s="12" t="s">
        <v>1036</v>
      </c>
      <c r="F1491" s="12" t="s">
        <v>946</v>
      </c>
      <c r="G1491" s="12" t="s">
        <v>38</v>
      </c>
      <c r="H1491" s="14" t="str">
        <f>IF(G1491="","",VLOOKUP(G1491,Sheet1!$B$3:$C$7,2,0))</f>
        <v>急性期</v>
      </c>
      <c r="I1491" s="12" t="s">
        <v>38</v>
      </c>
      <c r="J1491" s="14" t="str">
        <f>IF(I1491="","",VLOOKUP(I1491,Sheet1!$B$3:$C$7,2,0))</f>
        <v>急性期</v>
      </c>
      <c r="K1491" s="13">
        <v>5</v>
      </c>
      <c r="L1491" s="13">
        <v>5</v>
      </c>
      <c r="M1491" s="13">
        <v>0</v>
      </c>
      <c r="N1491" s="13">
        <v>0</v>
      </c>
      <c r="O1491" s="13">
        <v>0</v>
      </c>
      <c r="P1491" s="13">
        <v>0</v>
      </c>
      <c r="Q1491" s="13">
        <v>0</v>
      </c>
      <c r="R1491" s="13">
        <v>0</v>
      </c>
      <c r="S1491" s="13">
        <v>0</v>
      </c>
      <c r="T1491" s="12" t="s">
        <v>41</v>
      </c>
      <c r="U1491" s="14" t="str">
        <f>IF(T1491="","",VLOOKUP(T1491,Sheet1!$B$10:$C$61,2,0))</f>
        <v>一般病棟7対1入院基本料</v>
      </c>
      <c r="V1491" s="13">
        <v>5</v>
      </c>
    </row>
    <row r="1492" spans="1:22" outlineLevel="3">
      <c r="A1492" s="12"/>
      <c r="B1492" s="12"/>
      <c r="C1492" s="12"/>
      <c r="D1492" s="12"/>
      <c r="E1492" s="23" t="s">
        <v>1839</v>
      </c>
      <c r="F1492" s="12"/>
      <c r="G1492" s="12"/>
      <c r="H1492" s="14"/>
      <c r="I1492" s="12"/>
      <c r="J1492" s="14"/>
      <c r="K1492" s="13">
        <f t="shared" ref="K1492:S1492" si="327">SUBTOTAL(9,K1485:K1491)</f>
        <v>218</v>
      </c>
      <c r="L1492" s="13">
        <f t="shared" si="327"/>
        <v>218</v>
      </c>
      <c r="M1492" s="13">
        <f t="shared" si="327"/>
        <v>0</v>
      </c>
      <c r="N1492" s="13">
        <f t="shared" si="327"/>
        <v>0</v>
      </c>
      <c r="O1492" s="13">
        <f t="shared" si="327"/>
        <v>0</v>
      </c>
      <c r="P1492" s="13">
        <f t="shared" si="327"/>
        <v>0</v>
      </c>
      <c r="Q1492" s="13">
        <f t="shared" si="327"/>
        <v>0</v>
      </c>
      <c r="R1492" s="13">
        <f t="shared" si="327"/>
        <v>0</v>
      </c>
      <c r="S1492" s="13">
        <f t="shared" si="327"/>
        <v>0</v>
      </c>
      <c r="T1492" s="12"/>
      <c r="U1492" s="14"/>
      <c r="V1492" s="13">
        <f>SUBTOTAL(9,V1485:V1491)</f>
        <v>218</v>
      </c>
    </row>
    <row r="1493" spans="1:22" outlineLevel="4">
      <c r="A1493" s="12">
        <v>4012</v>
      </c>
      <c r="B1493" s="12" t="s">
        <v>47</v>
      </c>
      <c r="C1493" s="12">
        <v>40105</v>
      </c>
      <c r="D1493" s="12" t="s">
        <v>114</v>
      </c>
      <c r="E1493" s="12" t="s">
        <v>1416</v>
      </c>
      <c r="F1493" s="12" t="s">
        <v>252</v>
      </c>
      <c r="G1493" s="12" t="s">
        <v>38</v>
      </c>
      <c r="H1493" s="14" t="str">
        <f>IF(G1493="","",VLOOKUP(G1493,Sheet1!$B$3:$C$7,2,0))</f>
        <v>急性期</v>
      </c>
      <c r="I1493" s="12" t="s">
        <v>38</v>
      </c>
      <c r="J1493" s="14" t="str">
        <f>IF(I1493="","",VLOOKUP(I1493,Sheet1!$B$3:$C$7,2,0))</f>
        <v>急性期</v>
      </c>
      <c r="K1493" s="13">
        <v>38</v>
      </c>
      <c r="L1493" s="13">
        <v>38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2" t="s">
        <v>38</v>
      </c>
      <c r="U1493" s="14" t="str">
        <f>IF(T1493="","",VLOOKUP(T1493,Sheet1!$B$10:$C$61,2,0))</f>
        <v>一般病棟10対1入院基本料</v>
      </c>
      <c r="V1493" s="13">
        <v>38</v>
      </c>
    </row>
    <row r="1494" spans="1:22" outlineLevel="4">
      <c r="A1494" s="12">
        <v>4012</v>
      </c>
      <c r="B1494" s="12" t="s">
        <v>47</v>
      </c>
      <c r="C1494" s="12">
        <v>40105</v>
      </c>
      <c r="D1494" s="12" t="s">
        <v>114</v>
      </c>
      <c r="E1494" s="12" t="s">
        <v>1416</v>
      </c>
      <c r="F1494" s="12" t="s">
        <v>256</v>
      </c>
      <c r="G1494" s="12" t="s">
        <v>38</v>
      </c>
      <c r="H1494" s="14" t="str">
        <f>IF(G1494="","",VLOOKUP(G1494,Sheet1!$B$3:$C$7,2,0))</f>
        <v>急性期</v>
      </c>
      <c r="I1494" s="12" t="s">
        <v>38</v>
      </c>
      <c r="J1494" s="14" t="str">
        <f>IF(I1494="","",VLOOKUP(I1494,Sheet1!$B$3:$C$7,2,0))</f>
        <v>急性期</v>
      </c>
      <c r="K1494" s="13">
        <v>57</v>
      </c>
      <c r="L1494" s="13">
        <v>57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2" t="s">
        <v>38</v>
      </c>
      <c r="U1494" s="14" t="str">
        <f>IF(T1494="","",VLOOKUP(T1494,Sheet1!$B$10:$C$61,2,0))</f>
        <v>一般病棟10対1入院基本料</v>
      </c>
      <c r="V1494" s="13">
        <v>57</v>
      </c>
    </row>
    <row r="1495" spans="1:22" outlineLevel="4">
      <c r="A1495" s="12">
        <v>4012</v>
      </c>
      <c r="B1495" s="12" t="s">
        <v>47</v>
      </c>
      <c r="C1495" s="12">
        <v>40105</v>
      </c>
      <c r="D1495" s="12" t="s">
        <v>114</v>
      </c>
      <c r="E1495" s="12" t="s">
        <v>1416</v>
      </c>
      <c r="F1495" s="12" t="s">
        <v>61</v>
      </c>
      <c r="G1495" s="12" t="s">
        <v>58</v>
      </c>
      <c r="H1495" s="14" t="str">
        <f>IF(G1495="","",VLOOKUP(G1495,Sheet1!$B$3:$C$7,2,0))</f>
        <v>回復期</v>
      </c>
      <c r="I1495" s="12" t="s">
        <v>58</v>
      </c>
      <c r="J1495" s="14" t="str">
        <f>IF(I1495="","",VLOOKUP(I1495,Sheet1!$B$3:$C$7,2,0))</f>
        <v>回復期</v>
      </c>
      <c r="K1495" s="13">
        <v>48</v>
      </c>
      <c r="L1495" s="13">
        <v>48</v>
      </c>
      <c r="M1495" s="13">
        <v>0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2" t="s">
        <v>40</v>
      </c>
      <c r="U1495" s="14" t="str">
        <f>IF(T1495="","",VLOOKUP(T1495,Sheet1!$B$10:$C$61,2,0))</f>
        <v>地域包括ケア病棟入院料1</v>
      </c>
      <c r="V1495" s="13">
        <v>48</v>
      </c>
    </row>
    <row r="1496" spans="1:22" outlineLevel="4">
      <c r="A1496" s="12">
        <v>4012</v>
      </c>
      <c r="B1496" s="12" t="s">
        <v>47</v>
      </c>
      <c r="C1496" s="12">
        <v>40105</v>
      </c>
      <c r="D1496" s="12" t="s">
        <v>114</v>
      </c>
      <c r="E1496" s="12" t="s">
        <v>1416</v>
      </c>
      <c r="F1496" s="12" t="s">
        <v>430</v>
      </c>
      <c r="G1496" s="12" t="s">
        <v>45</v>
      </c>
      <c r="H1496" s="14" t="str">
        <f>IF(G1496="","",VLOOKUP(G1496,Sheet1!$B$3:$C$7,2,0))</f>
        <v>慢性期</v>
      </c>
      <c r="I1496" s="12" t="s">
        <v>45</v>
      </c>
      <c r="J1496" s="14" t="str">
        <f>IF(I1496="","",VLOOKUP(I1496,Sheet1!$B$3:$C$7,2,0))</f>
        <v>慢性期</v>
      </c>
      <c r="K1496" s="13">
        <v>0</v>
      </c>
      <c r="L1496" s="13">
        <v>0</v>
      </c>
      <c r="M1496" s="13">
        <v>0</v>
      </c>
      <c r="N1496" s="13">
        <v>31</v>
      </c>
      <c r="O1496" s="13">
        <v>31</v>
      </c>
      <c r="P1496" s="13">
        <v>0</v>
      </c>
      <c r="Q1496" s="13">
        <v>0</v>
      </c>
      <c r="R1496" s="13">
        <v>0</v>
      </c>
      <c r="S1496" s="13">
        <v>0</v>
      </c>
      <c r="T1496" s="12" t="s">
        <v>62</v>
      </c>
      <c r="U1496" s="14" t="str">
        <f>IF(T1496="","",VLOOKUP(T1496,Sheet1!$B$10:$C$61,2,0))</f>
        <v>療養病棟入院基本料1</v>
      </c>
      <c r="V1496" s="13">
        <v>31</v>
      </c>
    </row>
    <row r="1497" spans="1:22" outlineLevel="3">
      <c r="A1497" s="12"/>
      <c r="B1497" s="12"/>
      <c r="C1497" s="12"/>
      <c r="D1497" s="12"/>
      <c r="E1497" s="23" t="s">
        <v>1840</v>
      </c>
      <c r="F1497" s="12"/>
      <c r="G1497" s="12"/>
      <c r="H1497" s="14"/>
      <c r="I1497" s="12"/>
      <c r="J1497" s="14"/>
      <c r="K1497" s="13">
        <f t="shared" ref="K1497:S1497" si="328">SUBTOTAL(9,K1493:K1496)</f>
        <v>143</v>
      </c>
      <c r="L1497" s="13">
        <f t="shared" si="328"/>
        <v>143</v>
      </c>
      <c r="M1497" s="13">
        <f t="shared" si="328"/>
        <v>0</v>
      </c>
      <c r="N1497" s="13">
        <f t="shared" si="328"/>
        <v>31</v>
      </c>
      <c r="O1497" s="13">
        <f t="shared" si="328"/>
        <v>31</v>
      </c>
      <c r="P1497" s="13">
        <f t="shared" si="328"/>
        <v>0</v>
      </c>
      <c r="Q1497" s="13">
        <f t="shared" si="328"/>
        <v>0</v>
      </c>
      <c r="R1497" s="13">
        <f t="shared" si="328"/>
        <v>0</v>
      </c>
      <c r="S1497" s="13">
        <f t="shared" si="328"/>
        <v>0</v>
      </c>
      <c r="T1497" s="12"/>
      <c r="U1497" s="14"/>
      <c r="V1497" s="13">
        <f>SUBTOTAL(9,V1493:V1496)</f>
        <v>174</v>
      </c>
    </row>
    <row r="1498" spans="1:22" outlineLevel="4">
      <c r="A1498" s="12">
        <v>4012</v>
      </c>
      <c r="B1498" s="12" t="s">
        <v>47</v>
      </c>
      <c r="C1498" s="12">
        <v>40105</v>
      </c>
      <c r="D1498" s="12" t="s">
        <v>114</v>
      </c>
      <c r="E1498" s="12" t="s">
        <v>1421</v>
      </c>
      <c r="F1498" s="12" t="s">
        <v>37</v>
      </c>
      <c r="G1498" s="12" t="s">
        <v>58</v>
      </c>
      <c r="H1498" s="14" t="str">
        <f>IF(G1498="","",VLOOKUP(G1498,Sheet1!$B$3:$C$7,2,0))</f>
        <v>回復期</v>
      </c>
      <c r="I1498" s="12" t="s">
        <v>58</v>
      </c>
      <c r="J1498" s="14" t="str">
        <f>IF(I1498="","",VLOOKUP(I1498,Sheet1!$B$3:$C$7,2,0))</f>
        <v>回復期</v>
      </c>
      <c r="K1498" s="13">
        <v>0</v>
      </c>
      <c r="L1498" s="13">
        <v>0</v>
      </c>
      <c r="M1498" s="13">
        <v>0</v>
      </c>
      <c r="N1498" s="13">
        <v>48</v>
      </c>
      <c r="O1498" s="13">
        <v>48</v>
      </c>
      <c r="P1498" s="13">
        <v>0</v>
      </c>
      <c r="Q1498" s="13">
        <v>0</v>
      </c>
      <c r="R1498" s="13">
        <v>0</v>
      </c>
      <c r="S1498" s="13">
        <v>0</v>
      </c>
      <c r="T1498" s="12" t="s">
        <v>59</v>
      </c>
      <c r="U1498" s="14" t="str">
        <f>IF(T1498="","",VLOOKUP(T1498,Sheet1!$B$10:$C$61,2,0))</f>
        <v>回復期リハビリテーション病棟入院料1</v>
      </c>
      <c r="V1498" s="13">
        <v>48</v>
      </c>
    </row>
    <row r="1499" spans="1:22" outlineLevel="4">
      <c r="A1499" s="12">
        <v>4012</v>
      </c>
      <c r="B1499" s="12" t="s">
        <v>47</v>
      </c>
      <c r="C1499" s="12">
        <v>40105</v>
      </c>
      <c r="D1499" s="12" t="s">
        <v>114</v>
      </c>
      <c r="E1499" s="12" t="s">
        <v>1421</v>
      </c>
      <c r="F1499" s="12" t="s">
        <v>44</v>
      </c>
      <c r="G1499" s="12" t="s">
        <v>58</v>
      </c>
      <c r="H1499" s="14" t="str">
        <f>IF(G1499="","",VLOOKUP(G1499,Sheet1!$B$3:$C$7,2,0))</f>
        <v>回復期</v>
      </c>
      <c r="I1499" s="12" t="s">
        <v>58</v>
      </c>
      <c r="J1499" s="14" t="str">
        <f>IF(I1499="","",VLOOKUP(I1499,Sheet1!$B$3:$C$7,2,0))</f>
        <v>回復期</v>
      </c>
      <c r="K1499" s="13">
        <v>0</v>
      </c>
      <c r="L1499" s="13">
        <v>0</v>
      </c>
      <c r="M1499" s="13">
        <v>0</v>
      </c>
      <c r="N1499" s="13">
        <v>46</v>
      </c>
      <c r="O1499" s="13">
        <v>46</v>
      </c>
      <c r="P1499" s="13">
        <v>0</v>
      </c>
      <c r="Q1499" s="13">
        <v>0</v>
      </c>
      <c r="R1499" s="13">
        <v>0</v>
      </c>
      <c r="S1499" s="13">
        <v>0</v>
      </c>
      <c r="T1499" s="12" t="s">
        <v>59</v>
      </c>
      <c r="U1499" s="14" t="str">
        <f>IF(T1499="","",VLOOKUP(T1499,Sheet1!$B$10:$C$61,2,0))</f>
        <v>回復期リハビリテーション病棟入院料1</v>
      </c>
      <c r="V1499" s="13">
        <v>46</v>
      </c>
    </row>
    <row r="1500" spans="1:22" outlineLevel="4">
      <c r="A1500" s="12">
        <v>4012</v>
      </c>
      <c r="B1500" s="12" t="s">
        <v>47</v>
      </c>
      <c r="C1500" s="12">
        <v>40105</v>
      </c>
      <c r="D1500" s="12" t="s">
        <v>114</v>
      </c>
      <c r="E1500" s="12" t="s">
        <v>1421</v>
      </c>
      <c r="F1500" s="12" t="s">
        <v>67</v>
      </c>
      <c r="G1500" s="12" t="s">
        <v>58</v>
      </c>
      <c r="H1500" s="14" t="str">
        <f>IF(G1500="","",VLOOKUP(G1500,Sheet1!$B$3:$C$7,2,0))</f>
        <v>回復期</v>
      </c>
      <c r="I1500" s="12" t="s">
        <v>58</v>
      </c>
      <c r="J1500" s="14" t="str">
        <f>IF(I1500="","",VLOOKUP(I1500,Sheet1!$B$3:$C$7,2,0))</f>
        <v>回復期</v>
      </c>
      <c r="K1500" s="13">
        <v>43</v>
      </c>
      <c r="L1500" s="13">
        <v>43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2" t="s">
        <v>58</v>
      </c>
      <c r="U1500" s="14" t="str">
        <f>IF(T1500="","",VLOOKUP(T1500,Sheet1!$B$10:$C$61,2,0))</f>
        <v>一般病棟13対1入院基本料</v>
      </c>
      <c r="V1500" s="13">
        <v>43</v>
      </c>
    </row>
    <row r="1501" spans="1:22" outlineLevel="4">
      <c r="A1501" s="12">
        <v>4012</v>
      </c>
      <c r="B1501" s="12" t="s">
        <v>47</v>
      </c>
      <c r="C1501" s="12">
        <v>40105</v>
      </c>
      <c r="D1501" s="12" t="s">
        <v>114</v>
      </c>
      <c r="E1501" s="12" t="s">
        <v>1421</v>
      </c>
      <c r="F1501" s="12" t="s">
        <v>71</v>
      </c>
      <c r="G1501" s="12" t="s">
        <v>45</v>
      </c>
      <c r="H1501" s="14" t="str">
        <f>IF(G1501="","",VLOOKUP(G1501,Sheet1!$B$3:$C$7,2,0))</f>
        <v>慢性期</v>
      </c>
      <c r="I1501" s="12" t="s">
        <v>45</v>
      </c>
      <c r="J1501" s="14" t="str">
        <f>IF(I1501="","",VLOOKUP(I1501,Sheet1!$B$3:$C$7,2,0))</f>
        <v>慢性期</v>
      </c>
      <c r="K1501" s="13">
        <v>17</v>
      </c>
      <c r="L1501" s="13">
        <v>17</v>
      </c>
      <c r="M1501" s="13">
        <v>0</v>
      </c>
      <c r="N1501" s="13">
        <v>0</v>
      </c>
      <c r="O1501" s="13">
        <v>0</v>
      </c>
      <c r="P1501" s="13">
        <v>0</v>
      </c>
      <c r="Q1501" s="13">
        <v>0</v>
      </c>
      <c r="R1501" s="13">
        <v>0</v>
      </c>
      <c r="S1501" s="13">
        <v>0</v>
      </c>
      <c r="T1501" s="12" t="s">
        <v>96</v>
      </c>
      <c r="U1501" s="14" t="str">
        <f>IF(T1501="","",VLOOKUP(T1501,Sheet1!$B$10:$C$61,2,0))</f>
        <v>緩和ケア病棟入院料</v>
      </c>
      <c r="V1501" s="13">
        <v>17</v>
      </c>
    </row>
    <row r="1502" spans="1:22" outlineLevel="3">
      <c r="A1502" s="12"/>
      <c r="B1502" s="12"/>
      <c r="C1502" s="12"/>
      <c r="D1502" s="12"/>
      <c r="E1502" s="23" t="s">
        <v>1841</v>
      </c>
      <c r="F1502" s="12"/>
      <c r="G1502" s="12"/>
      <c r="H1502" s="14"/>
      <c r="I1502" s="12"/>
      <c r="J1502" s="14"/>
      <c r="K1502" s="13">
        <f t="shared" ref="K1502:S1502" si="329">SUBTOTAL(9,K1498:K1501)</f>
        <v>60</v>
      </c>
      <c r="L1502" s="13">
        <f t="shared" si="329"/>
        <v>60</v>
      </c>
      <c r="M1502" s="13">
        <f t="shared" si="329"/>
        <v>0</v>
      </c>
      <c r="N1502" s="13">
        <f t="shared" si="329"/>
        <v>94</v>
      </c>
      <c r="O1502" s="13">
        <f t="shared" si="329"/>
        <v>94</v>
      </c>
      <c r="P1502" s="13">
        <f t="shared" si="329"/>
        <v>0</v>
      </c>
      <c r="Q1502" s="13">
        <f t="shared" si="329"/>
        <v>0</v>
      </c>
      <c r="R1502" s="13">
        <f t="shared" si="329"/>
        <v>0</v>
      </c>
      <c r="S1502" s="13">
        <f t="shared" si="329"/>
        <v>0</v>
      </c>
      <c r="T1502" s="12"/>
      <c r="U1502" s="14"/>
      <c r="V1502" s="13">
        <f>SUBTOTAL(9,V1498:V1501)</f>
        <v>154</v>
      </c>
    </row>
    <row r="1503" spans="1:22" outlineLevel="4">
      <c r="A1503" s="12">
        <v>4012</v>
      </c>
      <c r="B1503" s="12" t="s">
        <v>47</v>
      </c>
      <c r="C1503" s="12">
        <v>40106</v>
      </c>
      <c r="D1503" s="12" t="s">
        <v>48</v>
      </c>
      <c r="E1503" s="12" t="s">
        <v>49</v>
      </c>
      <c r="F1503" s="12" t="s">
        <v>50</v>
      </c>
      <c r="G1503" s="12" t="s">
        <v>45</v>
      </c>
      <c r="H1503" s="14" t="str">
        <f>IF(G1503="","",VLOOKUP(G1503,Sheet1!$B$3:$C$7,2,0))</f>
        <v>慢性期</v>
      </c>
      <c r="I1503" s="12" t="s">
        <v>45</v>
      </c>
      <c r="J1503" s="14" t="str">
        <f>IF(I1503="","",VLOOKUP(I1503,Sheet1!$B$3:$C$7,2,0))</f>
        <v>慢性期</v>
      </c>
      <c r="K1503" s="13">
        <v>60</v>
      </c>
      <c r="L1503" s="13">
        <v>60</v>
      </c>
      <c r="M1503" s="13">
        <v>0</v>
      </c>
      <c r="N1503" s="13">
        <v>0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2" t="s">
        <v>51</v>
      </c>
      <c r="U1503" s="14" t="str">
        <f>IF(T1503="","",VLOOKUP(T1503,Sheet1!$B$10:$C$61,2,0))</f>
        <v>障害者施設等10対1入院基本料</v>
      </c>
      <c r="V1503" s="13">
        <v>60</v>
      </c>
    </row>
    <row r="1504" spans="1:22" outlineLevel="3">
      <c r="A1504" s="12"/>
      <c r="B1504" s="12"/>
      <c r="C1504" s="12"/>
      <c r="D1504" s="12"/>
      <c r="E1504" s="23" t="s">
        <v>1842</v>
      </c>
      <c r="F1504" s="12"/>
      <c r="G1504" s="12"/>
      <c r="H1504" s="14"/>
      <c r="I1504" s="12"/>
      <c r="J1504" s="14"/>
      <c r="K1504" s="13">
        <f t="shared" ref="K1504:S1504" si="330">SUBTOTAL(9,K1503:K1503)</f>
        <v>60</v>
      </c>
      <c r="L1504" s="13">
        <f t="shared" si="330"/>
        <v>60</v>
      </c>
      <c r="M1504" s="13">
        <f t="shared" si="330"/>
        <v>0</v>
      </c>
      <c r="N1504" s="13">
        <f t="shared" si="330"/>
        <v>0</v>
      </c>
      <c r="O1504" s="13">
        <f t="shared" si="330"/>
        <v>0</v>
      </c>
      <c r="P1504" s="13">
        <f t="shared" si="330"/>
        <v>0</v>
      </c>
      <c r="Q1504" s="13">
        <f t="shared" si="330"/>
        <v>0</v>
      </c>
      <c r="R1504" s="13">
        <f t="shared" si="330"/>
        <v>0</v>
      </c>
      <c r="S1504" s="13">
        <f t="shared" si="330"/>
        <v>0</v>
      </c>
      <c r="T1504" s="12"/>
      <c r="U1504" s="14"/>
      <c r="V1504" s="13">
        <f>SUBTOTAL(9,V1503:V1503)</f>
        <v>60</v>
      </c>
    </row>
    <row r="1505" spans="1:22" outlineLevel="4">
      <c r="A1505" s="12">
        <v>4012</v>
      </c>
      <c r="B1505" s="12" t="s">
        <v>47</v>
      </c>
      <c r="C1505" s="12">
        <v>40106</v>
      </c>
      <c r="D1505" s="12" t="s">
        <v>48</v>
      </c>
      <c r="E1505" s="12" t="s">
        <v>216</v>
      </c>
      <c r="F1505" s="12" t="s">
        <v>215</v>
      </c>
      <c r="G1505" s="12" t="s">
        <v>45</v>
      </c>
      <c r="H1505" s="14" t="str">
        <f>IF(G1505="","",VLOOKUP(G1505,Sheet1!$B$3:$C$7,2,0))</f>
        <v>慢性期</v>
      </c>
      <c r="I1505" s="12" t="s">
        <v>45</v>
      </c>
      <c r="J1505" s="14" t="str">
        <f>IF(I1505="","",VLOOKUP(I1505,Sheet1!$B$3:$C$7,2,0))</f>
        <v>慢性期</v>
      </c>
      <c r="K1505" s="13">
        <v>20</v>
      </c>
      <c r="L1505" s="13">
        <v>20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2" t="s">
        <v>96</v>
      </c>
      <c r="U1505" s="14" t="str">
        <f>IF(T1505="","",VLOOKUP(T1505,Sheet1!$B$10:$C$61,2,0))</f>
        <v>緩和ケア病棟入院料</v>
      </c>
      <c r="V1505" s="13">
        <v>20</v>
      </c>
    </row>
    <row r="1506" spans="1:22" outlineLevel="3">
      <c r="A1506" s="12"/>
      <c r="B1506" s="12"/>
      <c r="C1506" s="12"/>
      <c r="D1506" s="12"/>
      <c r="E1506" s="23" t="s">
        <v>1843</v>
      </c>
      <c r="F1506" s="12"/>
      <c r="G1506" s="12"/>
      <c r="H1506" s="14"/>
      <c r="I1506" s="12"/>
      <c r="J1506" s="14"/>
      <c r="K1506" s="13">
        <f t="shared" ref="K1506:S1506" si="331">SUBTOTAL(9,K1505:K1505)</f>
        <v>20</v>
      </c>
      <c r="L1506" s="13">
        <f t="shared" si="331"/>
        <v>20</v>
      </c>
      <c r="M1506" s="13">
        <f t="shared" si="331"/>
        <v>0</v>
      </c>
      <c r="N1506" s="13">
        <f t="shared" si="331"/>
        <v>0</v>
      </c>
      <c r="O1506" s="13">
        <f t="shared" si="331"/>
        <v>0</v>
      </c>
      <c r="P1506" s="13">
        <f t="shared" si="331"/>
        <v>0</v>
      </c>
      <c r="Q1506" s="13">
        <f t="shared" si="331"/>
        <v>0</v>
      </c>
      <c r="R1506" s="13">
        <f t="shared" si="331"/>
        <v>0</v>
      </c>
      <c r="S1506" s="13">
        <f t="shared" si="331"/>
        <v>0</v>
      </c>
      <c r="T1506" s="12"/>
      <c r="U1506" s="14"/>
      <c r="V1506" s="13">
        <f>SUBTOTAL(9,V1505:V1505)</f>
        <v>20</v>
      </c>
    </row>
    <row r="1507" spans="1:22" outlineLevel="4">
      <c r="A1507" s="12">
        <v>4012</v>
      </c>
      <c r="B1507" s="12" t="s">
        <v>47</v>
      </c>
      <c r="C1507" s="12">
        <v>40106</v>
      </c>
      <c r="D1507" s="12" t="s">
        <v>48</v>
      </c>
      <c r="E1507" s="12" t="s">
        <v>241</v>
      </c>
      <c r="F1507" s="12" t="s">
        <v>117</v>
      </c>
      <c r="G1507" s="12" t="s">
        <v>38</v>
      </c>
      <c r="H1507" s="14" t="str">
        <f>IF(G1507="","",VLOOKUP(G1507,Sheet1!$B$3:$C$7,2,0))</f>
        <v>急性期</v>
      </c>
      <c r="I1507" s="12" t="s">
        <v>38</v>
      </c>
      <c r="J1507" s="14" t="str">
        <f>IF(I1507="","",VLOOKUP(I1507,Sheet1!$B$3:$C$7,2,0))</f>
        <v>急性期</v>
      </c>
      <c r="K1507" s="13">
        <v>32</v>
      </c>
      <c r="L1507" s="13">
        <v>30</v>
      </c>
      <c r="M1507" s="13">
        <v>2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0</v>
      </c>
      <c r="T1507" s="12" t="s">
        <v>38</v>
      </c>
      <c r="U1507" s="14" t="str">
        <f>IF(T1507="","",VLOOKUP(T1507,Sheet1!$B$10:$C$61,2,0))</f>
        <v>一般病棟10対1入院基本料</v>
      </c>
      <c r="V1507" s="13">
        <v>32</v>
      </c>
    </row>
    <row r="1508" spans="1:22" outlineLevel="4">
      <c r="A1508" s="12">
        <v>4012</v>
      </c>
      <c r="B1508" s="12" t="s">
        <v>47</v>
      </c>
      <c r="C1508" s="12">
        <v>40106</v>
      </c>
      <c r="D1508" s="12" t="s">
        <v>48</v>
      </c>
      <c r="E1508" s="12" t="s">
        <v>241</v>
      </c>
      <c r="F1508" s="12" t="s">
        <v>116</v>
      </c>
      <c r="G1508" s="12" t="s">
        <v>45</v>
      </c>
      <c r="H1508" s="14" t="str">
        <f>IF(G1508="","",VLOOKUP(G1508,Sheet1!$B$3:$C$7,2,0))</f>
        <v>慢性期</v>
      </c>
      <c r="I1508" s="12" t="s">
        <v>45</v>
      </c>
      <c r="J1508" s="14" t="str">
        <f>IF(I1508="","",VLOOKUP(I1508,Sheet1!$B$3:$C$7,2,0))</f>
        <v>慢性期</v>
      </c>
      <c r="K1508" s="13">
        <v>0</v>
      </c>
      <c r="L1508" s="13">
        <v>0</v>
      </c>
      <c r="M1508" s="13">
        <v>0</v>
      </c>
      <c r="N1508" s="13">
        <v>48</v>
      </c>
      <c r="O1508" s="13">
        <v>33</v>
      </c>
      <c r="P1508" s="13">
        <v>15</v>
      </c>
      <c r="Q1508" s="13">
        <v>0</v>
      </c>
      <c r="R1508" s="13">
        <v>0</v>
      </c>
      <c r="S1508" s="13">
        <v>0</v>
      </c>
      <c r="T1508" s="12" t="s">
        <v>62</v>
      </c>
      <c r="U1508" s="14" t="str">
        <f>IF(T1508="","",VLOOKUP(T1508,Sheet1!$B$10:$C$61,2,0))</f>
        <v>療養病棟入院基本料1</v>
      </c>
      <c r="V1508" s="13">
        <v>48</v>
      </c>
    </row>
    <row r="1509" spans="1:22" outlineLevel="3">
      <c r="A1509" s="12"/>
      <c r="B1509" s="12"/>
      <c r="C1509" s="12"/>
      <c r="D1509" s="12"/>
      <c r="E1509" s="23" t="s">
        <v>1844</v>
      </c>
      <c r="F1509" s="12"/>
      <c r="G1509" s="12"/>
      <c r="H1509" s="14"/>
      <c r="I1509" s="12"/>
      <c r="J1509" s="14"/>
      <c r="K1509" s="13">
        <f t="shared" ref="K1509:S1509" si="332">SUBTOTAL(9,K1507:K1508)</f>
        <v>32</v>
      </c>
      <c r="L1509" s="13">
        <f t="shared" si="332"/>
        <v>30</v>
      </c>
      <c r="M1509" s="13">
        <f t="shared" si="332"/>
        <v>2</v>
      </c>
      <c r="N1509" s="13">
        <f t="shared" si="332"/>
        <v>48</v>
      </c>
      <c r="O1509" s="13">
        <f t="shared" si="332"/>
        <v>33</v>
      </c>
      <c r="P1509" s="13">
        <f t="shared" si="332"/>
        <v>15</v>
      </c>
      <c r="Q1509" s="13">
        <f t="shared" si="332"/>
        <v>0</v>
      </c>
      <c r="R1509" s="13">
        <f t="shared" si="332"/>
        <v>0</v>
      </c>
      <c r="S1509" s="13">
        <f t="shared" si="332"/>
        <v>0</v>
      </c>
      <c r="T1509" s="12"/>
      <c r="U1509" s="14"/>
      <c r="V1509" s="13">
        <f>SUBTOTAL(9,V1507:V1508)</f>
        <v>80</v>
      </c>
    </row>
    <row r="1510" spans="1:22" outlineLevel="4">
      <c r="A1510" s="12">
        <v>4012</v>
      </c>
      <c r="B1510" s="12" t="s">
        <v>47</v>
      </c>
      <c r="C1510" s="12">
        <v>40106</v>
      </c>
      <c r="D1510" s="12" t="s">
        <v>48</v>
      </c>
      <c r="E1510" s="12" t="s">
        <v>325</v>
      </c>
      <c r="F1510" s="12" t="s">
        <v>119</v>
      </c>
      <c r="G1510" s="12" t="s">
        <v>58</v>
      </c>
      <c r="H1510" s="14" t="str">
        <f>IF(G1510="","",VLOOKUP(G1510,Sheet1!$B$3:$C$7,2,0))</f>
        <v>回復期</v>
      </c>
      <c r="I1510" s="12" t="s">
        <v>58</v>
      </c>
      <c r="J1510" s="14" t="str">
        <f>IF(I1510="","",VLOOKUP(I1510,Sheet1!$B$3:$C$7,2,0))</f>
        <v>回復期</v>
      </c>
      <c r="K1510" s="13">
        <v>0</v>
      </c>
      <c r="L1510" s="13">
        <v>0</v>
      </c>
      <c r="M1510" s="13">
        <v>0</v>
      </c>
      <c r="N1510" s="13">
        <v>55</v>
      </c>
      <c r="O1510" s="13">
        <v>55</v>
      </c>
      <c r="P1510" s="13">
        <v>0</v>
      </c>
      <c r="Q1510" s="13">
        <v>0</v>
      </c>
      <c r="R1510" s="13">
        <v>0</v>
      </c>
      <c r="S1510" s="13">
        <v>0</v>
      </c>
      <c r="T1510" s="12" t="s">
        <v>59</v>
      </c>
      <c r="U1510" s="14" t="str">
        <f>IF(T1510="","",VLOOKUP(T1510,Sheet1!$B$10:$C$61,2,0))</f>
        <v>回復期リハビリテーション病棟入院料1</v>
      </c>
      <c r="V1510" s="13">
        <v>55</v>
      </c>
    </row>
    <row r="1511" spans="1:22" outlineLevel="4">
      <c r="A1511" s="12">
        <v>4012</v>
      </c>
      <c r="B1511" s="12" t="s">
        <v>47</v>
      </c>
      <c r="C1511" s="12">
        <v>40106</v>
      </c>
      <c r="D1511" s="12" t="s">
        <v>48</v>
      </c>
      <c r="E1511" s="12" t="s">
        <v>325</v>
      </c>
      <c r="F1511" s="12" t="s">
        <v>120</v>
      </c>
      <c r="G1511" s="12" t="s">
        <v>58</v>
      </c>
      <c r="H1511" s="14" t="str">
        <f>IF(G1511="","",VLOOKUP(G1511,Sheet1!$B$3:$C$7,2,0))</f>
        <v>回復期</v>
      </c>
      <c r="I1511" s="12" t="s">
        <v>58</v>
      </c>
      <c r="J1511" s="14" t="str">
        <f>IF(I1511="","",VLOOKUP(I1511,Sheet1!$B$3:$C$7,2,0))</f>
        <v>回復期</v>
      </c>
      <c r="K1511" s="13">
        <v>0</v>
      </c>
      <c r="L1511" s="13">
        <v>0</v>
      </c>
      <c r="M1511" s="13">
        <v>0</v>
      </c>
      <c r="N1511" s="13">
        <v>55</v>
      </c>
      <c r="O1511" s="13">
        <v>55</v>
      </c>
      <c r="P1511" s="13">
        <v>0</v>
      </c>
      <c r="Q1511" s="13">
        <v>0</v>
      </c>
      <c r="R1511" s="13">
        <v>0</v>
      </c>
      <c r="S1511" s="13">
        <v>0</v>
      </c>
      <c r="T1511" s="12" t="s">
        <v>68</v>
      </c>
      <c r="U1511" s="14" t="str">
        <f>IF(T1511="","",VLOOKUP(T1511,Sheet1!$B$10:$C$61,2,0))</f>
        <v>回復期リハビリテーション病棟入院料2</v>
      </c>
      <c r="V1511" s="13">
        <v>55</v>
      </c>
    </row>
    <row r="1512" spans="1:22" outlineLevel="4">
      <c r="A1512" s="12">
        <v>4012</v>
      </c>
      <c r="B1512" s="12" t="s">
        <v>47</v>
      </c>
      <c r="C1512" s="12">
        <v>40106</v>
      </c>
      <c r="D1512" s="12" t="s">
        <v>48</v>
      </c>
      <c r="E1512" s="12" t="s">
        <v>325</v>
      </c>
      <c r="F1512" s="12" t="s">
        <v>121</v>
      </c>
      <c r="G1512" s="12" t="s">
        <v>45</v>
      </c>
      <c r="H1512" s="14" t="str">
        <f>IF(G1512="","",VLOOKUP(G1512,Sheet1!$B$3:$C$7,2,0))</f>
        <v>慢性期</v>
      </c>
      <c r="I1512" s="12" t="s">
        <v>45</v>
      </c>
      <c r="J1512" s="14" t="str">
        <f>IF(I1512="","",VLOOKUP(I1512,Sheet1!$B$3:$C$7,2,0))</f>
        <v>慢性期</v>
      </c>
      <c r="K1512" s="13">
        <v>0</v>
      </c>
      <c r="L1512" s="13">
        <v>0</v>
      </c>
      <c r="M1512" s="13">
        <v>0</v>
      </c>
      <c r="N1512" s="13">
        <v>55</v>
      </c>
      <c r="O1512" s="13">
        <v>55</v>
      </c>
      <c r="P1512" s="13">
        <v>0</v>
      </c>
      <c r="Q1512" s="13">
        <v>0</v>
      </c>
      <c r="R1512" s="13">
        <v>0</v>
      </c>
      <c r="S1512" s="13">
        <v>0</v>
      </c>
      <c r="T1512" s="12" t="s">
        <v>62</v>
      </c>
      <c r="U1512" s="14" t="str">
        <f>IF(T1512="","",VLOOKUP(T1512,Sheet1!$B$10:$C$61,2,0))</f>
        <v>療養病棟入院基本料1</v>
      </c>
      <c r="V1512" s="13">
        <v>55</v>
      </c>
    </row>
    <row r="1513" spans="1:22" outlineLevel="4">
      <c r="A1513" s="12">
        <v>4012</v>
      </c>
      <c r="B1513" s="12" t="s">
        <v>47</v>
      </c>
      <c r="C1513" s="12">
        <v>40106</v>
      </c>
      <c r="D1513" s="12" t="s">
        <v>48</v>
      </c>
      <c r="E1513" s="12" t="s">
        <v>325</v>
      </c>
      <c r="F1513" s="12" t="s">
        <v>326</v>
      </c>
      <c r="G1513" s="12" t="s">
        <v>45</v>
      </c>
      <c r="H1513" s="14" t="str">
        <f>IF(G1513="","",VLOOKUP(G1513,Sheet1!$B$3:$C$7,2,0))</f>
        <v>慢性期</v>
      </c>
      <c r="I1513" s="12" t="s">
        <v>45</v>
      </c>
      <c r="J1513" s="14" t="str">
        <f>IF(I1513="","",VLOOKUP(I1513,Sheet1!$B$3:$C$7,2,0))</f>
        <v>慢性期</v>
      </c>
      <c r="K1513" s="13">
        <v>0</v>
      </c>
      <c r="L1513" s="13">
        <v>0</v>
      </c>
      <c r="M1513" s="13">
        <v>0</v>
      </c>
      <c r="N1513" s="13">
        <v>55</v>
      </c>
      <c r="O1513" s="13">
        <v>55</v>
      </c>
      <c r="P1513" s="13">
        <v>0</v>
      </c>
      <c r="Q1513" s="13">
        <v>0</v>
      </c>
      <c r="R1513" s="13">
        <v>0</v>
      </c>
      <c r="S1513" s="13">
        <v>0</v>
      </c>
      <c r="T1513" s="12" t="s">
        <v>62</v>
      </c>
      <c r="U1513" s="14" t="str">
        <f>IF(T1513="","",VLOOKUP(T1513,Sheet1!$B$10:$C$61,2,0))</f>
        <v>療養病棟入院基本料1</v>
      </c>
      <c r="V1513" s="13">
        <v>55</v>
      </c>
    </row>
    <row r="1514" spans="1:22" outlineLevel="4">
      <c r="A1514" s="12">
        <v>4012</v>
      </c>
      <c r="B1514" s="12" t="s">
        <v>47</v>
      </c>
      <c r="C1514" s="12">
        <v>40106</v>
      </c>
      <c r="D1514" s="12" t="s">
        <v>48</v>
      </c>
      <c r="E1514" s="12" t="s">
        <v>325</v>
      </c>
      <c r="F1514" s="12" t="s">
        <v>327</v>
      </c>
      <c r="G1514" s="12" t="s">
        <v>45</v>
      </c>
      <c r="H1514" s="14" t="str">
        <f>IF(G1514="","",VLOOKUP(G1514,Sheet1!$B$3:$C$7,2,0))</f>
        <v>慢性期</v>
      </c>
      <c r="I1514" s="12" t="s">
        <v>45</v>
      </c>
      <c r="J1514" s="14" t="str">
        <f>IF(I1514="","",VLOOKUP(I1514,Sheet1!$B$3:$C$7,2,0))</f>
        <v>慢性期</v>
      </c>
      <c r="K1514" s="13">
        <v>0</v>
      </c>
      <c r="L1514" s="13">
        <v>0</v>
      </c>
      <c r="M1514" s="13">
        <v>0</v>
      </c>
      <c r="N1514" s="13">
        <v>55</v>
      </c>
      <c r="O1514" s="13">
        <v>55</v>
      </c>
      <c r="P1514" s="13">
        <v>0</v>
      </c>
      <c r="Q1514" s="13">
        <v>0</v>
      </c>
      <c r="R1514" s="13">
        <v>0</v>
      </c>
      <c r="S1514" s="13">
        <v>0</v>
      </c>
      <c r="T1514" s="12" t="s">
        <v>62</v>
      </c>
      <c r="U1514" s="14" t="str">
        <f>IF(T1514="","",VLOOKUP(T1514,Sheet1!$B$10:$C$61,2,0))</f>
        <v>療養病棟入院基本料1</v>
      </c>
      <c r="V1514" s="13">
        <v>55</v>
      </c>
    </row>
    <row r="1515" spans="1:22" outlineLevel="4">
      <c r="A1515" s="12">
        <v>4012</v>
      </c>
      <c r="B1515" s="12" t="s">
        <v>47</v>
      </c>
      <c r="C1515" s="12">
        <v>40106</v>
      </c>
      <c r="D1515" s="12" t="s">
        <v>48</v>
      </c>
      <c r="E1515" s="12" t="s">
        <v>325</v>
      </c>
      <c r="F1515" s="12" t="s">
        <v>328</v>
      </c>
      <c r="G1515" s="12" t="s">
        <v>45</v>
      </c>
      <c r="H1515" s="14" t="str">
        <f>IF(G1515="","",VLOOKUP(G1515,Sheet1!$B$3:$C$7,2,0))</f>
        <v>慢性期</v>
      </c>
      <c r="I1515" s="12" t="s">
        <v>45</v>
      </c>
      <c r="J1515" s="14" t="str">
        <f>IF(I1515="","",VLOOKUP(I1515,Sheet1!$B$3:$C$7,2,0))</f>
        <v>慢性期</v>
      </c>
      <c r="K1515" s="13">
        <v>0</v>
      </c>
      <c r="L1515" s="13">
        <v>0</v>
      </c>
      <c r="M1515" s="13">
        <v>0</v>
      </c>
      <c r="N1515" s="13">
        <v>55</v>
      </c>
      <c r="O1515" s="13">
        <v>55</v>
      </c>
      <c r="P1515" s="13">
        <v>0</v>
      </c>
      <c r="Q1515" s="13">
        <v>0</v>
      </c>
      <c r="R1515" s="13">
        <v>0</v>
      </c>
      <c r="S1515" s="13">
        <v>0</v>
      </c>
      <c r="T1515" s="12" t="s">
        <v>51</v>
      </c>
      <c r="U1515" s="14" t="str">
        <f>IF(T1515="","",VLOOKUP(T1515,Sheet1!$B$10:$C$61,2,0))</f>
        <v>障害者施設等10対1入院基本料</v>
      </c>
      <c r="V1515" s="13">
        <v>55</v>
      </c>
    </row>
    <row r="1516" spans="1:22" outlineLevel="3">
      <c r="A1516" s="12"/>
      <c r="B1516" s="12"/>
      <c r="C1516" s="12"/>
      <c r="D1516" s="12"/>
      <c r="E1516" s="23" t="s">
        <v>1845</v>
      </c>
      <c r="F1516" s="12"/>
      <c r="G1516" s="12"/>
      <c r="H1516" s="14"/>
      <c r="I1516" s="12"/>
      <c r="J1516" s="14"/>
      <c r="K1516" s="13">
        <f t="shared" ref="K1516:S1516" si="333">SUBTOTAL(9,K1510:K1515)</f>
        <v>0</v>
      </c>
      <c r="L1516" s="13">
        <f t="shared" si="333"/>
        <v>0</v>
      </c>
      <c r="M1516" s="13">
        <f t="shared" si="333"/>
        <v>0</v>
      </c>
      <c r="N1516" s="13">
        <f t="shared" si="333"/>
        <v>330</v>
      </c>
      <c r="O1516" s="13">
        <f t="shared" si="333"/>
        <v>330</v>
      </c>
      <c r="P1516" s="13">
        <f t="shared" si="333"/>
        <v>0</v>
      </c>
      <c r="Q1516" s="13">
        <f t="shared" si="333"/>
        <v>0</v>
      </c>
      <c r="R1516" s="13">
        <f t="shared" si="333"/>
        <v>0</v>
      </c>
      <c r="S1516" s="13">
        <f t="shared" si="333"/>
        <v>0</v>
      </c>
      <c r="T1516" s="12"/>
      <c r="U1516" s="14"/>
      <c r="V1516" s="13">
        <f>SUBTOTAL(9,V1510:V1515)</f>
        <v>330</v>
      </c>
    </row>
    <row r="1517" spans="1:22" outlineLevel="4">
      <c r="A1517" s="12">
        <v>4012</v>
      </c>
      <c r="B1517" s="12" t="s">
        <v>47</v>
      </c>
      <c r="C1517" s="12">
        <v>40106</v>
      </c>
      <c r="D1517" s="12" t="s">
        <v>48</v>
      </c>
      <c r="E1517" s="12" t="s">
        <v>331</v>
      </c>
      <c r="F1517" s="12" t="s">
        <v>44</v>
      </c>
      <c r="G1517" s="12" t="s">
        <v>45</v>
      </c>
      <c r="H1517" s="14" t="str">
        <f>IF(G1517="","",VLOOKUP(G1517,Sheet1!$B$3:$C$7,2,0))</f>
        <v>慢性期</v>
      </c>
      <c r="I1517" s="12" t="s">
        <v>45</v>
      </c>
      <c r="J1517" s="14" t="str">
        <f>IF(I1517="","",VLOOKUP(I1517,Sheet1!$B$3:$C$7,2,0))</f>
        <v>慢性期</v>
      </c>
      <c r="K1517" s="13">
        <v>0</v>
      </c>
      <c r="L1517" s="13">
        <v>0</v>
      </c>
      <c r="M1517" s="13">
        <v>0</v>
      </c>
      <c r="N1517" s="13">
        <v>54</v>
      </c>
      <c r="O1517" s="13">
        <v>54</v>
      </c>
      <c r="P1517" s="13">
        <v>0</v>
      </c>
      <c r="Q1517" s="13">
        <v>0</v>
      </c>
      <c r="R1517" s="13">
        <v>0</v>
      </c>
      <c r="S1517" s="13">
        <v>0</v>
      </c>
      <c r="T1517" s="12" t="s">
        <v>62</v>
      </c>
      <c r="U1517" s="14" t="str">
        <f>IF(T1517="","",VLOOKUP(T1517,Sheet1!$B$10:$C$61,2,0))</f>
        <v>療養病棟入院基本料1</v>
      </c>
      <c r="V1517" s="13">
        <v>54</v>
      </c>
    </row>
    <row r="1518" spans="1:22" outlineLevel="4">
      <c r="A1518" s="12">
        <v>4012</v>
      </c>
      <c r="B1518" s="12" t="s">
        <v>47</v>
      </c>
      <c r="C1518" s="12">
        <v>40106</v>
      </c>
      <c r="D1518" s="12" t="s">
        <v>48</v>
      </c>
      <c r="E1518" s="12" t="s">
        <v>331</v>
      </c>
      <c r="F1518" s="12" t="s">
        <v>67</v>
      </c>
      <c r="G1518" s="12" t="s">
        <v>45</v>
      </c>
      <c r="H1518" s="14" t="str">
        <f>IF(G1518="","",VLOOKUP(G1518,Sheet1!$B$3:$C$7,2,0))</f>
        <v>慢性期</v>
      </c>
      <c r="I1518" s="12" t="s">
        <v>45</v>
      </c>
      <c r="J1518" s="14" t="str">
        <f>IF(I1518="","",VLOOKUP(I1518,Sheet1!$B$3:$C$7,2,0))</f>
        <v>慢性期</v>
      </c>
      <c r="K1518" s="13">
        <v>0</v>
      </c>
      <c r="L1518" s="13">
        <v>0</v>
      </c>
      <c r="M1518" s="13">
        <v>0</v>
      </c>
      <c r="N1518" s="13">
        <v>51</v>
      </c>
      <c r="O1518" s="13">
        <v>51</v>
      </c>
      <c r="P1518" s="13">
        <v>0</v>
      </c>
      <c r="Q1518" s="13">
        <v>0</v>
      </c>
      <c r="R1518" s="13">
        <v>0</v>
      </c>
      <c r="S1518" s="13">
        <v>0</v>
      </c>
      <c r="T1518" s="12" t="s">
        <v>62</v>
      </c>
      <c r="U1518" s="14" t="str">
        <f>IF(T1518="","",VLOOKUP(T1518,Sheet1!$B$10:$C$61,2,0))</f>
        <v>療養病棟入院基本料1</v>
      </c>
      <c r="V1518" s="13">
        <v>51</v>
      </c>
    </row>
    <row r="1519" spans="1:22" outlineLevel="4">
      <c r="A1519" s="12">
        <v>4012</v>
      </c>
      <c r="B1519" s="12" t="s">
        <v>47</v>
      </c>
      <c r="C1519" s="12">
        <v>40106</v>
      </c>
      <c r="D1519" s="12" t="s">
        <v>48</v>
      </c>
      <c r="E1519" s="12" t="s">
        <v>331</v>
      </c>
      <c r="F1519" s="12" t="s">
        <v>71</v>
      </c>
      <c r="G1519" s="12" t="s">
        <v>45</v>
      </c>
      <c r="H1519" s="14" t="str">
        <f>IF(G1519="","",VLOOKUP(G1519,Sheet1!$B$3:$C$7,2,0))</f>
        <v>慢性期</v>
      </c>
      <c r="I1519" s="12" t="s">
        <v>45</v>
      </c>
      <c r="J1519" s="14" t="str">
        <f>IF(I1519="","",VLOOKUP(I1519,Sheet1!$B$3:$C$7,2,0))</f>
        <v>慢性期</v>
      </c>
      <c r="K1519" s="13">
        <v>0</v>
      </c>
      <c r="L1519" s="13">
        <v>0</v>
      </c>
      <c r="M1519" s="13">
        <v>0</v>
      </c>
      <c r="N1519" s="13">
        <v>60</v>
      </c>
      <c r="O1519" s="13">
        <v>60</v>
      </c>
      <c r="P1519" s="13">
        <v>0</v>
      </c>
      <c r="Q1519" s="13">
        <v>60</v>
      </c>
      <c r="R1519" s="13">
        <v>60</v>
      </c>
      <c r="S1519" s="13">
        <v>0</v>
      </c>
      <c r="T1519" s="12"/>
      <c r="U1519" s="14" t="str">
        <f>IF(T1519="","",VLOOKUP(T1519,Sheet1!$B$10:$C$61,2,0))</f>
        <v/>
      </c>
      <c r="V1519" s="13">
        <v>0</v>
      </c>
    </row>
    <row r="1520" spans="1:22" outlineLevel="3">
      <c r="A1520" s="12"/>
      <c r="B1520" s="12"/>
      <c r="C1520" s="12"/>
      <c r="D1520" s="12"/>
      <c r="E1520" s="23" t="s">
        <v>1846</v>
      </c>
      <c r="F1520" s="12"/>
      <c r="G1520" s="12"/>
      <c r="H1520" s="14"/>
      <c r="I1520" s="12"/>
      <c r="J1520" s="14"/>
      <c r="K1520" s="13">
        <f t="shared" ref="K1520:S1520" si="334">SUBTOTAL(9,K1517:K1519)</f>
        <v>0</v>
      </c>
      <c r="L1520" s="13">
        <f t="shared" si="334"/>
        <v>0</v>
      </c>
      <c r="M1520" s="13">
        <f t="shared" si="334"/>
        <v>0</v>
      </c>
      <c r="N1520" s="13">
        <f t="shared" si="334"/>
        <v>165</v>
      </c>
      <c r="O1520" s="13">
        <f t="shared" si="334"/>
        <v>165</v>
      </c>
      <c r="P1520" s="13">
        <f t="shared" si="334"/>
        <v>0</v>
      </c>
      <c r="Q1520" s="13">
        <f t="shared" si="334"/>
        <v>60</v>
      </c>
      <c r="R1520" s="13">
        <f t="shared" si="334"/>
        <v>60</v>
      </c>
      <c r="S1520" s="13">
        <f t="shared" si="334"/>
        <v>0</v>
      </c>
      <c r="T1520" s="12"/>
      <c r="U1520" s="14"/>
      <c r="V1520" s="13">
        <f>SUBTOTAL(9,V1517:V1519)</f>
        <v>105</v>
      </c>
    </row>
    <row r="1521" spans="1:22" outlineLevel="4">
      <c r="A1521" s="12">
        <v>4012</v>
      </c>
      <c r="B1521" s="12" t="s">
        <v>47</v>
      </c>
      <c r="C1521" s="12">
        <v>40106</v>
      </c>
      <c r="D1521" s="12" t="s">
        <v>48</v>
      </c>
      <c r="E1521" s="12" t="s">
        <v>427</v>
      </c>
      <c r="F1521" s="12" t="s">
        <v>266</v>
      </c>
      <c r="G1521" s="12" t="s">
        <v>45</v>
      </c>
      <c r="H1521" s="14" t="str">
        <f>IF(G1521="","",VLOOKUP(G1521,Sheet1!$B$3:$C$7,2,0))</f>
        <v>慢性期</v>
      </c>
      <c r="I1521" s="12" t="s">
        <v>45</v>
      </c>
      <c r="J1521" s="14" t="str">
        <f>IF(I1521="","",VLOOKUP(I1521,Sheet1!$B$3:$C$7,2,0))</f>
        <v>慢性期</v>
      </c>
      <c r="K1521" s="13">
        <v>0</v>
      </c>
      <c r="L1521" s="13">
        <v>0</v>
      </c>
      <c r="M1521" s="13">
        <v>0</v>
      </c>
      <c r="N1521" s="13">
        <v>64</v>
      </c>
      <c r="O1521" s="13">
        <v>64</v>
      </c>
      <c r="P1521" s="13">
        <v>0</v>
      </c>
      <c r="Q1521" s="13">
        <v>0</v>
      </c>
      <c r="R1521" s="13">
        <v>0</v>
      </c>
      <c r="S1521" s="13">
        <v>0</v>
      </c>
      <c r="T1521" s="12" t="s">
        <v>46</v>
      </c>
      <c r="U1521" s="14" t="str">
        <f>IF(T1521="","",VLOOKUP(T1521,Sheet1!$B$10:$C$61,2,0))</f>
        <v>療養病棟入院基本料2</v>
      </c>
      <c r="V1521" s="13">
        <v>64</v>
      </c>
    </row>
    <row r="1522" spans="1:22" outlineLevel="3">
      <c r="A1522" s="12"/>
      <c r="B1522" s="12"/>
      <c r="C1522" s="12"/>
      <c r="D1522" s="12"/>
      <c r="E1522" s="23" t="s">
        <v>1847</v>
      </c>
      <c r="F1522" s="12"/>
      <c r="G1522" s="12"/>
      <c r="H1522" s="14"/>
      <c r="I1522" s="12"/>
      <c r="J1522" s="14"/>
      <c r="K1522" s="13">
        <f t="shared" ref="K1522:S1522" si="335">SUBTOTAL(9,K1521:K1521)</f>
        <v>0</v>
      </c>
      <c r="L1522" s="13">
        <f t="shared" si="335"/>
        <v>0</v>
      </c>
      <c r="M1522" s="13">
        <f t="shared" si="335"/>
        <v>0</v>
      </c>
      <c r="N1522" s="13">
        <f t="shared" si="335"/>
        <v>64</v>
      </c>
      <c r="O1522" s="13">
        <f t="shared" si="335"/>
        <v>64</v>
      </c>
      <c r="P1522" s="13">
        <f t="shared" si="335"/>
        <v>0</v>
      </c>
      <c r="Q1522" s="13">
        <f t="shared" si="335"/>
        <v>0</v>
      </c>
      <c r="R1522" s="13">
        <f t="shared" si="335"/>
        <v>0</v>
      </c>
      <c r="S1522" s="13">
        <f t="shared" si="335"/>
        <v>0</v>
      </c>
      <c r="T1522" s="12"/>
      <c r="U1522" s="14"/>
      <c r="V1522" s="13">
        <f>SUBTOTAL(9,V1521:V1521)</f>
        <v>64</v>
      </c>
    </row>
    <row r="1523" spans="1:22" outlineLevel="4">
      <c r="A1523" s="12">
        <v>4012</v>
      </c>
      <c r="B1523" s="12" t="s">
        <v>47</v>
      </c>
      <c r="C1523" s="12">
        <v>40106</v>
      </c>
      <c r="D1523" s="12" t="s">
        <v>48</v>
      </c>
      <c r="E1523" s="12" t="s">
        <v>437</v>
      </c>
      <c r="F1523" s="12" t="s">
        <v>438</v>
      </c>
      <c r="G1523" s="12" t="s">
        <v>38</v>
      </c>
      <c r="H1523" s="14" t="str">
        <f>IF(G1523="","",VLOOKUP(G1523,Sheet1!$B$3:$C$7,2,0))</f>
        <v>急性期</v>
      </c>
      <c r="I1523" s="12" t="s">
        <v>38</v>
      </c>
      <c r="J1523" s="14" t="str">
        <f>IF(I1523="","",VLOOKUP(I1523,Sheet1!$B$3:$C$7,2,0))</f>
        <v>急性期</v>
      </c>
      <c r="K1523" s="13">
        <v>60</v>
      </c>
      <c r="L1523" s="13">
        <v>59</v>
      </c>
      <c r="M1523" s="13">
        <v>1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2" t="s">
        <v>38</v>
      </c>
      <c r="U1523" s="14" t="str">
        <f>IF(T1523="","",VLOOKUP(T1523,Sheet1!$B$10:$C$61,2,0))</f>
        <v>一般病棟10対1入院基本料</v>
      </c>
      <c r="V1523" s="13">
        <v>60</v>
      </c>
    </row>
    <row r="1524" spans="1:22" outlineLevel="3">
      <c r="A1524" s="12"/>
      <c r="B1524" s="12"/>
      <c r="C1524" s="12"/>
      <c r="D1524" s="12"/>
      <c r="E1524" s="23" t="s">
        <v>1848</v>
      </c>
      <c r="F1524" s="12"/>
      <c r="G1524" s="12"/>
      <c r="H1524" s="14"/>
      <c r="I1524" s="12"/>
      <c r="J1524" s="14"/>
      <c r="K1524" s="13">
        <f t="shared" ref="K1524:S1524" si="336">SUBTOTAL(9,K1523:K1523)</f>
        <v>60</v>
      </c>
      <c r="L1524" s="13">
        <f t="shared" si="336"/>
        <v>59</v>
      </c>
      <c r="M1524" s="13">
        <f t="shared" si="336"/>
        <v>1</v>
      </c>
      <c r="N1524" s="13">
        <f t="shared" si="336"/>
        <v>0</v>
      </c>
      <c r="O1524" s="13">
        <f t="shared" si="336"/>
        <v>0</v>
      </c>
      <c r="P1524" s="13">
        <f t="shared" si="336"/>
        <v>0</v>
      </c>
      <c r="Q1524" s="13">
        <f t="shared" si="336"/>
        <v>0</v>
      </c>
      <c r="R1524" s="13">
        <f t="shared" si="336"/>
        <v>0</v>
      </c>
      <c r="S1524" s="13">
        <f t="shared" si="336"/>
        <v>0</v>
      </c>
      <c r="T1524" s="12"/>
      <c r="U1524" s="14"/>
      <c r="V1524" s="13">
        <f>SUBTOTAL(9,V1523:V1523)</f>
        <v>60</v>
      </c>
    </row>
    <row r="1525" spans="1:22" outlineLevel="4">
      <c r="A1525" s="12">
        <v>4012</v>
      </c>
      <c r="B1525" s="12" t="s">
        <v>47</v>
      </c>
      <c r="C1525" s="12">
        <v>40106</v>
      </c>
      <c r="D1525" s="12" t="s">
        <v>48</v>
      </c>
      <c r="E1525" s="12" t="s">
        <v>507</v>
      </c>
      <c r="F1525" s="12" t="s">
        <v>193</v>
      </c>
      <c r="G1525" s="12" t="s">
        <v>58</v>
      </c>
      <c r="H1525" s="14" t="str">
        <f>IF(G1525="","",VLOOKUP(G1525,Sheet1!$B$3:$C$7,2,0))</f>
        <v>回復期</v>
      </c>
      <c r="I1525" s="12" t="s">
        <v>58</v>
      </c>
      <c r="J1525" s="14" t="str">
        <f>IF(I1525="","",VLOOKUP(I1525,Sheet1!$B$3:$C$7,2,0))</f>
        <v>回復期</v>
      </c>
      <c r="K1525" s="13">
        <v>30</v>
      </c>
      <c r="L1525" s="13">
        <v>30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0</v>
      </c>
      <c r="T1525" s="12" t="s">
        <v>58</v>
      </c>
      <c r="U1525" s="14" t="str">
        <f>IF(T1525="","",VLOOKUP(T1525,Sheet1!$B$10:$C$61,2,0))</f>
        <v>一般病棟13対1入院基本料</v>
      </c>
      <c r="V1525" s="13">
        <v>30</v>
      </c>
    </row>
    <row r="1526" spans="1:22" outlineLevel="4">
      <c r="A1526" s="12">
        <v>4012</v>
      </c>
      <c r="B1526" s="12" t="s">
        <v>47</v>
      </c>
      <c r="C1526" s="12">
        <v>40106</v>
      </c>
      <c r="D1526" s="12" t="s">
        <v>48</v>
      </c>
      <c r="E1526" s="12" t="s">
        <v>507</v>
      </c>
      <c r="F1526" s="12" t="s">
        <v>57</v>
      </c>
      <c r="G1526" s="12" t="s">
        <v>58</v>
      </c>
      <c r="H1526" s="14" t="str">
        <f>IF(G1526="","",VLOOKUP(G1526,Sheet1!$B$3:$C$7,2,0))</f>
        <v>回復期</v>
      </c>
      <c r="I1526" s="12" t="s">
        <v>58</v>
      </c>
      <c r="J1526" s="14" t="str">
        <f>IF(I1526="","",VLOOKUP(I1526,Sheet1!$B$3:$C$7,2,0))</f>
        <v>回復期</v>
      </c>
      <c r="K1526" s="13">
        <v>0</v>
      </c>
      <c r="L1526" s="13">
        <v>0</v>
      </c>
      <c r="M1526" s="13">
        <v>0</v>
      </c>
      <c r="N1526" s="13">
        <v>23</v>
      </c>
      <c r="O1526" s="13">
        <v>23</v>
      </c>
      <c r="P1526" s="13">
        <v>0</v>
      </c>
      <c r="Q1526" s="13">
        <v>0</v>
      </c>
      <c r="R1526" s="13">
        <v>0</v>
      </c>
      <c r="S1526" s="13">
        <v>0</v>
      </c>
      <c r="T1526" s="12" t="s">
        <v>68</v>
      </c>
      <c r="U1526" s="14" t="str">
        <f>IF(T1526="","",VLOOKUP(T1526,Sheet1!$B$10:$C$61,2,0))</f>
        <v>回復期リハビリテーション病棟入院料2</v>
      </c>
      <c r="V1526" s="13">
        <v>23</v>
      </c>
    </row>
    <row r="1527" spans="1:22" outlineLevel="4">
      <c r="A1527" s="12">
        <v>4012</v>
      </c>
      <c r="B1527" s="12" t="s">
        <v>47</v>
      </c>
      <c r="C1527" s="12">
        <v>40106</v>
      </c>
      <c r="D1527" s="12" t="s">
        <v>48</v>
      </c>
      <c r="E1527" s="12" t="s">
        <v>507</v>
      </c>
      <c r="F1527" s="12" t="s">
        <v>249</v>
      </c>
      <c r="G1527" s="12" t="s">
        <v>58</v>
      </c>
      <c r="H1527" s="14" t="str">
        <f>IF(G1527="","",VLOOKUP(G1527,Sheet1!$B$3:$C$7,2,0))</f>
        <v>回復期</v>
      </c>
      <c r="I1527" s="12" t="s">
        <v>58</v>
      </c>
      <c r="J1527" s="14" t="str">
        <f>IF(I1527="","",VLOOKUP(I1527,Sheet1!$B$3:$C$7,2,0))</f>
        <v>回復期</v>
      </c>
      <c r="K1527" s="13">
        <v>46</v>
      </c>
      <c r="L1527" s="13">
        <v>46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2" t="s">
        <v>40</v>
      </c>
      <c r="U1527" s="14" t="str">
        <f>IF(T1527="","",VLOOKUP(T1527,Sheet1!$B$10:$C$61,2,0))</f>
        <v>地域包括ケア病棟入院料1</v>
      </c>
      <c r="V1527" s="13">
        <v>46</v>
      </c>
    </row>
    <row r="1528" spans="1:22" outlineLevel="3">
      <c r="A1528" s="12"/>
      <c r="B1528" s="12"/>
      <c r="C1528" s="12"/>
      <c r="D1528" s="12"/>
      <c r="E1528" s="23" t="s">
        <v>1849</v>
      </c>
      <c r="F1528" s="12"/>
      <c r="G1528" s="12"/>
      <c r="H1528" s="14"/>
      <c r="I1528" s="12"/>
      <c r="J1528" s="14"/>
      <c r="K1528" s="13">
        <f t="shared" ref="K1528:S1528" si="337">SUBTOTAL(9,K1525:K1527)</f>
        <v>76</v>
      </c>
      <c r="L1528" s="13">
        <f t="shared" si="337"/>
        <v>76</v>
      </c>
      <c r="M1528" s="13">
        <f t="shared" si="337"/>
        <v>0</v>
      </c>
      <c r="N1528" s="13">
        <f t="shared" si="337"/>
        <v>23</v>
      </c>
      <c r="O1528" s="13">
        <f t="shared" si="337"/>
        <v>23</v>
      </c>
      <c r="P1528" s="13">
        <f t="shared" si="337"/>
        <v>0</v>
      </c>
      <c r="Q1528" s="13">
        <f t="shared" si="337"/>
        <v>0</v>
      </c>
      <c r="R1528" s="13">
        <f t="shared" si="337"/>
        <v>0</v>
      </c>
      <c r="S1528" s="13">
        <f t="shared" si="337"/>
        <v>0</v>
      </c>
      <c r="T1528" s="12"/>
      <c r="U1528" s="14"/>
      <c r="V1528" s="13">
        <f>SUBTOTAL(9,V1525:V1527)</f>
        <v>99</v>
      </c>
    </row>
    <row r="1529" spans="1:22" outlineLevel="4">
      <c r="A1529" s="12">
        <v>4012</v>
      </c>
      <c r="B1529" s="12" t="s">
        <v>47</v>
      </c>
      <c r="C1529" s="12">
        <v>40106</v>
      </c>
      <c r="D1529" s="12" t="s">
        <v>48</v>
      </c>
      <c r="E1529" s="12" t="s">
        <v>575</v>
      </c>
      <c r="F1529" s="12" t="s">
        <v>252</v>
      </c>
      <c r="G1529" s="12" t="s">
        <v>58</v>
      </c>
      <c r="H1529" s="14" t="str">
        <f>IF(G1529="","",VLOOKUP(G1529,Sheet1!$B$3:$C$7,2,0))</f>
        <v>回復期</v>
      </c>
      <c r="I1529" s="12" t="s">
        <v>58</v>
      </c>
      <c r="J1529" s="14" t="str">
        <f>IF(I1529="","",VLOOKUP(I1529,Sheet1!$B$3:$C$7,2,0))</f>
        <v>回復期</v>
      </c>
      <c r="K1529" s="13">
        <v>7</v>
      </c>
      <c r="L1529" s="13">
        <v>0</v>
      </c>
      <c r="M1529" s="13">
        <v>7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2" t="s">
        <v>45</v>
      </c>
      <c r="U1529" s="14" t="str">
        <f>IF(T1529="","",VLOOKUP(T1529,Sheet1!$B$10:$C$61,2,0))</f>
        <v>一般病棟15対1入院基本料</v>
      </c>
      <c r="V1529" s="13">
        <v>7</v>
      </c>
    </row>
    <row r="1530" spans="1:22" outlineLevel="4">
      <c r="A1530" s="12">
        <v>4012</v>
      </c>
      <c r="B1530" s="12" t="s">
        <v>47</v>
      </c>
      <c r="C1530" s="12">
        <v>40106</v>
      </c>
      <c r="D1530" s="12" t="s">
        <v>48</v>
      </c>
      <c r="E1530" s="12" t="s">
        <v>575</v>
      </c>
      <c r="F1530" s="12" t="s">
        <v>576</v>
      </c>
      <c r="G1530" s="12" t="s">
        <v>58</v>
      </c>
      <c r="H1530" s="14" t="str">
        <f>IF(G1530="","",VLOOKUP(G1530,Sheet1!$B$3:$C$7,2,0))</f>
        <v>回復期</v>
      </c>
      <c r="I1530" s="12" t="s">
        <v>58</v>
      </c>
      <c r="J1530" s="14" t="str">
        <f>IF(I1530="","",VLOOKUP(I1530,Sheet1!$B$3:$C$7,2,0))</f>
        <v>回復期</v>
      </c>
      <c r="K1530" s="13">
        <v>56</v>
      </c>
      <c r="L1530" s="13">
        <v>27</v>
      </c>
      <c r="M1530" s="13">
        <v>29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2" t="s">
        <v>45</v>
      </c>
      <c r="U1530" s="14" t="str">
        <f>IF(T1530="","",VLOOKUP(T1530,Sheet1!$B$10:$C$61,2,0))</f>
        <v>一般病棟15対1入院基本料</v>
      </c>
      <c r="V1530" s="13">
        <v>56</v>
      </c>
    </row>
    <row r="1531" spans="1:22" outlineLevel="4">
      <c r="A1531" s="12">
        <v>4012</v>
      </c>
      <c r="B1531" s="12" t="s">
        <v>47</v>
      </c>
      <c r="C1531" s="12">
        <v>40106</v>
      </c>
      <c r="D1531" s="12" t="s">
        <v>48</v>
      </c>
      <c r="E1531" s="12" t="s">
        <v>575</v>
      </c>
      <c r="F1531" s="12" t="s">
        <v>86</v>
      </c>
      <c r="G1531" s="12" t="s">
        <v>58</v>
      </c>
      <c r="H1531" s="14" t="str">
        <f>IF(G1531="","",VLOOKUP(G1531,Sheet1!$B$3:$C$7,2,0))</f>
        <v>回復期</v>
      </c>
      <c r="I1531" s="12" t="s">
        <v>58</v>
      </c>
      <c r="J1531" s="14" t="str">
        <f>IF(I1531="","",VLOOKUP(I1531,Sheet1!$B$3:$C$7,2,0))</f>
        <v>回復期</v>
      </c>
      <c r="K1531" s="13">
        <v>51</v>
      </c>
      <c r="L1531" s="13">
        <v>36</v>
      </c>
      <c r="M1531" s="13">
        <v>15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2" t="s">
        <v>45</v>
      </c>
      <c r="U1531" s="14" t="str">
        <f>IF(T1531="","",VLOOKUP(T1531,Sheet1!$B$10:$C$61,2,0))</f>
        <v>一般病棟15対1入院基本料</v>
      </c>
      <c r="V1531" s="13">
        <v>51</v>
      </c>
    </row>
    <row r="1532" spans="1:22" outlineLevel="4">
      <c r="A1532" s="12">
        <v>4012</v>
      </c>
      <c r="B1532" s="12" t="s">
        <v>47</v>
      </c>
      <c r="C1532" s="12">
        <v>40106</v>
      </c>
      <c r="D1532" s="12" t="s">
        <v>48</v>
      </c>
      <c r="E1532" s="12" t="s">
        <v>575</v>
      </c>
      <c r="F1532" s="12" t="s">
        <v>90</v>
      </c>
      <c r="G1532" s="12" t="s">
        <v>45</v>
      </c>
      <c r="H1532" s="14" t="str">
        <f>IF(G1532="","",VLOOKUP(G1532,Sheet1!$B$3:$C$7,2,0))</f>
        <v>慢性期</v>
      </c>
      <c r="I1532" s="12" t="s">
        <v>45</v>
      </c>
      <c r="J1532" s="14" t="str">
        <f>IF(I1532="","",VLOOKUP(I1532,Sheet1!$B$3:$C$7,2,0))</f>
        <v>慢性期</v>
      </c>
      <c r="K1532" s="13">
        <v>0</v>
      </c>
      <c r="L1532" s="13">
        <v>0</v>
      </c>
      <c r="M1532" s="13">
        <v>0</v>
      </c>
      <c r="N1532" s="13">
        <v>36</v>
      </c>
      <c r="O1532" s="13">
        <v>31</v>
      </c>
      <c r="P1532" s="13">
        <v>5</v>
      </c>
      <c r="Q1532" s="13">
        <v>0</v>
      </c>
      <c r="R1532" s="13">
        <v>0</v>
      </c>
      <c r="S1532" s="13">
        <v>0</v>
      </c>
      <c r="T1532" s="12" t="s">
        <v>46</v>
      </c>
      <c r="U1532" s="14" t="str">
        <f>IF(T1532="","",VLOOKUP(T1532,Sheet1!$B$10:$C$61,2,0))</f>
        <v>療養病棟入院基本料2</v>
      </c>
      <c r="V1532" s="13">
        <v>36</v>
      </c>
    </row>
    <row r="1533" spans="1:22" outlineLevel="4">
      <c r="A1533" s="12">
        <v>4012</v>
      </c>
      <c r="B1533" s="12" t="s">
        <v>47</v>
      </c>
      <c r="C1533" s="12">
        <v>40106</v>
      </c>
      <c r="D1533" s="12" t="s">
        <v>48</v>
      </c>
      <c r="E1533" s="12" t="s">
        <v>575</v>
      </c>
      <c r="F1533" s="12" t="s">
        <v>89</v>
      </c>
      <c r="G1533" s="12" t="s">
        <v>45</v>
      </c>
      <c r="H1533" s="14" t="str">
        <f>IF(G1533="","",VLOOKUP(G1533,Sheet1!$B$3:$C$7,2,0))</f>
        <v>慢性期</v>
      </c>
      <c r="I1533" s="12" t="s">
        <v>45</v>
      </c>
      <c r="J1533" s="14" t="str">
        <f>IF(I1533="","",VLOOKUP(I1533,Sheet1!$B$3:$C$7,2,0))</f>
        <v>慢性期</v>
      </c>
      <c r="K1533" s="13">
        <v>0</v>
      </c>
      <c r="L1533" s="13">
        <v>0</v>
      </c>
      <c r="M1533" s="13">
        <v>0</v>
      </c>
      <c r="N1533" s="13">
        <v>36</v>
      </c>
      <c r="O1533" s="13">
        <v>29</v>
      </c>
      <c r="P1533" s="13">
        <v>7</v>
      </c>
      <c r="Q1533" s="13">
        <v>0</v>
      </c>
      <c r="R1533" s="13">
        <v>0</v>
      </c>
      <c r="S1533" s="13">
        <v>0</v>
      </c>
      <c r="T1533" s="12" t="s">
        <v>46</v>
      </c>
      <c r="U1533" s="14" t="str">
        <f>IF(T1533="","",VLOOKUP(T1533,Sheet1!$B$10:$C$61,2,0))</f>
        <v>療養病棟入院基本料2</v>
      </c>
      <c r="V1533" s="13">
        <v>36</v>
      </c>
    </row>
    <row r="1534" spans="1:22" outlineLevel="4">
      <c r="A1534" s="12">
        <v>4012</v>
      </c>
      <c r="B1534" s="12" t="s">
        <v>47</v>
      </c>
      <c r="C1534" s="12">
        <v>40106</v>
      </c>
      <c r="D1534" s="12" t="s">
        <v>48</v>
      </c>
      <c r="E1534" s="12" t="s">
        <v>575</v>
      </c>
      <c r="F1534" s="12" t="s">
        <v>91</v>
      </c>
      <c r="G1534" s="12" t="s">
        <v>45</v>
      </c>
      <c r="H1534" s="14" t="str">
        <f>IF(G1534="","",VLOOKUP(G1534,Sheet1!$B$3:$C$7,2,0))</f>
        <v>慢性期</v>
      </c>
      <c r="I1534" s="12" t="s">
        <v>45</v>
      </c>
      <c r="J1534" s="14" t="str">
        <f>IF(I1534="","",VLOOKUP(I1534,Sheet1!$B$3:$C$7,2,0))</f>
        <v>慢性期</v>
      </c>
      <c r="K1534" s="13">
        <v>0</v>
      </c>
      <c r="L1534" s="13">
        <v>0</v>
      </c>
      <c r="M1534" s="13">
        <v>0</v>
      </c>
      <c r="N1534" s="13">
        <v>36</v>
      </c>
      <c r="O1534" s="13">
        <v>30</v>
      </c>
      <c r="P1534" s="13">
        <v>6</v>
      </c>
      <c r="Q1534" s="13">
        <v>0</v>
      </c>
      <c r="R1534" s="13">
        <v>0</v>
      </c>
      <c r="S1534" s="13">
        <v>0</v>
      </c>
      <c r="T1534" s="12" t="s">
        <v>46</v>
      </c>
      <c r="U1534" s="14" t="str">
        <f>IF(T1534="","",VLOOKUP(T1534,Sheet1!$B$10:$C$61,2,0))</f>
        <v>療養病棟入院基本料2</v>
      </c>
      <c r="V1534" s="13">
        <v>36</v>
      </c>
    </row>
    <row r="1535" spans="1:22" outlineLevel="4">
      <c r="A1535" s="12">
        <v>4012</v>
      </c>
      <c r="B1535" s="12" t="s">
        <v>47</v>
      </c>
      <c r="C1535" s="12">
        <v>40106</v>
      </c>
      <c r="D1535" s="12" t="s">
        <v>48</v>
      </c>
      <c r="E1535" s="12" t="s">
        <v>575</v>
      </c>
      <c r="F1535" s="12" t="s">
        <v>190</v>
      </c>
      <c r="G1535" s="12" t="s">
        <v>45</v>
      </c>
      <c r="H1535" s="14" t="str">
        <f>IF(G1535="","",VLOOKUP(G1535,Sheet1!$B$3:$C$7,2,0))</f>
        <v>慢性期</v>
      </c>
      <c r="I1535" s="12" t="s">
        <v>45</v>
      </c>
      <c r="J1535" s="14" t="str">
        <f>IF(I1535="","",VLOOKUP(I1535,Sheet1!$B$3:$C$7,2,0))</f>
        <v>慢性期</v>
      </c>
      <c r="K1535" s="13">
        <v>0</v>
      </c>
      <c r="L1535" s="13">
        <v>0</v>
      </c>
      <c r="M1535" s="13">
        <v>0</v>
      </c>
      <c r="N1535" s="13">
        <v>36</v>
      </c>
      <c r="O1535" s="13">
        <v>30</v>
      </c>
      <c r="P1535" s="13">
        <v>6</v>
      </c>
      <c r="Q1535" s="13">
        <v>0</v>
      </c>
      <c r="R1535" s="13">
        <v>0</v>
      </c>
      <c r="S1535" s="13">
        <v>0</v>
      </c>
      <c r="T1535" s="12" t="s">
        <v>46</v>
      </c>
      <c r="U1535" s="14" t="str">
        <f>IF(T1535="","",VLOOKUP(T1535,Sheet1!$B$10:$C$61,2,0))</f>
        <v>療養病棟入院基本料2</v>
      </c>
      <c r="V1535" s="13">
        <v>36</v>
      </c>
    </row>
    <row r="1536" spans="1:22" outlineLevel="4">
      <c r="A1536" s="12">
        <v>4012</v>
      </c>
      <c r="B1536" s="12" t="s">
        <v>47</v>
      </c>
      <c r="C1536" s="12">
        <v>40106</v>
      </c>
      <c r="D1536" s="12" t="s">
        <v>48</v>
      </c>
      <c r="E1536" s="12" t="s">
        <v>575</v>
      </c>
      <c r="F1536" s="12" t="s">
        <v>431</v>
      </c>
      <c r="G1536" s="12" t="s">
        <v>45</v>
      </c>
      <c r="H1536" s="14" t="str">
        <f>IF(G1536="","",VLOOKUP(G1536,Sheet1!$B$3:$C$7,2,0))</f>
        <v>慢性期</v>
      </c>
      <c r="I1536" s="12" t="s">
        <v>45</v>
      </c>
      <c r="J1536" s="14" t="str">
        <f>IF(I1536="","",VLOOKUP(I1536,Sheet1!$B$3:$C$7,2,0))</f>
        <v>慢性期</v>
      </c>
      <c r="K1536" s="13">
        <v>0</v>
      </c>
      <c r="L1536" s="13">
        <v>0</v>
      </c>
      <c r="M1536" s="13">
        <v>0</v>
      </c>
      <c r="N1536" s="13">
        <v>34</v>
      </c>
      <c r="O1536" s="13">
        <v>30</v>
      </c>
      <c r="P1536" s="13">
        <v>4</v>
      </c>
      <c r="Q1536" s="13">
        <v>0</v>
      </c>
      <c r="R1536" s="13">
        <v>0</v>
      </c>
      <c r="S1536" s="13">
        <v>0</v>
      </c>
      <c r="T1536" s="12" t="s">
        <v>46</v>
      </c>
      <c r="U1536" s="14" t="str">
        <f>IF(T1536="","",VLOOKUP(T1536,Sheet1!$B$10:$C$61,2,0))</f>
        <v>療養病棟入院基本料2</v>
      </c>
      <c r="V1536" s="13">
        <v>34</v>
      </c>
    </row>
    <row r="1537" spans="1:22" outlineLevel="3">
      <c r="A1537" s="12"/>
      <c r="B1537" s="12"/>
      <c r="C1537" s="12"/>
      <c r="D1537" s="12"/>
      <c r="E1537" s="23" t="s">
        <v>1850</v>
      </c>
      <c r="F1537" s="12"/>
      <c r="G1537" s="12"/>
      <c r="H1537" s="14"/>
      <c r="I1537" s="12"/>
      <c r="J1537" s="14"/>
      <c r="K1537" s="13">
        <f t="shared" ref="K1537:S1537" si="338">SUBTOTAL(9,K1529:K1536)</f>
        <v>114</v>
      </c>
      <c r="L1537" s="13">
        <f t="shared" si="338"/>
        <v>63</v>
      </c>
      <c r="M1537" s="13">
        <f t="shared" si="338"/>
        <v>51</v>
      </c>
      <c r="N1537" s="13">
        <f t="shared" si="338"/>
        <v>178</v>
      </c>
      <c r="O1537" s="13">
        <f t="shared" si="338"/>
        <v>150</v>
      </c>
      <c r="P1537" s="13">
        <f t="shared" si="338"/>
        <v>28</v>
      </c>
      <c r="Q1537" s="13">
        <f t="shared" si="338"/>
        <v>0</v>
      </c>
      <c r="R1537" s="13">
        <f t="shared" si="338"/>
        <v>0</v>
      </c>
      <c r="S1537" s="13">
        <f t="shared" si="338"/>
        <v>0</v>
      </c>
      <c r="T1537" s="12"/>
      <c r="U1537" s="14"/>
      <c r="V1537" s="13">
        <f>SUBTOTAL(9,V1529:V1536)</f>
        <v>292</v>
      </c>
    </row>
    <row r="1538" spans="1:22" outlineLevel="4">
      <c r="A1538" s="12">
        <v>4012</v>
      </c>
      <c r="B1538" s="12" t="s">
        <v>47</v>
      </c>
      <c r="C1538" s="12">
        <v>40106</v>
      </c>
      <c r="D1538" s="12" t="s">
        <v>48</v>
      </c>
      <c r="E1538" s="12" t="s">
        <v>593</v>
      </c>
      <c r="F1538" s="12" t="s">
        <v>346</v>
      </c>
      <c r="G1538" s="12" t="s">
        <v>41</v>
      </c>
      <c r="H1538" s="14" t="str">
        <f>IF(G1538="","",VLOOKUP(G1538,Sheet1!$B$3:$C$7,2,0))</f>
        <v>高度急性期</v>
      </c>
      <c r="I1538" s="12" t="s">
        <v>41</v>
      </c>
      <c r="J1538" s="14" t="str">
        <f>IF(I1538="","",VLOOKUP(I1538,Sheet1!$B$3:$C$7,2,0))</f>
        <v>高度急性期</v>
      </c>
      <c r="K1538" s="13">
        <v>6</v>
      </c>
      <c r="L1538" s="13">
        <v>6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2" t="s">
        <v>78</v>
      </c>
      <c r="U1538" s="14" t="str">
        <f>IF(T1538="","",VLOOKUP(T1538,Sheet1!$B$10:$C$61,2,0))</f>
        <v>特定集中治療室管理料1</v>
      </c>
      <c r="V1538" s="13">
        <v>6</v>
      </c>
    </row>
    <row r="1539" spans="1:22" outlineLevel="4">
      <c r="A1539" s="12">
        <v>4012</v>
      </c>
      <c r="B1539" s="12" t="s">
        <v>47</v>
      </c>
      <c r="C1539" s="12">
        <v>40106</v>
      </c>
      <c r="D1539" s="12" t="s">
        <v>48</v>
      </c>
      <c r="E1539" s="12" t="s">
        <v>593</v>
      </c>
      <c r="F1539" s="12" t="s">
        <v>84</v>
      </c>
      <c r="G1539" s="12" t="s">
        <v>41</v>
      </c>
      <c r="H1539" s="14" t="str">
        <f>IF(G1539="","",VLOOKUP(G1539,Sheet1!$B$3:$C$7,2,0))</f>
        <v>高度急性期</v>
      </c>
      <c r="I1539" s="12" t="s">
        <v>41</v>
      </c>
      <c r="J1539" s="14" t="str">
        <f>IF(I1539="","",VLOOKUP(I1539,Sheet1!$B$3:$C$7,2,0))</f>
        <v>高度急性期</v>
      </c>
      <c r="K1539" s="13">
        <v>10</v>
      </c>
      <c r="L1539" s="13">
        <v>10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2" t="s">
        <v>69</v>
      </c>
      <c r="U1539" s="14" t="str">
        <f>IF(T1539="","",VLOOKUP(T1539,Sheet1!$B$10:$C$61,2,0))</f>
        <v>ﾊｲｹｱﾕﾆｯﾄ入院医療管理料1</v>
      </c>
      <c r="V1539" s="13">
        <v>10</v>
      </c>
    </row>
    <row r="1540" spans="1:22" outlineLevel="4">
      <c r="A1540" s="12">
        <v>4012</v>
      </c>
      <c r="B1540" s="12" t="s">
        <v>47</v>
      </c>
      <c r="C1540" s="12">
        <v>40106</v>
      </c>
      <c r="D1540" s="12" t="s">
        <v>48</v>
      </c>
      <c r="E1540" s="12" t="s">
        <v>593</v>
      </c>
      <c r="F1540" s="12" t="s">
        <v>119</v>
      </c>
      <c r="G1540" s="12" t="s">
        <v>38</v>
      </c>
      <c r="H1540" s="14" t="str">
        <f>IF(G1540="","",VLOOKUP(G1540,Sheet1!$B$3:$C$7,2,0))</f>
        <v>急性期</v>
      </c>
      <c r="I1540" s="12" t="s">
        <v>38</v>
      </c>
      <c r="J1540" s="14" t="str">
        <f>IF(I1540="","",VLOOKUP(I1540,Sheet1!$B$3:$C$7,2,0))</f>
        <v>急性期</v>
      </c>
      <c r="K1540" s="13">
        <v>14</v>
      </c>
      <c r="L1540" s="13">
        <v>14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2" t="s">
        <v>41</v>
      </c>
      <c r="U1540" s="14" t="str">
        <f>IF(T1540="","",VLOOKUP(T1540,Sheet1!$B$10:$C$61,2,0))</f>
        <v>一般病棟7対1入院基本料</v>
      </c>
      <c r="V1540" s="13">
        <v>14</v>
      </c>
    </row>
    <row r="1541" spans="1:22" outlineLevel="4">
      <c r="A1541" s="12">
        <v>4012</v>
      </c>
      <c r="B1541" s="12" t="s">
        <v>47</v>
      </c>
      <c r="C1541" s="12">
        <v>40106</v>
      </c>
      <c r="D1541" s="12" t="s">
        <v>48</v>
      </c>
      <c r="E1541" s="12" t="s">
        <v>593</v>
      </c>
      <c r="F1541" s="12" t="s">
        <v>120</v>
      </c>
      <c r="G1541" s="12" t="s">
        <v>41</v>
      </c>
      <c r="H1541" s="14" t="str">
        <f>IF(G1541="","",VLOOKUP(G1541,Sheet1!$B$3:$C$7,2,0))</f>
        <v>高度急性期</v>
      </c>
      <c r="I1541" s="12" t="s">
        <v>41</v>
      </c>
      <c r="J1541" s="14" t="str">
        <f>IF(I1541="","",VLOOKUP(I1541,Sheet1!$B$3:$C$7,2,0))</f>
        <v>高度急性期</v>
      </c>
      <c r="K1541" s="13">
        <v>52</v>
      </c>
      <c r="L1541" s="13">
        <v>52</v>
      </c>
      <c r="M1541" s="13">
        <v>0</v>
      </c>
      <c r="N1541" s="13">
        <v>0</v>
      </c>
      <c r="O1541" s="13">
        <v>0</v>
      </c>
      <c r="P1541" s="13">
        <v>0</v>
      </c>
      <c r="Q1541" s="13">
        <v>0</v>
      </c>
      <c r="R1541" s="13">
        <v>0</v>
      </c>
      <c r="S1541" s="13">
        <v>0</v>
      </c>
      <c r="T1541" s="12" t="s">
        <v>41</v>
      </c>
      <c r="U1541" s="14" t="str">
        <f>IF(T1541="","",VLOOKUP(T1541,Sheet1!$B$10:$C$61,2,0))</f>
        <v>一般病棟7対1入院基本料</v>
      </c>
      <c r="V1541" s="13">
        <v>52</v>
      </c>
    </row>
    <row r="1542" spans="1:22" outlineLevel="4">
      <c r="A1542" s="12">
        <v>4012</v>
      </c>
      <c r="B1542" s="12" t="s">
        <v>47</v>
      </c>
      <c r="C1542" s="12">
        <v>40106</v>
      </c>
      <c r="D1542" s="12" t="s">
        <v>48</v>
      </c>
      <c r="E1542" s="12" t="s">
        <v>593</v>
      </c>
      <c r="F1542" s="12" t="s">
        <v>121</v>
      </c>
      <c r="G1542" s="12" t="s">
        <v>38</v>
      </c>
      <c r="H1542" s="14" t="str">
        <f>IF(G1542="","",VLOOKUP(G1542,Sheet1!$B$3:$C$7,2,0))</f>
        <v>急性期</v>
      </c>
      <c r="I1542" s="12" t="s">
        <v>38</v>
      </c>
      <c r="J1542" s="14" t="str">
        <f>IF(I1542="","",VLOOKUP(I1542,Sheet1!$B$3:$C$7,2,0))</f>
        <v>急性期</v>
      </c>
      <c r="K1542" s="13">
        <v>58</v>
      </c>
      <c r="L1542" s="13">
        <v>58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2" t="s">
        <v>41</v>
      </c>
      <c r="U1542" s="14" t="str">
        <f>IF(T1542="","",VLOOKUP(T1542,Sheet1!$B$10:$C$61,2,0))</f>
        <v>一般病棟7対1入院基本料</v>
      </c>
      <c r="V1542" s="13">
        <v>58</v>
      </c>
    </row>
    <row r="1543" spans="1:22" outlineLevel="4">
      <c r="A1543" s="12">
        <v>4012</v>
      </c>
      <c r="B1543" s="12" t="s">
        <v>47</v>
      </c>
      <c r="C1543" s="12">
        <v>40106</v>
      </c>
      <c r="D1543" s="12" t="s">
        <v>48</v>
      </c>
      <c r="E1543" s="12" t="s">
        <v>593</v>
      </c>
      <c r="F1543" s="12" t="s">
        <v>326</v>
      </c>
      <c r="G1543" s="12" t="s">
        <v>38</v>
      </c>
      <c r="H1543" s="14" t="str">
        <f>IF(G1543="","",VLOOKUP(G1543,Sheet1!$B$3:$C$7,2,0))</f>
        <v>急性期</v>
      </c>
      <c r="I1543" s="12" t="s">
        <v>38</v>
      </c>
      <c r="J1543" s="14" t="str">
        <f>IF(I1543="","",VLOOKUP(I1543,Sheet1!$B$3:$C$7,2,0))</f>
        <v>急性期</v>
      </c>
      <c r="K1543" s="13">
        <v>30</v>
      </c>
      <c r="L1543" s="13">
        <v>30</v>
      </c>
      <c r="M1543" s="13">
        <v>0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0</v>
      </c>
      <c r="T1543" s="12" t="s">
        <v>41</v>
      </c>
      <c r="U1543" s="14" t="str">
        <f>IF(T1543="","",VLOOKUP(T1543,Sheet1!$B$10:$C$61,2,0))</f>
        <v>一般病棟7対1入院基本料</v>
      </c>
      <c r="V1543" s="13">
        <v>30</v>
      </c>
    </row>
    <row r="1544" spans="1:22" outlineLevel="4">
      <c r="A1544" s="12">
        <v>4012</v>
      </c>
      <c r="B1544" s="12" t="s">
        <v>47</v>
      </c>
      <c r="C1544" s="12">
        <v>40106</v>
      </c>
      <c r="D1544" s="12" t="s">
        <v>48</v>
      </c>
      <c r="E1544" s="12" t="s">
        <v>593</v>
      </c>
      <c r="F1544" s="12" t="s">
        <v>327</v>
      </c>
      <c r="G1544" s="12" t="s">
        <v>38</v>
      </c>
      <c r="H1544" s="14" t="str">
        <f>IF(G1544="","",VLOOKUP(G1544,Sheet1!$B$3:$C$7,2,0))</f>
        <v>急性期</v>
      </c>
      <c r="I1544" s="12" t="s">
        <v>38</v>
      </c>
      <c r="J1544" s="14" t="str">
        <f>IF(I1544="","",VLOOKUP(I1544,Sheet1!$B$3:$C$7,2,0))</f>
        <v>急性期</v>
      </c>
      <c r="K1544" s="13">
        <v>53</v>
      </c>
      <c r="L1544" s="13">
        <v>53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2" t="s">
        <v>41</v>
      </c>
      <c r="U1544" s="14" t="str">
        <f>IF(T1544="","",VLOOKUP(T1544,Sheet1!$B$10:$C$61,2,0))</f>
        <v>一般病棟7対1入院基本料</v>
      </c>
      <c r="V1544" s="13">
        <v>53</v>
      </c>
    </row>
    <row r="1545" spans="1:22" outlineLevel="4">
      <c r="A1545" s="12">
        <v>4012</v>
      </c>
      <c r="B1545" s="12" t="s">
        <v>47</v>
      </c>
      <c r="C1545" s="12">
        <v>40106</v>
      </c>
      <c r="D1545" s="12" t="s">
        <v>48</v>
      </c>
      <c r="E1545" s="12" t="s">
        <v>593</v>
      </c>
      <c r="F1545" s="12" t="s">
        <v>328</v>
      </c>
      <c r="G1545" s="12" t="s">
        <v>38</v>
      </c>
      <c r="H1545" s="14" t="str">
        <f>IF(G1545="","",VLOOKUP(G1545,Sheet1!$B$3:$C$7,2,0))</f>
        <v>急性期</v>
      </c>
      <c r="I1545" s="12" t="s">
        <v>38</v>
      </c>
      <c r="J1545" s="14" t="str">
        <f>IF(I1545="","",VLOOKUP(I1545,Sheet1!$B$3:$C$7,2,0))</f>
        <v>急性期</v>
      </c>
      <c r="K1545" s="13">
        <v>58</v>
      </c>
      <c r="L1545" s="13">
        <v>58</v>
      </c>
      <c r="M1545" s="13">
        <v>0</v>
      </c>
      <c r="N1545" s="13">
        <v>0</v>
      </c>
      <c r="O1545" s="13">
        <v>0</v>
      </c>
      <c r="P1545" s="13">
        <v>0</v>
      </c>
      <c r="Q1545" s="13">
        <v>0</v>
      </c>
      <c r="R1545" s="13">
        <v>0</v>
      </c>
      <c r="S1545" s="13">
        <v>0</v>
      </c>
      <c r="T1545" s="12" t="s">
        <v>41</v>
      </c>
      <c r="U1545" s="14" t="str">
        <f>IF(T1545="","",VLOOKUP(T1545,Sheet1!$B$10:$C$61,2,0))</f>
        <v>一般病棟7対1入院基本料</v>
      </c>
      <c r="V1545" s="13">
        <v>58</v>
      </c>
    </row>
    <row r="1546" spans="1:22" outlineLevel="4">
      <c r="A1546" s="12">
        <v>4012</v>
      </c>
      <c r="B1546" s="12" t="s">
        <v>47</v>
      </c>
      <c r="C1546" s="12">
        <v>40106</v>
      </c>
      <c r="D1546" s="12" t="s">
        <v>48</v>
      </c>
      <c r="E1546" s="12" t="s">
        <v>593</v>
      </c>
      <c r="F1546" s="12" t="s">
        <v>594</v>
      </c>
      <c r="G1546" s="12" t="s">
        <v>45</v>
      </c>
      <c r="H1546" s="14" t="str">
        <f>IF(G1546="","",VLOOKUP(G1546,Sheet1!$B$3:$C$7,2,0))</f>
        <v>慢性期</v>
      </c>
      <c r="I1546" s="12" t="s">
        <v>45</v>
      </c>
      <c r="J1546" s="14" t="str">
        <f>IF(I1546="","",VLOOKUP(I1546,Sheet1!$B$3:$C$7,2,0))</f>
        <v>慢性期</v>
      </c>
      <c r="K1546" s="13">
        <v>54</v>
      </c>
      <c r="L1546" s="13">
        <v>54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2" t="s">
        <v>51</v>
      </c>
      <c r="U1546" s="14" t="str">
        <f>IF(T1546="","",VLOOKUP(T1546,Sheet1!$B$10:$C$61,2,0))</f>
        <v>障害者施設等10対1入院基本料</v>
      </c>
      <c r="V1546" s="13">
        <v>54</v>
      </c>
    </row>
    <row r="1547" spans="1:22" outlineLevel="4">
      <c r="A1547" s="12">
        <v>4012</v>
      </c>
      <c r="B1547" s="12" t="s">
        <v>47</v>
      </c>
      <c r="C1547" s="12">
        <v>40106</v>
      </c>
      <c r="D1547" s="12" t="s">
        <v>48</v>
      </c>
      <c r="E1547" s="12" t="s">
        <v>593</v>
      </c>
      <c r="F1547" s="12" t="s">
        <v>595</v>
      </c>
      <c r="G1547" s="12" t="s">
        <v>38</v>
      </c>
      <c r="H1547" s="14" t="str">
        <f>IF(G1547="","",VLOOKUP(G1547,Sheet1!$B$3:$C$7,2,0))</f>
        <v>急性期</v>
      </c>
      <c r="I1547" s="12" t="s">
        <v>38</v>
      </c>
      <c r="J1547" s="14" t="str">
        <f>IF(I1547="","",VLOOKUP(I1547,Sheet1!$B$3:$C$7,2,0))</f>
        <v>急性期</v>
      </c>
      <c r="K1547" s="13">
        <v>55</v>
      </c>
      <c r="L1547" s="13">
        <v>55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2" t="s">
        <v>41</v>
      </c>
      <c r="U1547" s="14" t="str">
        <f>IF(T1547="","",VLOOKUP(T1547,Sheet1!$B$10:$C$61,2,0))</f>
        <v>一般病棟7対1入院基本料</v>
      </c>
      <c r="V1547" s="13">
        <v>55</v>
      </c>
    </row>
    <row r="1548" spans="1:22" outlineLevel="4">
      <c r="A1548" s="12">
        <v>4012</v>
      </c>
      <c r="B1548" s="12" t="s">
        <v>47</v>
      </c>
      <c r="C1548" s="12">
        <v>40106</v>
      </c>
      <c r="D1548" s="12" t="s">
        <v>48</v>
      </c>
      <c r="E1548" s="12" t="s">
        <v>593</v>
      </c>
      <c r="F1548" s="12" t="s">
        <v>596</v>
      </c>
      <c r="G1548" s="12" t="s">
        <v>58</v>
      </c>
      <c r="H1548" s="14" t="str">
        <f>IF(G1548="","",VLOOKUP(G1548,Sheet1!$B$3:$C$7,2,0))</f>
        <v>回復期</v>
      </c>
      <c r="I1548" s="12" t="s">
        <v>58</v>
      </c>
      <c r="J1548" s="14" t="str">
        <f>IF(I1548="","",VLOOKUP(I1548,Sheet1!$B$3:$C$7,2,0))</f>
        <v>回復期</v>
      </c>
      <c r="K1548" s="13">
        <v>54</v>
      </c>
      <c r="L1548" s="13">
        <v>54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2" t="s">
        <v>40</v>
      </c>
      <c r="U1548" s="14" t="str">
        <f>IF(T1548="","",VLOOKUP(T1548,Sheet1!$B$10:$C$61,2,0))</f>
        <v>地域包括ケア病棟入院料1</v>
      </c>
      <c r="V1548" s="13">
        <v>54</v>
      </c>
    </row>
    <row r="1549" spans="1:22" outlineLevel="4">
      <c r="A1549" s="12">
        <v>4012</v>
      </c>
      <c r="B1549" s="12" t="s">
        <v>47</v>
      </c>
      <c r="C1549" s="12">
        <v>40106</v>
      </c>
      <c r="D1549" s="12" t="s">
        <v>48</v>
      </c>
      <c r="E1549" s="12" t="s">
        <v>593</v>
      </c>
      <c r="F1549" s="12" t="s">
        <v>597</v>
      </c>
      <c r="G1549" s="12" t="s">
        <v>38</v>
      </c>
      <c r="H1549" s="14" t="str">
        <f>IF(G1549="","",VLOOKUP(G1549,Sheet1!$B$3:$C$7,2,0))</f>
        <v>急性期</v>
      </c>
      <c r="I1549" s="12" t="s">
        <v>38</v>
      </c>
      <c r="J1549" s="14" t="str">
        <f>IF(I1549="","",VLOOKUP(I1549,Sheet1!$B$3:$C$7,2,0))</f>
        <v>急性期</v>
      </c>
      <c r="K1549" s="13">
        <v>55</v>
      </c>
      <c r="L1549" s="13">
        <v>55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2" t="s">
        <v>41</v>
      </c>
      <c r="U1549" s="14" t="str">
        <f>IF(T1549="","",VLOOKUP(T1549,Sheet1!$B$10:$C$61,2,0))</f>
        <v>一般病棟7対1入院基本料</v>
      </c>
      <c r="V1549" s="13">
        <v>55</v>
      </c>
    </row>
    <row r="1550" spans="1:22" outlineLevel="3">
      <c r="A1550" s="12"/>
      <c r="B1550" s="12"/>
      <c r="C1550" s="12"/>
      <c r="D1550" s="12"/>
      <c r="E1550" s="23" t="s">
        <v>1851</v>
      </c>
      <c r="F1550" s="12"/>
      <c r="G1550" s="12"/>
      <c r="H1550" s="14"/>
      <c r="I1550" s="12"/>
      <c r="J1550" s="14"/>
      <c r="K1550" s="13">
        <f t="shared" ref="K1550:S1550" si="339">SUBTOTAL(9,K1538:K1549)</f>
        <v>499</v>
      </c>
      <c r="L1550" s="13">
        <f t="shared" si="339"/>
        <v>499</v>
      </c>
      <c r="M1550" s="13">
        <f t="shared" si="339"/>
        <v>0</v>
      </c>
      <c r="N1550" s="13">
        <f t="shared" si="339"/>
        <v>0</v>
      </c>
      <c r="O1550" s="13">
        <f t="shared" si="339"/>
        <v>0</v>
      </c>
      <c r="P1550" s="13">
        <f t="shared" si="339"/>
        <v>0</v>
      </c>
      <c r="Q1550" s="13">
        <f t="shared" si="339"/>
        <v>0</v>
      </c>
      <c r="R1550" s="13">
        <f t="shared" si="339"/>
        <v>0</v>
      </c>
      <c r="S1550" s="13">
        <f t="shared" si="339"/>
        <v>0</v>
      </c>
      <c r="T1550" s="12"/>
      <c r="U1550" s="14"/>
      <c r="V1550" s="13">
        <f>SUBTOTAL(9,V1538:V1549)</f>
        <v>499</v>
      </c>
    </row>
    <row r="1551" spans="1:22" outlineLevel="4">
      <c r="A1551" s="12">
        <v>4012</v>
      </c>
      <c r="B1551" s="12" t="s">
        <v>47</v>
      </c>
      <c r="C1551" s="12">
        <v>40106</v>
      </c>
      <c r="D1551" s="12" t="s">
        <v>48</v>
      </c>
      <c r="E1551" s="12" t="s">
        <v>662</v>
      </c>
      <c r="F1551" s="12" t="s">
        <v>663</v>
      </c>
      <c r="G1551" s="12" t="s">
        <v>45</v>
      </c>
      <c r="H1551" s="14" t="str">
        <f>IF(G1551="","",VLOOKUP(G1551,Sheet1!$B$3:$C$7,2,0))</f>
        <v>慢性期</v>
      </c>
      <c r="I1551" s="12" t="s">
        <v>45</v>
      </c>
      <c r="J1551" s="14" t="str">
        <f>IF(I1551="","",VLOOKUP(I1551,Sheet1!$B$3:$C$7,2,0))</f>
        <v>慢性期</v>
      </c>
      <c r="K1551" s="13">
        <v>0</v>
      </c>
      <c r="L1551" s="13">
        <v>0</v>
      </c>
      <c r="M1551" s="13">
        <v>0</v>
      </c>
      <c r="N1551" s="13">
        <v>37</v>
      </c>
      <c r="O1551" s="13">
        <v>37</v>
      </c>
      <c r="P1551" s="13">
        <v>0</v>
      </c>
      <c r="Q1551" s="13">
        <v>0</v>
      </c>
      <c r="R1551" s="13">
        <v>0</v>
      </c>
      <c r="S1551" s="13">
        <v>0</v>
      </c>
      <c r="T1551" s="12" t="s">
        <v>46</v>
      </c>
      <c r="U1551" s="14" t="str">
        <f>IF(T1551="","",VLOOKUP(T1551,Sheet1!$B$10:$C$61,2,0))</f>
        <v>療養病棟入院基本料2</v>
      </c>
      <c r="V1551" s="13">
        <v>37</v>
      </c>
    </row>
    <row r="1552" spans="1:22" outlineLevel="3">
      <c r="A1552" s="12"/>
      <c r="B1552" s="12"/>
      <c r="C1552" s="12"/>
      <c r="D1552" s="12"/>
      <c r="E1552" s="23" t="s">
        <v>1852</v>
      </c>
      <c r="F1552" s="12"/>
      <c r="G1552" s="12"/>
      <c r="H1552" s="14"/>
      <c r="I1552" s="12"/>
      <c r="J1552" s="14"/>
      <c r="K1552" s="13">
        <f t="shared" ref="K1552:S1552" si="340">SUBTOTAL(9,K1551:K1551)</f>
        <v>0</v>
      </c>
      <c r="L1552" s="13">
        <f t="shared" si="340"/>
        <v>0</v>
      </c>
      <c r="M1552" s="13">
        <f t="shared" si="340"/>
        <v>0</v>
      </c>
      <c r="N1552" s="13">
        <f t="shared" si="340"/>
        <v>37</v>
      </c>
      <c r="O1552" s="13">
        <f t="shared" si="340"/>
        <v>37</v>
      </c>
      <c r="P1552" s="13">
        <f t="shared" si="340"/>
        <v>0</v>
      </c>
      <c r="Q1552" s="13">
        <f t="shared" si="340"/>
        <v>0</v>
      </c>
      <c r="R1552" s="13">
        <f t="shared" si="340"/>
        <v>0</v>
      </c>
      <c r="S1552" s="13">
        <f t="shared" si="340"/>
        <v>0</v>
      </c>
      <c r="T1552" s="12"/>
      <c r="U1552" s="14"/>
      <c r="V1552" s="13">
        <f>SUBTOTAL(9,V1551:V1551)</f>
        <v>37</v>
      </c>
    </row>
    <row r="1553" spans="1:22" outlineLevel="4">
      <c r="A1553" s="12">
        <v>4012</v>
      </c>
      <c r="B1553" s="12" t="s">
        <v>47</v>
      </c>
      <c r="C1553" s="12">
        <v>40106</v>
      </c>
      <c r="D1553" s="12" t="s">
        <v>48</v>
      </c>
      <c r="E1553" s="12" t="s">
        <v>717</v>
      </c>
      <c r="F1553" s="12" t="s">
        <v>116</v>
      </c>
      <c r="G1553" s="12" t="s">
        <v>58</v>
      </c>
      <c r="H1553" s="14" t="str">
        <f>IF(G1553="","",VLOOKUP(G1553,Sheet1!$B$3:$C$7,2,0))</f>
        <v>回復期</v>
      </c>
      <c r="I1553" s="12" t="s">
        <v>58</v>
      </c>
      <c r="J1553" s="14" t="str">
        <f>IF(I1553="","",VLOOKUP(I1553,Sheet1!$B$3:$C$7,2,0))</f>
        <v>回復期</v>
      </c>
      <c r="K1553" s="13">
        <v>60</v>
      </c>
      <c r="L1553" s="13">
        <v>60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2" t="s">
        <v>45</v>
      </c>
      <c r="U1553" s="14" t="str">
        <f>IF(T1553="","",VLOOKUP(T1553,Sheet1!$B$10:$C$61,2,0))</f>
        <v>一般病棟15対1入院基本料</v>
      </c>
      <c r="V1553" s="13">
        <v>60</v>
      </c>
    </row>
    <row r="1554" spans="1:22" outlineLevel="4">
      <c r="A1554" s="12">
        <v>4012</v>
      </c>
      <c r="B1554" s="12" t="s">
        <v>47</v>
      </c>
      <c r="C1554" s="12">
        <v>40106</v>
      </c>
      <c r="D1554" s="12" t="s">
        <v>48</v>
      </c>
      <c r="E1554" s="12" t="s">
        <v>717</v>
      </c>
      <c r="F1554" s="12" t="s">
        <v>117</v>
      </c>
      <c r="G1554" s="12" t="s">
        <v>45</v>
      </c>
      <c r="H1554" s="14" t="str">
        <f>IF(G1554="","",VLOOKUP(G1554,Sheet1!$B$3:$C$7,2,0))</f>
        <v>慢性期</v>
      </c>
      <c r="I1554" s="12" t="s">
        <v>45</v>
      </c>
      <c r="J1554" s="14" t="str">
        <f>IF(I1554="","",VLOOKUP(I1554,Sheet1!$B$3:$C$7,2,0))</f>
        <v>慢性期</v>
      </c>
      <c r="K1554" s="13">
        <v>0</v>
      </c>
      <c r="L1554" s="13">
        <v>0</v>
      </c>
      <c r="M1554" s="13">
        <v>0</v>
      </c>
      <c r="N1554" s="13">
        <v>60</v>
      </c>
      <c r="O1554" s="13">
        <v>60</v>
      </c>
      <c r="P1554" s="13">
        <v>0</v>
      </c>
      <c r="Q1554" s="13">
        <v>0</v>
      </c>
      <c r="R1554" s="13">
        <v>0</v>
      </c>
      <c r="S1554" s="13">
        <v>0</v>
      </c>
      <c r="T1554" s="12" t="s">
        <v>62</v>
      </c>
      <c r="U1554" s="14" t="str">
        <f>IF(T1554="","",VLOOKUP(T1554,Sheet1!$B$10:$C$61,2,0))</f>
        <v>療養病棟入院基本料1</v>
      </c>
      <c r="V1554" s="13">
        <v>60</v>
      </c>
    </row>
    <row r="1555" spans="1:22" outlineLevel="4">
      <c r="A1555" s="12">
        <v>4012</v>
      </c>
      <c r="B1555" s="12" t="s">
        <v>47</v>
      </c>
      <c r="C1555" s="12">
        <v>40106</v>
      </c>
      <c r="D1555" s="12" t="s">
        <v>48</v>
      </c>
      <c r="E1555" s="12" t="s">
        <v>717</v>
      </c>
      <c r="F1555" s="12" t="s">
        <v>118</v>
      </c>
      <c r="G1555" s="12" t="s">
        <v>45</v>
      </c>
      <c r="H1555" s="14" t="str">
        <f>IF(G1555="","",VLOOKUP(G1555,Sheet1!$B$3:$C$7,2,0))</f>
        <v>慢性期</v>
      </c>
      <c r="I1555" s="12" t="s">
        <v>45</v>
      </c>
      <c r="J1555" s="14" t="str">
        <f>IF(I1555="","",VLOOKUP(I1555,Sheet1!$B$3:$C$7,2,0))</f>
        <v>慢性期</v>
      </c>
      <c r="K1555" s="13">
        <v>0</v>
      </c>
      <c r="L1555" s="13">
        <v>0</v>
      </c>
      <c r="M1555" s="13">
        <v>0</v>
      </c>
      <c r="N1555" s="13">
        <v>60</v>
      </c>
      <c r="O1555" s="13">
        <v>60</v>
      </c>
      <c r="P1555" s="13">
        <v>0</v>
      </c>
      <c r="Q1555" s="13">
        <v>0</v>
      </c>
      <c r="R1555" s="13">
        <v>0</v>
      </c>
      <c r="S1555" s="13">
        <v>0</v>
      </c>
      <c r="T1555" s="12" t="s">
        <v>62</v>
      </c>
      <c r="U1555" s="14" t="str">
        <f>IF(T1555="","",VLOOKUP(T1555,Sheet1!$B$10:$C$61,2,0))</f>
        <v>療養病棟入院基本料1</v>
      </c>
      <c r="V1555" s="13">
        <v>60</v>
      </c>
    </row>
    <row r="1556" spans="1:22" outlineLevel="4">
      <c r="A1556" s="12">
        <v>4012</v>
      </c>
      <c r="B1556" s="12" t="s">
        <v>47</v>
      </c>
      <c r="C1556" s="12">
        <v>40106</v>
      </c>
      <c r="D1556" s="12" t="s">
        <v>48</v>
      </c>
      <c r="E1556" s="12" t="s">
        <v>717</v>
      </c>
      <c r="F1556" s="12" t="s">
        <v>718</v>
      </c>
      <c r="G1556" s="12" t="s">
        <v>45</v>
      </c>
      <c r="H1556" s="14" t="str">
        <f>IF(G1556="","",VLOOKUP(G1556,Sheet1!$B$3:$C$7,2,0))</f>
        <v>慢性期</v>
      </c>
      <c r="I1556" s="12" t="s">
        <v>45</v>
      </c>
      <c r="J1556" s="14" t="str">
        <f>IF(I1556="","",VLOOKUP(I1556,Sheet1!$B$3:$C$7,2,0))</f>
        <v>慢性期</v>
      </c>
      <c r="K1556" s="13">
        <v>17</v>
      </c>
      <c r="L1556" s="13">
        <v>17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2"/>
      <c r="U1556" s="14" t="str">
        <f>IF(T1556="","",VLOOKUP(T1556,Sheet1!$B$10:$C$61,2,0))</f>
        <v/>
      </c>
      <c r="V1556" s="13">
        <v>0</v>
      </c>
    </row>
    <row r="1557" spans="1:22" outlineLevel="3">
      <c r="A1557" s="12"/>
      <c r="B1557" s="12"/>
      <c r="C1557" s="12"/>
      <c r="D1557" s="12"/>
      <c r="E1557" s="23" t="s">
        <v>1853</v>
      </c>
      <c r="F1557" s="12"/>
      <c r="G1557" s="12"/>
      <c r="H1557" s="14"/>
      <c r="I1557" s="12"/>
      <c r="J1557" s="14"/>
      <c r="K1557" s="13">
        <f t="shared" ref="K1557:S1557" si="341">SUBTOTAL(9,K1553:K1556)</f>
        <v>77</v>
      </c>
      <c r="L1557" s="13">
        <f t="shared" si="341"/>
        <v>77</v>
      </c>
      <c r="M1557" s="13">
        <f t="shared" si="341"/>
        <v>0</v>
      </c>
      <c r="N1557" s="13">
        <f t="shared" si="341"/>
        <v>120</v>
      </c>
      <c r="O1557" s="13">
        <f t="shared" si="341"/>
        <v>120</v>
      </c>
      <c r="P1557" s="13">
        <f t="shared" si="341"/>
        <v>0</v>
      </c>
      <c r="Q1557" s="13">
        <f t="shared" si="341"/>
        <v>0</v>
      </c>
      <c r="R1557" s="13">
        <f t="shared" si="341"/>
        <v>0</v>
      </c>
      <c r="S1557" s="13">
        <f t="shared" si="341"/>
        <v>0</v>
      </c>
      <c r="T1557" s="12"/>
      <c r="U1557" s="14"/>
      <c r="V1557" s="13">
        <f>SUBTOTAL(9,V1553:V1556)</f>
        <v>180</v>
      </c>
    </row>
    <row r="1558" spans="1:22" outlineLevel="4">
      <c r="A1558" s="12">
        <v>4012</v>
      </c>
      <c r="B1558" s="12" t="s">
        <v>47</v>
      </c>
      <c r="C1558" s="12">
        <v>40106</v>
      </c>
      <c r="D1558" s="12" t="s">
        <v>48</v>
      </c>
      <c r="E1558" s="12" t="s">
        <v>798</v>
      </c>
      <c r="F1558" s="12" t="s">
        <v>799</v>
      </c>
      <c r="G1558" s="12" t="s">
        <v>41</v>
      </c>
      <c r="H1558" s="14" t="str">
        <f>IF(G1558="","",VLOOKUP(G1558,Sheet1!$B$3:$C$7,2,0))</f>
        <v>高度急性期</v>
      </c>
      <c r="I1558" s="12" t="s">
        <v>41</v>
      </c>
      <c r="J1558" s="14" t="str">
        <f>IF(I1558="","",VLOOKUP(I1558,Sheet1!$B$3:$C$7,2,0))</f>
        <v>高度急性期</v>
      </c>
      <c r="K1558" s="13">
        <v>6</v>
      </c>
      <c r="L1558" s="13">
        <v>6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2" t="s">
        <v>42</v>
      </c>
      <c r="U1558" s="14" t="str">
        <f>IF(T1558="","",VLOOKUP(T1558,Sheet1!$B$10:$C$61,2,0))</f>
        <v>特定集中治療室管理料3</v>
      </c>
      <c r="V1558" s="13">
        <v>6</v>
      </c>
    </row>
    <row r="1559" spans="1:22" outlineLevel="4">
      <c r="A1559" s="12">
        <v>4012</v>
      </c>
      <c r="B1559" s="12" t="s">
        <v>47</v>
      </c>
      <c r="C1559" s="12">
        <v>40106</v>
      </c>
      <c r="D1559" s="12" t="s">
        <v>48</v>
      </c>
      <c r="E1559" s="12" t="s">
        <v>798</v>
      </c>
      <c r="F1559" s="12" t="s">
        <v>44</v>
      </c>
      <c r="G1559" s="12" t="s">
        <v>38</v>
      </c>
      <c r="H1559" s="14" t="str">
        <f>IF(G1559="","",VLOOKUP(G1559,Sheet1!$B$3:$C$7,2,0))</f>
        <v>急性期</v>
      </c>
      <c r="I1559" s="12" t="s">
        <v>38</v>
      </c>
      <c r="J1559" s="14" t="str">
        <f>IF(I1559="","",VLOOKUP(I1559,Sheet1!$B$3:$C$7,2,0))</f>
        <v>急性期</v>
      </c>
      <c r="K1559" s="13">
        <v>14</v>
      </c>
      <c r="L1559" s="13">
        <v>14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2" t="s">
        <v>41</v>
      </c>
      <c r="U1559" s="14" t="str">
        <f>IF(T1559="","",VLOOKUP(T1559,Sheet1!$B$10:$C$61,2,0))</f>
        <v>一般病棟7対1入院基本料</v>
      </c>
      <c r="V1559" s="13">
        <v>14</v>
      </c>
    </row>
    <row r="1560" spans="1:22" outlineLevel="4">
      <c r="A1560" s="12">
        <v>4012</v>
      </c>
      <c r="B1560" s="12" t="s">
        <v>47</v>
      </c>
      <c r="C1560" s="12">
        <v>40106</v>
      </c>
      <c r="D1560" s="12" t="s">
        <v>48</v>
      </c>
      <c r="E1560" s="12" t="s">
        <v>798</v>
      </c>
      <c r="F1560" s="12" t="s">
        <v>800</v>
      </c>
      <c r="G1560" s="12" t="s">
        <v>38</v>
      </c>
      <c r="H1560" s="14" t="str">
        <f>IF(G1560="","",VLOOKUP(G1560,Sheet1!$B$3:$C$7,2,0))</f>
        <v>急性期</v>
      </c>
      <c r="I1560" s="12" t="s">
        <v>38</v>
      </c>
      <c r="J1560" s="14" t="str">
        <f>IF(I1560="","",VLOOKUP(I1560,Sheet1!$B$3:$C$7,2,0))</f>
        <v>急性期</v>
      </c>
      <c r="K1560" s="13">
        <v>27</v>
      </c>
      <c r="L1560" s="13">
        <v>27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2" t="s">
        <v>350</v>
      </c>
      <c r="U1560" s="14" t="str">
        <f>IF(T1560="","",VLOOKUP(T1560,Sheet1!$B$10:$C$61,2,0))</f>
        <v>小児入院医療管理料2</v>
      </c>
      <c r="V1560" s="13">
        <v>27</v>
      </c>
    </row>
    <row r="1561" spans="1:22" outlineLevel="4">
      <c r="A1561" s="12">
        <v>4012</v>
      </c>
      <c r="B1561" s="12" t="s">
        <v>47</v>
      </c>
      <c r="C1561" s="12">
        <v>40106</v>
      </c>
      <c r="D1561" s="12" t="s">
        <v>48</v>
      </c>
      <c r="E1561" s="12" t="s">
        <v>798</v>
      </c>
      <c r="F1561" s="12" t="s">
        <v>801</v>
      </c>
      <c r="G1561" s="12" t="s">
        <v>38</v>
      </c>
      <c r="H1561" s="14" t="str">
        <f>IF(G1561="","",VLOOKUP(G1561,Sheet1!$B$3:$C$7,2,0))</f>
        <v>急性期</v>
      </c>
      <c r="I1561" s="12" t="s">
        <v>38</v>
      </c>
      <c r="J1561" s="14" t="str">
        <f>IF(I1561="","",VLOOKUP(I1561,Sheet1!$B$3:$C$7,2,0))</f>
        <v>急性期</v>
      </c>
      <c r="K1561" s="13">
        <v>22</v>
      </c>
      <c r="L1561" s="13">
        <v>22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2" t="s">
        <v>41</v>
      </c>
      <c r="U1561" s="14" t="str">
        <f>IF(T1561="","",VLOOKUP(T1561,Sheet1!$B$10:$C$61,2,0))</f>
        <v>一般病棟7対1入院基本料</v>
      </c>
      <c r="V1561" s="13">
        <v>22</v>
      </c>
    </row>
    <row r="1562" spans="1:22" outlineLevel="4">
      <c r="A1562" s="12">
        <v>4012</v>
      </c>
      <c r="B1562" s="12" t="s">
        <v>47</v>
      </c>
      <c r="C1562" s="12">
        <v>40106</v>
      </c>
      <c r="D1562" s="12" t="s">
        <v>48</v>
      </c>
      <c r="E1562" s="12" t="s">
        <v>798</v>
      </c>
      <c r="F1562" s="12" t="s">
        <v>496</v>
      </c>
      <c r="G1562" s="12" t="s">
        <v>38</v>
      </c>
      <c r="H1562" s="14" t="str">
        <f>IF(G1562="","",VLOOKUP(G1562,Sheet1!$B$3:$C$7,2,0))</f>
        <v>急性期</v>
      </c>
      <c r="I1562" s="12" t="s">
        <v>38</v>
      </c>
      <c r="J1562" s="14" t="str">
        <f>IF(I1562="","",VLOOKUP(I1562,Sheet1!$B$3:$C$7,2,0))</f>
        <v>急性期</v>
      </c>
      <c r="K1562" s="13">
        <v>56</v>
      </c>
      <c r="L1562" s="13">
        <v>51</v>
      </c>
      <c r="M1562" s="13">
        <v>5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2" t="s">
        <v>41</v>
      </c>
      <c r="U1562" s="14" t="str">
        <f>IF(T1562="","",VLOOKUP(T1562,Sheet1!$B$10:$C$61,2,0))</f>
        <v>一般病棟7対1入院基本料</v>
      </c>
      <c r="V1562" s="13">
        <v>51</v>
      </c>
    </row>
    <row r="1563" spans="1:22" outlineLevel="4">
      <c r="A1563" s="12">
        <v>4012</v>
      </c>
      <c r="B1563" s="12" t="s">
        <v>47</v>
      </c>
      <c r="C1563" s="12">
        <v>40106</v>
      </c>
      <c r="D1563" s="12" t="s">
        <v>48</v>
      </c>
      <c r="E1563" s="12" t="s">
        <v>798</v>
      </c>
      <c r="F1563" s="12" t="s">
        <v>498</v>
      </c>
      <c r="G1563" s="12" t="s">
        <v>38</v>
      </c>
      <c r="H1563" s="14" t="str">
        <f>IF(G1563="","",VLOOKUP(G1563,Sheet1!$B$3:$C$7,2,0))</f>
        <v>急性期</v>
      </c>
      <c r="I1563" s="12" t="s">
        <v>38</v>
      </c>
      <c r="J1563" s="14" t="str">
        <f>IF(I1563="","",VLOOKUP(I1563,Sheet1!$B$3:$C$7,2,0))</f>
        <v>急性期</v>
      </c>
      <c r="K1563" s="13">
        <v>60</v>
      </c>
      <c r="L1563" s="13">
        <v>53</v>
      </c>
      <c r="M1563" s="13">
        <v>7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2" t="s">
        <v>41</v>
      </c>
      <c r="U1563" s="14" t="str">
        <f>IF(T1563="","",VLOOKUP(T1563,Sheet1!$B$10:$C$61,2,0))</f>
        <v>一般病棟7対1入院基本料</v>
      </c>
      <c r="V1563" s="13">
        <v>53</v>
      </c>
    </row>
    <row r="1564" spans="1:22" outlineLevel="4">
      <c r="A1564" s="12">
        <v>4012</v>
      </c>
      <c r="B1564" s="12" t="s">
        <v>47</v>
      </c>
      <c r="C1564" s="12">
        <v>40106</v>
      </c>
      <c r="D1564" s="12" t="s">
        <v>48</v>
      </c>
      <c r="E1564" s="12" t="s">
        <v>798</v>
      </c>
      <c r="F1564" s="12" t="s">
        <v>802</v>
      </c>
      <c r="G1564" s="12" t="s">
        <v>38</v>
      </c>
      <c r="H1564" s="14" t="str">
        <f>IF(G1564="","",VLOOKUP(G1564,Sheet1!$B$3:$C$7,2,0))</f>
        <v>急性期</v>
      </c>
      <c r="I1564" s="12" t="s">
        <v>38</v>
      </c>
      <c r="J1564" s="14" t="str">
        <f>IF(I1564="","",VLOOKUP(I1564,Sheet1!$B$3:$C$7,2,0))</f>
        <v>急性期</v>
      </c>
      <c r="K1564" s="13">
        <v>56</v>
      </c>
      <c r="L1564" s="13">
        <v>51</v>
      </c>
      <c r="M1564" s="13">
        <v>5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2" t="s">
        <v>41</v>
      </c>
      <c r="U1564" s="14" t="str">
        <f>IF(T1564="","",VLOOKUP(T1564,Sheet1!$B$10:$C$61,2,0))</f>
        <v>一般病棟7対1入院基本料</v>
      </c>
      <c r="V1564" s="13">
        <v>51</v>
      </c>
    </row>
    <row r="1565" spans="1:22" outlineLevel="4">
      <c r="A1565" s="12">
        <v>4012</v>
      </c>
      <c r="B1565" s="12" t="s">
        <v>47</v>
      </c>
      <c r="C1565" s="12">
        <v>40106</v>
      </c>
      <c r="D1565" s="12" t="s">
        <v>48</v>
      </c>
      <c r="E1565" s="12" t="s">
        <v>798</v>
      </c>
      <c r="F1565" s="12" t="s">
        <v>803</v>
      </c>
      <c r="G1565" s="12" t="s">
        <v>38</v>
      </c>
      <c r="H1565" s="14" t="str">
        <f>IF(G1565="","",VLOOKUP(G1565,Sheet1!$B$3:$C$7,2,0))</f>
        <v>急性期</v>
      </c>
      <c r="I1565" s="12" t="s">
        <v>38</v>
      </c>
      <c r="J1565" s="14" t="str">
        <f>IF(I1565="","",VLOOKUP(I1565,Sheet1!$B$3:$C$7,2,0))</f>
        <v>急性期</v>
      </c>
      <c r="K1565" s="13">
        <v>59</v>
      </c>
      <c r="L1565" s="13">
        <v>53</v>
      </c>
      <c r="M1565" s="13">
        <v>6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2" t="s">
        <v>41</v>
      </c>
      <c r="U1565" s="14" t="str">
        <f>IF(T1565="","",VLOOKUP(T1565,Sheet1!$B$10:$C$61,2,0))</f>
        <v>一般病棟7対1入院基本料</v>
      </c>
      <c r="V1565" s="13">
        <v>53</v>
      </c>
    </row>
    <row r="1566" spans="1:22" outlineLevel="4">
      <c r="A1566" s="12">
        <v>4012</v>
      </c>
      <c r="B1566" s="12" t="s">
        <v>47</v>
      </c>
      <c r="C1566" s="12">
        <v>40106</v>
      </c>
      <c r="D1566" s="12" t="s">
        <v>48</v>
      </c>
      <c r="E1566" s="12" t="s">
        <v>798</v>
      </c>
      <c r="F1566" s="12" t="s">
        <v>804</v>
      </c>
      <c r="G1566" s="12" t="s">
        <v>38</v>
      </c>
      <c r="H1566" s="14" t="str">
        <f>IF(G1566="","",VLOOKUP(G1566,Sheet1!$B$3:$C$7,2,0))</f>
        <v>急性期</v>
      </c>
      <c r="I1566" s="12" t="s">
        <v>38</v>
      </c>
      <c r="J1566" s="14" t="str">
        <f>IF(I1566="","",VLOOKUP(I1566,Sheet1!$B$3:$C$7,2,0))</f>
        <v>急性期</v>
      </c>
      <c r="K1566" s="13">
        <v>61</v>
      </c>
      <c r="L1566" s="13">
        <v>51</v>
      </c>
      <c r="M1566" s="13">
        <v>10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2" t="s">
        <v>41</v>
      </c>
      <c r="U1566" s="14" t="str">
        <f>IF(T1566="","",VLOOKUP(T1566,Sheet1!$B$10:$C$61,2,0))</f>
        <v>一般病棟7対1入院基本料</v>
      </c>
      <c r="V1566" s="13">
        <v>51</v>
      </c>
    </row>
    <row r="1567" spans="1:22" outlineLevel="4">
      <c r="A1567" s="12">
        <v>4012</v>
      </c>
      <c r="B1567" s="12" t="s">
        <v>47</v>
      </c>
      <c r="C1567" s="12">
        <v>40106</v>
      </c>
      <c r="D1567" s="12" t="s">
        <v>48</v>
      </c>
      <c r="E1567" s="12" t="s">
        <v>798</v>
      </c>
      <c r="F1567" s="12" t="s">
        <v>805</v>
      </c>
      <c r="G1567" s="12" t="s">
        <v>38</v>
      </c>
      <c r="H1567" s="14" t="str">
        <f>IF(G1567="","",VLOOKUP(G1567,Sheet1!$B$3:$C$7,2,0))</f>
        <v>急性期</v>
      </c>
      <c r="I1567" s="12" t="s">
        <v>38</v>
      </c>
      <c r="J1567" s="14" t="str">
        <f>IF(I1567="","",VLOOKUP(I1567,Sheet1!$B$3:$C$7,2,0))</f>
        <v>急性期</v>
      </c>
      <c r="K1567" s="13">
        <v>57</v>
      </c>
      <c r="L1567" s="13">
        <v>52</v>
      </c>
      <c r="M1567" s="13">
        <v>5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2" t="s">
        <v>41</v>
      </c>
      <c r="U1567" s="14" t="str">
        <f>IF(T1567="","",VLOOKUP(T1567,Sheet1!$B$10:$C$61,2,0))</f>
        <v>一般病棟7対1入院基本料</v>
      </c>
      <c r="V1567" s="13">
        <v>52</v>
      </c>
    </row>
    <row r="1568" spans="1:22" outlineLevel="4">
      <c r="A1568" s="12">
        <v>4012</v>
      </c>
      <c r="B1568" s="12" t="s">
        <v>47</v>
      </c>
      <c r="C1568" s="12">
        <v>40106</v>
      </c>
      <c r="D1568" s="12" t="s">
        <v>48</v>
      </c>
      <c r="E1568" s="12" t="s">
        <v>798</v>
      </c>
      <c r="F1568" s="12" t="s">
        <v>806</v>
      </c>
      <c r="G1568" s="12" t="s">
        <v>41</v>
      </c>
      <c r="H1568" s="14" t="str">
        <f>IF(G1568="","",VLOOKUP(G1568,Sheet1!$B$3:$C$7,2,0))</f>
        <v>高度急性期</v>
      </c>
      <c r="I1568" s="12" t="s">
        <v>41</v>
      </c>
      <c r="J1568" s="14" t="str">
        <f>IF(I1568="","",VLOOKUP(I1568,Sheet1!$B$3:$C$7,2,0))</f>
        <v>高度急性期</v>
      </c>
      <c r="K1568" s="13">
        <v>6</v>
      </c>
      <c r="L1568" s="13">
        <v>6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2" t="s">
        <v>132</v>
      </c>
      <c r="U1568" s="14" t="str">
        <f>IF(T1568="","",VLOOKUP(T1568,Sheet1!$B$10:$C$61,2,0))</f>
        <v>総合周産期特定集中治療室管理料（母体・胎児）</v>
      </c>
      <c r="V1568" s="13">
        <v>6</v>
      </c>
    </row>
    <row r="1569" spans="1:22" outlineLevel="4">
      <c r="A1569" s="12">
        <v>4012</v>
      </c>
      <c r="B1569" s="12" t="s">
        <v>47</v>
      </c>
      <c r="C1569" s="12">
        <v>40106</v>
      </c>
      <c r="D1569" s="12" t="s">
        <v>48</v>
      </c>
      <c r="E1569" s="12" t="s">
        <v>798</v>
      </c>
      <c r="F1569" s="12" t="s">
        <v>807</v>
      </c>
      <c r="G1569" s="12" t="s">
        <v>38</v>
      </c>
      <c r="H1569" s="14" t="str">
        <f>IF(G1569="","",VLOOKUP(G1569,Sheet1!$B$3:$C$7,2,0))</f>
        <v>急性期</v>
      </c>
      <c r="I1569" s="12" t="s">
        <v>38</v>
      </c>
      <c r="J1569" s="14" t="str">
        <f>IF(I1569="","",VLOOKUP(I1569,Sheet1!$B$3:$C$7,2,0))</f>
        <v>急性期</v>
      </c>
      <c r="K1569" s="13">
        <v>37</v>
      </c>
      <c r="L1569" s="13">
        <v>33</v>
      </c>
      <c r="M1569" s="13">
        <v>4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2" t="s">
        <v>41</v>
      </c>
      <c r="U1569" s="14" t="str">
        <f>IF(T1569="","",VLOOKUP(T1569,Sheet1!$B$10:$C$61,2,0))</f>
        <v>一般病棟7対1入院基本料</v>
      </c>
      <c r="V1569" s="13">
        <v>33</v>
      </c>
    </row>
    <row r="1570" spans="1:22" outlineLevel="4">
      <c r="A1570" s="12">
        <v>4012</v>
      </c>
      <c r="B1570" s="12" t="s">
        <v>47</v>
      </c>
      <c r="C1570" s="12">
        <v>40106</v>
      </c>
      <c r="D1570" s="12" t="s">
        <v>48</v>
      </c>
      <c r="E1570" s="12" t="s">
        <v>798</v>
      </c>
      <c r="F1570" s="12" t="s">
        <v>808</v>
      </c>
      <c r="G1570" s="12" t="s">
        <v>41</v>
      </c>
      <c r="H1570" s="14" t="str">
        <f>IF(G1570="","",VLOOKUP(G1570,Sheet1!$B$3:$C$7,2,0))</f>
        <v>高度急性期</v>
      </c>
      <c r="I1570" s="12" t="s">
        <v>41</v>
      </c>
      <c r="J1570" s="14" t="str">
        <f>IF(I1570="","",VLOOKUP(I1570,Sheet1!$B$3:$C$7,2,0))</f>
        <v>高度急性期</v>
      </c>
      <c r="K1570" s="13">
        <v>9</v>
      </c>
      <c r="L1570" s="13">
        <v>9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2" t="s">
        <v>133</v>
      </c>
      <c r="U1570" s="14" t="str">
        <f>IF(T1570="","",VLOOKUP(T1570,Sheet1!$B$10:$C$61,2,0))</f>
        <v>総合周産期特定集中治療室管理料（新生児）</v>
      </c>
      <c r="V1570" s="13">
        <v>9</v>
      </c>
    </row>
    <row r="1571" spans="1:22" outlineLevel="4">
      <c r="A1571" s="12">
        <v>4012</v>
      </c>
      <c r="B1571" s="12" t="s">
        <v>47</v>
      </c>
      <c r="C1571" s="12">
        <v>40106</v>
      </c>
      <c r="D1571" s="12" t="s">
        <v>48</v>
      </c>
      <c r="E1571" s="12" t="s">
        <v>798</v>
      </c>
      <c r="F1571" s="12" t="s">
        <v>809</v>
      </c>
      <c r="G1571" s="12" t="s">
        <v>38</v>
      </c>
      <c r="H1571" s="14" t="str">
        <f>IF(G1571="","",VLOOKUP(G1571,Sheet1!$B$3:$C$7,2,0))</f>
        <v>急性期</v>
      </c>
      <c r="I1571" s="12" t="s">
        <v>38</v>
      </c>
      <c r="J1571" s="14" t="str">
        <f>IF(I1571="","",VLOOKUP(I1571,Sheet1!$B$3:$C$7,2,0))</f>
        <v>急性期</v>
      </c>
      <c r="K1571" s="13">
        <v>51</v>
      </c>
      <c r="L1571" s="13">
        <v>48</v>
      </c>
      <c r="M1571" s="13">
        <v>3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2" t="s">
        <v>41</v>
      </c>
      <c r="U1571" s="14" t="str">
        <f>IF(T1571="","",VLOOKUP(T1571,Sheet1!$B$10:$C$61,2,0))</f>
        <v>一般病棟7対1入院基本料</v>
      </c>
      <c r="V1571" s="13">
        <v>48</v>
      </c>
    </row>
    <row r="1572" spans="1:22" outlineLevel="4">
      <c r="A1572" s="12">
        <v>4012</v>
      </c>
      <c r="B1572" s="12" t="s">
        <v>47</v>
      </c>
      <c r="C1572" s="12">
        <v>40106</v>
      </c>
      <c r="D1572" s="12" t="s">
        <v>48</v>
      </c>
      <c r="E1572" s="12" t="s">
        <v>798</v>
      </c>
      <c r="F1572" s="12" t="s">
        <v>810</v>
      </c>
      <c r="G1572" s="12" t="s">
        <v>38</v>
      </c>
      <c r="H1572" s="14" t="str">
        <f>IF(G1572="","",VLOOKUP(G1572,Sheet1!$B$3:$C$7,2,0))</f>
        <v>急性期</v>
      </c>
      <c r="I1572" s="12" t="s">
        <v>38</v>
      </c>
      <c r="J1572" s="14" t="str">
        <f>IF(I1572="","",VLOOKUP(I1572,Sheet1!$B$3:$C$7,2,0))</f>
        <v>急性期</v>
      </c>
      <c r="K1572" s="13">
        <v>58</v>
      </c>
      <c r="L1572" s="13">
        <v>52</v>
      </c>
      <c r="M1572" s="13">
        <v>6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2" t="s">
        <v>41</v>
      </c>
      <c r="U1572" s="14" t="str">
        <f>IF(T1572="","",VLOOKUP(T1572,Sheet1!$B$10:$C$61,2,0))</f>
        <v>一般病棟7対1入院基本料</v>
      </c>
      <c r="V1572" s="13">
        <v>52</v>
      </c>
    </row>
    <row r="1573" spans="1:22" outlineLevel="4">
      <c r="A1573" s="12">
        <v>4012</v>
      </c>
      <c r="B1573" s="12" t="s">
        <v>47</v>
      </c>
      <c r="C1573" s="12">
        <v>40106</v>
      </c>
      <c r="D1573" s="12" t="s">
        <v>48</v>
      </c>
      <c r="E1573" s="12" t="s">
        <v>798</v>
      </c>
      <c r="F1573" s="12" t="s">
        <v>811</v>
      </c>
      <c r="G1573" s="12" t="s">
        <v>38</v>
      </c>
      <c r="H1573" s="14" t="str">
        <f>IF(G1573="","",VLOOKUP(G1573,Sheet1!$B$3:$C$7,2,0))</f>
        <v>急性期</v>
      </c>
      <c r="I1573" s="12" t="s">
        <v>38</v>
      </c>
      <c r="J1573" s="14" t="str">
        <f>IF(I1573="","",VLOOKUP(I1573,Sheet1!$B$3:$C$7,2,0))</f>
        <v>急性期</v>
      </c>
      <c r="K1573" s="13">
        <v>20</v>
      </c>
      <c r="L1573" s="13">
        <v>20</v>
      </c>
      <c r="M1573" s="13">
        <v>0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2" t="s">
        <v>96</v>
      </c>
      <c r="U1573" s="14" t="str">
        <f>IF(T1573="","",VLOOKUP(T1573,Sheet1!$B$10:$C$61,2,0))</f>
        <v>緩和ケア病棟入院料</v>
      </c>
      <c r="V1573" s="13">
        <v>20</v>
      </c>
    </row>
    <row r="1574" spans="1:22" outlineLevel="4">
      <c r="A1574" s="12">
        <v>4012</v>
      </c>
      <c r="B1574" s="12" t="s">
        <v>47</v>
      </c>
      <c r="C1574" s="12">
        <v>40106</v>
      </c>
      <c r="D1574" s="12" t="s">
        <v>48</v>
      </c>
      <c r="E1574" s="12" t="s">
        <v>798</v>
      </c>
      <c r="F1574" s="12" t="s">
        <v>812</v>
      </c>
      <c r="G1574" s="12" t="s">
        <v>41</v>
      </c>
      <c r="H1574" s="14" t="str">
        <f>IF(G1574="","",VLOOKUP(G1574,Sheet1!$B$3:$C$7,2,0))</f>
        <v>高度急性期</v>
      </c>
      <c r="I1574" s="12" t="s">
        <v>41</v>
      </c>
      <c r="J1574" s="14" t="str">
        <f>IF(I1574="","",VLOOKUP(I1574,Sheet1!$B$3:$C$7,2,0))</f>
        <v>高度急性期</v>
      </c>
      <c r="K1574" s="13">
        <v>21</v>
      </c>
      <c r="L1574" s="13">
        <v>21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2" t="s">
        <v>60</v>
      </c>
      <c r="U1574" s="14" t="str">
        <f>IF(T1574="","",VLOOKUP(T1574,Sheet1!$B$10:$C$61,2,0))</f>
        <v>新生児治療回復室入院医療管理料</v>
      </c>
      <c r="V1574" s="13">
        <v>21</v>
      </c>
    </row>
    <row r="1575" spans="1:22" outlineLevel="3">
      <c r="A1575" s="12"/>
      <c r="B1575" s="12"/>
      <c r="C1575" s="12"/>
      <c r="D1575" s="12"/>
      <c r="E1575" s="23" t="s">
        <v>1854</v>
      </c>
      <c r="F1575" s="12"/>
      <c r="G1575" s="12"/>
      <c r="H1575" s="14"/>
      <c r="I1575" s="12"/>
      <c r="J1575" s="14"/>
      <c r="K1575" s="13">
        <f t="shared" ref="K1575:S1575" si="342">SUBTOTAL(9,K1558:K1574)</f>
        <v>620</v>
      </c>
      <c r="L1575" s="13">
        <f t="shared" si="342"/>
        <v>569</v>
      </c>
      <c r="M1575" s="13">
        <f t="shared" si="342"/>
        <v>51</v>
      </c>
      <c r="N1575" s="13">
        <f t="shared" si="342"/>
        <v>0</v>
      </c>
      <c r="O1575" s="13">
        <f t="shared" si="342"/>
        <v>0</v>
      </c>
      <c r="P1575" s="13">
        <f t="shared" si="342"/>
        <v>0</v>
      </c>
      <c r="Q1575" s="13">
        <f t="shared" si="342"/>
        <v>0</v>
      </c>
      <c r="R1575" s="13">
        <f t="shared" si="342"/>
        <v>0</v>
      </c>
      <c r="S1575" s="13">
        <f t="shared" si="342"/>
        <v>0</v>
      </c>
      <c r="T1575" s="12"/>
      <c r="U1575" s="14"/>
      <c r="V1575" s="13">
        <f>SUBTOTAL(9,V1558:V1574)</f>
        <v>569</v>
      </c>
    </row>
    <row r="1576" spans="1:22" outlineLevel="4">
      <c r="A1576" s="12">
        <v>4012</v>
      </c>
      <c r="B1576" s="12" t="s">
        <v>47</v>
      </c>
      <c r="C1576" s="12">
        <v>40106</v>
      </c>
      <c r="D1576" s="12" t="s">
        <v>48</v>
      </c>
      <c r="E1576" s="12" t="s">
        <v>903</v>
      </c>
      <c r="F1576" s="12" t="s">
        <v>71</v>
      </c>
      <c r="G1576" s="12" t="s">
        <v>58</v>
      </c>
      <c r="H1576" s="14" t="str">
        <f>IF(G1576="","",VLOOKUP(G1576,Sheet1!$B$3:$C$7,2,0))</f>
        <v>回復期</v>
      </c>
      <c r="I1576" s="12" t="s">
        <v>58</v>
      </c>
      <c r="J1576" s="14" t="str">
        <f>IF(I1576="","",VLOOKUP(I1576,Sheet1!$B$3:$C$7,2,0))</f>
        <v>回復期</v>
      </c>
      <c r="K1576" s="13">
        <v>0</v>
      </c>
      <c r="L1576" s="13">
        <v>0</v>
      </c>
      <c r="M1576" s="13">
        <v>0</v>
      </c>
      <c r="N1576" s="13">
        <v>60</v>
      </c>
      <c r="O1576" s="13">
        <v>60</v>
      </c>
      <c r="P1576" s="13">
        <v>0</v>
      </c>
      <c r="Q1576" s="13">
        <v>0</v>
      </c>
      <c r="R1576" s="13">
        <v>0</v>
      </c>
      <c r="S1576" s="13">
        <v>0</v>
      </c>
      <c r="T1576" s="12" t="s">
        <v>68</v>
      </c>
      <c r="U1576" s="14" t="str">
        <f>IF(T1576="","",VLOOKUP(T1576,Sheet1!$B$10:$C$61,2,0))</f>
        <v>回復期リハビリテーション病棟入院料2</v>
      </c>
      <c r="V1576" s="13">
        <v>60</v>
      </c>
    </row>
    <row r="1577" spans="1:22" outlineLevel="4">
      <c r="A1577" s="12">
        <v>4012</v>
      </c>
      <c r="B1577" s="12" t="s">
        <v>47</v>
      </c>
      <c r="C1577" s="12">
        <v>40106</v>
      </c>
      <c r="D1577" s="12" t="s">
        <v>48</v>
      </c>
      <c r="E1577" s="12" t="s">
        <v>903</v>
      </c>
      <c r="F1577" s="12" t="s">
        <v>199</v>
      </c>
      <c r="G1577" s="12" t="s">
        <v>45</v>
      </c>
      <c r="H1577" s="14" t="str">
        <f>IF(G1577="","",VLOOKUP(G1577,Sheet1!$B$3:$C$7,2,0))</f>
        <v>慢性期</v>
      </c>
      <c r="I1577" s="12" t="s">
        <v>45</v>
      </c>
      <c r="J1577" s="14" t="str">
        <f>IF(I1577="","",VLOOKUP(I1577,Sheet1!$B$3:$C$7,2,0))</f>
        <v>慢性期</v>
      </c>
      <c r="K1577" s="13">
        <v>60</v>
      </c>
      <c r="L1577" s="13">
        <v>60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0</v>
      </c>
      <c r="S1577" s="13">
        <v>0</v>
      </c>
      <c r="T1577" s="12" t="s">
        <v>51</v>
      </c>
      <c r="U1577" s="14" t="str">
        <f>IF(T1577="","",VLOOKUP(T1577,Sheet1!$B$10:$C$61,2,0))</f>
        <v>障害者施設等10対1入院基本料</v>
      </c>
      <c r="V1577" s="13">
        <v>60</v>
      </c>
    </row>
    <row r="1578" spans="1:22" outlineLevel="4">
      <c r="A1578" s="12">
        <v>4012</v>
      </c>
      <c r="B1578" s="12" t="s">
        <v>47</v>
      </c>
      <c r="C1578" s="12">
        <v>40106</v>
      </c>
      <c r="D1578" s="12" t="s">
        <v>48</v>
      </c>
      <c r="E1578" s="12" t="s">
        <v>903</v>
      </c>
      <c r="F1578" s="12" t="s">
        <v>200</v>
      </c>
      <c r="G1578" s="12" t="s">
        <v>45</v>
      </c>
      <c r="H1578" s="14" t="str">
        <f>IF(G1578="","",VLOOKUP(G1578,Sheet1!$B$3:$C$7,2,0))</f>
        <v>慢性期</v>
      </c>
      <c r="I1578" s="12" t="s">
        <v>45</v>
      </c>
      <c r="J1578" s="14" t="str">
        <f>IF(I1578="","",VLOOKUP(I1578,Sheet1!$B$3:$C$7,2,0))</f>
        <v>慢性期</v>
      </c>
      <c r="K1578" s="13">
        <v>0</v>
      </c>
      <c r="L1578" s="13">
        <v>0</v>
      </c>
      <c r="M1578" s="13">
        <v>0</v>
      </c>
      <c r="N1578" s="13">
        <v>60</v>
      </c>
      <c r="O1578" s="13">
        <v>60</v>
      </c>
      <c r="P1578" s="13">
        <v>0</v>
      </c>
      <c r="Q1578" s="13">
        <v>0</v>
      </c>
      <c r="R1578" s="13">
        <v>0</v>
      </c>
      <c r="S1578" s="13">
        <v>0</v>
      </c>
      <c r="T1578" s="12" t="s">
        <v>62</v>
      </c>
      <c r="U1578" s="14" t="str">
        <f>IF(T1578="","",VLOOKUP(T1578,Sheet1!$B$10:$C$61,2,0))</f>
        <v>療養病棟入院基本料1</v>
      </c>
      <c r="V1578" s="13">
        <v>60</v>
      </c>
    </row>
    <row r="1579" spans="1:22" outlineLevel="4">
      <c r="A1579" s="12">
        <v>4012</v>
      </c>
      <c r="B1579" s="12" t="s">
        <v>47</v>
      </c>
      <c r="C1579" s="12">
        <v>40106</v>
      </c>
      <c r="D1579" s="12" t="s">
        <v>48</v>
      </c>
      <c r="E1579" s="12" t="s">
        <v>903</v>
      </c>
      <c r="F1579" s="12" t="s">
        <v>201</v>
      </c>
      <c r="G1579" s="12" t="s">
        <v>45</v>
      </c>
      <c r="H1579" s="14" t="str">
        <f>IF(G1579="","",VLOOKUP(G1579,Sheet1!$B$3:$C$7,2,0))</f>
        <v>慢性期</v>
      </c>
      <c r="I1579" s="12" t="s">
        <v>45</v>
      </c>
      <c r="J1579" s="14" t="str">
        <f>IF(I1579="","",VLOOKUP(I1579,Sheet1!$B$3:$C$7,2,0))</f>
        <v>慢性期</v>
      </c>
      <c r="K1579" s="13">
        <v>0</v>
      </c>
      <c r="L1579" s="13">
        <v>0</v>
      </c>
      <c r="M1579" s="13">
        <v>0</v>
      </c>
      <c r="N1579" s="13">
        <v>60</v>
      </c>
      <c r="O1579" s="13">
        <v>60</v>
      </c>
      <c r="P1579" s="13">
        <v>0</v>
      </c>
      <c r="Q1579" s="13">
        <v>0</v>
      </c>
      <c r="R1579" s="13">
        <v>0</v>
      </c>
      <c r="S1579" s="13">
        <v>0</v>
      </c>
      <c r="T1579" s="12" t="s">
        <v>62</v>
      </c>
      <c r="U1579" s="14" t="str">
        <f>IF(T1579="","",VLOOKUP(T1579,Sheet1!$B$10:$C$61,2,0))</f>
        <v>療養病棟入院基本料1</v>
      </c>
      <c r="V1579" s="13">
        <v>60</v>
      </c>
    </row>
    <row r="1580" spans="1:22" outlineLevel="4">
      <c r="A1580" s="12">
        <v>4012</v>
      </c>
      <c r="B1580" s="12" t="s">
        <v>47</v>
      </c>
      <c r="C1580" s="12">
        <v>40106</v>
      </c>
      <c r="D1580" s="12" t="s">
        <v>48</v>
      </c>
      <c r="E1580" s="12" t="s">
        <v>903</v>
      </c>
      <c r="F1580" s="12" t="s">
        <v>608</v>
      </c>
      <c r="G1580" s="12" t="s">
        <v>45</v>
      </c>
      <c r="H1580" s="14" t="str">
        <f>IF(G1580="","",VLOOKUP(G1580,Sheet1!$B$3:$C$7,2,0))</f>
        <v>慢性期</v>
      </c>
      <c r="I1580" s="12" t="s">
        <v>45</v>
      </c>
      <c r="J1580" s="14" t="str">
        <f>IF(I1580="","",VLOOKUP(I1580,Sheet1!$B$3:$C$7,2,0))</f>
        <v>慢性期</v>
      </c>
      <c r="K1580" s="13">
        <v>0</v>
      </c>
      <c r="L1580" s="13">
        <v>0</v>
      </c>
      <c r="M1580" s="13">
        <v>0</v>
      </c>
      <c r="N1580" s="13">
        <v>60</v>
      </c>
      <c r="O1580" s="13">
        <v>60</v>
      </c>
      <c r="P1580" s="13">
        <v>0</v>
      </c>
      <c r="Q1580" s="13">
        <v>60</v>
      </c>
      <c r="R1580" s="13">
        <v>60</v>
      </c>
      <c r="S1580" s="13">
        <v>0</v>
      </c>
      <c r="T1580" s="12"/>
      <c r="U1580" s="14" t="str">
        <f>IF(T1580="","",VLOOKUP(T1580,Sheet1!$B$10:$C$61,2,0))</f>
        <v/>
      </c>
      <c r="V1580" s="13">
        <v>0</v>
      </c>
    </row>
    <row r="1581" spans="1:22" outlineLevel="3">
      <c r="A1581" s="12"/>
      <c r="B1581" s="12"/>
      <c r="C1581" s="12"/>
      <c r="D1581" s="12"/>
      <c r="E1581" s="23" t="s">
        <v>1855</v>
      </c>
      <c r="F1581" s="12"/>
      <c r="G1581" s="12"/>
      <c r="H1581" s="14"/>
      <c r="I1581" s="12"/>
      <c r="J1581" s="14"/>
      <c r="K1581" s="13">
        <f t="shared" ref="K1581:S1581" si="343">SUBTOTAL(9,K1576:K1580)</f>
        <v>60</v>
      </c>
      <c r="L1581" s="13">
        <f t="shared" si="343"/>
        <v>60</v>
      </c>
      <c r="M1581" s="13">
        <f t="shared" si="343"/>
        <v>0</v>
      </c>
      <c r="N1581" s="13">
        <f t="shared" si="343"/>
        <v>240</v>
      </c>
      <c r="O1581" s="13">
        <f t="shared" si="343"/>
        <v>240</v>
      </c>
      <c r="P1581" s="13">
        <f t="shared" si="343"/>
        <v>0</v>
      </c>
      <c r="Q1581" s="13">
        <f t="shared" si="343"/>
        <v>60</v>
      </c>
      <c r="R1581" s="13">
        <f t="shared" si="343"/>
        <v>60</v>
      </c>
      <c r="S1581" s="13">
        <f t="shared" si="343"/>
        <v>0</v>
      </c>
      <c r="T1581" s="12"/>
      <c r="U1581" s="14"/>
      <c r="V1581" s="13">
        <f>SUBTOTAL(9,V1576:V1580)</f>
        <v>240</v>
      </c>
    </row>
    <row r="1582" spans="1:22" outlineLevel="4">
      <c r="A1582" s="12">
        <v>4012</v>
      </c>
      <c r="B1582" s="12" t="s">
        <v>47</v>
      </c>
      <c r="C1582" s="12">
        <v>40106</v>
      </c>
      <c r="D1582" s="12" t="s">
        <v>48</v>
      </c>
      <c r="E1582" s="12" t="s">
        <v>920</v>
      </c>
      <c r="F1582" s="12" t="s">
        <v>460</v>
      </c>
      <c r="G1582" s="12" t="s">
        <v>113</v>
      </c>
      <c r="H1582" s="14" t="str">
        <f>IF(G1582="","",VLOOKUP(G1582,Sheet1!$B$3:$C$7,2,0))</f>
        <v>回復期</v>
      </c>
      <c r="I1582" s="12" t="s">
        <v>113</v>
      </c>
      <c r="J1582" s="14" t="str">
        <f>IF(I1582="","",VLOOKUP(I1582,Sheet1!$B$3:$C$7,2,0))</f>
        <v>回復期</v>
      </c>
      <c r="K1582" s="13">
        <v>0</v>
      </c>
      <c r="L1582" s="13">
        <v>0</v>
      </c>
      <c r="M1582" s="13">
        <v>0</v>
      </c>
      <c r="N1582" s="13">
        <v>40</v>
      </c>
      <c r="O1582" s="13">
        <v>40</v>
      </c>
      <c r="P1582" s="13">
        <v>0</v>
      </c>
      <c r="Q1582" s="13">
        <v>0</v>
      </c>
      <c r="R1582" s="13">
        <v>0</v>
      </c>
      <c r="S1582" s="13">
        <v>0</v>
      </c>
      <c r="T1582" s="12" t="s">
        <v>183</v>
      </c>
      <c r="U1582" s="14" t="str">
        <f>IF(T1582="","",VLOOKUP(T1582,Sheet1!$B$10:$C$61,2,0))</f>
        <v>回復期リハビリテーション病棟入院料1</v>
      </c>
      <c r="V1582" s="13">
        <v>40</v>
      </c>
    </row>
    <row r="1583" spans="1:22" outlineLevel="4">
      <c r="A1583" s="12">
        <v>4012</v>
      </c>
      <c r="B1583" s="12" t="s">
        <v>47</v>
      </c>
      <c r="C1583" s="12">
        <v>40106</v>
      </c>
      <c r="D1583" s="12" t="s">
        <v>48</v>
      </c>
      <c r="E1583" s="12" t="s">
        <v>920</v>
      </c>
      <c r="F1583" s="12" t="s">
        <v>461</v>
      </c>
      <c r="G1583" s="12" t="s">
        <v>113</v>
      </c>
      <c r="H1583" s="14" t="str">
        <f>IF(G1583="","",VLOOKUP(G1583,Sheet1!$B$3:$C$7,2,0))</f>
        <v>回復期</v>
      </c>
      <c r="I1583" s="12" t="s">
        <v>113</v>
      </c>
      <c r="J1583" s="14" t="str">
        <f>IF(I1583="","",VLOOKUP(I1583,Sheet1!$B$3:$C$7,2,0))</f>
        <v>回復期</v>
      </c>
      <c r="K1583" s="13">
        <v>0</v>
      </c>
      <c r="L1583" s="13">
        <v>0</v>
      </c>
      <c r="M1583" s="13">
        <v>0</v>
      </c>
      <c r="N1583" s="13">
        <v>38</v>
      </c>
      <c r="O1583" s="13">
        <v>38</v>
      </c>
      <c r="P1583" s="13">
        <v>0</v>
      </c>
      <c r="Q1583" s="13">
        <v>0</v>
      </c>
      <c r="R1583" s="13">
        <v>0</v>
      </c>
      <c r="S1583" s="13">
        <v>0</v>
      </c>
      <c r="T1583" s="12" t="s">
        <v>603</v>
      </c>
      <c r="U1583" s="14" t="str">
        <f>IF(T1583="","",VLOOKUP(T1583,Sheet1!$B$10:$C$61,2,0))</f>
        <v>回復期リハビリテーション病棟入院料2</v>
      </c>
      <c r="V1583" s="13">
        <v>38</v>
      </c>
    </row>
    <row r="1584" spans="1:22" outlineLevel="4">
      <c r="A1584" s="12">
        <v>4012</v>
      </c>
      <c r="B1584" s="12" t="s">
        <v>47</v>
      </c>
      <c r="C1584" s="12">
        <v>40106</v>
      </c>
      <c r="D1584" s="12" t="s">
        <v>48</v>
      </c>
      <c r="E1584" s="12" t="s">
        <v>920</v>
      </c>
      <c r="F1584" s="12" t="s">
        <v>921</v>
      </c>
      <c r="G1584" s="12" t="s">
        <v>113</v>
      </c>
      <c r="H1584" s="14" t="str">
        <f>IF(G1584="","",VLOOKUP(G1584,Sheet1!$B$3:$C$7,2,0))</f>
        <v>回復期</v>
      </c>
      <c r="I1584" s="12" t="s">
        <v>113</v>
      </c>
      <c r="J1584" s="14" t="str">
        <f>IF(I1584="","",VLOOKUP(I1584,Sheet1!$B$3:$C$7,2,0))</f>
        <v>回復期</v>
      </c>
      <c r="K1584" s="13">
        <v>0</v>
      </c>
      <c r="L1584" s="13">
        <v>0</v>
      </c>
      <c r="M1584" s="13">
        <v>0</v>
      </c>
      <c r="N1584" s="13">
        <v>40</v>
      </c>
      <c r="O1584" s="13">
        <v>40</v>
      </c>
      <c r="P1584" s="13">
        <v>0</v>
      </c>
      <c r="Q1584" s="13">
        <v>0</v>
      </c>
      <c r="R1584" s="13">
        <v>0</v>
      </c>
      <c r="S1584" s="13">
        <v>0</v>
      </c>
      <c r="T1584" s="12" t="s">
        <v>603</v>
      </c>
      <c r="U1584" s="14" t="str">
        <f>IF(T1584="","",VLOOKUP(T1584,Sheet1!$B$10:$C$61,2,0))</f>
        <v>回復期リハビリテーション病棟入院料2</v>
      </c>
      <c r="V1584" s="13">
        <v>40</v>
      </c>
    </row>
    <row r="1585" spans="1:22" outlineLevel="4">
      <c r="A1585" s="12">
        <v>4012</v>
      </c>
      <c r="B1585" s="12" t="s">
        <v>47</v>
      </c>
      <c r="C1585" s="12">
        <v>40106</v>
      </c>
      <c r="D1585" s="12" t="s">
        <v>48</v>
      </c>
      <c r="E1585" s="12" t="s">
        <v>920</v>
      </c>
      <c r="F1585" s="12" t="s">
        <v>922</v>
      </c>
      <c r="G1585" s="12" t="s">
        <v>113</v>
      </c>
      <c r="H1585" s="14" t="str">
        <f>IF(G1585="","",VLOOKUP(G1585,Sheet1!$B$3:$C$7,2,0))</f>
        <v>回復期</v>
      </c>
      <c r="I1585" s="12" t="s">
        <v>113</v>
      </c>
      <c r="J1585" s="14" t="str">
        <f>IF(I1585="","",VLOOKUP(I1585,Sheet1!$B$3:$C$7,2,0))</f>
        <v>回復期</v>
      </c>
      <c r="K1585" s="13">
        <v>0</v>
      </c>
      <c r="L1585" s="13">
        <v>0</v>
      </c>
      <c r="M1585" s="13">
        <v>0</v>
      </c>
      <c r="N1585" s="13">
        <v>40</v>
      </c>
      <c r="O1585" s="13">
        <v>40</v>
      </c>
      <c r="P1585" s="13">
        <v>0</v>
      </c>
      <c r="Q1585" s="13">
        <v>0</v>
      </c>
      <c r="R1585" s="13">
        <v>0</v>
      </c>
      <c r="S1585" s="13">
        <v>0</v>
      </c>
      <c r="T1585" s="12" t="s">
        <v>603</v>
      </c>
      <c r="U1585" s="14" t="str">
        <f>IF(T1585="","",VLOOKUP(T1585,Sheet1!$B$10:$C$61,2,0))</f>
        <v>回復期リハビリテーション病棟入院料2</v>
      </c>
      <c r="V1585" s="13">
        <v>40</v>
      </c>
    </row>
    <row r="1586" spans="1:22" outlineLevel="4">
      <c r="A1586" s="12">
        <v>4012</v>
      </c>
      <c r="B1586" s="12" t="s">
        <v>47</v>
      </c>
      <c r="C1586" s="12">
        <v>40106</v>
      </c>
      <c r="D1586" s="12" t="s">
        <v>48</v>
      </c>
      <c r="E1586" s="12" t="s">
        <v>920</v>
      </c>
      <c r="F1586" s="12" t="s">
        <v>462</v>
      </c>
      <c r="G1586" s="12" t="s">
        <v>182</v>
      </c>
      <c r="H1586" s="14" t="str">
        <f>IF(G1586="","",VLOOKUP(G1586,Sheet1!$B$3:$C$7,2,0))</f>
        <v>慢性期</v>
      </c>
      <c r="I1586" s="12" t="s">
        <v>182</v>
      </c>
      <c r="J1586" s="14" t="str">
        <f>IF(I1586="","",VLOOKUP(I1586,Sheet1!$B$3:$C$7,2,0))</f>
        <v>慢性期</v>
      </c>
      <c r="K1586" s="13">
        <v>40</v>
      </c>
      <c r="L1586" s="13">
        <v>40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2" t="s">
        <v>106</v>
      </c>
      <c r="U1586" s="14" t="str">
        <f>IF(T1586="","",VLOOKUP(T1586,Sheet1!$B$10:$C$61,2,0))</f>
        <v>障害者施設等13対1入院基本料</v>
      </c>
      <c r="V1586" s="13">
        <v>40</v>
      </c>
    </row>
    <row r="1587" spans="1:22" outlineLevel="3">
      <c r="A1587" s="12"/>
      <c r="B1587" s="12"/>
      <c r="C1587" s="12"/>
      <c r="D1587" s="12"/>
      <c r="E1587" s="23" t="s">
        <v>1856</v>
      </c>
      <c r="F1587" s="12"/>
      <c r="G1587" s="12"/>
      <c r="H1587" s="14"/>
      <c r="I1587" s="12"/>
      <c r="J1587" s="14"/>
      <c r="K1587" s="13">
        <f t="shared" ref="K1587:S1587" si="344">SUBTOTAL(9,K1582:K1586)</f>
        <v>40</v>
      </c>
      <c r="L1587" s="13">
        <f t="shared" si="344"/>
        <v>40</v>
      </c>
      <c r="M1587" s="13">
        <f t="shared" si="344"/>
        <v>0</v>
      </c>
      <c r="N1587" s="13">
        <f t="shared" si="344"/>
        <v>158</v>
      </c>
      <c r="O1587" s="13">
        <f t="shared" si="344"/>
        <v>158</v>
      </c>
      <c r="P1587" s="13">
        <f t="shared" si="344"/>
        <v>0</v>
      </c>
      <c r="Q1587" s="13">
        <f t="shared" si="344"/>
        <v>0</v>
      </c>
      <c r="R1587" s="13">
        <f t="shared" si="344"/>
        <v>0</v>
      </c>
      <c r="S1587" s="13">
        <f t="shared" si="344"/>
        <v>0</v>
      </c>
      <c r="T1587" s="12"/>
      <c r="U1587" s="14"/>
      <c r="V1587" s="13">
        <f>SUBTOTAL(9,V1582:V1586)</f>
        <v>198</v>
      </c>
    </row>
    <row r="1588" spans="1:22" outlineLevel="4">
      <c r="A1588" s="12">
        <v>4012</v>
      </c>
      <c r="B1588" s="12" t="s">
        <v>47</v>
      </c>
      <c r="C1588" s="12">
        <v>40106</v>
      </c>
      <c r="D1588" s="12" t="s">
        <v>48</v>
      </c>
      <c r="E1588" s="12" t="s">
        <v>1091</v>
      </c>
      <c r="F1588" s="12" t="s">
        <v>37</v>
      </c>
      <c r="G1588" s="12" t="s">
        <v>38</v>
      </c>
      <c r="H1588" s="14" t="str">
        <f>IF(G1588="","",VLOOKUP(G1588,Sheet1!$B$3:$C$7,2,0))</f>
        <v>急性期</v>
      </c>
      <c r="I1588" s="12" t="s">
        <v>38</v>
      </c>
      <c r="J1588" s="14" t="str">
        <f>IF(I1588="","",VLOOKUP(I1588,Sheet1!$B$3:$C$7,2,0))</f>
        <v>急性期</v>
      </c>
      <c r="K1588" s="13">
        <v>46</v>
      </c>
      <c r="L1588" s="13">
        <v>46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2" t="s">
        <v>38</v>
      </c>
      <c r="U1588" s="14" t="str">
        <f>IF(T1588="","",VLOOKUP(T1588,Sheet1!$B$10:$C$61,2,0))</f>
        <v>一般病棟10対1入院基本料</v>
      </c>
      <c r="V1588" s="13">
        <v>46</v>
      </c>
    </row>
    <row r="1589" spans="1:22" outlineLevel="4">
      <c r="A1589" s="12">
        <v>4012</v>
      </c>
      <c r="B1589" s="12" t="s">
        <v>47</v>
      </c>
      <c r="C1589" s="12">
        <v>40106</v>
      </c>
      <c r="D1589" s="12" t="s">
        <v>48</v>
      </c>
      <c r="E1589" s="12" t="s">
        <v>1091</v>
      </c>
      <c r="F1589" s="12" t="s">
        <v>44</v>
      </c>
      <c r="G1589" s="12" t="s">
        <v>38</v>
      </c>
      <c r="H1589" s="14" t="str">
        <f>IF(G1589="","",VLOOKUP(G1589,Sheet1!$B$3:$C$7,2,0))</f>
        <v>急性期</v>
      </c>
      <c r="I1589" s="12" t="s">
        <v>38</v>
      </c>
      <c r="J1589" s="14" t="str">
        <f>IF(I1589="","",VLOOKUP(I1589,Sheet1!$B$3:$C$7,2,0))</f>
        <v>急性期</v>
      </c>
      <c r="K1589" s="13">
        <v>45</v>
      </c>
      <c r="L1589" s="13">
        <v>45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0</v>
      </c>
      <c r="T1589" s="12" t="s">
        <v>38</v>
      </c>
      <c r="U1589" s="14" t="str">
        <f>IF(T1589="","",VLOOKUP(T1589,Sheet1!$B$10:$C$61,2,0))</f>
        <v>一般病棟10対1入院基本料</v>
      </c>
      <c r="V1589" s="13">
        <v>45</v>
      </c>
    </row>
    <row r="1590" spans="1:22" outlineLevel="4">
      <c r="A1590" s="12">
        <v>4012</v>
      </c>
      <c r="B1590" s="12" t="s">
        <v>47</v>
      </c>
      <c r="C1590" s="12">
        <v>40106</v>
      </c>
      <c r="D1590" s="12" t="s">
        <v>48</v>
      </c>
      <c r="E1590" s="12" t="s">
        <v>1091</v>
      </c>
      <c r="F1590" s="12" t="s">
        <v>67</v>
      </c>
      <c r="G1590" s="12" t="s">
        <v>38</v>
      </c>
      <c r="H1590" s="14" t="str">
        <f>IF(G1590="","",VLOOKUP(G1590,Sheet1!$B$3:$C$7,2,0))</f>
        <v>急性期</v>
      </c>
      <c r="I1590" s="12" t="s">
        <v>38</v>
      </c>
      <c r="J1590" s="14" t="str">
        <f>IF(I1590="","",VLOOKUP(I1590,Sheet1!$B$3:$C$7,2,0))</f>
        <v>急性期</v>
      </c>
      <c r="K1590" s="13">
        <v>45</v>
      </c>
      <c r="L1590" s="13">
        <v>45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2" t="s">
        <v>38</v>
      </c>
      <c r="U1590" s="14" t="str">
        <f>IF(T1590="","",VLOOKUP(T1590,Sheet1!$B$10:$C$61,2,0))</f>
        <v>一般病棟10対1入院基本料</v>
      </c>
      <c r="V1590" s="13">
        <v>45</v>
      </c>
    </row>
    <row r="1591" spans="1:22" outlineLevel="4">
      <c r="A1591" s="12">
        <v>4012</v>
      </c>
      <c r="B1591" s="12" t="s">
        <v>47</v>
      </c>
      <c r="C1591" s="12">
        <v>40106</v>
      </c>
      <c r="D1591" s="12" t="s">
        <v>48</v>
      </c>
      <c r="E1591" s="12" t="s">
        <v>1091</v>
      </c>
      <c r="F1591" s="12" t="s">
        <v>1092</v>
      </c>
      <c r="G1591" s="12" t="s">
        <v>58</v>
      </c>
      <c r="H1591" s="14" t="str">
        <f>IF(G1591="","",VLOOKUP(G1591,Sheet1!$B$3:$C$7,2,0))</f>
        <v>回復期</v>
      </c>
      <c r="I1591" s="12" t="s">
        <v>58</v>
      </c>
      <c r="J1591" s="14" t="str">
        <f>IF(I1591="","",VLOOKUP(I1591,Sheet1!$B$3:$C$7,2,0))</f>
        <v>回復期</v>
      </c>
      <c r="K1591" s="13">
        <v>45</v>
      </c>
      <c r="L1591" s="13">
        <v>45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2" t="s">
        <v>40</v>
      </c>
      <c r="U1591" s="14" t="str">
        <f>IF(T1591="","",VLOOKUP(T1591,Sheet1!$B$10:$C$61,2,0))</f>
        <v>地域包括ケア病棟入院料1</v>
      </c>
      <c r="V1591" s="13">
        <v>45</v>
      </c>
    </row>
    <row r="1592" spans="1:22" outlineLevel="3">
      <c r="A1592" s="12"/>
      <c r="B1592" s="12"/>
      <c r="C1592" s="12"/>
      <c r="D1592" s="12"/>
      <c r="E1592" s="23" t="s">
        <v>1857</v>
      </c>
      <c r="F1592" s="12"/>
      <c r="G1592" s="12"/>
      <c r="H1592" s="14"/>
      <c r="I1592" s="12"/>
      <c r="J1592" s="14"/>
      <c r="K1592" s="13">
        <f t="shared" ref="K1592:S1592" si="345">SUBTOTAL(9,K1588:K1591)</f>
        <v>181</v>
      </c>
      <c r="L1592" s="13">
        <f t="shared" si="345"/>
        <v>181</v>
      </c>
      <c r="M1592" s="13">
        <f t="shared" si="345"/>
        <v>0</v>
      </c>
      <c r="N1592" s="13">
        <f t="shared" si="345"/>
        <v>0</v>
      </c>
      <c r="O1592" s="13">
        <f t="shared" si="345"/>
        <v>0</v>
      </c>
      <c r="P1592" s="13">
        <f t="shared" si="345"/>
        <v>0</v>
      </c>
      <c r="Q1592" s="13">
        <f t="shared" si="345"/>
        <v>0</v>
      </c>
      <c r="R1592" s="13">
        <f t="shared" si="345"/>
        <v>0</v>
      </c>
      <c r="S1592" s="13">
        <f t="shared" si="345"/>
        <v>0</v>
      </c>
      <c r="T1592" s="12"/>
      <c r="U1592" s="14"/>
      <c r="V1592" s="13">
        <f>SUBTOTAL(9,V1588:V1591)</f>
        <v>181</v>
      </c>
    </row>
    <row r="1593" spans="1:22" outlineLevel="4">
      <c r="A1593" s="12">
        <v>4012</v>
      </c>
      <c r="B1593" s="12" t="s">
        <v>47</v>
      </c>
      <c r="C1593" s="12">
        <v>40106</v>
      </c>
      <c r="D1593" s="12" t="s">
        <v>48</v>
      </c>
      <c r="E1593" s="12" t="s">
        <v>1109</v>
      </c>
      <c r="F1593" s="12" t="s">
        <v>1110</v>
      </c>
      <c r="G1593" s="12" t="s">
        <v>104</v>
      </c>
      <c r="H1593" s="14" t="str">
        <f>IF(G1593="","",VLOOKUP(G1593,Sheet1!$B$3:$C$7,2,0))</f>
        <v>急性期</v>
      </c>
      <c r="I1593" s="12" t="s">
        <v>104</v>
      </c>
      <c r="J1593" s="14" t="str">
        <f>IF(I1593="","",VLOOKUP(I1593,Sheet1!$B$3:$C$7,2,0))</f>
        <v>急性期</v>
      </c>
      <c r="K1593" s="13">
        <v>38</v>
      </c>
      <c r="L1593" s="13">
        <v>38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2" t="s">
        <v>104</v>
      </c>
      <c r="U1593" s="14" t="str">
        <f>IF(T1593="","",VLOOKUP(T1593,Sheet1!$B$10:$C$61,2,0))</f>
        <v>一般病棟10対1入院基本料</v>
      </c>
      <c r="V1593" s="13">
        <v>38</v>
      </c>
    </row>
    <row r="1594" spans="1:22" outlineLevel="4">
      <c r="A1594" s="12">
        <v>4012</v>
      </c>
      <c r="B1594" s="12" t="s">
        <v>47</v>
      </c>
      <c r="C1594" s="12">
        <v>40106</v>
      </c>
      <c r="D1594" s="12" t="s">
        <v>48</v>
      </c>
      <c r="E1594" s="12" t="s">
        <v>1109</v>
      </c>
      <c r="F1594" s="12" t="s">
        <v>1111</v>
      </c>
      <c r="G1594" s="12" t="s">
        <v>104</v>
      </c>
      <c r="H1594" s="14" t="str">
        <f>IF(G1594="","",VLOOKUP(G1594,Sheet1!$B$3:$C$7,2,0))</f>
        <v>急性期</v>
      </c>
      <c r="I1594" s="12" t="s">
        <v>104</v>
      </c>
      <c r="J1594" s="14" t="str">
        <f>IF(I1594="","",VLOOKUP(I1594,Sheet1!$B$3:$C$7,2,0))</f>
        <v>急性期</v>
      </c>
      <c r="K1594" s="13">
        <v>31</v>
      </c>
      <c r="L1594" s="13">
        <v>31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2" t="s">
        <v>105</v>
      </c>
      <c r="U1594" s="14" t="str">
        <f>IF(T1594="","",VLOOKUP(T1594,Sheet1!$B$10:$C$61,2,0))</f>
        <v>地域包括ケア病棟入院料1</v>
      </c>
      <c r="V1594" s="13">
        <v>31</v>
      </c>
    </row>
    <row r="1595" spans="1:22" outlineLevel="3">
      <c r="A1595" s="12"/>
      <c r="B1595" s="12"/>
      <c r="C1595" s="12"/>
      <c r="D1595" s="12"/>
      <c r="E1595" s="23" t="s">
        <v>1858</v>
      </c>
      <c r="F1595" s="12"/>
      <c r="G1595" s="12"/>
      <c r="H1595" s="14"/>
      <c r="I1595" s="12"/>
      <c r="J1595" s="14"/>
      <c r="K1595" s="13">
        <f t="shared" ref="K1595:S1595" si="346">SUBTOTAL(9,K1593:K1594)</f>
        <v>69</v>
      </c>
      <c r="L1595" s="13">
        <f t="shared" si="346"/>
        <v>69</v>
      </c>
      <c r="M1595" s="13">
        <f t="shared" si="346"/>
        <v>0</v>
      </c>
      <c r="N1595" s="13">
        <f t="shared" si="346"/>
        <v>0</v>
      </c>
      <c r="O1595" s="13">
        <f t="shared" si="346"/>
        <v>0</v>
      </c>
      <c r="P1595" s="13">
        <f t="shared" si="346"/>
        <v>0</v>
      </c>
      <c r="Q1595" s="13">
        <f t="shared" si="346"/>
        <v>0</v>
      </c>
      <c r="R1595" s="13">
        <f t="shared" si="346"/>
        <v>0</v>
      </c>
      <c r="S1595" s="13">
        <f t="shared" si="346"/>
        <v>0</v>
      </c>
      <c r="T1595" s="12"/>
      <c r="U1595" s="14"/>
      <c r="V1595" s="13">
        <f>SUBTOTAL(9,V1593:V1594)</f>
        <v>69</v>
      </c>
    </row>
    <row r="1596" spans="1:22" outlineLevel="4">
      <c r="A1596" s="12">
        <v>4012</v>
      </c>
      <c r="B1596" s="12" t="s">
        <v>47</v>
      </c>
      <c r="C1596" s="12">
        <v>40106</v>
      </c>
      <c r="D1596" s="12" t="s">
        <v>48</v>
      </c>
      <c r="E1596" s="12" t="s">
        <v>1143</v>
      </c>
      <c r="F1596" s="12" t="s">
        <v>416</v>
      </c>
      <c r="G1596" s="12" t="s">
        <v>45</v>
      </c>
      <c r="H1596" s="14" t="str">
        <f>IF(G1596="","",VLOOKUP(G1596,Sheet1!$B$3:$C$7,2,0))</f>
        <v>慢性期</v>
      </c>
      <c r="I1596" s="12" t="s">
        <v>45</v>
      </c>
      <c r="J1596" s="14" t="str">
        <f>IF(I1596="","",VLOOKUP(I1596,Sheet1!$B$3:$C$7,2,0))</f>
        <v>慢性期</v>
      </c>
      <c r="K1596" s="13">
        <v>53</v>
      </c>
      <c r="L1596" s="13">
        <v>48</v>
      </c>
      <c r="M1596" s="13">
        <v>5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2" t="s">
        <v>212</v>
      </c>
      <c r="U1596" s="14" t="str">
        <f>IF(T1596="","",VLOOKUP(T1596,Sheet1!$B$10:$C$61,2,0))</f>
        <v>特殊疾患病棟入院料1</v>
      </c>
      <c r="V1596" s="13">
        <v>53</v>
      </c>
    </row>
    <row r="1597" spans="1:22" outlineLevel="4">
      <c r="A1597" s="12">
        <v>4012</v>
      </c>
      <c r="B1597" s="12" t="s">
        <v>47</v>
      </c>
      <c r="C1597" s="12">
        <v>40106</v>
      </c>
      <c r="D1597" s="12" t="s">
        <v>48</v>
      </c>
      <c r="E1597" s="12" t="s">
        <v>1143</v>
      </c>
      <c r="F1597" s="12" t="s">
        <v>195</v>
      </c>
      <c r="G1597" s="12" t="s">
        <v>45</v>
      </c>
      <c r="H1597" s="14" t="str">
        <f>IF(G1597="","",VLOOKUP(G1597,Sheet1!$B$3:$C$7,2,0))</f>
        <v>慢性期</v>
      </c>
      <c r="I1597" s="12" t="s">
        <v>45</v>
      </c>
      <c r="J1597" s="14" t="str">
        <f>IF(I1597="","",VLOOKUP(I1597,Sheet1!$B$3:$C$7,2,0))</f>
        <v>慢性期</v>
      </c>
      <c r="K1597" s="13">
        <v>0</v>
      </c>
      <c r="L1597" s="13">
        <v>0</v>
      </c>
      <c r="M1597" s="13">
        <v>0</v>
      </c>
      <c r="N1597" s="13">
        <v>47</v>
      </c>
      <c r="O1597" s="13">
        <v>45</v>
      </c>
      <c r="P1597" s="13">
        <v>2</v>
      </c>
      <c r="Q1597" s="13">
        <v>0</v>
      </c>
      <c r="R1597" s="13">
        <v>0</v>
      </c>
      <c r="S1597" s="13">
        <v>0</v>
      </c>
      <c r="T1597" s="12" t="s">
        <v>62</v>
      </c>
      <c r="U1597" s="14" t="str">
        <f>IF(T1597="","",VLOOKUP(T1597,Sheet1!$B$10:$C$61,2,0))</f>
        <v>療養病棟入院基本料1</v>
      </c>
      <c r="V1597" s="13">
        <v>47</v>
      </c>
    </row>
    <row r="1598" spans="1:22" outlineLevel="3">
      <c r="A1598" s="12"/>
      <c r="B1598" s="12"/>
      <c r="C1598" s="12"/>
      <c r="D1598" s="12"/>
      <c r="E1598" s="23" t="s">
        <v>1859</v>
      </c>
      <c r="F1598" s="12"/>
      <c r="G1598" s="12"/>
      <c r="H1598" s="14"/>
      <c r="I1598" s="12"/>
      <c r="J1598" s="14"/>
      <c r="K1598" s="13">
        <f t="shared" ref="K1598:S1598" si="347">SUBTOTAL(9,K1596:K1597)</f>
        <v>53</v>
      </c>
      <c r="L1598" s="13">
        <f t="shared" si="347"/>
        <v>48</v>
      </c>
      <c r="M1598" s="13">
        <f t="shared" si="347"/>
        <v>5</v>
      </c>
      <c r="N1598" s="13">
        <f t="shared" si="347"/>
        <v>47</v>
      </c>
      <c r="O1598" s="13">
        <f t="shared" si="347"/>
        <v>45</v>
      </c>
      <c r="P1598" s="13">
        <f t="shared" si="347"/>
        <v>2</v>
      </c>
      <c r="Q1598" s="13">
        <f t="shared" si="347"/>
        <v>0</v>
      </c>
      <c r="R1598" s="13">
        <f t="shared" si="347"/>
        <v>0</v>
      </c>
      <c r="S1598" s="13">
        <f t="shared" si="347"/>
        <v>0</v>
      </c>
      <c r="T1598" s="12"/>
      <c r="U1598" s="14"/>
      <c r="V1598" s="13">
        <f>SUBTOTAL(9,V1596:V1597)</f>
        <v>100</v>
      </c>
    </row>
    <row r="1599" spans="1:22" outlineLevel="4">
      <c r="A1599" s="12">
        <v>4012</v>
      </c>
      <c r="B1599" s="12" t="s">
        <v>47</v>
      </c>
      <c r="C1599" s="12">
        <v>40106</v>
      </c>
      <c r="D1599" s="12" t="s">
        <v>48</v>
      </c>
      <c r="E1599" s="12" t="s">
        <v>1308</v>
      </c>
      <c r="F1599" s="12" t="s">
        <v>1309</v>
      </c>
      <c r="G1599" s="12" t="s">
        <v>110</v>
      </c>
      <c r="H1599" s="14" t="str">
        <f>IF(G1599="","",VLOOKUP(G1599,Sheet1!$B$3:$C$7,2,0))</f>
        <v>高度急性期</v>
      </c>
      <c r="I1599" s="12" t="s">
        <v>110</v>
      </c>
      <c r="J1599" s="14" t="str">
        <f>IF(I1599="","",VLOOKUP(I1599,Sheet1!$B$3:$C$7,2,0))</f>
        <v>高度急性期</v>
      </c>
      <c r="K1599" s="13">
        <v>20</v>
      </c>
      <c r="L1599" s="13">
        <v>20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2" t="s">
        <v>225</v>
      </c>
      <c r="U1599" s="14" t="str">
        <f>IF(T1599="","",VLOOKUP(T1599,Sheet1!$B$10:$C$61,2,0))</f>
        <v>特定集中治療室管理料3</v>
      </c>
      <c r="V1599" s="13">
        <v>20</v>
      </c>
    </row>
    <row r="1600" spans="1:22" outlineLevel="4">
      <c r="A1600" s="12">
        <v>4012</v>
      </c>
      <c r="B1600" s="12" t="s">
        <v>47</v>
      </c>
      <c r="C1600" s="12">
        <v>40106</v>
      </c>
      <c r="D1600" s="12" t="s">
        <v>48</v>
      </c>
      <c r="E1600" s="12" t="s">
        <v>1308</v>
      </c>
      <c r="F1600" s="12" t="s">
        <v>386</v>
      </c>
      <c r="G1600" s="12" t="s">
        <v>110</v>
      </c>
      <c r="H1600" s="14" t="str">
        <f>IF(G1600="","",VLOOKUP(G1600,Sheet1!$B$3:$C$7,2,0))</f>
        <v>高度急性期</v>
      </c>
      <c r="I1600" s="12" t="s">
        <v>110</v>
      </c>
      <c r="J1600" s="14" t="str">
        <f>IF(I1600="","",VLOOKUP(I1600,Sheet1!$B$3:$C$7,2,0))</f>
        <v>高度急性期</v>
      </c>
      <c r="K1600" s="13">
        <v>20</v>
      </c>
      <c r="L1600" s="13">
        <v>20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2" t="s">
        <v>393</v>
      </c>
      <c r="U1600" s="14" t="str">
        <f>IF(T1600="","",VLOOKUP(T1600,Sheet1!$B$10:$C$61,2,0))</f>
        <v>特定集中治療室管理料1</v>
      </c>
      <c r="V1600" s="13">
        <v>20</v>
      </c>
    </row>
    <row r="1601" spans="1:22" outlineLevel="4">
      <c r="A1601" s="12">
        <v>4012</v>
      </c>
      <c r="B1601" s="12" t="s">
        <v>47</v>
      </c>
      <c r="C1601" s="12">
        <v>40106</v>
      </c>
      <c r="D1601" s="12" t="s">
        <v>48</v>
      </c>
      <c r="E1601" s="12" t="s">
        <v>1308</v>
      </c>
      <c r="F1601" s="12" t="s">
        <v>634</v>
      </c>
      <c r="G1601" s="12" t="s">
        <v>110</v>
      </c>
      <c r="H1601" s="14" t="str">
        <f>IF(G1601="","",VLOOKUP(G1601,Sheet1!$B$3:$C$7,2,0))</f>
        <v>高度急性期</v>
      </c>
      <c r="I1601" s="12" t="s">
        <v>110</v>
      </c>
      <c r="J1601" s="14" t="str">
        <f>IF(I1601="","",VLOOKUP(I1601,Sheet1!$B$3:$C$7,2,0))</f>
        <v>高度急性期</v>
      </c>
      <c r="K1601" s="13">
        <v>12</v>
      </c>
      <c r="L1601" s="13">
        <v>12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2" t="s">
        <v>227</v>
      </c>
      <c r="U1601" s="14" t="str">
        <f>IF(T1601="","",VLOOKUP(T1601,Sheet1!$B$10:$C$61,2,0))</f>
        <v>ﾊｲｹｱﾕﾆｯﾄ入院医療管理料1</v>
      </c>
      <c r="V1601" s="13">
        <v>12</v>
      </c>
    </row>
    <row r="1602" spans="1:22" outlineLevel="4">
      <c r="A1602" s="12">
        <v>4012</v>
      </c>
      <c r="B1602" s="12" t="s">
        <v>47</v>
      </c>
      <c r="C1602" s="12">
        <v>40106</v>
      </c>
      <c r="D1602" s="12" t="s">
        <v>48</v>
      </c>
      <c r="E1602" s="12" t="s">
        <v>1308</v>
      </c>
      <c r="F1602" s="12" t="s">
        <v>1310</v>
      </c>
      <c r="G1602" s="12" t="s">
        <v>110</v>
      </c>
      <c r="H1602" s="14" t="str">
        <f>IF(G1602="","",VLOOKUP(G1602,Sheet1!$B$3:$C$7,2,0))</f>
        <v>高度急性期</v>
      </c>
      <c r="I1602" s="12" t="s">
        <v>110</v>
      </c>
      <c r="J1602" s="14" t="str">
        <f>IF(I1602="","",VLOOKUP(I1602,Sheet1!$B$3:$C$7,2,0))</f>
        <v>高度急性期</v>
      </c>
      <c r="K1602" s="13">
        <v>15</v>
      </c>
      <c r="L1602" s="13">
        <v>15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2" t="s">
        <v>411</v>
      </c>
      <c r="U1602" s="14" t="str">
        <f>IF(T1602="","",VLOOKUP(T1602,Sheet1!$B$10:$C$61,2,0))</f>
        <v>脳卒中ｹｱﾕﾆｯﾄ入院医療管理料</v>
      </c>
      <c r="V1602" s="13">
        <v>15</v>
      </c>
    </row>
    <row r="1603" spans="1:22" outlineLevel="4">
      <c r="A1603" s="12">
        <v>4012</v>
      </c>
      <c r="B1603" s="12" t="s">
        <v>47</v>
      </c>
      <c r="C1603" s="12">
        <v>40106</v>
      </c>
      <c r="D1603" s="12" t="s">
        <v>48</v>
      </c>
      <c r="E1603" s="12" t="s">
        <v>1308</v>
      </c>
      <c r="F1603" s="12" t="s">
        <v>1311</v>
      </c>
      <c r="G1603" s="12" t="s">
        <v>110</v>
      </c>
      <c r="H1603" s="14" t="str">
        <f>IF(G1603="","",VLOOKUP(G1603,Sheet1!$B$3:$C$7,2,0))</f>
        <v>高度急性期</v>
      </c>
      <c r="I1603" s="12" t="s">
        <v>110</v>
      </c>
      <c r="J1603" s="14" t="str">
        <f>IF(I1603="","",VLOOKUP(I1603,Sheet1!$B$3:$C$7,2,0))</f>
        <v>高度急性期</v>
      </c>
      <c r="K1603" s="13">
        <v>30</v>
      </c>
      <c r="L1603" s="13">
        <v>30</v>
      </c>
      <c r="M1603" s="13">
        <v>0</v>
      </c>
      <c r="N1603" s="13">
        <v>0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2" t="s">
        <v>110</v>
      </c>
      <c r="U1603" s="14" t="str">
        <f>IF(T1603="","",VLOOKUP(T1603,Sheet1!$B$10:$C$61,2,0))</f>
        <v>一般病棟7対1入院基本料</v>
      </c>
      <c r="V1603" s="13">
        <v>30</v>
      </c>
    </row>
    <row r="1604" spans="1:22" outlineLevel="4">
      <c r="A1604" s="12">
        <v>4012</v>
      </c>
      <c r="B1604" s="12" t="s">
        <v>47</v>
      </c>
      <c r="C1604" s="12">
        <v>40106</v>
      </c>
      <c r="D1604" s="12" t="s">
        <v>48</v>
      </c>
      <c r="E1604" s="12" t="s">
        <v>1308</v>
      </c>
      <c r="F1604" s="12" t="s">
        <v>1312</v>
      </c>
      <c r="G1604" s="12" t="s">
        <v>110</v>
      </c>
      <c r="H1604" s="14" t="str">
        <f>IF(G1604="","",VLOOKUP(G1604,Sheet1!$B$3:$C$7,2,0))</f>
        <v>高度急性期</v>
      </c>
      <c r="I1604" s="12" t="s">
        <v>110</v>
      </c>
      <c r="J1604" s="14" t="str">
        <f>IF(I1604="","",VLOOKUP(I1604,Sheet1!$B$3:$C$7,2,0))</f>
        <v>高度急性期</v>
      </c>
      <c r="K1604" s="13">
        <v>20</v>
      </c>
      <c r="L1604" s="13">
        <v>20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2" t="s">
        <v>110</v>
      </c>
      <c r="U1604" s="14" t="str">
        <f>IF(T1604="","",VLOOKUP(T1604,Sheet1!$B$10:$C$61,2,0))</f>
        <v>一般病棟7対1入院基本料</v>
      </c>
      <c r="V1604" s="13">
        <v>20</v>
      </c>
    </row>
    <row r="1605" spans="1:22" outlineLevel="4">
      <c r="A1605" s="12">
        <v>4012</v>
      </c>
      <c r="B1605" s="12" t="s">
        <v>47</v>
      </c>
      <c r="C1605" s="12">
        <v>40106</v>
      </c>
      <c r="D1605" s="12" t="s">
        <v>48</v>
      </c>
      <c r="E1605" s="12" t="s">
        <v>1308</v>
      </c>
      <c r="F1605" s="12" t="s">
        <v>1313</v>
      </c>
      <c r="G1605" s="12" t="s">
        <v>110</v>
      </c>
      <c r="H1605" s="14" t="str">
        <f>IF(G1605="","",VLOOKUP(G1605,Sheet1!$B$3:$C$7,2,0))</f>
        <v>高度急性期</v>
      </c>
      <c r="I1605" s="12" t="s">
        <v>110</v>
      </c>
      <c r="J1605" s="14" t="str">
        <f>IF(I1605="","",VLOOKUP(I1605,Sheet1!$B$3:$C$7,2,0))</f>
        <v>高度急性期</v>
      </c>
      <c r="K1605" s="13">
        <v>50</v>
      </c>
      <c r="L1605" s="13">
        <v>50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2" t="s">
        <v>110</v>
      </c>
      <c r="U1605" s="14" t="str">
        <f>IF(T1605="","",VLOOKUP(T1605,Sheet1!$B$10:$C$61,2,0))</f>
        <v>一般病棟7対1入院基本料</v>
      </c>
      <c r="V1605" s="13">
        <v>50</v>
      </c>
    </row>
    <row r="1606" spans="1:22" outlineLevel="4">
      <c r="A1606" s="12">
        <v>4012</v>
      </c>
      <c r="B1606" s="12" t="s">
        <v>47</v>
      </c>
      <c r="C1606" s="12">
        <v>40106</v>
      </c>
      <c r="D1606" s="12" t="s">
        <v>48</v>
      </c>
      <c r="E1606" s="12" t="s">
        <v>1308</v>
      </c>
      <c r="F1606" s="12" t="s">
        <v>1314</v>
      </c>
      <c r="G1606" s="12" t="s">
        <v>110</v>
      </c>
      <c r="H1606" s="14" t="str">
        <f>IF(G1606="","",VLOOKUP(G1606,Sheet1!$B$3:$C$7,2,0))</f>
        <v>高度急性期</v>
      </c>
      <c r="I1606" s="12" t="s">
        <v>110</v>
      </c>
      <c r="J1606" s="14" t="str">
        <f>IF(I1606="","",VLOOKUP(I1606,Sheet1!$B$3:$C$7,2,0))</f>
        <v>高度急性期</v>
      </c>
      <c r="K1606" s="13">
        <v>50</v>
      </c>
      <c r="L1606" s="13">
        <v>50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2" t="s">
        <v>110</v>
      </c>
      <c r="U1606" s="14" t="str">
        <f>IF(T1606="","",VLOOKUP(T1606,Sheet1!$B$10:$C$61,2,0))</f>
        <v>一般病棟7対1入院基本料</v>
      </c>
      <c r="V1606" s="13">
        <v>50</v>
      </c>
    </row>
    <row r="1607" spans="1:22" outlineLevel="4">
      <c r="A1607" s="12">
        <v>4012</v>
      </c>
      <c r="B1607" s="12" t="s">
        <v>47</v>
      </c>
      <c r="C1607" s="12">
        <v>40106</v>
      </c>
      <c r="D1607" s="12" t="s">
        <v>48</v>
      </c>
      <c r="E1607" s="12" t="s">
        <v>1308</v>
      </c>
      <c r="F1607" s="12" t="s">
        <v>1315</v>
      </c>
      <c r="G1607" s="12" t="s">
        <v>110</v>
      </c>
      <c r="H1607" s="14" t="str">
        <f>IF(G1607="","",VLOOKUP(G1607,Sheet1!$B$3:$C$7,2,0))</f>
        <v>高度急性期</v>
      </c>
      <c r="I1607" s="12" t="s">
        <v>110</v>
      </c>
      <c r="J1607" s="14" t="str">
        <f>IF(I1607="","",VLOOKUP(I1607,Sheet1!$B$3:$C$7,2,0))</f>
        <v>高度急性期</v>
      </c>
      <c r="K1607" s="13">
        <v>50</v>
      </c>
      <c r="L1607" s="13">
        <v>50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0</v>
      </c>
      <c r="T1607" s="12" t="s">
        <v>110</v>
      </c>
      <c r="U1607" s="14" t="str">
        <f>IF(T1607="","",VLOOKUP(T1607,Sheet1!$B$10:$C$61,2,0))</f>
        <v>一般病棟7対1入院基本料</v>
      </c>
      <c r="V1607" s="13">
        <v>50</v>
      </c>
    </row>
    <row r="1608" spans="1:22" outlineLevel="4">
      <c r="A1608" s="12">
        <v>4012</v>
      </c>
      <c r="B1608" s="12" t="s">
        <v>47</v>
      </c>
      <c r="C1608" s="12">
        <v>40106</v>
      </c>
      <c r="D1608" s="12" t="s">
        <v>48</v>
      </c>
      <c r="E1608" s="12" t="s">
        <v>1308</v>
      </c>
      <c r="F1608" s="12" t="s">
        <v>1316</v>
      </c>
      <c r="G1608" s="12" t="s">
        <v>110</v>
      </c>
      <c r="H1608" s="14" t="str">
        <f>IF(G1608="","",VLOOKUP(G1608,Sheet1!$B$3:$C$7,2,0))</f>
        <v>高度急性期</v>
      </c>
      <c r="I1608" s="12" t="s">
        <v>110</v>
      </c>
      <c r="J1608" s="14" t="str">
        <f>IF(I1608="","",VLOOKUP(I1608,Sheet1!$B$3:$C$7,2,0))</f>
        <v>高度急性期</v>
      </c>
      <c r="K1608" s="13">
        <v>51</v>
      </c>
      <c r="L1608" s="13">
        <v>50</v>
      </c>
      <c r="M1608" s="13">
        <v>1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2" t="s">
        <v>110</v>
      </c>
      <c r="U1608" s="14" t="str">
        <f>IF(T1608="","",VLOOKUP(T1608,Sheet1!$B$10:$C$61,2,0))</f>
        <v>一般病棟7対1入院基本料</v>
      </c>
      <c r="V1608" s="13">
        <v>51</v>
      </c>
    </row>
    <row r="1609" spans="1:22" outlineLevel="4">
      <c r="A1609" s="12">
        <v>4012</v>
      </c>
      <c r="B1609" s="12" t="s">
        <v>47</v>
      </c>
      <c r="C1609" s="12">
        <v>40106</v>
      </c>
      <c r="D1609" s="12" t="s">
        <v>48</v>
      </c>
      <c r="E1609" s="12" t="s">
        <v>1308</v>
      </c>
      <c r="F1609" s="12" t="s">
        <v>1317</v>
      </c>
      <c r="G1609" s="12" t="s">
        <v>110</v>
      </c>
      <c r="H1609" s="14" t="str">
        <f>IF(G1609="","",VLOOKUP(G1609,Sheet1!$B$3:$C$7,2,0))</f>
        <v>高度急性期</v>
      </c>
      <c r="I1609" s="12" t="s">
        <v>110</v>
      </c>
      <c r="J1609" s="14" t="str">
        <f>IF(I1609="","",VLOOKUP(I1609,Sheet1!$B$3:$C$7,2,0))</f>
        <v>高度急性期</v>
      </c>
      <c r="K1609" s="13">
        <v>50</v>
      </c>
      <c r="L1609" s="13">
        <v>50</v>
      </c>
      <c r="M1609" s="13">
        <v>0</v>
      </c>
      <c r="N1609" s="13">
        <v>0</v>
      </c>
      <c r="O1609" s="13">
        <v>0</v>
      </c>
      <c r="P1609" s="13">
        <v>0</v>
      </c>
      <c r="Q1609" s="13">
        <v>0</v>
      </c>
      <c r="R1609" s="13">
        <v>0</v>
      </c>
      <c r="S1609" s="13">
        <v>0</v>
      </c>
      <c r="T1609" s="12" t="s">
        <v>110</v>
      </c>
      <c r="U1609" s="14" t="str">
        <f>IF(T1609="","",VLOOKUP(T1609,Sheet1!$B$10:$C$61,2,0))</f>
        <v>一般病棟7対1入院基本料</v>
      </c>
      <c r="V1609" s="13">
        <v>50</v>
      </c>
    </row>
    <row r="1610" spans="1:22" outlineLevel="4">
      <c r="A1610" s="12">
        <v>4012</v>
      </c>
      <c r="B1610" s="12" t="s">
        <v>47</v>
      </c>
      <c r="C1610" s="12">
        <v>40106</v>
      </c>
      <c r="D1610" s="12" t="s">
        <v>48</v>
      </c>
      <c r="E1610" s="12" t="s">
        <v>1308</v>
      </c>
      <c r="F1610" s="12" t="s">
        <v>1318</v>
      </c>
      <c r="G1610" s="12" t="s">
        <v>110</v>
      </c>
      <c r="H1610" s="14" t="str">
        <f>IF(G1610="","",VLOOKUP(G1610,Sheet1!$B$3:$C$7,2,0))</f>
        <v>高度急性期</v>
      </c>
      <c r="I1610" s="12" t="s">
        <v>110</v>
      </c>
      <c r="J1610" s="14" t="str">
        <f>IF(I1610="","",VLOOKUP(I1610,Sheet1!$B$3:$C$7,2,0))</f>
        <v>高度急性期</v>
      </c>
      <c r="K1610" s="13">
        <v>39</v>
      </c>
      <c r="L1610" s="13">
        <v>39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2" t="s">
        <v>110</v>
      </c>
      <c r="U1610" s="14" t="str">
        <f>IF(T1610="","",VLOOKUP(T1610,Sheet1!$B$10:$C$61,2,0))</f>
        <v>一般病棟7対1入院基本料</v>
      </c>
      <c r="V1610" s="13">
        <v>39</v>
      </c>
    </row>
    <row r="1611" spans="1:22" outlineLevel="4">
      <c r="A1611" s="12">
        <v>4012</v>
      </c>
      <c r="B1611" s="12" t="s">
        <v>47</v>
      </c>
      <c r="C1611" s="12">
        <v>40106</v>
      </c>
      <c r="D1611" s="12" t="s">
        <v>48</v>
      </c>
      <c r="E1611" s="12" t="s">
        <v>1308</v>
      </c>
      <c r="F1611" s="12" t="s">
        <v>1319</v>
      </c>
      <c r="G1611" s="12" t="s">
        <v>110</v>
      </c>
      <c r="H1611" s="14" t="str">
        <f>IF(G1611="","",VLOOKUP(G1611,Sheet1!$B$3:$C$7,2,0))</f>
        <v>高度急性期</v>
      </c>
      <c r="I1611" s="12" t="s">
        <v>110</v>
      </c>
      <c r="J1611" s="14" t="str">
        <f>IF(I1611="","",VLOOKUP(I1611,Sheet1!$B$3:$C$7,2,0))</f>
        <v>高度急性期</v>
      </c>
      <c r="K1611" s="13">
        <v>50</v>
      </c>
      <c r="L1611" s="13">
        <v>50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0</v>
      </c>
      <c r="S1611" s="13">
        <v>0</v>
      </c>
      <c r="T1611" s="12" t="s">
        <v>110</v>
      </c>
      <c r="U1611" s="14" t="str">
        <f>IF(T1611="","",VLOOKUP(T1611,Sheet1!$B$10:$C$61,2,0))</f>
        <v>一般病棟7対1入院基本料</v>
      </c>
      <c r="V1611" s="13">
        <v>50</v>
      </c>
    </row>
    <row r="1612" spans="1:22" outlineLevel="4">
      <c r="A1612" s="12">
        <v>4012</v>
      </c>
      <c r="B1612" s="12" t="s">
        <v>47</v>
      </c>
      <c r="C1612" s="12">
        <v>40106</v>
      </c>
      <c r="D1612" s="12" t="s">
        <v>48</v>
      </c>
      <c r="E1612" s="12" t="s">
        <v>1308</v>
      </c>
      <c r="F1612" s="12" t="s">
        <v>1320</v>
      </c>
      <c r="G1612" s="12" t="s">
        <v>110</v>
      </c>
      <c r="H1612" s="14" t="str">
        <f>IF(G1612="","",VLOOKUP(G1612,Sheet1!$B$3:$C$7,2,0))</f>
        <v>高度急性期</v>
      </c>
      <c r="I1612" s="12" t="s">
        <v>110</v>
      </c>
      <c r="J1612" s="14" t="str">
        <f>IF(I1612="","",VLOOKUP(I1612,Sheet1!$B$3:$C$7,2,0))</f>
        <v>高度急性期</v>
      </c>
      <c r="K1612" s="13">
        <v>50</v>
      </c>
      <c r="L1612" s="13">
        <v>50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2" t="s">
        <v>110</v>
      </c>
      <c r="U1612" s="14" t="str">
        <f>IF(T1612="","",VLOOKUP(T1612,Sheet1!$B$10:$C$61,2,0))</f>
        <v>一般病棟7対1入院基本料</v>
      </c>
      <c r="V1612" s="13">
        <v>50</v>
      </c>
    </row>
    <row r="1613" spans="1:22" outlineLevel="4">
      <c r="A1613" s="12">
        <v>4012</v>
      </c>
      <c r="B1613" s="12" t="s">
        <v>47</v>
      </c>
      <c r="C1613" s="12">
        <v>40106</v>
      </c>
      <c r="D1613" s="12" t="s">
        <v>48</v>
      </c>
      <c r="E1613" s="12" t="s">
        <v>1308</v>
      </c>
      <c r="F1613" s="12" t="s">
        <v>1321</v>
      </c>
      <c r="G1613" s="12" t="s">
        <v>110</v>
      </c>
      <c r="H1613" s="14" t="str">
        <f>IF(G1613="","",VLOOKUP(G1613,Sheet1!$B$3:$C$7,2,0))</f>
        <v>高度急性期</v>
      </c>
      <c r="I1613" s="12" t="s">
        <v>110</v>
      </c>
      <c r="J1613" s="14" t="str">
        <f>IF(I1613="","",VLOOKUP(I1613,Sheet1!$B$3:$C$7,2,0))</f>
        <v>高度急性期</v>
      </c>
      <c r="K1613" s="13">
        <v>50</v>
      </c>
      <c r="L1613" s="13">
        <v>50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2" t="s">
        <v>110</v>
      </c>
      <c r="U1613" s="14" t="str">
        <f>IF(T1613="","",VLOOKUP(T1613,Sheet1!$B$10:$C$61,2,0))</f>
        <v>一般病棟7対1入院基本料</v>
      </c>
      <c r="V1613" s="13">
        <v>50</v>
      </c>
    </row>
    <row r="1614" spans="1:22" outlineLevel="4">
      <c r="A1614" s="12">
        <v>4012</v>
      </c>
      <c r="B1614" s="12" t="s">
        <v>47</v>
      </c>
      <c r="C1614" s="12">
        <v>40106</v>
      </c>
      <c r="D1614" s="12" t="s">
        <v>48</v>
      </c>
      <c r="E1614" s="12" t="s">
        <v>1308</v>
      </c>
      <c r="F1614" s="12" t="s">
        <v>1322</v>
      </c>
      <c r="G1614" s="12" t="s">
        <v>110</v>
      </c>
      <c r="H1614" s="14" t="str">
        <f>IF(G1614="","",VLOOKUP(G1614,Sheet1!$B$3:$C$7,2,0))</f>
        <v>高度急性期</v>
      </c>
      <c r="I1614" s="12" t="s">
        <v>110</v>
      </c>
      <c r="J1614" s="14" t="str">
        <f>IF(I1614="","",VLOOKUP(I1614,Sheet1!$B$3:$C$7,2,0))</f>
        <v>高度急性期</v>
      </c>
      <c r="K1614" s="13">
        <v>50</v>
      </c>
      <c r="L1614" s="13">
        <v>50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2" t="s">
        <v>110</v>
      </c>
      <c r="U1614" s="14" t="str">
        <f>IF(T1614="","",VLOOKUP(T1614,Sheet1!$B$10:$C$61,2,0))</f>
        <v>一般病棟7対1入院基本料</v>
      </c>
      <c r="V1614" s="13">
        <v>50</v>
      </c>
    </row>
    <row r="1615" spans="1:22" outlineLevel="4">
      <c r="A1615" s="12">
        <v>4012</v>
      </c>
      <c r="B1615" s="12" t="s">
        <v>47</v>
      </c>
      <c r="C1615" s="12">
        <v>40106</v>
      </c>
      <c r="D1615" s="12" t="s">
        <v>48</v>
      </c>
      <c r="E1615" s="12" t="s">
        <v>1308</v>
      </c>
      <c r="F1615" s="12" t="s">
        <v>1323</v>
      </c>
      <c r="G1615" s="12" t="s">
        <v>110</v>
      </c>
      <c r="H1615" s="14" t="str">
        <f>IF(G1615="","",VLOOKUP(G1615,Sheet1!$B$3:$C$7,2,0))</f>
        <v>高度急性期</v>
      </c>
      <c r="I1615" s="12" t="s">
        <v>110</v>
      </c>
      <c r="J1615" s="14" t="str">
        <f>IF(I1615="","",VLOOKUP(I1615,Sheet1!$B$3:$C$7,2,0))</f>
        <v>高度急性期</v>
      </c>
      <c r="K1615" s="13">
        <v>50</v>
      </c>
      <c r="L1615" s="13">
        <v>50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0</v>
      </c>
      <c r="T1615" s="12" t="s">
        <v>110</v>
      </c>
      <c r="U1615" s="14" t="str">
        <f>IF(T1615="","",VLOOKUP(T1615,Sheet1!$B$10:$C$61,2,0))</f>
        <v>一般病棟7対1入院基本料</v>
      </c>
      <c r="V1615" s="13">
        <v>50</v>
      </c>
    </row>
    <row r="1616" spans="1:22" outlineLevel="3">
      <c r="A1616" s="12"/>
      <c r="B1616" s="12"/>
      <c r="C1616" s="12"/>
      <c r="D1616" s="12"/>
      <c r="E1616" s="23" t="s">
        <v>1860</v>
      </c>
      <c r="F1616" s="12"/>
      <c r="G1616" s="12"/>
      <c r="H1616" s="14"/>
      <c r="I1616" s="12"/>
      <c r="J1616" s="14"/>
      <c r="K1616" s="13">
        <f t="shared" ref="K1616:S1616" si="348">SUBTOTAL(9,K1599:K1615)</f>
        <v>657</v>
      </c>
      <c r="L1616" s="13">
        <f t="shared" si="348"/>
        <v>656</v>
      </c>
      <c r="M1616" s="13">
        <f t="shared" si="348"/>
        <v>1</v>
      </c>
      <c r="N1616" s="13">
        <f t="shared" si="348"/>
        <v>0</v>
      </c>
      <c r="O1616" s="13">
        <f t="shared" si="348"/>
        <v>0</v>
      </c>
      <c r="P1616" s="13">
        <f t="shared" si="348"/>
        <v>0</v>
      </c>
      <c r="Q1616" s="13">
        <f t="shared" si="348"/>
        <v>0</v>
      </c>
      <c r="R1616" s="13">
        <f t="shared" si="348"/>
        <v>0</v>
      </c>
      <c r="S1616" s="13">
        <f t="shared" si="348"/>
        <v>0</v>
      </c>
      <c r="T1616" s="12"/>
      <c r="U1616" s="14"/>
      <c r="V1616" s="13">
        <f>SUBTOTAL(9,V1599:V1615)</f>
        <v>657</v>
      </c>
    </row>
    <row r="1617" spans="1:22" outlineLevel="4">
      <c r="A1617" s="12">
        <v>4012</v>
      </c>
      <c r="B1617" s="12" t="s">
        <v>47</v>
      </c>
      <c r="C1617" s="12">
        <v>40106</v>
      </c>
      <c r="D1617" s="12" t="s">
        <v>48</v>
      </c>
      <c r="E1617" s="12" t="s">
        <v>1367</v>
      </c>
      <c r="F1617" s="12" t="s">
        <v>1368</v>
      </c>
      <c r="G1617" s="12" t="s">
        <v>38</v>
      </c>
      <c r="H1617" s="14" t="str">
        <f>IF(G1617="","",VLOOKUP(G1617,Sheet1!$B$3:$C$7,2,0))</f>
        <v>急性期</v>
      </c>
      <c r="I1617" s="12" t="s">
        <v>38</v>
      </c>
      <c r="J1617" s="14" t="str">
        <f>IF(I1617="","",VLOOKUP(I1617,Sheet1!$B$3:$C$7,2,0))</f>
        <v>急性期</v>
      </c>
      <c r="K1617" s="13">
        <v>38</v>
      </c>
      <c r="L1617" s="13">
        <v>38</v>
      </c>
      <c r="M1617" s="13">
        <v>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2" t="s">
        <v>41</v>
      </c>
      <c r="U1617" s="14" t="str">
        <f>IF(T1617="","",VLOOKUP(T1617,Sheet1!$B$10:$C$61,2,0))</f>
        <v>一般病棟7対1入院基本料</v>
      </c>
      <c r="V1617" s="13">
        <v>38</v>
      </c>
    </row>
    <row r="1618" spans="1:22" outlineLevel="4">
      <c r="A1618" s="12">
        <v>4012</v>
      </c>
      <c r="B1618" s="12" t="s">
        <v>47</v>
      </c>
      <c r="C1618" s="12">
        <v>40106</v>
      </c>
      <c r="D1618" s="12" t="s">
        <v>48</v>
      </c>
      <c r="E1618" s="12" t="s">
        <v>1367</v>
      </c>
      <c r="F1618" s="12" t="s">
        <v>1369</v>
      </c>
      <c r="G1618" s="12" t="s">
        <v>38</v>
      </c>
      <c r="H1618" s="14" t="str">
        <f>IF(G1618="","",VLOOKUP(G1618,Sheet1!$B$3:$C$7,2,0))</f>
        <v>急性期</v>
      </c>
      <c r="I1618" s="12" t="s">
        <v>38</v>
      </c>
      <c r="J1618" s="14" t="str">
        <f>IF(I1618="","",VLOOKUP(I1618,Sheet1!$B$3:$C$7,2,0))</f>
        <v>急性期</v>
      </c>
      <c r="K1618" s="13">
        <v>45</v>
      </c>
      <c r="L1618" s="13">
        <v>45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2" t="s">
        <v>40</v>
      </c>
      <c r="U1618" s="14" t="str">
        <f>IF(T1618="","",VLOOKUP(T1618,Sheet1!$B$10:$C$61,2,0))</f>
        <v>地域包括ケア病棟入院料1</v>
      </c>
      <c r="V1618" s="13">
        <v>45</v>
      </c>
    </row>
    <row r="1619" spans="1:22" outlineLevel="4">
      <c r="A1619" s="12">
        <v>4012</v>
      </c>
      <c r="B1619" s="12" t="s">
        <v>47</v>
      </c>
      <c r="C1619" s="12">
        <v>40106</v>
      </c>
      <c r="D1619" s="12" t="s">
        <v>48</v>
      </c>
      <c r="E1619" s="12" t="s">
        <v>1367</v>
      </c>
      <c r="F1619" s="12" t="s">
        <v>1370</v>
      </c>
      <c r="G1619" s="12" t="s">
        <v>38</v>
      </c>
      <c r="H1619" s="14" t="str">
        <f>IF(G1619="","",VLOOKUP(G1619,Sheet1!$B$3:$C$7,2,0))</f>
        <v>急性期</v>
      </c>
      <c r="I1619" s="12" t="s">
        <v>38</v>
      </c>
      <c r="J1619" s="14" t="str">
        <f>IF(I1619="","",VLOOKUP(I1619,Sheet1!$B$3:$C$7,2,0))</f>
        <v>急性期</v>
      </c>
      <c r="K1619" s="13">
        <v>44</v>
      </c>
      <c r="L1619" s="13">
        <v>44</v>
      </c>
      <c r="M1619" s="13">
        <v>0</v>
      </c>
      <c r="N1619" s="13">
        <v>0</v>
      </c>
      <c r="O1619" s="13">
        <v>0</v>
      </c>
      <c r="P1619" s="13">
        <v>0</v>
      </c>
      <c r="Q1619" s="13">
        <v>0</v>
      </c>
      <c r="R1619" s="13">
        <v>0</v>
      </c>
      <c r="S1619" s="13">
        <v>0</v>
      </c>
      <c r="T1619" s="12" t="s">
        <v>41</v>
      </c>
      <c r="U1619" s="14" t="str">
        <f>IF(T1619="","",VLOOKUP(T1619,Sheet1!$B$10:$C$61,2,0))</f>
        <v>一般病棟7対1入院基本料</v>
      </c>
      <c r="V1619" s="13">
        <v>44</v>
      </c>
    </row>
    <row r="1620" spans="1:22" outlineLevel="4">
      <c r="A1620" s="12">
        <v>4012</v>
      </c>
      <c r="B1620" s="12" t="s">
        <v>47</v>
      </c>
      <c r="C1620" s="12">
        <v>40106</v>
      </c>
      <c r="D1620" s="12" t="s">
        <v>48</v>
      </c>
      <c r="E1620" s="12" t="s">
        <v>1367</v>
      </c>
      <c r="F1620" s="12" t="s">
        <v>1371</v>
      </c>
      <c r="G1620" s="12" t="s">
        <v>38</v>
      </c>
      <c r="H1620" s="14" t="str">
        <f>IF(G1620="","",VLOOKUP(G1620,Sheet1!$B$3:$C$7,2,0))</f>
        <v>急性期</v>
      </c>
      <c r="I1620" s="12" t="s">
        <v>38</v>
      </c>
      <c r="J1620" s="14" t="str">
        <f>IF(I1620="","",VLOOKUP(I1620,Sheet1!$B$3:$C$7,2,0))</f>
        <v>急性期</v>
      </c>
      <c r="K1620" s="13">
        <v>43</v>
      </c>
      <c r="L1620" s="13">
        <v>43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2" t="s">
        <v>40</v>
      </c>
      <c r="U1620" s="14" t="str">
        <f>IF(T1620="","",VLOOKUP(T1620,Sheet1!$B$10:$C$61,2,0))</f>
        <v>地域包括ケア病棟入院料1</v>
      </c>
      <c r="V1620" s="13">
        <v>43</v>
      </c>
    </row>
    <row r="1621" spans="1:22" outlineLevel="4">
      <c r="A1621" s="12">
        <v>4012</v>
      </c>
      <c r="B1621" s="12" t="s">
        <v>47</v>
      </c>
      <c r="C1621" s="12">
        <v>40106</v>
      </c>
      <c r="D1621" s="12" t="s">
        <v>48</v>
      </c>
      <c r="E1621" s="12" t="s">
        <v>1367</v>
      </c>
      <c r="F1621" s="12" t="s">
        <v>1081</v>
      </c>
      <c r="G1621" s="12" t="s">
        <v>38</v>
      </c>
      <c r="H1621" s="14" t="str">
        <f>IF(G1621="","",VLOOKUP(G1621,Sheet1!$B$3:$C$7,2,0))</f>
        <v>急性期</v>
      </c>
      <c r="I1621" s="12" t="s">
        <v>38</v>
      </c>
      <c r="J1621" s="14" t="str">
        <f>IF(I1621="","",VLOOKUP(I1621,Sheet1!$B$3:$C$7,2,0))</f>
        <v>急性期</v>
      </c>
      <c r="K1621" s="13">
        <v>46</v>
      </c>
      <c r="L1621" s="13">
        <v>46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2" t="s">
        <v>41</v>
      </c>
      <c r="U1621" s="14" t="str">
        <f>IF(T1621="","",VLOOKUP(T1621,Sheet1!$B$10:$C$61,2,0))</f>
        <v>一般病棟7対1入院基本料</v>
      </c>
      <c r="V1621" s="13">
        <v>46</v>
      </c>
    </row>
    <row r="1622" spans="1:22" outlineLevel="4">
      <c r="A1622" s="12">
        <v>4012</v>
      </c>
      <c r="B1622" s="12" t="s">
        <v>47</v>
      </c>
      <c r="C1622" s="12">
        <v>40106</v>
      </c>
      <c r="D1622" s="12" t="s">
        <v>48</v>
      </c>
      <c r="E1622" s="12" t="s">
        <v>1367</v>
      </c>
      <c r="F1622" s="12" t="s">
        <v>1076</v>
      </c>
      <c r="G1622" s="12" t="s">
        <v>38</v>
      </c>
      <c r="H1622" s="14" t="str">
        <f>IF(G1622="","",VLOOKUP(G1622,Sheet1!$B$3:$C$7,2,0))</f>
        <v>急性期</v>
      </c>
      <c r="I1622" s="12" t="s">
        <v>38</v>
      </c>
      <c r="J1622" s="14" t="str">
        <f>IF(I1622="","",VLOOKUP(I1622,Sheet1!$B$3:$C$7,2,0))</f>
        <v>急性期</v>
      </c>
      <c r="K1622" s="13">
        <v>43</v>
      </c>
      <c r="L1622" s="13">
        <v>43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2" t="s">
        <v>41</v>
      </c>
      <c r="U1622" s="14" t="str">
        <f>IF(T1622="","",VLOOKUP(T1622,Sheet1!$B$10:$C$61,2,0))</f>
        <v>一般病棟7対1入院基本料</v>
      </c>
      <c r="V1622" s="13">
        <v>43</v>
      </c>
    </row>
    <row r="1623" spans="1:22" outlineLevel="4">
      <c r="A1623" s="12">
        <v>4012</v>
      </c>
      <c r="B1623" s="12" t="s">
        <v>47</v>
      </c>
      <c r="C1623" s="12">
        <v>40106</v>
      </c>
      <c r="D1623" s="12" t="s">
        <v>48</v>
      </c>
      <c r="E1623" s="12" t="s">
        <v>1367</v>
      </c>
      <c r="F1623" s="12" t="s">
        <v>1092</v>
      </c>
      <c r="G1623" s="12" t="s">
        <v>45</v>
      </c>
      <c r="H1623" s="14" t="str">
        <f>IF(G1623="","",VLOOKUP(G1623,Sheet1!$B$3:$C$7,2,0))</f>
        <v>慢性期</v>
      </c>
      <c r="I1623" s="12" t="s">
        <v>45</v>
      </c>
      <c r="J1623" s="14" t="str">
        <f>IF(I1623="","",VLOOKUP(I1623,Sheet1!$B$3:$C$7,2,0))</f>
        <v>慢性期</v>
      </c>
      <c r="K1623" s="13">
        <v>0</v>
      </c>
      <c r="L1623" s="13">
        <v>0</v>
      </c>
      <c r="M1623" s="13">
        <v>0</v>
      </c>
      <c r="N1623" s="13">
        <v>41</v>
      </c>
      <c r="O1623" s="13">
        <v>41</v>
      </c>
      <c r="P1623" s="13">
        <v>0</v>
      </c>
      <c r="Q1623" s="13">
        <v>0</v>
      </c>
      <c r="R1623" s="13">
        <v>0</v>
      </c>
      <c r="S1623" s="13">
        <v>0</v>
      </c>
      <c r="T1623" s="12" t="s">
        <v>62</v>
      </c>
      <c r="U1623" s="14" t="str">
        <f>IF(T1623="","",VLOOKUP(T1623,Sheet1!$B$10:$C$61,2,0))</f>
        <v>療養病棟入院基本料1</v>
      </c>
      <c r="V1623" s="13">
        <v>41</v>
      </c>
    </row>
    <row r="1624" spans="1:22" outlineLevel="3">
      <c r="A1624" s="12"/>
      <c r="B1624" s="12"/>
      <c r="C1624" s="12"/>
      <c r="D1624" s="12"/>
      <c r="E1624" s="23" t="s">
        <v>1861</v>
      </c>
      <c r="F1624" s="12"/>
      <c r="G1624" s="12"/>
      <c r="H1624" s="14"/>
      <c r="I1624" s="12"/>
      <c r="J1624" s="14"/>
      <c r="K1624" s="13">
        <f t="shared" ref="K1624:S1624" si="349">SUBTOTAL(9,K1617:K1623)</f>
        <v>259</v>
      </c>
      <c r="L1624" s="13">
        <f t="shared" si="349"/>
        <v>259</v>
      </c>
      <c r="M1624" s="13">
        <f t="shared" si="349"/>
        <v>0</v>
      </c>
      <c r="N1624" s="13">
        <f t="shared" si="349"/>
        <v>41</v>
      </c>
      <c r="O1624" s="13">
        <f t="shared" si="349"/>
        <v>41</v>
      </c>
      <c r="P1624" s="13">
        <f t="shared" si="349"/>
        <v>0</v>
      </c>
      <c r="Q1624" s="13">
        <f t="shared" si="349"/>
        <v>0</v>
      </c>
      <c r="R1624" s="13">
        <f t="shared" si="349"/>
        <v>0</v>
      </c>
      <c r="S1624" s="13">
        <f t="shared" si="349"/>
        <v>0</v>
      </c>
      <c r="T1624" s="12"/>
      <c r="U1624" s="14"/>
      <c r="V1624" s="13">
        <f>SUBTOTAL(9,V1617:V1623)</f>
        <v>300</v>
      </c>
    </row>
    <row r="1625" spans="1:22" outlineLevel="4">
      <c r="A1625" s="12">
        <v>4012</v>
      </c>
      <c r="B1625" s="12" t="s">
        <v>47</v>
      </c>
      <c r="C1625" s="12">
        <v>40107</v>
      </c>
      <c r="D1625" s="12" t="s">
        <v>332</v>
      </c>
      <c r="E1625" s="12" t="s">
        <v>333</v>
      </c>
      <c r="F1625" s="12" t="s">
        <v>303</v>
      </c>
      <c r="G1625" s="12" t="s">
        <v>45</v>
      </c>
      <c r="H1625" s="14" t="str">
        <f>IF(G1625="","",VLOOKUP(G1625,Sheet1!$B$3:$C$7,2,0))</f>
        <v>慢性期</v>
      </c>
      <c r="I1625" s="12" t="s">
        <v>45</v>
      </c>
      <c r="J1625" s="14" t="str">
        <f>IF(I1625="","",VLOOKUP(I1625,Sheet1!$B$3:$C$7,2,0))</f>
        <v>慢性期</v>
      </c>
      <c r="K1625" s="13">
        <v>60</v>
      </c>
      <c r="L1625" s="13">
        <v>60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2" t="s">
        <v>51</v>
      </c>
      <c r="U1625" s="14" t="str">
        <f>IF(T1625="","",VLOOKUP(T1625,Sheet1!$B$10:$C$61,2,0))</f>
        <v>障害者施設等10対1入院基本料</v>
      </c>
      <c r="V1625" s="13">
        <v>60</v>
      </c>
    </row>
    <row r="1626" spans="1:22" outlineLevel="4">
      <c r="A1626" s="12">
        <v>4012</v>
      </c>
      <c r="B1626" s="12" t="s">
        <v>47</v>
      </c>
      <c r="C1626" s="12">
        <v>40107</v>
      </c>
      <c r="D1626" s="12" t="s">
        <v>332</v>
      </c>
      <c r="E1626" s="12" t="s">
        <v>333</v>
      </c>
      <c r="F1626" s="12" t="s">
        <v>334</v>
      </c>
      <c r="G1626" s="12" t="s">
        <v>45</v>
      </c>
      <c r="H1626" s="14" t="str">
        <f>IF(G1626="","",VLOOKUP(G1626,Sheet1!$B$3:$C$7,2,0))</f>
        <v>慢性期</v>
      </c>
      <c r="I1626" s="12" t="s">
        <v>45</v>
      </c>
      <c r="J1626" s="14" t="str">
        <f>IF(I1626="","",VLOOKUP(I1626,Sheet1!$B$3:$C$7,2,0))</f>
        <v>慢性期</v>
      </c>
      <c r="K1626" s="13">
        <v>0</v>
      </c>
      <c r="L1626" s="13">
        <v>0</v>
      </c>
      <c r="M1626" s="13">
        <v>0</v>
      </c>
      <c r="N1626" s="13">
        <v>60</v>
      </c>
      <c r="O1626" s="13">
        <v>60</v>
      </c>
      <c r="P1626" s="13">
        <v>0</v>
      </c>
      <c r="Q1626" s="13">
        <v>0</v>
      </c>
      <c r="R1626" s="13">
        <v>0</v>
      </c>
      <c r="S1626" s="13">
        <v>0</v>
      </c>
      <c r="T1626" s="12" t="s">
        <v>62</v>
      </c>
      <c r="U1626" s="14" t="str">
        <f>IF(T1626="","",VLOOKUP(T1626,Sheet1!$B$10:$C$61,2,0))</f>
        <v>療養病棟入院基本料1</v>
      </c>
      <c r="V1626" s="13">
        <v>60</v>
      </c>
    </row>
    <row r="1627" spans="1:22" outlineLevel="4">
      <c r="A1627" s="12">
        <v>4012</v>
      </c>
      <c r="B1627" s="12" t="s">
        <v>47</v>
      </c>
      <c r="C1627" s="12">
        <v>40107</v>
      </c>
      <c r="D1627" s="12" t="s">
        <v>332</v>
      </c>
      <c r="E1627" s="12" t="s">
        <v>333</v>
      </c>
      <c r="F1627" s="12" t="s">
        <v>117</v>
      </c>
      <c r="G1627" s="12" t="s">
        <v>45</v>
      </c>
      <c r="H1627" s="14" t="str">
        <f>IF(G1627="","",VLOOKUP(G1627,Sheet1!$B$3:$C$7,2,0))</f>
        <v>慢性期</v>
      </c>
      <c r="I1627" s="12" t="s">
        <v>45</v>
      </c>
      <c r="J1627" s="14" t="str">
        <f>IF(I1627="","",VLOOKUP(I1627,Sheet1!$B$3:$C$7,2,0))</f>
        <v>慢性期</v>
      </c>
      <c r="K1627" s="13">
        <v>0</v>
      </c>
      <c r="L1627" s="13">
        <v>0</v>
      </c>
      <c r="M1627" s="13">
        <v>0</v>
      </c>
      <c r="N1627" s="13">
        <v>60</v>
      </c>
      <c r="O1627" s="13">
        <v>60</v>
      </c>
      <c r="P1627" s="13">
        <v>0</v>
      </c>
      <c r="Q1627" s="13">
        <v>0</v>
      </c>
      <c r="R1627" s="13">
        <v>0</v>
      </c>
      <c r="S1627" s="13">
        <v>0</v>
      </c>
      <c r="T1627" s="12" t="s">
        <v>62</v>
      </c>
      <c r="U1627" s="14" t="str">
        <f>IF(T1627="","",VLOOKUP(T1627,Sheet1!$B$10:$C$61,2,0))</f>
        <v>療養病棟入院基本料1</v>
      </c>
      <c r="V1627" s="13">
        <v>60</v>
      </c>
    </row>
    <row r="1628" spans="1:22" outlineLevel="4">
      <c r="A1628" s="12">
        <v>4012</v>
      </c>
      <c r="B1628" s="12" t="s">
        <v>47</v>
      </c>
      <c r="C1628" s="12">
        <v>40107</v>
      </c>
      <c r="D1628" s="12" t="s">
        <v>332</v>
      </c>
      <c r="E1628" s="12" t="s">
        <v>333</v>
      </c>
      <c r="F1628" s="12" t="s">
        <v>118</v>
      </c>
      <c r="G1628" s="12" t="s">
        <v>45</v>
      </c>
      <c r="H1628" s="14" t="str">
        <f>IF(G1628="","",VLOOKUP(G1628,Sheet1!$B$3:$C$7,2,0))</f>
        <v>慢性期</v>
      </c>
      <c r="I1628" s="12" t="s">
        <v>45</v>
      </c>
      <c r="J1628" s="14" t="str">
        <f>IF(I1628="","",VLOOKUP(I1628,Sheet1!$B$3:$C$7,2,0))</f>
        <v>慢性期</v>
      </c>
      <c r="K1628" s="13">
        <v>0</v>
      </c>
      <c r="L1628" s="13">
        <v>0</v>
      </c>
      <c r="M1628" s="13">
        <v>0</v>
      </c>
      <c r="N1628" s="13">
        <v>60</v>
      </c>
      <c r="O1628" s="13">
        <v>60</v>
      </c>
      <c r="P1628" s="13">
        <v>0</v>
      </c>
      <c r="Q1628" s="13">
        <v>0</v>
      </c>
      <c r="R1628" s="13">
        <v>0</v>
      </c>
      <c r="S1628" s="13">
        <v>0</v>
      </c>
      <c r="T1628" s="12" t="s">
        <v>62</v>
      </c>
      <c r="U1628" s="14" t="str">
        <f>IF(T1628="","",VLOOKUP(T1628,Sheet1!$B$10:$C$61,2,0))</f>
        <v>療養病棟入院基本料1</v>
      </c>
      <c r="V1628" s="13">
        <v>60</v>
      </c>
    </row>
    <row r="1629" spans="1:22" outlineLevel="4">
      <c r="A1629" s="12">
        <v>4012</v>
      </c>
      <c r="B1629" s="12" t="s">
        <v>47</v>
      </c>
      <c r="C1629" s="12">
        <v>40107</v>
      </c>
      <c r="D1629" s="12" t="s">
        <v>332</v>
      </c>
      <c r="E1629" s="12" t="s">
        <v>333</v>
      </c>
      <c r="F1629" s="12" t="s">
        <v>335</v>
      </c>
      <c r="G1629" s="12" t="s">
        <v>45</v>
      </c>
      <c r="H1629" s="14" t="str">
        <f>IF(G1629="","",VLOOKUP(G1629,Sheet1!$B$3:$C$7,2,0))</f>
        <v>慢性期</v>
      </c>
      <c r="I1629" s="12" t="s">
        <v>58</v>
      </c>
      <c r="J1629" s="14" t="str">
        <f>IF(I1629="","",VLOOKUP(I1629,Sheet1!$B$3:$C$7,2,0))</f>
        <v>回復期</v>
      </c>
      <c r="K1629" s="13">
        <v>0</v>
      </c>
      <c r="L1629" s="13">
        <v>0</v>
      </c>
      <c r="M1629" s="13">
        <v>0</v>
      </c>
      <c r="N1629" s="13">
        <v>58</v>
      </c>
      <c r="O1629" s="13">
        <v>58</v>
      </c>
      <c r="P1629" s="13">
        <v>0</v>
      </c>
      <c r="Q1629" s="13">
        <v>58</v>
      </c>
      <c r="R1629" s="13">
        <v>58</v>
      </c>
      <c r="S1629" s="13">
        <v>0</v>
      </c>
      <c r="T1629" s="12"/>
      <c r="U1629" s="14" t="str">
        <f>IF(T1629="","",VLOOKUP(T1629,Sheet1!$B$10:$C$61,2,0))</f>
        <v/>
      </c>
      <c r="V1629" s="13">
        <v>0</v>
      </c>
    </row>
    <row r="1630" spans="1:22" outlineLevel="3">
      <c r="A1630" s="12"/>
      <c r="B1630" s="12"/>
      <c r="C1630" s="12"/>
      <c r="D1630" s="12"/>
      <c r="E1630" s="23" t="s">
        <v>1862</v>
      </c>
      <c r="F1630" s="12"/>
      <c r="G1630" s="12"/>
      <c r="H1630" s="14"/>
      <c r="I1630" s="12"/>
      <c r="J1630" s="14"/>
      <c r="K1630" s="13">
        <f t="shared" ref="K1630:S1630" si="350">SUBTOTAL(9,K1625:K1629)</f>
        <v>60</v>
      </c>
      <c r="L1630" s="13">
        <f t="shared" si="350"/>
        <v>60</v>
      </c>
      <c r="M1630" s="13">
        <f t="shared" si="350"/>
        <v>0</v>
      </c>
      <c r="N1630" s="13">
        <f t="shared" si="350"/>
        <v>238</v>
      </c>
      <c r="O1630" s="13">
        <f t="shared" si="350"/>
        <v>238</v>
      </c>
      <c r="P1630" s="13">
        <f t="shared" si="350"/>
        <v>0</v>
      </c>
      <c r="Q1630" s="13">
        <f t="shared" si="350"/>
        <v>58</v>
      </c>
      <c r="R1630" s="13">
        <f t="shared" si="350"/>
        <v>58</v>
      </c>
      <c r="S1630" s="13">
        <f t="shared" si="350"/>
        <v>0</v>
      </c>
      <c r="T1630" s="12"/>
      <c r="U1630" s="14"/>
      <c r="V1630" s="13">
        <f>SUBTOTAL(9,V1625:V1629)</f>
        <v>240</v>
      </c>
    </row>
    <row r="1631" spans="1:22" outlineLevel="4">
      <c r="A1631" s="12">
        <v>4012</v>
      </c>
      <c r="B1631" s="12" t="s">
        <v>47</v>
      </c>
      <c r="C1631" s="12">
        <v>40107</v>
      </c>
      <c r="D1631" s="12" t="s">
        <v>332</v>
      </c>
      <c r="E1631" s="12" t="s">
        <v>604</v>
      </c>
      <c r="F1631" s="12" t="s">
        <v>424</v>
      </c>
      <c r="G1631" s="12" t="s">
        <v>38</v>
      </c>
      <c r="H1631" s="14" t="str">
        <f>IF(G1631="","",VLOOKUP(G1631,Sheet1!$B$3:$C$7,2,0))</f>
        <v>急性期</v>
      </c>
      <c r="I1631" s="12" t="s">
        <v>38</v>
      </c>
      <c r="J1631" s="14" t="str">
        <f>IF(I1631="","",VLOOKUP(I1631,Sheet1!$B$3:$C$7,2,0))</f>
        <v>急性期</v>
      </c>
      <c r="K1631" s="13">
        <v>59</v>
      </c>
      <c r="L1631" s="13">
        <v>59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2" t="s">
        <v>38</v>
      </c>
      <c r="U1631" s="14" t="str">
        <f>IF(T1631="","",VLOOKUP(T1631,Sheet1!$B$10:$C$61,2,0))</f>
        <v>一般病棟10対1入院基本料</v>
      </c>
      <c r="V1631" s="13">
        <v>59</v>
      </c>
    </row>
    <row r="1632" spans="1:22" outlineLevel="4">
      <c r="A1632" s="12">
        <v>4012</v>
      </c>
      <c r="B1632" s="12" t="s">
        <v>47</v>
      </c>
      <c r="C1632" s="12">
        <v>40107</v>
      </c>
      <c r="D1632" s="12" t="s">
        <v>332</v>
      </c>
      <c r="E1632" s="12" t="s">
        <v>604</v>
      </c>
      <c r="F1632" s="12" t="s">
        <v>605</v>
      </c>
      <c r="G1632" s="12" t="s">
        <v>58</v>
      </c>
      <c r="H1632" s="14" t="str">
        <f>IF(G1632="","",VLOOKUP(G1632,Sheet1!$B$3:$C$7,2,0))</f>
        <v>回復期</v>
      </c>
      <c r="I1632" s="12" t="s">
        <v>58</v>
      </c>
      <c r="J1632" s="14" t="str">
        <f>IF(I1632="","",VLOOKUP(I1632,Sheet1!$B$3:$C$7,2,0))</f>
        <v>回復期</v>
      </c>
      <c r="K1632" s="13">
        <v>20</v>
      </c>
      <c r="L1632" s="13">
        <v>20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2" t="s">
        <v>59</v>
      </c>
      <c r="U1632" s="14" t="str">
        <f>IF(T1632="","",VLOOKUP(T1632,Sheet1!$B$10:$C$61,2,0))</f>
        <v>回復期リハビリテーション病棟入院料1</v>
      </c>
      <c r="V1632" s="13">
        <v>20</v>
      </c>
    </row>
    <row r="1633" spans="1:22" outlineLevel="4">
      <c r="A1633" s="12">
        <v>4012</v>
      </c>
      <c r="B1633" s="12" t="s">
        <v>47</v>
      </c>
      <c r="C1633" s="12">
        <v>40107</v>
      </c>
      <c r="D1633" s="12" t="s">
        <v>332</v>
      </c>
      <c r="E1633" s="12" t="s">
        <v>604</v>
      </c>
      <c r="F1633" s="12" t="s">
        <v>423</v>
      </c>
      <c r="G1633" s="12" t="s">
        <v>58</v>
      </c>
      <c r="H1633" s="14" t="str">
        <f>IF(G1633="","",VLOOKUP(G1633,Sheet1!$B$3:$C$7,2,0))</f>
        <v>回復期</v>
      </c>
      <c r="I1633" s="12" t="s">
        <v>58</v>
      </c>
      <c r="J1633" s="14" t="str">
        <f>IF(I1633="","",VLOOKUP(I1633,Sheet1!$B$3:$C$7,2,0))</f>
        <v>回復期</v>
      </c>
      <c r="K1633" s="13">
        <v>0</v>
      </c>
      <c r="L1633" s="13">
        <v>0</v>
      </c>
      <c r="M1633" s="13">
        <v>0</v>
      </c>
      <c r="N1633" s="13">
        <v>60</v>
      </c>
      <c r="O1633" s="13">
        <v>60</v>
      </c>
      <c r="P1633" s="13">
        <v>0</v>
      </c>
      <c r="Q1633" s="13">
        <v>0</v>
      </c>
      <c r="R1633" s="13">
        <v>0</v>
      </c>
      <c r="S1633" s="13">
        <v>0</v>
      </c>
      <c r="T1633" s="12" t="s">
        <v>59</v>
      </c>
      <c r="U1633" s="14" t="str">
        <f>IF(T1633="","",VLOOKUP(T1633,Sheet1!$B$10:$C$61,2,0))</f>
        <v>回復期リハビリテーション病棟入院料1</v>
      </c>
      <c r="V1633" s="13">
        <v>60</v>
      </c>
    </row>
    <row r="1634" spans="1:22" outlineLevel="4">
      <c r="A1634" s="12">
        <v>4012</v>
      </c>
      <c r="B1634" s="12" t="s">
        <v>47</v>
      </c>
      <c r="C1634" s="12">
        <v>40107</v>
      </c>
      <c r="D1634" s="12" t="s">
        <v>332</v>
      </c>
      <c r="E1634" s="12" t="s">
        <v>604</v>
      </c>
      <c r="F1634" s="12" t="s">
        <v>606</v>
      </c>
      <c r="G1634" s="12" t="s">
        <v>45</v>
      </c>
      <c r="H1634" s="14" t="str">
        <f>IF(G1634="","",VLOOKUP(G1634,Sheet1!$B$3:$C$7,2,0))</f>
        <v>慢性期</v>
      </c>
      <c r="I1634" s="12" t="s">
        <v>45</v>
      </c>
      <c r="J1634" s="14" t="str">
        <f>IF(I1634="","",VLOOKUP(I1634,Sheet1!$B$3:$C$7,2,0))</f>
        <v>慢性期</v>
      </c>
      <c r="K1634" s="13">
        <v>0</v>
      </c>
      <c r="L1634" s="13">
        <v>0</v>
      </c>
      <c r="M1634" s="13">
        <v>0</v>
      </c>
      <c r="N1634" s="13">
        <v>60</v>
      </c>
      <c r="O1634" s="13">
        <v>60</v>
      </c>
      <c r="P1634" s="13">
        <v>0</v>
      </c>
      <c r="Q1634" s="13">
        <v>0</v>
      </c>
      <c r="R1634" s="13">
        <v>0</v>
      </c>
      <c r="S1634" s="13">
        <v>0</v>
      </c>
      <c r="T1634" s="12" t="s">
        <v>62</v>
      </c>
      <c r="U1634" s="14" t="str">
        <f>IF(T1634="","",VLOOKUP(T1634,Sheet1!$B$10:$C$61,2,0))</f>
        <v>療養病棟入院基本料1</v>
      </c>
      <c r="V1634" s="13">
        <v>60</v>
      </c>
    </row>
    <row r="1635" spans="1:22" outlineLevel="3">
      <c r="A1635" s="12"/>
      <c r="B1635" s="12"/>
      <c r="C1635" s="12"/>
      <c r="D1635" s="12"/>
      <c r="E1635" s="23" t="s">
        <v>1863</v>
      </c>
      <c r="F1635" s="12"/>
      <c r="G1635" s="12"/>
      <c r="H1635" s="14"/>
      <c r="I1635" s="12"/>
      <c r="J1635" s="14"/>
      <c r="K1635" s="13">
        <f t="shared" ref="K1635:S1635" si="351">SUBTOTAL(9,K1631:K1634)</f>
        <v>79</v>
      </c>
      <c r="L1635" s="13">
        <f t="shared" si="351"/>
        <v>79</v>
      </c>
      <c r="M1635" s="13">
        <f t="shared" si="351"/>
        <v>0</v>
      </c>
      <c r="N1635" s="13">
        <f t="shared" si="351"/>
        <v>120</v>
      </c>
      <c r="O1635" s="13">
        <f t="shared" si="351"/>
        <v>120</v>
      </c>
      <c r="P1635" s="13">
        <f t="shared" si="351"/>
        <v>0</v>
      </c>
      <c r="Q1635" s="13">
        <f t="shared" si="351"/>
        <v>0</v>
      </c>
      <c r="R1635" s="13">
        <f t="shared" si="351"/>
        <v>0</v>
      </c>
      <c r="S1635" s="13">
        <f t="shared" si="351"/>
        <v>0</v>
      </c>
      <c r="T1635" s="12"/>
      <c r="U1635" s="14"/>
      <c r="V1635" s="13">
        <f>SUBTOTAL(9,V1631:V1634)</f>
        <v>199</v>
      </c>
    </row>
    <row r="1636" spans="1:22" outlineLevel="4">
      <c r="A1636" s="12">
        <v>4012</v>
      </c>
      <c r="B1636" s="12" t="s">
        <v>47</v>
      </c>
      <c r="C1636" s="12">
        <v>40107</v>
      </c>
      <c r="D1636" s="12" t="s">
        <v>332</v>
      </c>
      <c r="E1636" s="12" t="s">
        <v>661</v>
      </c>
      <c r="F1636" s="12" t="s">
        <v>651</v>
      </c>
      <c r="G1636" s="12" t="s">
        <v>58</v>
      </c>
      <c r="H1636" s="14" t="str">
        <f>IF(G1636="","",VLOOKUP(G1636,Sheet1!$B$3:$C$7,2,0))</f>
        <v>回復期</v>
      </c>
      <c r="I1636" s="12" t="s">
        <v>58</v>
      </c>
      <c r="J1636" s="14" t="str">
        <f>IF(I1636="","",VLOOKUP(I1636,Sheet1!$B$3:$C$7,2,0))</f>
        <v>回復期</v>
      </c>
      <c r="K1636" s="13">
        <v>60</v>
      </c>
      <c r="L1636" s="13">
        <v>60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2" t="s">
        <v>51</v>
      </c>
      <c r="U1636" s="14" t="str">
        <f>IF(T1636="","",VLOOKUP(T1636,Sheet1!$B$10:$C$61,2,0))</f>
        <v>障害者施設等10対1入院基本料</v>
      </c>
      <c r="V1636" s="13">
        <v>60</v>
      </c>
    </row>
    <row r="1637" spans="1:22" outlineLevel="4">
      <c r="A1637" s="12">
        <v>4012</v>
      </c>
      <c r="B1637" s="12" t="s">
        <v>47</v>
      </c>
      <c r="C1637" s="12">
        <v>40107</v>
      </c>
      <c r="D1637" s="12" t="s">
        <v>332</v>
      </c>
      <c r="E1637" s="12" t="s">
        <v>661</v>
      </c>
      <c r="F1637" s="12" t="s">
        <v>652</v>
      </c>
      <c r="G1637" s="12" t="s">
        <v>38</v>
      </c>
      <c r="H1637" s="14" t="str">
        <f>IF(G1637="","",VLOOKUP(G1637,Sheet1!$B$3:$C$7,2,0))</f>
        <v>急性期</v>
      </c>
      <c r="I1637" s="12" t="s">
        <v>38</v>
      </c>
      <c r="J1637" s="14" t="str">
        <f>IF(I1637="","",VLOOKUP(I1637,Sheet1!$B$3:$C$7,2,0))</f>
        <v>急性期</v>
      </c>
      <c r="K1637" s="13">
        <v>40</v>
      </c>
      <c r="L1637" s="13">
        <v>40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2" t="s">
        <v>51</v>
      </c>
      <c r="U1637" s="14" t="str">
        <f>IF(T1637="","",VLOOKUP(T1637,Sheet1!$B$10:$C$61,2,0))</f>
        <v>障害者施設等10対1入院基本料</v>
      </c>
      <c r="V1637" s="13">
        <v>40</v>
      </c>
    </row>
    <row r="1638" spans="1:22" outlineLevel="3">
      <c r="A1638" s="12"/>
      <c r="B1638" s="12"/>
      <c r="C1638" s="12"/>
      <c r="D1638" s="12"/>
      <c r="E1638" s="23" t="s">
        <v>1864</v>
      </c>
      <c r="F1638" s="12"/>
      <c r="G1638" s="12"/>
      <c r="H1638" s="14"/>
      <c r="I1638" s="12"/>
      <c r="J1638" s="14"/>
      <c r="K1638" s="13">
        <f t="shared" ref="K1638:S1638" si="352">SUBTOTAL(9,K1636:K1637)</f>
        <v>100</v>
      </c>
      <c r="L1638" s="13">
        <f t="shared" si="352"/>
        <v>100</v>
      </c>
      <c r="M1638" s="13">
        <f t="shared" si="352"/>
        <v>0</v>
      </c>
      <c r="N1638" s="13">
        <f t="shared" si="352"/>
        <v>0</v>
      </c>
      <c r="O1638" s="13">
        <f t="shared" si="352"/>
        <v>0</v>
      </c>
      <c r="P1638" s="13">
        <f t="shared" si="352"/>
        <v>0</v>
      </c>
      <c r="Q1638" s="13">
        <f t="shared" si="352"/>
        <v>0</v>
      </c>
      <c r="R1638" s="13">
        <f t="shared" si="352"/>
        <v>0</v>
      </c>
      <c r="S1638" s="13">
        <f t="shared" si="352"/>
        <v>0</v>
      </c>
      <c r="T1638" s="12"/>
      <c r="U1638" s="14"/>
      <c r="V1638" s="13">
        <f>SUBTOTAL(9,V1636:V1637)</f>
        <v>100</v>
      </c>
    </row>
    <row r="1639" spans="1:22" outlineLevel="4">
      <c r="A1639" s="12">
        <v>4012</v>
      </c>
      <c r="B1639" s="12" t="s">
        <v>47</v>
      </c>
      <c r="C1639" s="12">
        <v>40107</v>
      </c>
      <c r="D1639" s="12" t="s">
        <v>332</v>
      </c>
      <c r="E1639" s="12" t="s">
        <v>815</v>
      </c>
      <c r="F1639" s="12" t="s">
        <v>37</v>
      </c>
      <c r="G1639" s="12" t="s">
        <v>45</v>
      </c>
      <c r="H1639" s="14" t="str">
        <f>IF(G1639="","",VLOOKUP(G1639,Sheet1!$B$3:$C$7,2,0))</f>
        <v>慢性期</v>
      </c>
      <c r="I1639" s="12" t="s">
        <v>45</v>
      </c>
      <c r="J1639" s="14" t="str">
        <f>IF(I1639="","",VLOOKUP(I1639,Sheet1!$B$3:$C$7,2,0))</f>
        <v>慢性期</v>
      </c>
      <c r="K1639" s="13">
        <v>0</v>
      </c>
      <c r="L1639" s="13">
        <v>0</v>
      </c>
      <c r="M1639" s="13">
        <v>0</v>
      </c>
      <c r="N1639" s="13">
        <v>48</v>
      </c>
      <c r="O1639" s="13">
        <v>48</v>
      </c>
      <c r="P1639" s="13">
        <v>0</v>
      </c>
      <c r="Q1639" s="13">
        <v>0</v>
      </c>
      <c r="R1639" s="13">
        <v>0</v>
      </c>
      <c r="S1639" s="13">
        <v>0</v>
      </c>
      <c r="T1639" s="12" t="s">
        <v>46</v>
      </c>
      <c r="U1639" s="14" t="str">
        <f>IF(T1639="","",VLOOKUP(T1639,Sheet1!$B$10:$C$61,2,0))</f>
        <v>療養病棟入院基本料2</v>
      </c>
      <c r="V1639" s="13">
        <v>48</v>
      </c>
    </row>
    <row r="1640" spans="1:22" outlineLevel="4">
      <c r="A1640" s="12">
        <v>4012</v>
      </c>
      <c r="B1640" s="12" t="s">
        <v>47</v>
      </c>
      <c r="C1640" s="12">
        <v>40107</v>
      </c>
      <c r="D1640" s="12" t="s">
        <v>332</v>
      </c>
      <c r="E1640" s="12" t="s">
        <v>815</v>
      </c>
      <c r="F1640" s="12" t="s">
        <v>44</v>
      </c>
      <c r="G1640" s="12" t="s">
        <v>45</v>
      </c>
      <c r="H1640" s="14" t="str">
        <f>IF(G1640="","",VLOOKUP(G1640,Sheet1!$B$3:$C$7,2,0))</f>
        <v>慢性期</v>
      </c>
      <c r="I1640" s="12" t="s">
        <v>45</v>
      </c>
      <c r="J1640" s="14" t="str">
        <f>IF(I1640="","",VLOOKUP(I1640,Sheet1!$B$3:$C$7,2,0))</f>
        <v>慢性期</v>
      </c>
      <c r="K1640" s="13">
        <v>0</v>
      </c>
      <c r="L1640" s="13">
        <v>0</v>
      </c>
      <c r="M1640" s="13">
        <v>0</v>
      </c>
      <c r="N1640" s="13">
        <v>60</v>
      </c>
      <c r="O1640" s="13">
        <v>60</v>
      </c>
      <c r="P1640" s="13">
        <v>0</v>
      </c>
      <c r="Q1640" s="13">
        <v>0</v>
      </c>
      <c r="R1640" s="13">
        <v>0</v>
      </c>
      <c r="S1640" s="13">
        <v>0</v>
      </c>
      <c r="T1640" s="12" t="s">
        <v>46</v>
      </c>
      <c r="U1640" s="14" t="str">
        <f>IF(T1640="","",VLOOKUP(T1640,Sheet1!$B$10:$C$61,2,0))</f>
        <v>療養病棟入院基本料2</v>
      </c>
      <c r="V1640" s="13">
        <v>60</v>
      </c>
    </row>
    <row r="1641" spans="1:22" outlineLevel="3">
      <c r="A1641" s="12"/>
      <c r="B1641" s="12"/>
      <c r="C1641" s="12"/>
      <c r="D1641" s="12"/>
      <c r="E1641" s="23" t="s">
        <v>1865</v>
      </c>
      <c r="F1641" s="12"/>
      <c r="G1641" s="12"/>
      <c r="H1641" s="14"/>
      <c r="I1641" s="12"/>
      <c r="J1641" s="14"/>
      <c r="K1641" s="13">
        <f t="shared" ref="K1641:S1641" si="353">SUBTOTAL(9,K1639:K1640)</f>
        <v>0</v>
      </c>
      <c r="L1641" s="13">
        <f t="shared" si="353"/>
        <v>0</v>
      </c>
      <c r="M1641" s="13">
        <f t="shared" si="353"/>
        <v>0</v>
      </c>
      <c r="N1641" s="13">
        <f t="shared" si="353"/>
        <v>108</v>
      </c>
      <c r="O1641" s="13">
        <f t="shared" si="353"/>
        <v>108</v>
      </c>
      <c r="P1641" s="13">
        <f t="shared" si="353"/>
        <v>0</v>
      </c>
      <c r="Q1641" s="13">
        <f t="shared" si="353"/>
        <v>0</v>
      </c>
      <c r="R1641" s="13">
        <f t="shared" si="353"/>
        <v>0</v>
      </c>
      <c r="S1641" s="13">
        <f t="shared" si="353"/>
        <v>0</v>
      </c>
      <c r="T1641" s="12"/>
      <c r="U1641" s="14"/>
      <c r="V1641" s="13">
        <f>SUBTOTAL(9,V1639:V1640)</f>
        <v>108</v>
      </c>
    </row>
    <row r="1642" spans="1:22" outlineLevel="4">
      <c r="A1642" s="12">
        <v>4012</v>
      </c>
      <c r="B1642" s="12" t="s">
        <v>47</v>
      </c>
      <c r="C1642" s="12">
        <v>40107</v>
      </c>
      <c r="D1642" s="12" t="s">
        <v>332</v>
      </c>
      <c r="E1642" s="12" t="s">
        <v>834</v>
      </c>
      <c r="F1642" s="12" t="s">
        <v>835</v>
      </c>
      <c r="G1642" s="12" t="s">
        <v>45</v>
      </c>
      <c r="H1642" s="14" t="str">
        <f>IF(G1642="","",VLOOKUP(G1642,Sheet1!$B$3:$C$7,2,0))</f>
        <v>慢性期</v>
      </c>
      <c r="I1642" s="12" t="s">
        <v>45</v>
      </c>
      <c r="J1642" s="14" t="str">
        <f>IF(I1642="","",VLOOKUP(I1642,Sheet1!$B$3:$C$7,2,0))</f>
        <v>慢性期</v>
      </c>
      <c r="K1642" s="13">
        <v>0</v>
      </c>
      <c r="L1642" s="13">
        <v>0</v>
      </c>
      <c r="M1642" s="13">
        <v>0</v>
      </c>
      <c r="N1642" s="13">
        <v>40</v>
      </c>
      <c r="O1642" s="13">
        <v>40</v>
      </c>
      <c r="P1642" s="13">
        <v>0</v>
      </c>
      <c r="Q1642" s="13">
        <v>0</v>
      </c>
      <c r="R1642" s="13">
        <v>0</v>
      </c>
      <c r="S1642" s="13">
        <v>0</v>
      </c>
      <c r="T1642" s="12" t="s">
        <v>62</v>
      </c>
      <c r="U1642" s="14" t="str">
        <f>IF(T1642="","",VLOOKUP(T1642,Sheet1!$B$10:$C$61,2,0))</f>
        <v>療養病棟入院基本料1</v>
      </c>
      <c r="V1642" s="13">
        <v>40</v>
      </c>
    </row>
    <row r="1643" spans="1:22" outlineLevel="4">
      <c r="A1643" s="12">
        <v>4012</v>
      </c>
      <c r="B1643" s="12" t="s">
        <v>47</v>
      </c>
      <c r="C1643" s="12">
        <v>40107</v>
      </c>
      <c r="D1643" s="12" t="s">
        <v>332</v>
      </c>
      <c r="E1643" s="12" t="s">
        <v>834</v>
      </c>
      <c r="F1643" s="12" t="s">
        <v>836</v>
      </c>
      <c r="G1643" s="12" t="s">
        <v>45</v>
      </c>
      <c r="H1643" s="14" t="str">
        <f>IF(G1643="","",VLOOKUP(G1643,Sheet1!$B$3:$C$7,2,0))</f>
        <v>慢性期</v>
      </c>
      <c r="I1643" s="12" t="s">
        <v>45</v>
      </c>
      <c r="J1643" s="14" t="str">
        <f>IF(I1643="","",VLOOKUP(I1643,Sheet1!$B$3:$C$7,2,0))</f>
        <v>慢性期</v>
      </c>
      <c r="K1643" s="13">
        <v>60</v>
      </c>
      <c r="L1643" s="13">
        <v>60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2" t="s">
        <v>212</v>
      </c>
      <c r="U1643" s="14" t="str">
        <f>IF(T1643="","",VLOOKUP(T1643,Sheet1!$B$10:$C$61,2,0))</f>
        <v>特殊疾患病棟入院料1</v>
      </c>
      <c r="V1643" s="13">
        <v>60</v>
      </c>
    </row>
    <row r="1644" spans="1:22" outlineLevel="3">
      <c r="A1644" s="12"/>
      <c r="B1644" s="12"/>
      <c r="C1644" s="12"/>
      <c r="D1644" s="12"/>
      <c r="E1644" s="23" t="s">
        <v>1866</v>
      </c>
      <c r="F1644" s="12"/>
      <c r="G1644" s="12"/>
      <c r="H1644" s="14"/>
      <c r="I1644" s="12"/>
      <c r="J1644" s="14"/>
      <c r="K1644" s="13">
        <f t="shared" ref="K1644:S1644" si="354">SUBTOTAL(9,K1642:K1643)</f>
        <v>60</v>
      </c>
      <c r="L1644" s="13">
        <f t="shared" si="354"/>
        <v>60</v>
      </c>
      <c r="M1644" s="13">
        <f t="shared" si="354"/>
        <v>0</v>
      </c>
      <c r="N1644" s="13">
        <f t="shared" si="354"/>
        <v>40</v>
      </c>
      <c r="O1644" s="13">
        <f t="shared" si="354"/>
        <v>40</v>
      </c>
      <c r="P1644" s="13">
        <f t="shared" si="354"/>
        <v>0</v>
      </c>
      <c r="Q1644" s="13">
        <f t="shared" si="354"/>
        <v>0</v>
      </c>
      <c r="R1644" s="13">
        <f t="shared" si="354"/>
        <v>0</v>
      </c>
      <c r="S1644" s="13">
        <f t="shared" si="354"/>
        <v>0</v>
      </c>
      <c r="T1644" s="12"/>
      <c r="U1644" s="14"/>
      <c r="V1644" s="13">
        <f>SUBTOTAL(9,V1642:V1643)</f>
        <v>100</v>
      </c>
    </row>
    <row r="1645" spans="1:22" outlineLevel="4">
      <c r="A1645" s="12">
        <v>4012</v>
      </c>
      <c r="B1645" s="12" t="s">
        <v>47</v>
      </c>
      <c r="C1645" s="12">
        <v>40107</v>
      </c>
      <c r="D1645" s="12" t="s">
        <v>332</v>
      </c>
      <c r="E1645" s="12" t="s">
        <v>941</v>
      </c>
      <c r="F1645" s="12" t="s">
        <v>116</v>
      </c>
      <c r="G1645" s="12" t="s">
        <v>45</v>
      </c>
      <c r="H1645" s="14" t="str">
        <f>IF(G1645="","",VLOOKUP(G1645,Sheet1!$B$3:$C$7,2,0))</f>
        <v>慢性期</v>
      </c>
      <c r="I1645" s="12" t="s">
        <v>45</v>
      </c>
      <c r="J1645" s="14" t="str">
        <f>IF(I1645="","",VLOOKUP(I1645,Sheet1!$B$3:$C$7,2,0))</f>
        <v>慢性期</v>
      </c>
      <c r="K1645" s="13">
        <v>0</v>
      </c>
      <c r="L1645" s="13">
        <v>0</v>
      </c>
      <c r="M1645" s="13">
        <v>0</v>
      </c>
      <c r="N1645" s="13">
        <v>45</v>
      </c>
      <c r="O1645" s="13">
        <v>45</v>
      </c>
      <c r="P1645" s="13">
        <v>0</v>
      </c>
      <c r="Q1645" s="13">
        <v>0</v>
      </c>
      <c r="R1645" s="13">
        <v>0</v>
      </c>
      <c r="S1645" s="13">
        <v>0</v>
      </c>
      <c r="T1645" s="12" t="s">
        <v>51</v>
      </c>
      <c r="U1645" s="14" t="str">
        <f>IF(T1645="","",VLOOKUP(T1645,Sheet1!$B$10:$C$61,2,0))</f>
        <v>障害者施設等10対1入院基本料</v>
      </c>
      <c r="V1645" s="13">
        <v>45</v>
      </c>
    </row>
    <row r="1646" spans="1:22" outlineLevel="4">
      <c r="A1646" s="12">
        <v>4012</v>
      </c>
      <c r="B1646" s="12" t="s">
        <v>47</v>
      </c>
      <c r="C1646" s="12">
        <v>40107</v>
      </c>
      <c r="D1646" s="12" t="s">
        <v>332</v>
      </c>
      <c r="E1646" s="12" t="s">
        <v>941</v>
      </c>
      <c r="F1646" s="12" t="s">
        <v>117</v>
      </c>
      <c r="G1646" s="12" t="s">
        <v>45</v>
      </c>
      <c r="H1646" s="14" t="str">
        <f>IF(G1646="","",VLOOKUP(G1646,Sheet1!$B$3:$C$7,2,0))</f>
        <v>慢性期</v>
      </c>
      <c r="I1646" s="12" t="s">
        <v>45</v>
      </c>
      <c r="J1646" s="14" t="str">
        <f>IF(I1646="","",VLOOKUP(I1646,Sheet1!$B$3:$C$7,2,0))</f>
        <v>慢性期</v>
      </c>
      <c r="K1646" s="13">
        <v>0</v>
      </c>
      <c r="L1646" s="13">
        <v>0</v>
      </c>
      <c r="M1646" s="13">
        <v>0</v>
      </c>
      <c r="N1646" s="13">
        <v>45</v>
      </c>
      <c r="O1646" s="13">
        <v>45</v>
      </c>
      <c r="P1646" s="13">
        <v>0</v>
      </c>
      <c r="Q1646" s="13">
        <v>0</v>
      </c>
      <c r="R1646" s="13">
        <v>0</v>
      </c>
      <c r="S1646" s="13">
        <v>0</v>
      </c>
      <c r="T1646" s="12" t="s">
        <v>62</v>
      </c>
      <c r="U1646" s="14" t="str">
        <f>IF(T1646="","",VLOOKUP(T1646,Sheet1!$B$10:$C$61,2,0))</f>
        <v>療養病棟入院基本料1</v>
      </c>
      <c r="V1646" s="13">
        <v>45</v>
      </c>
    </row>
    <row r="1647" spans="1:22" outlineLevel="3">
      <c r="A1647" s="12"/>
      <c r="B1647" s="12"/>
      <c r="C1647" s="12"/>
      <c r="D1647" s="12"/>
      <c r="E1647" s="23" t="s">
        <v>1867</v>
      </c>
      <c r="F1647" s="12"/>
      <c r="G1647" s="12"/>
      <c r="H1647" s="14"/>
      <c r="I1647" s="12"/>
      <c r="J1647" s="14"/>
      <c r="K1647" s="13">
        <f t="shared" ref="K1647:S1647" si="355">SUBTOTAL(9,K1645:K1646)</f>
        <v>0</v>
      </c>
      <c r="L1647" s="13">
        <f t="shared" si="355"/>
        <v>0</v>
      </c>
      <c r="M1647" s="13">
        <f t="shared" si="355"/>
        <v>0</v>
      </c>
      <c r="N1647" s="13">
        <f t="shared" si="355"/>
        <v>90</v>
      </c>
      <c r="O1647" s="13">
        <f t="shared" si="355"/>
        <v>90</v>
      </c>
      <c r="P1647" s="13">
        <f t="shared" si="355"/>
        <v>0</v>
      </c>
      <c r="Q1647" s="13">
        <f t="shared" si="355"/>
        <v>0</v>
      </c>
      <c r="R1647" s="13">
        <f t="shared" si="355"/>
        <v>0</v>
      </c>
      <c r="S1647" s="13">
        <f t="shared" si="355"/>
        <v>0</v>
      </c>
      <c r="T1647" s="12"/>
      <c r="U1647" s="14"/>
      <c r="V1647" s="13">
        <f>SUBTOTAL(9,V1645:V1646)</f>
        <v>90</v>
      </c>
    </row>
    <row r="1648" spans="1:22" outlineLevel="4">
      <c r="A1648" s="12">
        <v>4012</v>
      </c>
      <c r="B1648" s="12" t="s">
        <v>47</v>
      </c>
      <c r="C1648" s="12">
        <v>40107</v>
      </c>
      <c r="D1648" s="12" t="s">
        <v>332</v>
      </c>
      <c r="E1648" s="12" t="s">
        <v>1008</v>
      </c>
      <c r="F1648" s="12" t="s">
        <v>1009</v>
      </c>
      <c r="G1648" s="12" t="s">
        <v>41</v>
      </c>
      <c r="H1648" s="14" t="str">
        <f>IF(G1648="","",VLOOKUP(G1648,Sheet1!$B$3:$C$7,2,0))</f>
        <v>高度急性期</v>
      </c>
      <c r="I1648" s="12" t="s">
        <v>41</v>
      </c>
      <c r="J1648" s="14" t="str">
        <f>IF(I1648="","",VLOOKUP(I1648,Sheet1!$B$3:$C$7,2,0))</f>
        <v>高度急性期</v>
      </c>
      <c r="K1648" s="13">
        <v>12</v>
      </c>
      <c r="L1648" s="13">
        <v>12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2" t="s">
        <v>136</v>
      </c>
      <c r="U1648" s="14" t="str">
        <f>IF(T1648="","",VLOOKUP(T1648,Sheet1!$B$10:$C$61,2,0))</f>
        <v>新生児特定集中治療室管理料1</v>
      </c>
      <c r="V1648" s="13">
        <v>12</v>
      </c>
    </row>
    <row r="1649" spans="1:22" outlineLevel="4">
      <c r="A1649" s="12">
        <v>4012</v>
      </c>
      <c r="B1649" s="12" t="s">
        <v>47</v>
      </c>
      <c r="C1649" s="12">
        <v>40107</v>
      </c>
      <c r="D1649" s="12" t="s">
        <v>332</v>
      </c>
      <c r="E1649" s="12" t="s">
        <v>1008</v>
      </c>
      <c r="F1649" s="12" t="s">
        <v>1010</v>
      </c>
      <c r="G1649" s="12" t="s">
        <v>41</v>
      </c>
      <c r="H1649" s="14" t="str">
        <f>IF(G1649="","",VLOOKUP(G1649,Sheet1!$B$3:$C$7,2,0))</f>
        <v>高度急性期</v>
      </c>
      <c r="I1649" s="12" t="s">
        <v>41</v>
      </c>
      <c r="J1649" s="14" t="str">
        <f>IF(I1649="","",VLOOKUP(I1649,Sheet1!$B$3:$C$7,2,0))</f>
        <v>高度急性期</v>
      </c>
      <c r="K1649" s="13">
        <v>18</v>
      </c>
      <c r="L1649" s="13">
        <v>18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2" t="s">
        <v>60</v>
      </c>
      <c r="U1649" s="14" t="str">
        <f>IF(T1649="","",VLOOKUP(T1649,Sheet1!$B$10:$C$61,2,0))</f>
        <v>新生児治療回復室入院医療管理料</v>
      </c>
      <c r="V1649" s="13">
        <v>18</v>
      </c>
    </row>
    <row r="1650" spans="1:22" outlineLevel="4">
      <c r="A1650" s="12">
        <v>4012</v>
      </c>
      <c r="B1650" s="12" t="s">
        <v>47</v>
      </c>
      <c r="C1650" s="12">
        <v>40107</v>
      </c>
      <c r="D1650" s="12" t="s">
        <v>332</v>
      </c>
      <c r="E1650" s="12" t="s">
        <v>1008</v>
      </c>
      <c r="F1650" s="12" t="s">
        <v>1011</v>
      </c>
      <c r="G1650" s="12" t="s">
        <v>41</v>
      </c>
      <c r="H1650" s="14" t="str">
        <f>IF(G1650="","",VLOOKUP(G1650,Sheet1!$B$3:$C$7,2,0))</f>
        <v>高度急性期</v>
      </c>
      <c r="I1650" s="12" t="s">
        <v>41</v>
      </c>
      <c r="J1650" s="14" t="str">
        <f>IF(I1650="","",VLOOKUP(I1650,Sheet1!$B$3:$C$7,2,0))</f>
        <v>高度急性期</v>
      </c>
      <c r="K1650" s="13">
        <v>4</v>
      </c>
      <c r="L1650" s="13">
        <v>4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2" t="s">
        <v>69</v>
      </c>
      <c r="U1650" s="14" t="str">
        <f>IF(T1650="","",VLOOKUP(T1650,Sheet1!$B$10:$C$61,2,0))</f>
        <v>ﾊｲｹｱﾕﾆｯﾄ入院医療管理料1</v>
      </c>
      <c r="V1650" s="13">
        <v>4</v>
      </c>
    </row>
    <row r="1651" spans="1:22" outlineLevel="4">
      <c r="A1651" s="12">
        <v>4012</v>
      </c>
      <c r="B1651" s="12" t="s">
        <v>47</v>
      </c>
      <c r="C1651" s="12">
        <v>40107</v>
      </c>
      <c r="D1651" s="12" t="s">
        <v>332</v>
      </c>
      <c r="E1651" s="12" t="s">
        <v>1008</v>
      </c>
      <c r="F1651" s="12" t="s">
        <v>116</v>
      </c>
      <c r="G1651" s="12" t="s">
        <v>38</v>
      </c>
      <c r="H1651" s="14" t="str">
        <f>IF(G1651="","",VLOOKUP(G1651,Sheet1!$B$3:$C$7,2,0))</f>
        <v>急性期</v>
      </c>
      <c r="I1651" s="12" t="s">
        <v>38</v>
      </c>
      <c r="J1651" s="14" t="str">
        <f>IF(I1651="","",VLOOKUP(I1651,Sheet1!$B$3:$C$7,2,0))</f>
        <v>急性期</v>
      </c>
      <c r="K1651" s="13">
        <v>50</v>
      </c>
      <c r="L1651" s="13">
        <v>50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2" t="s">
        <v>41</v>
      </c>
      <c r="U1651" s="14" t="str">
        <f>IF(T1651="","",VLOOKUP(T1651,Sheet1!$B$10:$C$61,2,0))</f>
        <v>一般病棟7対1入院基本料</v>
      </c>
      <c r="V1651" s="13">
        <v>50</v>
      </c>
    </row>
    <row r="1652" spans="1:22" outlineLevel="4">
      <c r="A1652" s="12">
        <v>4012</v>
      </c>
      <c r="B1652" s="12" t="s">
        <v>47</v>
      </c>
      <c r="C1652" s="12">
        <v>40107</v>
      </c>
      <c r="D1652" s="12" t="s">
        <v>332</v>
      </c>
      <c r="E1652" s="12" t="s">
        <v>1008</v>
      </c>
      <c r="F1652" s="12" t="s">
        <v>1012</v>
      </c>
      <c r="G1652" s="12" t="s">
        <v>38</v>
      </c>
      <c r="H1652" s="14" t="str">
        <f>IF(G1652="","",VLOOKUP(G1652,Sheet1!$B$3:$C$7,2,0))</f>
        <v>急性期</v>
      </c>
      <c r="I1652" s="12" t="s">
        <v>38</v>
      </c>
      <c r="J1652" s="14" t="str">
        <f>IF(I1652="","",VLOOKUP(I1652,Sheet1!$B$3:$C$7,2,0))</f>
        <v>急性期</v>
      </c>
      <c r="K1652" s="13">
        <v>35</v>
      </c>
      <c r="L1652" s="13">
        <v>35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2" t="s">
        <v>350</v>
      </c>
      <c r="U1652" s="14" t="str">
        <f>IF(T1652="","",VLOOKUP(T1652,Sheet1!$B$10:$C$61,2,0))</f>
        <v>小児入院医療管理料2</v>
      </c>
      <c r="V1652" s="13">
        <v>35</v>
      </c>
    </row>
    <row r="1653" spans="1:22" outlineLevel="4">
      <c r="A1653" s="12">
        <v>4012</v>
      </c>
      <c r="B1653" s="12" t="s">
        <v>47</v>
      </c>
      <c r="C1653" s="12">
        <v>40107</v>
      </c>
      <c r="D1653" s="12" t="s">
        <v>332</v>
      </c>
      <c r="E1653" s="12" t="s">
        <v>1008</v>
      </c>
      <c r="F1653" s="12" t="s">
        <v>118</v>
      </c>
      <c r="G1653" s="12" t="s">
        <v>38</v>
      </c>
      <c r="H1653" s="14" t="str">
        <f>IF(G1653="","",VLOOKUP(G1653,Sheet1!$B$3:$C$7,2,0))</f>
        <v>急性期</v>
      </c>
      <c r="I1653" s="12" t="s">
        <v>38</v>
      </c>
      <c r="J1653" s="14" t="str">
        <f>IF(I1653="","",VLOOKUP(I1653,Sheet1!$B$3:$C$7,2,0))</f>
        <v>急性期</v>
      </c>
      <c r="K1653" s="13">
        <v>56</v>
      </c>
      <c r="L1653" s="13">
        <v>55</v>
      </c>
      <c r="M1653" s="13">
        <v>1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0</v>
      </c>
      <c r="T1653" s="12" t="s">
        <v>41</v>
      </c>
      <c r="U1653" s="14" t="str">
        <f>IF(T1653="","",VLOOKUP(T1653,Sheet1!$B$10:$C$61,2,0))</f>
        <v>一般病棟7対1入院基本料</v>
      </c>
      <c r="V1653" s="13">
        <v>56</v>
      </c>
    </row>
    <row r="1654" spans="1:22" outlineLevel="4">
      <c r="A1654" s="12">
        <v>4012</v>
      </c>
      <c r="B1654" s="12" t="s">
        <v>47</v>
      </c>
      <c r="C1654" s="12">
        <v>40107</v>
      </c>
      <c r="D1654" s="12" t="s">
        <v>332</v>
      </c>
      <c r="E1654" s="12" t="s">
        <v>1008</v>
      </c>
      <c r="F1654" s="12" t="s">
        <v>119</v>
      </c>
      <c r="G1654" s="12" t="s">
        <v>38</v>
      </c>
      <c r="H1654" s="14" t="str">
        <f>IF(G1654="","",VLOOKUP(G1654,Sheet1!$B$3:$C$7,2,0))</f>
        <v>急性期</v>
      </c>
      <c r="I1654" s="12" t="s">
        <v>58</v>
      </c>
      <c r="J1654" s="14" t="str">
        <f>IF(I1654="","",VLOOKUP(I1654,Sheet1!$B$3:$C$7,2,0))</f>
        <v>回復期</v>
      </c>
      <c r="K1654" s="13">
        <v>58</v>
      </c>
      <c r="L1654" s="13">
        <v>56</v>
      </c>
      <c r="M1654" s="13">
        <v>2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2" t="s">
        <v>41</v>
      </c>
      <c r="U1654" s="14" t="str">
        <f>IF(T1654="","",VLOOKUP(T1654,Sheet1!$B$10:$C$61,2,0))</f>
        <v>一般病棟7対1入院基本料</v>
      </c>
      <c r="V1654" s="13">
        <v>58</v>
      </c>
    </row>
    <row r="1655" spans="1:22" outlineLevel="4">
      <c r="A1655" s="12">
        <v>4012</v>
      </c>
      <c r="B1655" s="12" t="s">
        <v>47</v>
      </c>
      <c r="C1655" s="12">
        <v>40107</v>
      </c>
      <c r="D1655" s="12" t="s">
        <v>332</v>
      </c>
      <c r="E1655" s="12" t="s">
        <v>1008</v>
      </c>
      <c r="F1655" s="12" t="s">
        <v>120</v>
      </c>
      <c r="G1655" s="12" t="s">
        <v>38</v>
      </c>
      <c r="H1655" s="14" t="str">
        <f>IF(G1655="","",VLOOKUP(G1655,Sheet1!$B$3:$C$7,2,0))</f>
        <v>急性期</v>
      </c>
      <c r="I1655" s="12" t="s">
        <v>38</v>
      </c>
      <c r="J1655" s="14" t="str">
        <f>IF(I1655="","",VLOOKUP(I1655,Sheet1!$B$3:$C$7,2,0))</f>
        <v>急性期</v>
      </c>
      <c r="K1655" s="13">
        <v>57</v>
      </c>
      <c r="L1655" s="13">
        <v>57</v>
      </c>
      <c r="M1655" s="13">
        <v>0</v>
      </c>
      <c r="N1655" s="13">
        <v>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2" t="s">
        <v>41</v>
      </c>
      <c r="U1655" s="14" t="str">
        <f>IF(T1655="","",VLOOKUP(T1655,Sheet1!$B$10:$C$61,2,0))</f>
        <v>一般病棟7対1入院基本料</v>
      </c>
      <c r="V1655" s="13">
        <v>57</v>
      </c>
    </row>
    <row r="1656" spans="1:22" outlineLevel="4">
      <c r="A1656" s="12">
        <v>4012</v>
      </c>
      <c r="B1656" s="12" t="s">
        <v>47</v>
      </c>
      <c r="C1656" s="12">
        <v>40107</v>
      </c>
      <c r="D1656" s="12" t="s">
        <v>332</v>
      </c>
      <c r="E1656" s="12" t="s">
        <v>1008</v>
      </c>
      <c r="F1656" s="12" t="s">
        <v>121</v>
      </c>
      <c r="G1656" s="12" t="s">
        <v>38</v>
      </c>
      <c r="H1656" s="14" t="str">
        <f>IF(G1656="","",VLOOKUP(G1656,Sheet1!$B$3:$C$7,2,0))</f>
        <v>急性期</v>
      </c>
      <c r="I1656" s="12" t="s">
        <v>38</v>
      </c>
      <c r="J1656" s="14" t="str">
        <f>IF(I1656="","",VLOOKUP(I1656,Sheet1!$B$3:$C$7,2,0))</f>
        <v>急性期</v>
      </c>
      <c r="K1656" s="13">
        <v>60</v>
      </c>
      <c r="L1656" s="13">
        <v>60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2" t="s">
        <v>41</v>
      </c>
      <c r="U1656" s="14" t="str">
        <f>IF(T1656="","",VLOOKUP(T1656,Sheet1!$B$10:$C$61,2,0))</f>
        <v>一般病棟7対1入院基本料</v>
      </c>
      <c r="V1656" s="13">
        <v>60</v>
      </c>
    </row>
    <row r="1657" spans="1:22" outlineLevel="3">
      <c r="A1657" s="12"/>
      <c r="B1657" s="12"/>
      <c r="C1657" s="12"/>
      <c r="D1657" s="12"/>
      <c r="E1657" s="23" t="s">
        <v>1868</v>
      </c>
      <c r="F1657" s="12"/>
      <c r="G1657" s="12"/>
      <c r="H1657" s="14"/>
      <c r="I1657" s="12"/>
      <c r="J1657" s="14"/>
      <c r="K1657" s="13">
        <f t="shared" ref="K1657:S1657" si="356">SUBTOTAL(9,K1648:K1656)</f>
        <v>350</v>
      </c>
      <c r="L1657" s="13">
        <f t="shared" si="356"/>
        <v>347</v>
      </c>
      <c r="M1657" s="13">
        <f t="shared" si="356"/>
        <v>3</v>
      </c>
      <c r="N1657" s="13">
        <f t="shared" si="356"/>
        <v>0</v>
      </c>
      <c r="O1657" s="13">
        <f t="shared" si="356"/>
        <v>0</v>
      </c>
      <c r="P1657" s="13">
        <f t="shared" si="356"/>
        <v>0</v>
      </c>
      <c r="Q1657" s="13">
        <f t="shared" si="356"/>
        <v>0</v>
      </c>
      <c r="R1657" s="13">
        <f t="shared" si="356"/>
        <v>0</v>
      </c>
      <c r="S1657" s="13">
        <f t="shared" si="356"/>
        <v>0</v>
      </c>
      <c r="T1657" s="12"/>
      <c r="U1657" s="14"/>
      <c r="V1657" s="13">
        <f>SUBTOTAL(9,V1648:V1656)</f>
        <v>350</v>
      </c>
    </row>
    <row r="1658" spans="1:22" outlineLevel="4">
      <c r="A1658" s="12">
        <v>4012</v>
      </c>
      <c r="B1658" s="12" t="s">
        <v>47</v>
      </c>
      <c r="C1658" s="12">
        <v>40107</v>
      </c>
      <c r="D1658" s="12" t="s">
        <v>332</v>
      </c>
      <c r="E1658" s="12" t="s">
        <v>1013</v>
      </c>
      <c r="F1658" s="12" t="s">
        <v>1014</v>
      </c>
      <c r="G1658" s="12" t="s">
        <v>45</v>
      </c>
      <c r="H1658" s="14" t="str">
        <f>IF(G1658="","",VLOOKUP(G1658,Sheet1!$B$3:$C$7,2,0))</f>
        <v>慢性期</v>
      </c>
      <c r="I1658" s="12" t="s">
        <v>45</v>
      </c>
      <c r="J1658" s="14" t="str">
        <f>IF(I1658="","",VLOOKUP(I1658,Sheet1!$B$3:$C$7,2,0))</f>
        <v>慢性期</v>
      </c>
      <c r="K1658" s="13">
        <v>0</v>
      </c>
      <c r="L1658" s="13">
        <v>0</v>
      </c>
      <c r="M1658" s="13">
        <v>0</v>
      </c>
      <c r="N1658" s="13">
        <v>56</v>
      </c>
      <c r="O1658" s="13">
        <v>56</v>
      </c>
      <c r="P1658" s="13">
        <v>0</v>
      </c>
      <c r="Q1658" s="13">
        <v>0</v>
      </c>
      <c r="R1658" s="13">
        <v>0</v>
      </c>
      <c r="S1658" s="13">
        <v>0</v>
      </c>
      <c r="T1658" s="12" t="s">
        <v>46</v>
      </c>
      <c r="U1658" s="14" t="str">
        <f>IF(T1658="","",VLOOKUP(T1658,Sheet1!$B$10:$C$61,2,0))</f>
        <v>療養病棟入院基本料2</v>
      </c>
      <c r="V1658" s="13">
        <v>56</v>
      </c>
    </row>
    <row r="1659" spans="1:22" outlineLevel="4">
      <c r="A1659" s="12">
        <v>4012</v>
      </c>
      <c r="B1659" s="12" t="s">
        <v>47</v>
      </c>
      <c r="C1659" s="12">
        <v>40107</v>
      </c>
      <c r="D1659" s="12" t="s">
        <v>332</v>
      </c>
      <c r="E1659" s="12" t="s">
        <v>1013</v>
      </c>
      <c r="F1659" s="12" t="s">
        <v>606</v>
      </c>
      <c r="G1659" s="12" t="s">
        <v>45</v>
      </c>
      <c r="H1659" s="14" t="str">
        <f>IF(G1659="","",VLOOKUP(G1659,Sheet1!$B$3:$C$7,2,0))</f>
        <v>慢性期</v>
      </c>
      <c r="I1659" s="12" t="s">
        <v>45</v>
      </c>
      <c r="J1659" s="14" t="str">
        <f>IF(I1659="","",VLOOKUP(I1659,Sheet1!$B$3:$C$7,2,0))</f>
        <v>慢性期</v>
      </c>
      <c r="K1659" s="13">
        <v>0</v>
      </c>
      <c r="L1659" s="13">
        <v>0</v>
      </c>
      <c r="M1659" s="13">
        <v>0</v>
      </c>
      <c r="N1659" s="13">
        <v>40</v>
      </c>
      <c r="O1659" s="13">
        <v>40</v>
      </c>
      <c r="P1659" s="13">
        <v>0</v>
      </c>
      <c r="Q1659" s="13">
        <v>0</v>
      </c>
      <c r="R1659" s="13">
        <v>0</v>
      </c>
      <c r="S1659" s="13">
        <v>0</v>
      </c>
      <c r="T1659" s="12" t="s">
        <v>46</v>
      </c>
      <c r="U1659" s="14" t="str">
        <f>IF(T1659="","",VLOOKUP(T1659,Sheet1!$B$10:$C$61,2,0))</f>
        <v>療養病棟入院基本料2</v>
      </c>
      <c r="V1659" s="13">
        <v>40</v>
      </c>
    </row>
    <row r="1660" spans="1:22" outlineLevel="4">
      <c r="A1660" s="12">
        <v>4012</v>
      </c>
      <c r="B1660" s="12" t="s">
        <v>47</v>
      </c>
      <c r="C1660" s="12">
        <v>40107</v>
      </c>
      <c r="D1660" s="12" t="s">
        <v>332</v>
      </c>
      <c r="E1660" s="12" t="s">
        <v>1013</v>
      </c>
      <c r="F1660" s="12" t="s">
        <v>425</v>
      </c>
      <c r="G1660" s="12" t="s">
        <v>45</v>
      </c>
      <c r="H1660" s="14" t="str">
        <f>IF(G1660="","",VLOOKUP(G1660,Sheet1!$B$3:$C$7,2,0))</f>
        <v>慢性期</v>
      </c>
      <c r="I1660" s="12" t="s">
        <v>45</v>
      </c>
      <c r="J1660" s="14" t="str">
        <f>IF(I1660="","",VLOOKUP(I1660,Sheet1!$B$3:$C$7,2,0))</f>
        <v>慢性期</v>
      </c>
      <c r="K1660" s="13">
        <v>0</v>
      </c>
      <c r="L1660" s="13">
        <v>0</v>
      </c>
      <c r="M1660" s="13">
        <v>0</v>
      </c>
      <c r="N1660" s="13">
        <v>40</v>
      </c>
      <c r="O1660" s="13">
        <v>40</v>
      </c>
      <c r="P1660" s="13">
        <v>0</v>
      </c>
      <c r="Q1660" s="13">
        <v>0</v>
      </c>
      <c r="R1660" s="13">
        <v>0</v>
      </c>
      <c r="S1660" s="13">
        <v>0</v>
      </c>
      <c r="T1660" s="12" t="s">
        <v>46</v>
      </c>
      <c r="U1660" s="14" t="str">
        <f>IF(T1660="","",VLOOKUP(T1660,Sheet1!$B$10:$C$61,2,0))</f>
        <v>療養病棟入院基本料2</v>
      </c>
      <c r="V1660" s="13">
        <v>40</v>
      </c>
    </row>
    <row r="1661" spans="1:22" outlineLevel="3">
      <c r="A1661" s="12"/>
      <c r="B1661" s="12"/>
      <c r="C1661" s="12"/>
      <c r="D1661" s="12"/>
      <c r="E1661" s="23" t="s">
        <v>1869</v>
      </c>
      <c r="F1661" s="12"/>
      <c r="G1661" s="12"/>
      <c r="H1661" s="14"/>
      <c r="I1661" s="12"/>
      <c r="J1661" s="14"/>
      <c r="K1661" s="13">
        <f t="shared" ref="K1661:S1661" si="357">SUBTOTAL(9,K1658:K1660)</f>
        <v>0</v>
      </c>
      <c r="L1661" s="13">
        <f t="shared" si="357"/>
        <v>0</v>
      </c>
      <c r="M1661" s="13">
        <f t="shared" si="357"/>
        <v>0</v>
      </c>
      <c r="N1661" s="13">
        <f t="shared" si="357"/>
        <v>136</v>
      </c>
      <c r="O1661" s="13">
        <f t="shared" si="357"/>
        <v>136</v>
      </c>
      <c r="P1661" s="13">
        <f t="shared" si="357"/>
        <v>0</v>
      </c>
      <c r="Q1661" s="13">
        <f t="shared" si="357"/>
        <v>0</v>
      </c>
      <c r="R1661" s="13">
        <f t="shared" si="357"/>
        <v>0</v>
      </c>
      <c r="S1661" s="13">
        <f t="shared" si="357"/>
        <v>0</v>
      </c>
      <c r="T1661" s="12"/>
      <c r="U1661" s="14"/>
      <c r="V1661" s="13">
        <f>SUBTOTAL(9,V1658:V1660)</f>
        <v>136</v>
      </c>
    </row>
    <row r="1662" spans="1:22" outlineLevel="4">
      <c r="A1662" s="12">
        <v>4012</v>
      </c>
      <c r="B1662" s="12" t="s">
        <v>47</v>
      </c>
      <c r="C1662" s="12">
        <v>40107</v>
      </c>
      <c r="D1662" s="12" t="s">
        <v>332</v>
      </c>
      <c r="E1662" s="12" t="s">
        <v>1225</v>
      </c>
      <c r="F1662" s="12" t="s">
        <v>117</v>
      </c>
      <c r="G1662" s="12" t="s">
        <v>58</v>
      </c>
      <c r="H1662" s="14" t="str">
        <f>IF(G1662="","",VLOOKUP(G1662,Sheet1!$B$3:$C$7,2,0))</f>
        <v>回復期</v>
      </c>
      <c r="I1662" s="12" t="s">
        <v>58</v>
      </c>
      <c r="J1662" s="14" t="str">
        <f>IF(I1662="","",VLOOKUP(I1662,Sheet1!$B$3:$C$7,2,0))</f>
        <v>回復期</v>
      </c>
      <c r="K1662" s="13">
        <v>0</v>
      </c>
      <c r="L1662" s="13">
        <v>0</v>
      </c>
      <c r="M1662" s="13">
        <v>0</v>
      </c>
      <c r="N1662" s="13">
        <v>60</v>
      </c>
      <c r="O1662" s="13">
        <v>60</v>
      </c>
      <c r="P1662" s="13">
        <v>0</v>
      </c>
      <c r="Q1662" s="13">
        <v>0</v>
      </c>
      <c r="R1662" s="13">
        <v>0</v>
      </c>
      <c r="S1662" s="13">
        <v>0</v>
      </c>
      <c r="T1662" s="12" t="s">
        <v>68</v>
      </c>
      <c r="U1662" s="14" t="str">
        <f>IF(T1662="","",VLOOKUP(T1662,Sheet1!$B$10:$C$61,2,0))</f>
        <v>回復期リハビリテーション病棟入院料2</v>
      </c>
      <c r="V1662" s="13">
        <v>60</v>
      </c>
    </row>
    <row r="1663" spans="1:22" outlineLevel="4">
      <c r="A1663" s="12">
        <v>4012</v>
      </c>
      <c r="B1663" s="12" t="s">
        <v>47</v>
      </c>
      <c r="C1663" s="12">
        <v>40107</v>
      </c>
      <c r="D1663" s="12" t="s">
        <v>332</v>
      </c>
      <c r="E1663" s="12" t="s">
        <v>1225</v>
      </c>
      <c r="F1663" s="12" t="s">
        <v>118</v>
      </c>
      <c r="G1663" s="12" t="s">
        <v>45</v>
      </c>
      <c r="H1663" s="14" t="str">
        <f>IF(G1663="","",VLOOKUP(G1663,Sheet1!$B$3:$C$7,2,0))</f>
        <v>慢性期</v>
      </c>
      <c r="I1663" s="12" t="s">
        <v>45</v>
      </c>
      <c r="J1663" s="14" t="str">
        <f>IF(I1663="","",VLOOKUP(I1663,Sheet1!$B$3:$C$7,2,0))</f>
        <v>慢性期</v>
      </c>
      <c r="K1663" s="13">
        <v>0</v>
      </c>
      <c r="L1663" s="13">
        <v>0</v>
      </c>
      <c r="M1663" s="13">
        <v>0</v>
      </c>
      <c r="N1663" s="13">
        <v>60</v>
      </c>
      <c r="O1663" s="13">
        <v>60</v>
      </c>
      <c r="P1663" s="13">
        <v>0</v>
      </c>
      <c r="Q1663" s="13">
        <v>0</v>
      </c>
      <c r="R1663" s="13">
        <v>0</v>
      </c>
      <c r="S1663" s="13">
        <v>0</v>
      </c>
      <c r="T1663" s="12" t="s">
        <v>62</v>
      </c>
      <c r="U1663" s="14" t="str">
        <f>IF(T1663="","",VLOOKUP(T1663,Sheet1!$B$10:$C$61,2,0))</f>
        <v>療養病棟入院基本料1</v>
      </c>
      <c r="V1663" s="13">
        <v>60</v>
      </c>
    </row>
    <row r="1664" spans="1:22" outlineLevel="4">
      <c r="A1664" s="12">
        <v>4012</v>
      </c>
      <c r="B1664" s="12" t="s">
        <v>47</v>
      </c>
      <c r="C1664" s="12">
        <v>40107</v>
      </c>
      <c r="D1664" s="12" t="s">
        <v>332</v>
      </c>
      <c r="E1664" s="12" t="s">
        <v>1225</v>
      </c>
      <c r="F1664" s="12" t="s">
        <v>119</v>
      </c>
      <c r="G1664" s="12" t="s">
        <v>45</v>
      </c>
      <c r="H1664" s="14" t="str">
        <f>IF(G1664="","",VLOOKUP(G1664,Sheet1!$B$3:$C$7,2,0))</f>
        <v>慢性期</v>
      </c>
      <c r="I1664" s="12" t="s">
        <v>58</v>
      </c>
      <c r="J1664" s="14" t="str">
        <f>IF(I1664="","",VLOOKUP(I1664,Sheet1!$B$3:$C$7,2,0))</f>
        <v>回復期</v>
      </c>
      <c r="K1664" s="13">
        <v>0</v>
      </c>
      <c r="L1664" s="13">
        <v>0</v>
      </c>
      <c r="M1664" s="13">
        <v>0</v>
      </c>
      <c r="N1664" s="13">
        <v>60</v>
      </c>
      <c r="O1664" s="13">
        <v>60</v>
      </c>
      <c r="P1664" s="13">
        <v>0</v>
      </c>
      <c r="Q1664" s="13">
        <v>60</v>
      </c>
      <c r="R1664" s="13">
        <v>60</v>
      </c>
      <c r="S1664" s="13">
        <v>0</v>
      </c>
      <c r="T1664" s="12"/>
      <c r="U1664" s="14" t="str">
        <f>IF(T1664="","",VLOOKUP(T1664,Sheet1!$B$10:$C$61,2,0))</f>
        <v/>
      </c>
      <c r="V1664" s="13">
        <v>0</v>
      </c>
    </row>
    <row r="1665" spans="1:22" outlineLevel="3">
      <c r="A1665" s="12"/>
      <c r="B1665" s="12"/>
      <c r="C1665" s="12"/>
      <c r="D1665" s="12"/>
      <c r="E1665" s="23" t="s">
        <v>1870</v>
      </c>
      <c r="F1665" s="12"/>
      <c r="G1665" s="12"/>
      <c r="H1665" s="14"/>
      <c r="I1665" s="12"/>
      <c r="J1665" s="14"/>
      <c r="K1665" s="13">
        <f t="shared" ref="K1665:S1665" si="358">SUBTOTAL(9,K1662:K1664)</f>
        <v>0</v>
      </c>
      <c r="L1665" s="13">
        <f t="shared" si="358"/>
        <v>0</v>
      </c>
      <c r="M1665" s="13">
        <f t="shared" si="358"/>
        <v>0</v>
      </c>
      <c r="N1665" s="13">
        <f t="shared" si="358"/>
        <v>180</v>
      </c>
      <c r="O1665" s="13">
        <f t="shared" si="358"/>
        <v>180</v>
      </c>
      <c r="P1665" s="13">
        <f t="shared" si="358"/>
        <v>0</v>
      </c>
      <c r="Q1665" s="13">
        <f t="shared" si="358"/>
        <v>60</v>
      </c>
      <c r="R1665" s="13">
        <f t="shared" si="358"/>
        <v>60</v>
      </c>
      <c r="S1665" s="13">
        <f t="shared" si="358"/>
        <v>0</v>
      </c>
      <c r="T1665" s="12"/>
      <c r="U1665" s="14"/>
      <c r="V1665" s="13">
        <f>SUBTOTAL(9,V1662:V1664)</f>
        <v>120</v>
      </c>
    </row>
    <row r="1666" spans="1:22" outlineLevel="4">
      <c r="A1666" s="12">
        <v>4012</v>
      </c>
      <c r="B1666" s="12" t="s">
        <v>47</v>
      </c>
      <c r="C1666" s="12">
        <v>40107</v>
      </c>
      <c r="D1666" s="12" t="s">
        <v>332</v>
      </c>
      <c r="E1666" s="12" t="s">
        <v>1363</v>
      </c>
      <c r="F1666" s="12" t="s">
        <v>488</v>
      </c>
      <c r="G1666" s="12" t="s">
        <v>58</v>
      </c>
      <c r="H1666" s="14" t="str">
        <f>IF(G1666="","",VLOOKUP(G1666,Sheet1!$B$3:$C$7,2,0))</f>
        <v>回復期</v>
      </c>
      <c r="I1666" s="12" t="s">
        <v>58</v>
      </c>
      <c r="J1666" s="14" t="str">
        <f>IF(I1666="","",VLOOKUP(I1666,Sheet1!$B$3:$C$7,2,0))</f>
        <v>回復期</v>
      </c>
      <c r="K1666" s="13">
        <v>55</v>
      </c>
      <c r="L1666" s="13">
        <v>55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2" t="s">
        <v>58</v>
      </c>
      <c r="U1666" s="14" t="str">
        <f>IF(T1666="","",VLOOKUP(T1666,Sheet1!$B$10:$C$61,2,0))</f>
        <v>一般病棟13対1入院基本料</v>
      </c>
      <c r="V1666" s="13">
        <v>55</v>
      </c>
    </row>
    <row r="1667" spans="1:22" outlineLevel="3">
      <c r="A1667" s="12"/>
      <c r="B1667" s="12"/>
      <c r="C1667" s="12"/>
      <c r="D1667" s="12"/>
      <c r="E1667" s="23" t="s">
        <v>1871</v>
      </c>
      <c r="F1667" s="12"/>
      <c r="G1667" s="12"/>
      <c r="H1667" s="14"/>
      <c r="I1667" s="12"/>
      <c r="J1667" s="14"/>
      <c r="K1667" s="13">
        <f t="shared" ref="K1667:S1667" si="359">SUBTOTAL(9,K1666:K1666)</f>
        <v>55</v>
      </c>
      <c r="L1667" s="13">
        <f t="shared" si="359"/>
        <v>55</v>
      </c>
      <c r="M1667" s="13">
        <f t="shared" si="359"/>
        <v>0</v>
      </c>
      <c r="N1667" s="13">
        <f t="shared" si="359"/>
        <v>0</v>
      </c>
      <c r="O1667" s="13">
        <f t="shared" si="359"/>
        <v>0</v>
      </c>
      <c r="P1667" s="13">
        <f t="shared" si="359"/>
        <v>0</v>
      </c>
      <c r="Q1667" s="13">
        <f t="shared" si="359"/>
        <v>0</v>
      </c>
      <c r="R1667" s="13">
        <f t="shared" si="359"/>
        <v>0</v>
      </c>
      <c r="S1667" s="13">
        <f t="shared" si="359"/>
        <v>0</v>
      </c>
      <c r="T1667" s="12"/>
      <c r="U1667" s="14"/>
      <c r="V1667" s="13">
        <f>SUBTOTAL(9,V1666:V1666)</f>
        <v>55</v>
      </c>
    </row>
    <row r="1668" spans="1:22" outlineLevel="4">
      <c r="A1668" s="12">
        <v>4012</v>
      </c>
      <c r="B1668" s="12" t="s">
        <v>47</v>
      </c>
      <c r="C1668" s="12">
        <v>40107</v>
      </c>
      <c r="D1668" s="12" t="s">
        <v>332</v>
      </c>
      <c r="E1668" s="12" t="s">
        <v>1376</v>
      </c>
      <c r="F1668" s="12" t="s">
        <v>676</v>
      </c>
      <c r="G1668" s="12" t="s">
        <v>38</v>
      </c>
      <c r="H1668" s="14" t="str">
        <f>IF(G1668="","",VLOOKUP(G1668,Sheet1!$B$3:$C$7,2,0))</f>
        <v>急性期</v>
      </c>
      <c r="I1668" s="12" t="s">
        <v>38</v>
      </c>
      <c r="J1668" s="14" t="str">
        <f>IF(I1668="","",VLOOKUP(I1668,Sheet1!$B$3:$C$7,2,0))</f>
        <v>急性期</v>
      </c>
      <c r="K1668" s="13">
        <v>49</v>
      </c>
      <c r="L1668" s="13">
        <v>49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2" t="s">
        <v>41</v>
      </c>
      <c r="U1668" s="14" t="str">
        <f>IF(T1668="","",VLOOKUP(T1668,Sheet1!$B$10:$C$61,2,0))</f>
        <v>一般病棟7対1入院基本料</v>
      </c>
      <c r="V1668" s="13">
        <v>49</v>
      </c>
    </row>
    <row r="1669" spans="1:22" outlineLevel="4">
      <c r="A1669" s="12">
        <v>4012</v>
      </c>
      <c r="B1669" s="12" t="s">
        <v>47</v>
      </c>
      <c r="C1669" s="12">
        <v>40107</v>
      </c>
      <c r="D1669" s="12" t="s">
        <v>332</v>
      </c>
      <c r="E1669" s="12" t="s">
        <v>1376</v>
      </c>
      <c r="F1669" s="12" t="s">
        <v>673</v>
      </c>
      <c r="G1669" s="12" t="s">
        <v>38</v>
      </c>
      <c r="H1669" s="14" t="str">
        <f>IF(G1669="","",VLOOKUP(G1669,Sheet1!$B$3:$C$7,2,0))</f>
        <v>急性期</v>
      </c>
      <c r="I1669" s="12" t="s">
        <v>38</v>
      </c>
      <c r="J1669" s="14" t="str">
        <f>IF(I1669="","",VLOOKUP(I1669,Sheet1!$B$3:$C$7,2,0))</f>
        <v>急性期</v>
      </c>
      <c r="K1669" s="13">
        <v>50</v>
      </c>
      <c r="L1669" s="13">
        <v>50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0</v>
      </c>
      <c r="T1669" s="12" t="s">
        <v>41</v>
      </c>
      <c r="U1669" s="14" t="str">
        <f>IF(T1669="","",VLOOKUP(T1669,Sheet1!$B$10:$C$61,2,0))</f>
        <v>一般病棟7対1入院基本料</v>
      </c>
      <c r="V1669" s="13">
        <v>50</v>
      </c>
    </row>
    <row r="1670" spans="1:22" outlineLevel="4">
      <c r="A1670" s="12">
        <v>4012</v>
      </c>
      <c r="B1670" s="12" t="s">
        <v>47</v>
      </c>
      <c r="C1670" s="12">
        <v>40107</v>
      </c>
      <c r="D1670" s="12" t="s">
        <v>332</v>
      </c>
      <c r="E1670" s="12" t="s">
        <v>1376</v>
      </c>
      <c r="F1670" s="12" t="s">
        <v>677</v>
      </c>
      <c r="G1670" s="12" t="s">
        <v>38</v>
      </c>
      <c r="H1670" s="14" t="str">
        <f>IF(G1670="","",VLOOKUP(G1670,Sheet1!$B$3:$C$7,2,0))</f>
        <v>急性期</v>
      </c>
      <c r="I1670" s="12" t="s">
        <v>38</v>
      </c>
      <c r="J1670" s="14" t="str">
        <f>IF(I1670="","",VLOOKUP(I1670,Sheet1!$B$3:$C$7,2,0))</f>
        <v>急性期</v>
      </c>
      <c r="K1670" s="13">
        <v>50</v>
      </c>
      <c r="L1670" s="13">
        <v>50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2" t="s">
        <v>41</v>
      </c>
      <c r="U1670" s="14" t="str">
        <f>IF(T1670="","",VLOOKUP(T1670,Sheet1!$B$10:$C$61,2,0))</f>
        <v>一般病棟7対1入院基本料</v>
      </c>
      <c r="V1670" s="13">
        <v>50</v>
      </c>
    </row>
    <row r="1671" spans="1:22" outlineLevel="4">
      <c r="A1671" s="12">
        <v>4012</v>
      </c>
      <c r="B1671" s="12" t="s">
        <v>47</v>
      </c>
      <c r="C1671" s="12">
        <v>40107</v>
      </c>
      <c r="D1671" s="12" t="s">
        <v>332</v>
      </c>
      <c r="E1671" s="12" t="s">
        <v>1376</v>
      </c>
      <c r="F1671" s="12" t="s">
        <v>551</v>
      </c>
      <c r="G1671" s="12" t="s">
        <v>38</v>
      </c>
      <c r="H1671" s="14" t="str">
        <f>IF(G1671="","",VLOOKUP(G1671,Sheet1!$B$3:$C$7,2,0))</f>
        <v>急性期</v>
      </c>
      <c r="I1671" s="12" t="s">
        <v>38</v>
      </c>
      <c r="J1671" s="14" t="str">
        <f>IF(I1671="","",VLOOKUP(I1671,Sheet1!$B$3:$C$7,2,0))</f>
        <v>急性期</v>
      </c>
      <c r="K1671" s="13">
        <v>49</v>
      </c>
      <c r="L1671" s="13">
        <v>49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2" t="s">
        <v>41</v>
      </c>
      <c r="U1671" s="14" t="str">
        <f>IF(T1671="","",VLOOKUP(T1671,Sheet1!$B$10:$C$61,2,0))</f>
        <v>一般病棟7対1入院基本料</v>
      </c>
      <c r="V1671" s="13">
        <v>49</v>
      </c>
    </row>
    <row r="1672" spans="1:22" outlineLevel="4">
      <c r="A1672" s="12">
        <v>4012</v>
      </c>
      <c r="B1672" s="12" t="s">
        <v>47</v>
      </c>
      <c r="C1672" s="12">
        <v>40107</v>
      </c>
      <c r="D1672" s="12" t="s">
        <v>332</v>
      </c>
      <c r="E1672" s="12" t="s">
        <v>1376</v>
      </c>
      <c r="F1672" s="12" t="s">
        <v>552</v>
      </c>
      <c r="G1672" s="12" t="s">
        <v>38</v>
      </c>
      <c r="H1672" s="14" t="str">
        <f>IF(G1672="","",VLOOKUP(G1672,Sheet1!$B$3:$C$7,2,0))</f>
        <v>急性期</v>
      </c>
      <c r="I1672" s="12" t="s">
        <v>38</v>
      </c>
      <c r="J1672" s="14" t="str">
        <f>IF(I1672="","",VLOOKUP(I1672,Sheet1!$B$3:$C$7,2,0))</f>
        <v>急性期</v>
      </c>
      <c r="K1672" s="13">
        <v>50</v>
      </c>
      <c r="L1672" s="13">
        <v>50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2" t="s">
        <v>41</v>
      </c>
      <c r="U1672" s="14" t="str">
        <f>IF(T1672="","",VLOOKUP(T1672,Sheet1!$B$10:$C$61,2,0))</f>
        <v>一般病棟7対1入院基本料</v>
      </c>
      <c r="V1672" s="13">
        <v>50</v>
      </c>
    </row>
    <row r="1673" spans="1:22" outlineLevel="4">
      <c r="A1673" s="12">
        <v>4012</v>
      </c>
      <c r="B1673" s="12" t="s">
        <v>47</v>
      </c>
      <c r="C1673" s="12">
        <v>40107</v>
      </c>
      <c r="D1673" s="12" t="s">
        <v>332</v>
      </c>
      <c r="E1673" s="12" t="s">
        <v>1376</v>
      </c>
      <c r="F1673" s="12" t="s">
        <v>553</v>
      </c>
      <c r="G1673" s="12" t="s">
        <v>38</v>
      </c>
      <c r="H1673" s="14" t="str">
        <f>IF(G1673="","",VLOOKUP(G1673,Sheet1!$B$3:$C$7,2,0))</f>
        <v>急性期</v>
      </c>
      <c r="I1673" s="12" t="s">
        <v>38</v>
      </c>
      <c r="J1673" s="14" t="str">
        <f>IF(I1673="","",VLOOKUP(I1673,Sheet1!$B$3:$C$7,2,0))</f>
        <v>急性期</v>
      </c>
      <c r="K1673" s="13">
        <v>49</v>
      </c>
      <c r="L1673" s="13">
        <v>49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0</v>
      </c>
      <c r="T1673" s="12" t="s">
        <v>41</v>
      </c>
      <c r="U1673" s="14" t="str">
        <f>IF(T1673="","",VLOOKUP(T1673,Sheet1!$B$10:$C$61,2,0))</f>
        <v>一般病棟7対1入院基本料</v>
      </c>
      <c r="V1673" s="13">
        <v>49</v>
      </c>
    </row>
    <row r="1674" spans="1:22" outlineLevel="4">
      <c r="A1674" s="12">
        <v>4012</v>
      </c>
      <c r="B1674" s="12" t="s">
        <v>47</v>
      </c>
      <c r="C1674" s="12">
        <v>40107</v>
      </c>
      <c r="D1674" s="12" t="s">
        <v>332</v>
      </c>
      <c r="E1674" s="12" t="s">
        <v>1376</v>
      </c>
      <c r="F1674" s="12" t="s">
        <v>554</v>
      </c>
      <c r="G1674" s="12" t="s">
        <v>38</v>
      </c>
      <c r="H1674" s="14" t="str">
        <f>IF(G1674="","",VLOOKUP(G1674,Sheet1!$B$3:$C$7,2,0))</f>
        <v>急性期</v>
      </c>
      <c r="I1674" s="12" t="s">
        <v>38</v>
      </c>
      <c r="J1674" s="14" t="str">
        <f>IF(I1674="","",VLOOKUP(I1674,Sheet1!$B$3:$C$7,2,0))</f>
        <v>急性期</v>
      </c>
      <c r="K1674" s="13">
        <v>48</v>
      </c>
      <c r="L1674" s="13">
        <v>48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2" t="s">
        <v>41</v>
      </c>
      <c r="U1674" s="14" t="str">
        <f>IF(T1674="","",VLOOKUP(T1674,Sheet1!$B$10:$C$61,2,0))</f>
        <v>一般病棟7対1入院基本料</v>
      </c>
      <c r="V1674" s="13">
        <v>48</v>
      </c>
    </row>
    <row r="1675" spans="1:22" outlineLevel="4">
      <c r="A1675" s="12">
        <v>4012</v>
      </c>
      <c r="B1675" s="12" t="s">
        <v>47</v>
      </c>
      <c r="C1675" s="12">
        <v>40107</v>
      </c>
      <c r="D1675" s="12" t="s">
        <v>332</v>
      </c>
      <c r="E1675" s="12" t="s">
        <v>1376</v>
      </c>
      <c r="F1675" s="12" t="s">
        <v>555</v>
      </c>
      <c r="G1675" s="12" t="s">
        <v>38</v>
      </c>
      <c r="H1675" s="14" t="str">
        <f>IF(G1675="","",VLOOKUP(G1675,Sheet1!$B$3:$C$7,2,0))</f>
        <v>急性期</v>
      </c>
      <c r="I1675" s="12" t="s">
        <v>38</v>
      </c>
      <c r="J1675" s="14" t="str">
        <f>IF(I1675="","",VLOOKUP(I1675,Sheet1!$B$3:$C$7,2,0))</f>
        <v>急性期</v>
      </c>
      <c r="K1675" s="13">
        <v>49</v>
      </c>
      <c r="L1675" s="13">
        <v>49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2" t="s">
        <v>41</v>
      </c>
      <c r="U1675" s="14" t="str">
        <f>IF(T1675="","",VLOOKUP(T1675,Sheet1!$B$10:$C$61,2,0))</f>
        <v>一般病棟7対1入院基本料</v>
      </c>
      <c r="V1675" s="13">
        <v>49</v>
      </c>
    </row>
    <row r="1676" spans="1:22" outlineLevel="4">
      <c r="A1676" s="12">
        <v>4012</v>
      </c>
      <c r="B1676" s="12" t="s">
        <v>47</v>
      </c>
      <c r="C1676" s="12">
        <v>40107</v>
      </c>
      <c r="D1676" s="12" t="s">
        <v>332</v>
      </c>
      <c r="E1676" s="12" t="s">
        <v>1376</v>
      </c>
      <c r="F1676" s="12" t="s">
        <v>556</v>
      </c>
      <c r="G1676" s="12" t="s">
        <v>38</v>
      </c>
      <c r="H1676" s="14" t="str">
        <f>IF(G1676="","",VLOOKUP(G1676,Sheet1!$B$3:$C$7,2,0))</f>
        <v>急性期</v>
      </c>
      <c r="I1676" s="12" t="s">
        <v>38</v>
      </c>
      <c r="J1676" s="14" t="str">
        <f>IF(I1676="","",VLOOKUP(I1676,Sheet1!$B$3:$C$7,2,0))</f>
        <v>急性期</v>
      </c>
      <c r="K1676" s="13">
        <v>50</v>
      </c>
      <c r="L1676" s="13">
        <v>50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2" t="s">
        <v>41</v>
      </c>
      <c r="U1676" s="14" t="str">
        <f>IF(T1676="","",VLOOKUP(T1676,Sheet1!$B$10:$C$61,2,0))</f>
        <v>一般病棟7対1入院基本料</v>
      </c>
      <c r="V1676" s="13">
        <v>50</v>
      </c>
    </row>
    <row r="1677" spans="1:22" outlineLevel="4">
      <c r="A1677" s="12">
        <v>4012</v>
      </c>
      <c r="B1677" s="12" t="s">
        <v>47</v>
      </c>
      <c r="C1677" s="12">
        <v>40107</v>
      </c>
      <c r="D1677" s="12" t="s">
        <v>332</v>
      </c>
      <c r="E1677" s="12" t="s">
        <v>1376</v>
      </c>
      <c r="F1677" s="12" t="s">
        <v>125</v>
      </c>
      <c r="G1677" s="12" t="s">
        <v>41</v>
      </c>
      <c r="H1677" s="14" t="str">
        <f>IF(G1677="","",VLOOKUP(G1677,Sheet1!$B$3:$C$7,2,0))</f>
        <v>高度急性期</v>
      </c>
      <c r="I1677" s="12" t="s">
        <v>41</v>
      </c>
      <c r="J1677" s="14" t="str">
        <f>IF(I1677="","",VLOOKUP(I1677,Sheet1!$B$3:$C$7,2,0))</f>
        <v>高度急性期</v>
      </c>
      <c r="K1677" s="13">
        <v>6</v>
      </c>
      <c r="L1677" s="13">
        <v>6</v>
      </c>
      <c r="M1677" s="13">
        <v>0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2" t="s">
        <v>42</v>
      </c>
      <c r="U1677" s="14" t="str">
        <f>IF(T1677="","",VLOOKUP(T1677,Sheet1!$B$10:$C$61,2,0))</f>
        <v>特定集中治療室管理料3</v>
      </c>
      <c r="V1677" s="13">
        <v>6</v>
      </c>
    </row>
    <row r="1678" spans="1:22" outlineLevel="3">
      <c r="A1678" s="12"/>
      <c r="B1678" s="12"/>
      <c r="C1678" s="12"/>
      <c r="D1678" s="12"/>
      <c r="E1678" s="23" t="s">
        <v>1872</v>
      </c>
      <c r="F1678" s="12"/>
      <c r="G1678" s="12"/>
      <c r="H1678" s="14"/>
      <c r="I1678" s="12"/>
      <c r="J1678" s="14"/>
      <c r="K1678" s="13">
        <f t="shared" ref="K1678:S1678" si="360">SUBTOTAL(9,K1668:K1677)</f>
        <v>450</v>
      </c>
      <c r="L1678" s="13">
        <f t="shared" si="360"/>
        <v>450</v>
      </c>
      <c r="M1678" s="13">
        <f t="shared" si="360"/>
        <v>0</v>
      </c>
      <c r="N1678" s="13">
        <f t="shared" si="360"/>
        <v>0</v>
      </c>
      <c r="O1678" s="13">
        <f t="shared" si="360"/>
        <v>0</v>
      </c>
      <c r="P1678" s="13">
        <f t="shared" si="360"/>
        <v>0</v>
      </c>
      <c r="Q1678" s="13">
        <f t="shared" si="360"/>
        <v>0</v>
      </c>
      <c r="R1678" s="13">
        <f t="shared" si="360"/>
        <v>0</v>
      </c>
      <c r="S1678" s="13">
        <f t="shared" si="360"/>
        <v>0</v>
      </c>
      <c r="T1678" s="12"/>
      <c r="U1678" s="14"/>
      <c r="V1678" s="13">
        <f>SUBTOTAL(9,V1668:V1677)</f>
        <v>450</v>
      </c>
    </row>
    <row r="1679" spans="1:22" outlineLevel="4">
      <c r="A1679" s="12">
        <v>4012</v>
      </c>
      <c r="B1679" s="12" t="s">
        <v>47</v>
      </c>
      <c r="C1679" s="12">
        <v>40107</v>
      </c>
      <c r="D1679" s="12" t="s">
        <v>332</v>
      </c>
      <c r="E1679" s="12" t="s">
        <v>1388</v>
      </c>
      <c r="F1679" s="12" t="s">
        <v>37</v>
      </c>
      <c r="G1679" s="12" t="s">
        <v>45</v>
      </c>
      <c r="H1679" s="14" t="str">
        <f>IF(G1679="","",VLOOKUP(G1679,Sheet1!$B$3:$C$7,2,0))</f>
        <v>慢性期</v>
      </c>
      <c r="I1679" s="12" t="s">
        <v>45</v>
      </c>
      <c r="J1679" s="14" t="str">
        <f>IF(I1679="","",VLOOKUP(I1679,Sheet1!$B$3:$C$7,2,0))</f>
        <v>慢性期</v>
      </c>
      <c r="K1679" s="13">
        <v>0</v>
      </c>
      <c r="L1679" s="13">
        <v>0</v>
      </c>
      <c r="M1679" s="13">
        <v>0</v>
      </c>
      <c r="N1679" s="13">
        <v>47</v>
      </c>
      <c r="O1679" s="13">
        <v>47</v>
      </c>
      <c r="P1679" s="13">
        <v>0</v>
      </c>
      <c r="Q1679" s="13">
        <v>0</v>
      </c>
      <c r="R1679" s="13">
        <v>0</v>
      </c>
      <c r="S1679" s="13">
        <v>0</v>
      </c>
      <c r="T1679" s="12" t="s">
        <v>62</v>
      </c>
      <c r="U1679" s="14" t="str">
        <f>IF(T1679="","",VLOOKUP(T1679,Sheet1!$B$10:$C$61,2,0))</f>
        <v>療養病棟入院基本料1</v>
      </c>
      <c r="V1679" s="13">
        <v>47</v>
      </c>
    </row>
    <row r="1680" spans="1:22" outlineLevel="4">
      <c r="A1680" s="12">
        <v>4012</v>
      </c>
      <c r="B1680" s="12" t="s">
        <v>47</v>
      </c>
      <c r="C1680" s="12">
        <v>40107</v>
      </c>
      <c r="D1680" s="12" t="s">
        <v>332</v>
      </c>
      <c r="E1680" s="12" t="s">
        <v>1388</v>
      </c>
      <c r="F1680" s="12" t="s">
        <v>44</v>
      </c>
      <c r="G1680" s="12" t="s">
        <v>45</v>
      </c>
      <c r="H1680" s="14" t="str">
        <f>IF(G1680="","",VLOOKUP(G1680,Sheet1!$B$3:$C$7,2,0))</f>
        <v>慢性期</v>
      </c>
      <c r="I1680" s="12" t="s">
        <v>45</v>
      </c>
      <c r="J1680" s="14" t="str">
        <f>IF(I1680="","",VLOOKUP(I1680,Sheet1!$B$3:$C$7,2,0))</f>
        <v>慢性期</v>
      </c>
      <c r="K1680" s="13">
        <v>0</v>
      </c>
      <c r="L1680" s="13">
        <v>0</v>
      </c>
      <c r="M1680" s="13">
        <v>0</v>
      </c>
      <c r="N1680" s="13">
        <v>48</v>
      </c>
      <c r="O1680" s="13">
        <v>48</v>
      </c>
      <c r="P1680" s="13">
        <v>0</v>
      </c>
      <c r="Q1680" s="13">
        <v>0</v>
      </c>
      <c r="R1680" s="13">
        <v>0</v>
      </c>
      <c r="S1680" s="13">
        <v>0</v>
      </c>
      <c r="T1680" s="12" t="s">
        <v>46</v>
      </c>
      <c r="U1680" s="14" t="str">
        <f>IF(T1680="","",VLOOKUP(T1680,Sheet1!$B$10:$C$61,2,0))</f>
        <v>療養病棟入院基本料2</v>
      </c>
      <c r="V1680" s="13">
        <v>48</v>
      </c>
    </row>
    <row r="1681" spans="1:22" outlineLevel="3">
      <c r="A1681" s="12"/>
      <c r="B1681" s="12"/>
      <c r="C1681" s="12"/>
      <c r="D1681" s="12"/>
      <c r="E1681" s="23" t="s">
        <v>1873</v>
      </c>
      <c r="F1681" s="12"/>
      <c r="G1681" s="12"/>
      <c r="H1681" s="14"/>
      <c r="I1681" s="12"/>
      <c r="J1681" s="14"/>
      <c r="K1681" s="13">
        <f t="shared" ref="K1681:S1681" si="361">SUBTOTAL(9,K1679:K1680)</f>
        <v>0</v>
      </c>
      <c r="L1681" s="13">
        <f t="shared" si="361"/>
        <v>0</v>
      </c>
      <c r="M1681" s="13">
        <f t="shared" si="361"/>
        <v>0</v>
      </c>
      <c r="N1681" s="13">
        <f t="shared" si="361"/>
        <v>95</v>
      </c>
      <c r="O1681" s="13">
        <f t="shared" si="361"/>
        <v>95</v>
      </c>
      <c r="P1681" s="13">
        <f t="shared" si="361"/>
        <v>0</v>
      </c>
      <c r="Q1681" s="13">
        <f t="shared" si="361"/>
        <v>0</v>
      </c>
      <c r="R1681" s="13">
        <f t="shared" si="361"/>
        <v>0</v>
      </c>
      <c r="S1681" s="13">
        <f t="shared" si="361"/>
        <v>0</v>
      </c>
      <c r="T1681" s="12"/>
      <c r="U1681" s="14"/>
      <c r="V1681" s="13">
        <f>SUBTOTAL(9,V1679:V1680)</f>
        <v>95</v>
      </c>
    </row>
    <row r="1682" spans="1:22" outlineLevel="4">
      <c r="A1682" s="12">
        <v>4012</v>
      </c>
      <c r="B1682" s="12" t="s">
        <v>47</v>
      </c>
      <c r="C1682" s="12">
        <v>40107</v>
      </c>
      <c r="D1682" s="12" t="s">
        <v>332</v>
      </c>
      <c r="E1682" s="12" t="s">
        <v>1389</v>
      </c>
      <c r="F1682" s="12" t="s">
        <v>779</v>
      </c>
      <c r="G1682" s="12" t="s">
        <v>182</v>
      </c>
      <c r="H1682" s="14" t="str">
        <f>IF(G1682="","",VLOOKUP(G1682,Sheet1!$B$3:$C$7,2,0))</f>
        <v>慢性期</v>
      </c>
      <c r="I1682" s="12" t="s">
        <v>182</v>
      </c>
      <c r="J1682" s="14" t="str">
        <f>IF(I1682="","",VLOOKUP(I1682,Sheet1!$B$3:$C$7,2,0))</f>
        <v>慢性期</v>
      </c>
      <c r="K1682" s="13">
        <v>60</v>
      </c>
      <c r="L1682" s="13">
        <v>56</v>
      </c>
      <c r="M1682" s="13">
        <v>4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2" t="s">
        <v>1116</v>
      </c>
      <c r="U1682" s="14" t="str">
        <f>IF(T1682="","",VLOOKUP(T1682,Sheet1!$B$10:$C$61,2,0))</f>
        <v>特殊疾患病棟入院料2</v>
      </c>
      <c r="V1682" s="13">
        <v>60</v>
      </c>
    </row>
    <row r="1683" spans="1:22" outlineLevel="4">
      <c r="A1683" s="12">
        <v>4012</v>
      </c>
      <c r="B1683" s="12" t="s">
        <v>47</v>
      </c>
      <c r="C1683" s="12">
        <v>40107</v>
      </c>
      <c r="D1683" s="12" t="s">
        <v>332</v>
      </c>
      <c r="E1683" s="12" t="s">
        <v>1389</v>
      </c>
      <c r="F1683" s="12" t="s">
        <v>780</v>
      </c>
      <c r="G1683" s="12" t="s">
        <v>182</v>
      </c>
      <c r="H1683" s="14" t="str">
        <f>IF(G1683="","",VLOOKUP(G1683,Sheet1!$B$3:$C$7,2,0))</f>
        <v>慢性期</v>
      </c>
      <c r="I1683" s="12" t="s">
        <v>182</v>
      </c>
      <c r="J1683" s="14" t="str">
        <f>IF(I1683="","",VLOOKUP(I1683,Sheet1!$B$3:$C$7,2,0))</f>
        <v>慢性期</v>
      </c>
      <c r="K1683" s="13">
        <v>40</v>
      </c>
      <c r="L1683" s="13">
        <v>40</v>
      </c>
      <c r="M1683" s="13">
        <v>0</v>
      </c>
      <c r="N1683" s="13">
        <v>0</v>
      </c>
      <c r="O1683" s="13">
        <v>0</v>
      </c>
      <c r="P1683" s="13">
        <v>0</v>
      </c>
      <c r="Q1683" s="13">
        <v>0</v>
      </c>
      <c r="R1683" s="13">
        <v>0</v>
      </c>
      <c r="S1683" s="13">
        <v>0</v>
      </c>
      <c r="T1683" s="12" t="s">
        <v>106</v>
      </c>
      <c r="U1683" s="14" t="str">
        <f>IF(T1683="","",VLOOKUP(T1683,Sheet1!$B$10:$C$61,2,0))</f>
        <v>障害者施設等13対1入院基本料</v>
      </c>
      <c r="V1683" s="13">
        <v>40</v>
      </c>
    </row>
    <row r="1684" spans="1:22" outlineLevel="3">
      <c r="A1684" s="12"/>
      <c r="B1684" s="12"/>
      <c r="C1684" s="12"/>
      <c r="D1684" s="12"/>
      <c r="E1684" s="23" t="s">
        <v>1874</v>
      </c>
      <c r="F1684" s="12"/>
      <c r="G1684" s="12"/>
      <c r="H1684" s="14"/>
      <c r="I1684" s="12"/>
      <c r="J1684" s="14"/>
      <c r="K1684" s="13">
        <f t="shared" ref="K1684:S1684" si="362">SUBTOTAL(9,K1682:K1683)</f>
        <v>100</v>
      </c>
      <c r="L1684" s="13">
        <f t="shared" si="362"/>
        <v>96</v>
      </c>
      <c r="M1684" s="13">
        <f t="shared" si="362"/>
        <v>4</v>
      </c>
      <c r="N1684" s="13">
        <f t="shared" si="362"/>
        <v>0</v>
      </c>
      <c r="O1684" s="13">
        <f t="shared" si="362"/>
        <v>0</v>
      </c>
      <c r="P1684" s="13">
        <f t="shared" si="362"/>
        <v>0</v>
      </c>
      <c r="Q1684" s="13">
        <f t="shared" si="362"/>
        <v>0</v>
      </c>
      <c r="R1684" s="13">
        <f t="shared" si="362"/>
        <v>0</v>
      </c>
      <c r="S1684" s="13">
        <f t="shared" si="362"/>
        <v>0</v>
      </c>
      <c r="T1684" s="12"/>
      <c r="U1684" s="14"/>
      <c r="V1684" s="13">
        <f>SUBTOTAL(9,V1682:V1683)</f>
        <v>100</v>
      </c>
    </row>
    <row r="1685" spans="1:22" outlineLevel="4">
      <c r="A1685" s="12">
        <v>4012</v>
      </c>
      <c r="B1685" s="12" t="s">
        <v>47</v>
      </c>
      <c r="C1685" s="12">
        <v>40107</v>
      </c>
      <c r="D1685" s="12" t="s">
        <v>332</v>
      </c>
      <c r="E1685" s="12" t="s">
        <v>1405</v>
      </c>
      <c r="F1685" s="12" t="s">
        <v>346</v>
      </c>
      <c r="G1685" s="12" t="s">
        <v>41</v>
      </c>
      <c r="H1685" s="14" t="str">
        <f>IF(G1685="","",VLOOKUP(G1685,Sheet1!$B$3:$C$7,2,0))</f>
        <v>高度急性期</v>
      </c>
      <c r="I1685" s="12" t="s">
        <v>41</v>
      </c>
      <c r="J1685" s="14" t="str">
        <f>IF(I1685="","",VLOOKUP(I1685,Sheet1!$B$3:$C$7,2,0))</f>
        <v>高度急性期</v>
      </c>
      <c r="K1685" s="13">
        <v>12</v>
      </c>
      <c r="L1685" s="13">
        <v>12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2" t="s">
        <v>130</v>
      </c>
      <c r="U1685" s="14" t="str">
        <f>IF(T1685="","",VLOOKUP(T1685,Sheet1!$B$10:$C$61,2,0))</f>
        <v>救命救急入院料3</v>
      </c>
      <c r="V1685" s="13">
        <v>12</v>
      </c>
    </row>
    <row r="1686" spans="1:22" outlineLevel="4">
      <c r="A1686" s="12">
        <v>4012</v>
      </c>
      <c r="B1686" s="12" t="s">
        <v>47</v>
      </c>
      <c r="C1686" s="12">
        <v>40107</v>
      </c>
      <c r="D1686" s="12" t="s">
        <v>332</v>
      </c>
      <c r="E1686" s="12" t="s">
        <v>1405</v>
      </c>
      <c r="F1686" s="12" t="s">
        <v>917</v>
      </c>
      <c r="G1686" s="12" t="s">
        <v>41</v>
      </c>
      <c r="H1686" s="14" t="str">
        <f>IF(G1686="","",VLOOKUP(G1686,Sheet1!$B$3:$C$7,2,0))</f>
        <v>高度急性期</v>
      </c>
      <c r="I1686" s="12" t="s">
        <v>41</v>
      </c>
      <c r="J1686" s="14" t="str">
        <f>IF(I1686="","",VLOOKUP(I1686,Sheet1!$B$3:$C$7,2,0))</f>
        <v>高度急性期</v>
      </c>
      <c r="K1686" s="13">
        <v>6</v>
      </c>
      <c r="L1686" s="13">
        <v>0</v>
      </c>
      <c r="M1686" s="13">
        <v>6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2" t="s">
        <v>88</v>
      </c>
      <c r="U1686" s="14" t="str">
        <f>IF(T1686="","",VLOOKUP(T1686,Sheet1!$B$10:$C$61,2,0))</f>
        <v>脳卒中ｹｱﾕﾆｯﾄ入院医療管理料</v>
      </c>
      <c r="V1686" s="13">
        <v>6</v>
      </c>
    </row>
    <row r="1687" spans="1:22" outlineLevel="4">
      <c r="A1687" s="12">
        <v>4012</v>
      </c>
      <c r="B1687" s="12" t="s">
        <v>47</v>
      </c>
      <c r="C1687" s="12">
        <v>40107</v>
      </c>
      <c r="D1687" s="12" t="s">
        <v>332</v>
      </c>
      <c r="E1687" s="12" t="s">
        <v>1405</v>
      </c>
      <c r="F1687" s="12" t="s">
        <v>1406</v>
      </c>
      <c r="G1687" s="12" t="s">
        <v>38</v>
      </c>
      <c r="H1687" s="14" t="str">
        <f>IF(G1687="","",VLOOKUP(G1687,Sheet1!$B$3:$C$7,2,0))</f>
        <v>急性期</v>
      </c>
      <c r="I1687" s="12" t="s">
        <v>38</v>
      </c>
      <c r="J1687" s="14" t="str">
        <f>IF(I1687="","",VLOOKUP(I1687,Sheet1!$B$3:$C$7,2,0))</f>
        <v>急性期</v>
      </c>
      <c r="K1687" s="13">
        <v>51</v>
      </c>
      <c r="L1687" s="13">
        <v>51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2" t="s">
        <v>41</v>
      </c>
      <c r="U1687" s="14" t="str">
        <f>IF(T1687="","",VLOOKUP(T1687,Sheet1!$B$10:$C$61,2,0))</f>
        <v>一般病棟7対1入院基本料</v>
      </c>
      <c r="V1687" s="13">
        <v>51</v>
      </c>
    </row>
    <row r="1688" spans="1:22" outlineLevel="4">
      <c r="A1688" s="12">
        <v>4012</v>
      </c>
      <c r="B1688" s="12" t="s">
        <v>47</v>
      </c>
      <c r="C1688" s="12">
        <v>40107</v>
      </c>
      <c r="D1688" s="12" t="s">
        <v>332</v>
      </c>
      <c r="E1688" s="12" t="s">
        <v>1405</v>
      </c>
      <c r="F1688" s="12" t="s">
        <v>1407</v>
      </c>
      <c r="G1688" s="12" t="s">
        <v>38</v>
      </c>
      <c r="H1688" s="14" t="str">
        <f>IF(G1688="","",VLOOKUP(G1688,Sheet1!$B$3:$C$7,2,0))</f>
        <v>急性期</v>
      </c>
      <c r="I1688" s="12" t="s">
        <v>38</v>
      </c>
      <c r="J1688" s="14" t="str">
        <f>IF(I1688="","",VLOOKUP(I1688,Sheet1!$B$3:$C$7,2,0))</f>
        <v>急性期</v>
      </c>
      <c r="K1688" s="13">
        <v>24</v>
      </c>
      <c r="L1688" s="13">
        <v>24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2" t="s">
        <v>317</v>
      </c>
      <c r="U1688" s="14" t="str">
        <f>IF(T1688="","",VLOOKUP(T1688,Sheet1!$B$10:$C$61,2,0))</f>
        <v>小児入院医療管理料3</v>
      </c>
      <c r="V1688" s="13">
        <v>24</v>
      </c>
    </row>
    <row r="1689" spans="1:22" outlineLevel="4">
      <c r="A1689" s="12">
        <v>4012</v>
      </c>
      <c r="B1689" s="12" t="s">
        <v>47</v>
      </c>
      <c r="C1689" s="12">
        <v>40107</v>
      </c>
      <c r="D1689" s="12" t="s">
        <v>332</v>
      </c>
      <c r="E1689" s="12" t="s">
        <v>1405</v>
      </c>
      <c r="F1689" s="12" t="s">
        <v>1408</v>
      </c>
      <c r="G1689" s="12" t="s">
        <v>38</v>
      </c>
      <c r="H1689" s="14" t="str">
        <f>IF(G1689="","",VLOOKUP(G1689,Sheet1!$B$3:$C$7,2,0))</f>
        <v>急性期</v>
      </c>
      <c r="I1689" s="12" t="s">
        <v>38</v>
      </c>
      <c r="J1689" s="14" t="str">
        <f>IF(I1689="","",VLOOKUP(I1689,Sheet1!$B$3:$C$7,2,0))</f>
        <v>急性期</v>
      </c>
      <c r="K1689" s="13">
        <v>48</v>
      </c>
      <c r="L1689" s="13">
        <v>48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2" t="s">
        <v>41</v>
      </c>
      <c r="U1689" s="14" t="str">
        <f>IF(T1689="","",VLOOKUP(T1689,Sheet1!$B$10:$C$61,2,0))</f>
        <v>一般病棟7対1入院基本料</v>
      </c>
      <c r="V1689" s="13">
        <v>48</v>
      </c>
    </row>
    <row r="1690" spans="1:22" outlineLevel="4">
      <c r="A1690" s="12">
        <v>4012</v>
      </c>
      <c r="B1690" s="12" t="s">
        <v>47</v>
      </c>
      <c r="C1690" s="12">
        <v>40107</v>
      </c>
      <c r="D1690" s="12" t="s">
        <v>332</v>
      </c>
      <c r="E1690" s="12" t="s">
        <v>1405</v>
      </c>
      <c r="F1690" s="12" t="s">
        <v>1409</v>
      </c>
      <c r="G1690" s="12" t="s">
        <v>38</v>
      </c>
      <c r="H1690" s="14" t="str">
        <f>IF(G1690="","",VLOOKUP(G1690,Sheet1!$B$3:$C$7,2,0))</f>
        <v>急性期</v>
      </c>
      <c r="I1690" s="12" t="s">
        <v>38</v>
      </c>
      <c r="J1690" s="14" t="str">
        <f>IF(I1690="","",VLOOKUP(I1690,Sheet1!$B$3:$C$7,2,0))</f>
        <v>急性期</v>
      </c>
      <c r="K1690" s="13">
        <v>29</v>
      </c>
      <c r="L1690" s="13">
        <v>29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2" t="s">
        <v>41</v>
      </c>
      <c r="U1690" s="14" t="str">
        <f>IF(T1690="","",VLOOKUP(T1690,Sheet1!$B$10:$C$61,2,0))</f>
        <v>一般病棟7対1入院基本料</v>
      </c>
      <c r="V1690" s="13">
        <v>29</v>
      </c>
    </row>
    <row r="1691" spans="1:22" outlineLevel="4">
      <c r="A1691" s="12">
        <v>4012</v>
      </c>
      <c r="B1691" s="12" t="s">
        <v>47</v>
      </c>
      <c r="C1691" s="12">
        <v>40107</v>
      </c>
      <c r="D1691" s="12" t="s">
        <v>332</v>
      </c>
      <c r="E1691" s="12" t="s">
        <v>1405</v>
      </c>
      <c r="F1691" s="12" t="s">
        <v>1410</v>
      </c>
      <c r="G1691" s="12" t="s">
        <v>38</v>
      </c>
      <c r="H1691" s="14" t="str">
        <f>IF(G1691="","",VLOOKUP(G1691,Sheet1!$B$3:$C$7,2,0))</f>
        <v>急性期</v>
      </c>
      <c r="I1691" s="12" t="s">
        <v>38</v>
      </c>
      <c r="J1691" s="14" t="str">
        <f>IF(I1691="","",VLOOKUP(I1691,Sheet1!$B$3:$C$7,2,0))</f>
        <v>急性期</v>
      </c>
      <c r="K1691" s="13">
        <v>53</v>
      </c>
      <c r="L1691" s="13">
        <v>53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2" t="s">
        <v>41</v>
      </c>
      <c r="U1691" s="14" t="str">
        <f>IF(T1691="","",VLOOKUP(T1691,Sheet1!$B$10:$C$61,2,0))</f>
        <v>一般病棟7対1入院基本料</v>
      </c>
      <c r="V1691" s="13">
        <v>53</v>
      </c>
    </row>
    <row r="1692" spans="1:22" outlineLevel="4">
      <c r="A1692" s="12">
        <v>4012</v>
      </c>
      <c r="B1692" s="12" t="s">
        <v>47</v>
      </c>
      <c r="C1692" s="12">
        <v>40107</v>
      </c>
      <c r="D1692" s="12" t="s">
        <v>332</v>
      </c>
      <c r="E1692" s="12" t="s">
        <v>1405</v>
      </c>
      <c r="F1692" s="12" t="s">
        <v>1411</v>
      </c>
      <c r="G1692" s="12" t="s">
        <v>38</v>
      </c>
      <c r="H1692" s="14" t="str">
        <f>IF(G1692="","",VLOOKUP(G1692,Sheet1!$B$3:$C$7,2,0))</f>
        <v>急性期</v>
      </c>
      <c r="I1692" s="12" t="s">
        <v>38</v>
      </c>
      <c r="J1692" s="14" t="str">
        <f>IF(I1692="","",VLOOKUP(I1692,Sheet1!$B$3:$C$7,2,0))</f>
        <v>急性期</v>
      </c>
      <c r="K1692" s="13">
        <v>32</v>
      </c>
      <c r="L1692" s="13">
        <v>32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2" t="s">
        <v>41</v>
      </c>
      <c r="U1692" s="14" t="str">
        <f>IF(T1692="","",VLOOKUP(T1692,Sheet1!$B$10:$C$61,2,0))</f>
        <v>一般病棟7対1入院基本料</v>
      </c>
      <c r="V1692" s="13">
        <v>32</v>
      </c>
    </row>
    <row r="1693" spans="1:22" outlineLevel="4">
      <c r="A1693" s="12">
        <v>4012</v>
      </c>
      <c r="B1693" s="12" t="s">
        <v>47</v>
      </c>
      <c r="C1693" s="12">
        <v>40107</v>
      </c>
      <c r="D1693" s="12" t="s">
        <v>332</v>
      </c>
      <c r="E1693" s="12" t="s">
        <v>1405</v>
      </c>
      <c r="F1693" s="12" t="s">
        <v>1412</v>
      </c>
      <c r="G1693" s="12" t="s">
        <v>38</v>
      </c>
      <c r="H1693" s="14" t="str">
        <f>IF(G1693="","",VLOOKUP(G1693,Sheet1!$B$3:$C$7,2,0))</f>
        <v>急性期</v>
      </c>
      <c r="I1693" s="12" t="s">
        <v>38</v>
      </c>
      <c r="J1693" s="14" t="str">
        <f>IF(I1693="","",VLOOKUP(I1693,Sheet1!$B$3:$C$7,2,0))</f>
        <v>急性期</v>
      </c>
      <c r="K1693" s="13">
        <v>53</v>
      </c>
      <c r="L1693" s="13">
        <v>53</v>
      </c>
      <c r="M1693" s="13">
        <v>0</v>
      </c>
      <c r="N1693" s="13">
        <v>0</v>
      </c>
      <c r="O1693" s="13">
        <v>0</v>
      </c>
      <c r="P1693" s="13">
        <v>0</v>
      </c>
      <c r="Q1693" s="13">
        <v>0</v>
      </c>
      <c r="R1693" s="13">
        <v>0</v>
      </c>
      <c r="S1693" s="13">
        <v>0</v>
      </c>
      <c r="T1693" s="12" t="s">
        <v>41</v>
      </c>
      <c r="U1693" s="14" t="str">
        <f>IF(T1693="","",VLOOKUP(T1693,Sheet1!$B$10:$C$61,2,0))</f>
        <v>一般病棟7対1入院基本料</v>
      </c>
      <c r="V1693" s="13">
        <v>53</v>
      </c>
    </row>
    <row r="1694" spans="1:22" outlineLevel="4">
      <c r="A1694" s="12">
        <v>4012</v>
      </c>
      <c r="B1694" s="12" t="s">
        <v>47</v>
      </c>
      <c r="C1694" s="12">
        <v>40107</v>
      </c>
      <c r="D1694" s="12" t="s">
        <v>332</v>
      </c>
      <c r="E1694" s="12" t="s">
        <v>1405</v>
      </c>
      <c r="F1694" s="12" t="s">
        <v>1413</v>
      </c>
      <c r="G1694" s="12" t="s">
        <v>38</v>
      </c>
      <c r="H1694" s="14" t="str">
        <f>IF(G1694="","",VLOOKUP(G1694,Sheet1!$B$3:$C$7,2,0))</f>
        <v>急性期</v>
      </c>
      <c r="I1694" s="12" t="s">
        <v>38</v>
      </c>
      <c r="J1694" s="14" t="str">
        <f>IF(I1694="","",VLOOKUP(I1694,Sheet1!$B$3:$C$7,2,0))</f>
        <v>急性期</v>
      </c>
      <c r="K1694" s="13">
        <v>32</v>
      </c>
      <c r="L1694" s="13">
        <v>32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2" t="s">
        <v>41</v>
      </c>
      <c r="U1694" s="14" t="str">
        <f>IF(T1694="","",VLOOKUP(T1694,Sheet1!$B$10:$C$61,2,0))</f>
        <v>一般病棟7対1入院基本料</v>
      </c>
      <c r="V1694" s="13">
        <v>32</v>
      </c>
    </row>
    <row r="1695" spans="1:22" outlineLevel="4">
      <c r="A1695" s="12">
        <v>4012</v>
      </c>
      <c r="B1695" s="12" t="s">
        <v>47</v>
      </c>
      <c r="C1695" s="12">
        <v>40107</v>
      </c>
      <c r="D1695" s="12" t="s">
        <v>332</v>
      </c>
      <c r="E1695" s="12" t="s">
        <v>1405</v>
      </c>
      <c r="F1695" s="12" t="s">
        <v>1414</v>
      </c>
      <c r="G1695" s="12" t="s">
        <v>38</v>
      </c>
      <c r="H1695" s="14" t="str">
        <f>IF(G1695="","",VLOOKUP(G1695,Sheet1!$B$3:$C$7,2,0))</f>
        <v>急性期</v>
      </c>
      <c r="I1695" s="12" t="s">
        <v>38</v>
      </c>
      <c r="J1695" s="14" t="str">
        <f>IF(I1695="","",VLOOKUP(I1695,Sheet1!$B$3:$C$7,2,0))</f>
        <v>急性期</v>
      </c>
      <c r="K1695" s="13">
        <v>20</v>
      </c>
      <c r="L1695" s="13">
        <v>20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2" t="s">
        <v>41</v>
      </c>
      <c r="U1695" s="14" t="str">
        <f>IF(T1695="","",VLOOKUP(T1695,Sheet1!$B$10:$C$61,2,0))</f>
        <v>一般病棟7対1入院基本料</v>
      </c>
      <c r="V1695" s="13">
        <v>20</v>
      </c>
    </row>
    <row r="1696" spans="1:22" outlineLevel="3">
      <c r="A1696" s="12"/>
      <c r="B1696" s="12"/>
      <c r="C1696" s="12"/>
      <c r="D1696" s="12"/>
      <c r="E1696" s="23" t="s">
        <v>1875</v>
      </c>
      <c r="F1696" s="12"/>
      <c r="G1696" s="12"/>
      <c r="H1696" s="14"/>
      <c r="I1696" s="12"/>
      <c r="J1696" s="14"/>
      <c r="K1696" s="13">
        <f t="shared" ref="K1696:S1696" si="363">SUBTOTAL(9,K1685:K1695)</f>
        <v>360</v>
      </c>
      <c r="L1696" s="13">
        <f t="shared" si="363"/>
        <v>354</v>
      </c>
      <c r="M1696" s="13">
        <f t="shared" si="363"/>
        <v>6</v>
      </c>
      <c r="N1696" s="13">
        <f t="shared" si="363"/>
        <v>0</v>
      </c>
      <c r="O1696" s="13">
        <f t="shared" si="363"/>
        <v>0</v>
      </c>
      <c r="P1696" s="13">
        <f t="shared" si="363"/>
        <v>0</v>
      </c>
      <c r="Q1696" s="13">
        <f t="shared" si="363"/>
        <v>0</v>
      </c>
      <c r="R1696" s="13">
        <f t="shared" si="363"/>
        <v>0</v>
      </c>
      <c r="S1696" s="13">
        <f t="shared" si="363"/>
        <v>0</v>
      </c>
      <c r="T1696" s="12"/>
      <c r="U1696" s="14"/>
      <c r="V1696" s="13">
        <f>SUBTOTAL(9,V1685:V1695)</f>
        <v>360</v>
      </c>
    </row>
    <row r="1697" spans="1:22" outlineLevel="4">
      <c r="A1697" s="12">
        <v>4012</v>
      </c>
      <c r="B1697" s="12" t="s">
        <v>47</v>
      </c>
      <c r="C1697" s="12">
        <v>40108</v>
      </c>
      <c r="D1697" s="12" t="s">
        <v>82</v>
      </c>
      <c r="E1697" s="12" t="s">
        <v>83</v>
      </c>
      <c r="F1697" s="12" t="s">
        <v>84</v>
      </c>
      <c r="G1697" s="12" t="s">
        <v>41</v>
      </c>
      <c r="H1697" s="14" t="str">
        <f>IF(G1697="","",VLOOKUP(G1697,Sheet1!$B$3:$C$7,2,0))</f>
        <v>高度急性期</v>
      </c>
      <c r="I1697" s="12" t="s">
        <v>41</v>
      </c>
      <c r="J1697" s="14" t="str">
        <f>IF(I1697="","",VLOOKUP(I1697,Sheet1!$B$3:$C$7,2,0))</f>
        <v>高度急性期</v>
      </c>
      <c r="K1697" s="13">
        <v>15</v>
      </c>
      <c r="L1697" s="13">
        <v>12</v>
      </c>
      <c r="M1697" s="13">
        <v>3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2" t="s">
        <v>69</v>
      </c>
      <c r="U1697" s="14" t="str">
        <f>IF(T1697="","",VLOOKUP(T1697,Sheet1!$B$10:$C$61,2,0))</f>
        <v>ﾊｲｹｱﾕﾆｯﾄ入院医療管理料1</v>
      </c>
      <c r="V1697" s="13">
        <v>12</v>
      </c>
    </row>
    <row r="1698" spans="1:22" outlineLevel="4">
      <c r="A1698" s="12">
        <v>4012</v>
      </c>
      <c r="B1698" s="12" t="s">
        <v>47</v>
      </c>
      <c r="C1698" s="12">
        <v>40108</v>
      </c>
      <c r="D1698" s="12" t="s">
        <v>82</v>
      </c>
      <c r="E1698" s="12" t="s">
        <v>83</v>
      </c>
      <c r="F1698" s="12" t="s">
        <v>86</v>
      </c>
      <c r="G1698" s="12" t="s">
        <v>38</v>
      </c>
      <c r="H1698" s="14" t="str">
        <f>IF(G1698="","",VLOOKUP(G1698,Sheet1!$B$3:$C$7,2,0))</f>
        <v>急性期</v>
      </c>
      <c r="I1698" s="12" t="s">
        <v>38</v>
      </c>
      <c r="J1698" s="14" t="str">
        <f>IF(I1698="","",VLOOKUP(I1698,Sheet1!$B$3:$C$7,2,0))</f>
        <v>急性期</v>
      </c>
      <c r="K1698" s="13">
        <v>35</v>
      </c>
      <c r="L1698" s="13">
        <v>30</v>
      </c>
      <c r="M1698" s="13">
        <v>5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2" t="s">
        <v>41</v>
      </c>
      <c r="U1698" s="14" t="str">
        <f>IF(T1698="","",VLOOKUP(T1698,Sheet1!$B$10:$C$61,2,0))</f>
        <v>一般病棟7対1入院基本料</v>
      </c>
      <c r="V1698" s="13">
        <v>30</v>
      </c>
    </row>
    <row r="1699" spans="1:22" outlineLevel="4">
      <c r="A1699" s="12">
        <v>4012</v>
      </c>
      <c r="B1699" s="12" t="s">
        <v>47</v>
      </c>
      <c r="C1699" s="12">
        <v>40108</v>
      </c>
      <c r="D1699" s="12" t="s">
        <v>82</v>
      </c>
      <c r="E1699" s="12" t="s">
        <v>83</v>
      </c>
      <c r="F1699" s="12" t="s">
        <v>89</v>
      </c>
      <c r="G1699" s="12" t="s">
        <v>38</v>
      </c>
      <c r="H1699" s="14" t="str">
        <f>IF(G1699="","",VLOOKUP(G1699,Sheet1!$B$3:$C$7,2,0))</f>
        <v>急性期</v>
      </c>
      <c r="I1699" s="12" t="s">
        <v>38</v>
      </c>
      <c r="J1699" s="14" t="str">
        <f>IF(I1699="","",VLOOKUP(I1699,Sheet1!$B$3:$C$7,2,0))</f>
        <v>急性期</v>
      </c>
      <c r="K1699" s="13">
        <v>59</v>
      </c>
      <c r="L1699" s="13">
        <v>52</v>
      </c>
      <c r="M1699" s="13">
        <v>7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2" t="s">
        <v>41</v>
      </c>
      <c r="U1699" s="14" t="str">
        <f>IF(T1699="","",VLOOKUP(T1699,Sheet1!$B$10:$C$61,2,0))</f>
        <v>一般病棟7対1入院基本料</v>
      </c>
      <c r="V1699" s="13">
        <v>52</v>
      </c>
    </row>
    <row r="1700" spans="1:22" outlineLevel="4">
      <c r="A1700" s="12">
        <v>4012</v>
      </c>
      <c r="B1700" s="12" t="s">
        <v>47</v>
      </c>
      <c r="C1700" s="12">
        <v>40108</v>
      </c>
      <c r="D1700" s="12" t="s">
        <v>82</v>
      </c>
      <c r="E1700" s="12" t="s">
        <v>83</v>
      </c>
      <c r="F1700" s="12" t="s">
        <v>90</v>
      </c>
      <c r="G1700" s="12" t="s">
        <v>38</v>
      </c>
      <c r="H1700" s="14" t="str">
        <f>IF(G1700="","",VLOOKUP(G1700,Sheet1!$B$3:$C$7,2,0))</f>
        <v>急性期</v>
      </c>
      <c r="I1700" s="12" t="s">
        <v>38</v>
      </c>
      <c r="J1700" s="14" t="str">
        <f>IF(I1700="","",VLOOKUP(I1700,Sheet1!$B$3:$C$7,2,0))</f>
        <v>急性期</v>
      </c>
      <c r="K1700" s="13">
        <v>71</v>
      </c>
      <c r="L1700" s="13">
        <v>58</v>
      </c>
      <c r="M1700" s="13">
        <v>13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2" t="s">
        <v>40</v>
      </c>
      <c r="U1700" s="14" t="str">
        <f>IF(T1700="","",VLOOKUP(T1700,Sheet1!$B$10:$C$61,2,0))</f>
        <v>地域包括ケア病棟入院料1</v>
      </c>
      <c r="V1700" s="13">
        <v>58</v>
      </c>
    </row>
    <row r="1701" spans="1:22" outlineLevel="4">
      <c r="A1701" s="12">
        <v>4012</v>
      </c>
      <c r="B1701" s="12" t="s">
        <v>47</v>
      </c>
      <c r="C1701" s="12">
        <v>40108</v>
      </c>
      <c r="D1701" s="12" t="s">
        <v>82</v>
      </c>
      <c r="E1701" s="12" t="s">
        <v>83</v>
      </c>
      <c r="F1701" s="12" t="s">
        <v>91</v>
      </c>
      <c r="G1701" s="12" t="s">
        <v>38</v>
      </c>
      <c r="H1701" s="14" t="str">
        <f>IF(G1701="","",VLOOKUP(G1701,Sheet1!$B$3:$C$7,2,0))</f>
        <v>急性期</v>
      </c>
      <c r="I1701" s="12" t="s">
        <v>38</v>
      </c>
      <c r="J1701" s="14" t="str">
        <f>IF(I1701="","",VLOOKUP(I1701,Sheet1!$B$3:$C$7,2,0))</f>
        <v>急性期</v>
      </c>
      <c r="K1701" s="13">
        <v>38</v>
      </c>
      <c r="L1701" s="13">
        <v>30</v>
      </c>
      <c r="M1701" s="13">
        <v>8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2" t="s">
        <v>41</v>
      </c>
      <c r="U1701" s="14" t="str">
        <f>IF(T1701="","",VLOOKUP(T1701,Sheet1!$B$10:$C$61,2,0))</f>
        <v>一般病棟7対1入院基本料</v>
      </c>
      <c r="V1701" s="13">
        <v>30</v>
      </c>
    </row>
    <row r="1702" spans="1:22" outlineLevel="4">
      <c r="A1702" s="12">
        <v>4012</v>
      </c>
      <c r="B1702" s="12" t="s">
        <v>47</v>
      </c>
      <c r="C1702" s="12">
        <v>40108</v>
      </c>
      <c r="D1702" s="12" t="s">
        <v>82</v>
      </c>
      <c r="E1702" s="12" t="s">
        <v>83</v>
      </c>
      <c r="F1702" s="12" t="s">
        <v>93</v>
      </c>
      <c r="G1702" s="12" t="s">
        <v>38</v>
      </c>
      <c r="H1702" s="14" t="str">
        <f>IF(G1702="","",VLOOKUP(G1702,Sheet1!$B$3:$C$7,2,0))</f>
        <v>急性期</v>
      </c>
      <c r="I1702" s="12" t="s">
        <v>38</v>
      </c>
      <c r="J1702" s="14" t="str">
        <f>IF(I1702="","",VLOOKUP(I1702,Sheet1!$B$3:$C$7,2,0))</f>
        <v>急性期</v>
      </c>
      <c r="K1702" s="13">
        <v>59</v>
      </c>
      <c r="L1702" s="13">
        <v>52</v>
      </c>
      <c r="M1702" s="13">
        <v>7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2" t="s">
        <v>41</v>
      </c>
      <c r="U1702" s="14" t="str">
        <f>IF(T1702="","",VLOOKUP(T1702,Sheet1!$B$10:$C$61,2,0))</f>
        <v>一般病棟7対1入院基本料</v>
      </c>
      <c r="V1702" s="13">
        <v>52</v>
      </c>
    </row>
    <row r="1703" spans="1:22" outlineLevel="4">
      <c r="A1703" s="12">
        <v>4012</v>
      </c>
      <c r="B1703" s="12" t="s">
        <v>47</v>
      </c>
      <c r="C1703" s="12">
        <v>40108</v>
      </c>
      <c r="D1703" s="12" t="s">
        <v>82</v>
      </c>
      <c r="E1703" s="12" t="s">
        <v>83</v>
      </c>
      <c r="F1703" s="12" t="s">
        <v>94</v>
      </c>
      <c r="G1703" s="12" t="s">
        <v>38</v>
      </c>
      <c r="H1703" s="14" t="str">
        <f>IF(G1703="","",VLOOKUP(G1703,Sheet1!$B$3:$C$7,2,0))</f>
        <v>急性期</v>
      </c>
      <c r="I1703" s="12" t="s">
        <v>38</v>
      </c>
      <c r="J1703" s="14" t="str">
        <f>IF(I1703="","",VLOOKUP(I1703,Sheet1!$B$3:$C$7,2,0))</f>
        <v>急性期</v>
      </c>
      <c r="K1703" s="13">
        <v>59</v>
      </c>
      <c r="L1703" s="13">
        <v>52</v>
      </c>
      <c r="M1703" s="13">
        <v>7</v>
      </c>
      <c r="N1703" s="13">
        <v>0</v>
      </c>
      <c r="O1703" s="13">
        <v>0</v>
      </c>
      <c r="P1703" s="13">
        <v>0</v>
      </c>
      <c r="Q1703" s="13">
        <v>0</v>
      </c>
      <c r="R1703" s="13">
        <v>0</v>
      </c>
      <c r="S1703" s="13">
        <v>0</v>
      </c>
      <c r="T1703" s="12" t="s">
        <v>41</v>
      </c>
      <c r="U1703" s="14" t="str">
        <f>IF(T1703="","",VLOOKUP(T1703,Sheet1!$B$10:$C$61,2,0))</f>
        <v>一般病棟7対1入院基本料</v>
      </c>
      <c r="V1703" s="13">
        <v>52</v>
      </c>
    </row>
    <row r="1704" spans="1:22" outlineLevel="4">
      <c r="A1704" s="12">
        <v>4012</v>
      </c>
      <c r="B1704" s="12" t="s">
        <v>47</v>
      </c>
      <c r="C1704" s="12">
        <v>40108</v>
      </c>
      <c r="D1704" s="12" t="s">
        <v>82</v>
      </c>
      <c r="E1704" s="12" t="s">
        <v>83</v>
      </c>
      <c r="F1704" s="12" t="s">
        <v>95</v>
      </c>
      <c r="G1704" s="12" t="s">
        <v>38</v>
      </c>
      <c r="H1704" s="14" t="str">
        <f>IF(G1704="","",VLOOKUP(G1704,Sheet1!$B$3:$C$7,2,0))</f>
        <v>急性期</v>
      </c>
      <c r="I1704" s="12" t="s">
        <v>38</v>
      </c>
      <c r="J1704" s="14" t="str">
        <f>IF(I1704="","",VLOOKUP(I1704,Sheet1!$B$3:$C$7,2,0))</f>
        <v>急性期</v>
      </c>
      <c r="K1704" s="13">
        <v>22</v>
      </c>
      <c r="L1704" s="13">
        <v>22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2" t="s">
        <v>96</v>
      </c>
      <c r="U1704" s="14" t="str">
        <f>IF(T1704="","",VLOOKUP(T1704,Sheet1!$B$10:$C$61,2,0))</f>
        <v>緩和ケア病棟入院料</v>
      </c>
      <c r="V1704" s="13">
        <v>22</v>
      </c>
    </row>
    <row r="1705" spans="1:22" outlineLevel="4">
      <c r="A1705" s="12">
        <v>4012</v>
      </c>
      <c r="B1705" s="12" t="s">
        <v>47</v>
      </c>
      <c r="C1705" s="12">
        <v>40108</v>
      </c>
      <c r="D1705" s="12" t="s">
        <v>82</v>
      </c>
      <c r="E1705" s="12" t="s">
        <v>83</v>
      </c>
      <c r="F1705" s="12" t="s">
        <v>97</v>
      </c>
      <c r="G1705" s="12" t="s">
        <v>58</v>
      </c>
      <c r="H1705" s="14" t="str">
        <f>IF(G1705="","",VLOOKUP(G1705,Sheet1!$B$3:$C$7,2,0))</f>
        <v>回復期</v>
      </c>
      <c r="I1705" s="12" t="s">
        <v>58</v>
      </c>
      <c r="J1705" s="14" t="str">
        <f>IF(I1705="","",VLOOKUP(I1705,Sheet1!$B$3:$C$7,2,0))</f>
        <v>回復期</v>
      </c>
      <c r="K1705" s="13">
        <v>35</v>
      </c>
      <c r="L1705" s="13">
        <v>32</v>
      </c>
      <c r="M1705" s="13">
        <v>3</v>
      </c>
      <c r="N1705" s="13">
        <v>0</v>
      </c>
      <c r="O1705" s="13">
        <v>0</v>
      </c>
      <c r="P1705" s="13">
        <v>0</v>
      </c>
      <c r="Q1705" s="13">
        <v>0</v>
      </c>
      <c r="R1705" s="13">
        <v>0</v>
      </c>
      <c r="S1705" s="13">
        <v>0</v>
      </c>
      <c r="T1705" s="12" t="s">
        <v>68</v>
      </c>
      <c r="U1705" s="14" t="str">
        <f>IF(T1705="","",VLOOKUP(T1705,Sheet1!$B$10:$C$61,2,0))</f>
        <v>回復期リハビリテーション病棟入院料2</v>
      </c>
      <c r="V1705" s="13">
        <v>32</v>
      </c>
    </row>
    <row r="1706" spans="1:22" outlineLevel="4">
      <c r="A1706" s="12">
        <v>4012</v>
      </c>
      <c r="B1706" s="12" t="s">
        <v>47</v>
      </c>
      <c r="C1706" s="12">
        <v>40108</v>
      </c>
      <c r="D1706" s="12" t="s">
        <v>82</v>
      </c>
      <c r="E1706" s="12" t="s">
        <v>83</v>
      </c>
      <c r="F1706" s="12" t="s">
        <v>98</v>
      </c>
      <c r="G1706" s="12" t="s">
        <v>92</v>
      </c>
      <c r="H1706" s="14" t="str">
        <f>IF(G1706="","",VLOOKUP(G1706,Sheet1!$B$3:$C$7,2,0))</f>
        <v>休棟等</v>
      </c>
      <c r="I1706" s="12" t="s">
        <v>92</v>
      </c>
      <c r="J1706" s="14" t="str">
        <f>IF(I1706="","",VLOOKUP(I1706,Sheet1!$B$3:$C$7,2,0))</f>
        <v>休棟等</v>
      </c>
      <c r="K1706" s="13">
        <v>10</v>
      </c>
      <c r="L1706" s="13">
        <v>0</v>
      </c>
      <c r="M1706" s="13">
        <v>10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2" t="s">
        <v>41</v>
      </c>
      <c r="U1706" s="14" t="str">
        <f>IF(T1706="","",VLOOKUP(T1706,Sheet1!$B$10:$C$61,2,0))</f>
        <v>一般病棟7対1入院基本料</v>
      </c>
      <c r="V1706" s="13">
        <v>10</v>
      </c>
    </row>
    <row r="1707" spans="1:22" outlineLevel="3">
      <c r="A1707" s="12"/>
      <c r="B1707" s="12"/>
      <c r="C1707" s="12"/>
      <c r="D1707" s="12"/>
      <c r="E1707" s="23" t="s">
        <v>1876</v>
      </c>
      <c r="F1707" s="12"/>
      <c r="G1707" s="12"/>
      <c r="H1707" s="14"/>
      <c r="I1707" s="12"/>
      <c r="J1707" s="14"/>
      <c r="K1707" s="13">
        <f t="shared" ref="K1707:S1707" si="364">SUBTOTAL(9,K1697:K1706)</f>
        <v>403</v>
      </c>
      <c r="L1707" s="13">
        <f t="shared" si="364"/>
        <v>340</v>
      </c>
      <c r="M1707" s="13">
        <f t="shared" si="364"/>
        <v>63</v>
      </c>
      <c r="N1707" s="13">
        <f t="shared" si="364"/>
        <v>0</v>
      </c>
      <c r="O1707" s="13">
        <f t="shared" si="364"/>
        <v>0</v>
      </c>
      <c r="P1707" s="13">
        <f t="shared" si="364"/>
        <v>0</v>
      </c>
      <c r="Q1707" s="13">
        <f t="shared" si="364"/>
        <v>0</v>
      </c>
      <c r="R1707" s="13">
        <f t="shared" si="364"/>
        <v>0</v>
      </c>
      <c r="S1707" s="13">
        <f t="shared" si="364"/>
        <v>0</v>
      </c>
      <c r="T1707" s="12"/>
      <c r="U1707" s="14"/>
      <c r="V1707" s="13">
        <f>SUBTOTAL(9,V1697:V1706)</f>
        <v>350</v>
      </c>
    </row>
    <row r="1708" spans="1:22" outlineLevel="4">
      <c r="A1708" s="12">
        <v>4012</v>
      </c>
      <c r="B1708" s="12" t="s">
        <v>47</v>
      </c>
      <c r="C1708" s="12">
        <v>40108</v>
      </c>
      <c r="D1708" s="12" t="s">
        <v>82</v>
      </c>
      <c r="E1708" s="12" t="s">
        <v>754</v>
      </c>
      <c r="F1708" s="12" t="s">
        <v>755</v>
      </c>
      <c r="G1708" s="12" t="s">
        <v>113</v>
      </c>
      <c r="H1708" s="14" t="str">
        <f>IF(G1708="","",VLOOKUP(G1708,Sheet1!$B$3:$C$7,2,0))</f>
        <v>回復期</v>
      </c>
      <c r="I1708" s="12" t="s">
        <v>113</v>
      </c>
      <c r="J1708" s="14" t="str">
        <f>IF(I1708="","",VLOOKUP(I1708,Sheet1!$B$3:$C$7,2,0))</f>
        <v>回復期</v>
      </c>
      <c r="K1708" s="13">
        <v>0</v>
      </c>
      <c r="L1708" s="13">
        <v>0</v>
      </c>
      <c r="M1708" s="13">
        <v>0</v>
      </c>
      <c r="N1708" s="13">
        <v>47</v>
      </c>
      <c r="O1708" s="13">
        <v>47</v>
      </c>
      <c r="P1708" s="13">
        <v>0</v>
      </c>
      <c r="Q1708" s="13">
        <v>0</v>
      </c>
      <c r="R1708" s="13">
        <v>0</v>
      </c>
      <c r="S1708" s="13">
        <v>0</v>
      </c>
      <c r="T1708" s="12" t="s">
        <v>183</v>
      </c>
      <c r="U1708" s="14" t="str">
        <f>IF(T1708="","",VLOOKUP(T1708,Sheet1!$B$10:$C$61,2,0))</f>
        <v>回復期リハビリテーション病棟入院料1</v>
      </c>
      <c r="V1708" s="13">
        <v>47</v>
      </c>
    </row>
    <row r="1709" spans="1:22" outlineLevel="4">
      <c r="A1709" s="12">
        <v>4012</v>
      </c>
      <c r="B1709" s="12" t="s">
        <v>47</v>
      </c>
      <c r="C1709" s="12">
        <v>40108</v>
      </c>
      <c r="D1709" s="12" t="s">
        <v>82</v>
      </c>
      <c r="E1709" s="12" t="s">
        <v>754</v>
      </c>
      <c r="F1709" s="12" t="s">
        <v>756</v>
      </c>
      <c r="G1709" s="12" t="s">
        <v>182</v>
      </c>
      <c r="H1709" s="14" t="str">
        <f>IF(G1709="","",VLOOKUP(G1709,Sheet1!$B$3:$C$7,2,0))</f>
        <v>慢性期</v>
      </c>
      <c r="I1709" s="12" t="s">
        <v>182</v>
      </c>
      <c r="J1709" s="14" t="str">
        <f>IF(I1709="","",VLOOKUP(I1709,Sheet1!$B$3:$C$7,2,0))</f>
        <v>慢性期</v>
      </c>
      <c r="K1709" s="13">
        <v>0</v>
      </c>
      <c r="L1709" s="13">
        <v>0</v>
      </c>
      <c r="M1709" s="13">
        <v>0</v>
      </c>
      <c r="N1709" s="13">
        <v>53</v>
      </c>
      <c r="O1709" s="13">
        <v>53</v>
      </c>
      <c r="P1709" s="13">
        <v>0</v>
      </c>
      <c r="Q1709" s="13">
        <v>53</v>
      </c>
      <c r="R1709" s="13">
        <v>53</v>
      </c>
      <c r="S1709" s="13">
        <v>0</v>
      </c>
      <c r="T1709" s="12"/>
      <c r="U1709" s="14" t="str">
        <f>IF(T1709="","",VLOOKUP(T1709,Sheet1!$B$10:$C$61,2,0))</f>
        <v/>
      </c>
      <c r="V1709" s="13">
        <v>0</v>
      </c>
    </row>
    <row r="1710" spans="1:22" outlineLevel="4">
      <c r="A1710" s="12">
        <v>4012</v>
      </c>
      <c r="B1710" s="12" t="s">
        <v>47</v>
      </c>
      <c r="C1710" s="12">
        <v>40108</v>
      </c>
      <c r="D1710" s="12" t="s">
        <v>82</v>
      </c>
      <c r="E1710" s="12" t="s">
        <v>754</v>
      </c>
      <c r="F1710" s="12" t="s">
        <v>757</v>
      </c>
      <c r="G1710" s="12" t="s">
        <v>182</v>
      </c>
      <c r="H1710" s="14" t="str">
        <f>IF(G1710="","",VLOOKUP(G1710,Sheet1!$B$3:$C$7,2,0))</f>
        <v>慢性期</v>
      </c>
      <c r="I1710" s="12" t="s">
        <v>182</v>
      </c>
      <c r="J1710" s="14" t="str">
        <f>IF(I1710="","",VLOOKUP(I1710,Sheet1!$B$3:$C$7,2,0))</f>
        <v>慢性期</v>
      </c>
      <c r="K1710" s="13">
        <v>0</v>
      </c>
      <c r="L1710" s="13">
        <v>0</v>
      </c>
      <c r="M1710" s="13">
        <v>0</v>
      </c>
      <c r="N1710" s="13">
        <v>59</v>
      </c>
      <c r="O1710" s="13">
        <v>59</v>
      </c>
      <c r="P1710" s="13">
        <v>0</v>
      </c>
      <c r="Q1710" s="13">
        <v>59</v>
      </c>
      <c r="R1710" s="13">
        <v>59</v>
      </c>
      <c r="S1710" s="13">
        <v>0</v>
      </c>
      <c r="T1710" s="12"/>
      <c r="U1710" s="14" t="str">
        <f>IF(T1710="","",VLOOKUP(T1710,Sheet1!$B$10:$C$61,2,0))</f>
        <v/>
      </c>
      <c r="V1710" s="13">
        <v>0</v>
      </c>
    </row>
    <row r="1711" spans="1:22" outlineLevel="4">
      <c r="A1711" s="12">
        <v>4012</v>
      </c>
      <c r="B1711" s="12" t="s">
        <v>47</v>
      </c>
      <c r="C1711" s="12">
        <v>40108</v>
      </c>
      <c r="D1711" s="12" t="s">
        <v>82</v>
      </c>
      <c r="E1711" s="12" t="s">
        <v>754</v>
      </c>
      <c r="F1711" s="12" t="s">
        <v>758</v>
      </c>
      <c r="G1711" s="12" t="s">
        <v>182</v>
      </c>
      <c r="H1711" s="14" t="str">
        <f>IF(G1711="","",VLOOKUP(G1711,Sheet1!$B$3:$C$7,2,0))</f>
        <v>慢性期</v>
      </c>
      <c r="I1711" s="12" t="s">
        <v>182</v>
      </c>
      <c r="J1711" s="14" t="str">
        <f>IF(I1711="","",VLOOKUP(I1711,Sheet1!$B$3:$C$7,2,0))</f>
        <v>慢性期</v>
      </c>
      <c r="K1711" s="13">
        <v>0</v>
      </c>
      <c r="L1711" s="13">
        <v>0</v>
      </c>
      <c r="M1711" s="13">
        <v>0</v>
      </c>
      <c r="N1711" s="13">
        <v>50</v>
      </c>
      <c r="O1711" s="13">
        <v>50</v>
      </c>
      <c r="P1711" s="13">
        <v>0</v>
      </c>
      <c r="Q1711" s="13">
        <v>0</v>
      </c>
      <c r="R1711" s="13">
        <v>0</v>
      </c>
      <c r="S1711" s="13">
        <v>0</v>
      </c>
      <c r="T1711" s="12" t="s">
        <v>185</v>
      </c>
      <c r="U1711" s="14" t="str">
        <f>IF(T1711="","",VLOOKUP(T1711,Sheet1!$B$10:$C$61,2,0))</f>
        <v>療養病棟入院基本料1</v>
      </c>
      <c r="V1711" s="13">
        <v>50</v>
      </c>
    </row>
    <row r="1712" spans="1:22" outlineLevel="4">
      <c r="A1712" s="12">
        <v>4012</v>
      </c>
      <c r="B1712" s="12" t="s">
        <v>47</v>
      </c>
      <c r="C1712" s="12">
        <v>40108</v>
      </c>
      <c r="D1712" s="12" t="s">
        <v>82</v>
      </c>
      <c r="E1712" s="12" t="s">
        <v>754</v>
      </c>
      <c r="F1712" s="12" t="s">
        <v>759</v>
      </c>
      <c r="G1712" s="12" t="s">
        <v>182</v>
      </c>
      <c r="H1712" s="14" t="str">
        <f>IF(G1712="","",VLOOKUP(G1712,Sheet1!$B$3:$C$7,2,0))</f>
        <v>慢性期</v>
      </c>
      <c r="I1712" s="12" t="s">
        <v>182</v>
      </c>
      <c r="J1712" s="14" t="str">
        <f>IF(I1712="","",VLOOKUP(I1712,Sheet1!$B$3:$C$7,2,0))</f>
        <v>慢性期</v>
      </c>
      <c r="K1712" s="13">
        <v>0</v>
      </c>
      <c r="L1712" s="13">
        <v>0</v>
      </c>
      <c r="M1712" s="13">
        <v>0</v>
      </c>
      <c r="N1712" s="13">
        <v>60</v>
      </c>
      <c r="O1712" s="13">
        <v>60</v>
      </c>
      <c r="P1712" s="13">
        <v>0</v>
      </c>
      <c r="Q1712" s="13">
        <v>0</v>
      </c>
      <c r="R1712" s="13">
        <v>0</v>
      </c>
      <c r="S1712" s="13">
        <v>0</v>
      </c>
      <c r="T1712" s="12" t="s">
        <v>230</v>
      </c>
      <c r="U1712" s="14" t="str">
        <f>IF(T1712="","",VLOOKUP(T1712,Sheet1!$B$10:$C$61,2,0))</f>
        <v>療養病棟入院基本料2</v>
      </c>
      <c r="V1712" s="13">
        <v>60</v>
      </c>
    </row>
    <row r="1713" spans="1:22" outlineLevel="4">
      <c r="A1713" s="12">
        <v>4012</v>
      </c>
      <c r="B1713" s="12" t="s">
        <v>47</v>
      </c>
      <c r="C1713" s="12">
        <v>40108</v>
      </c>
      <c r="D1713" s="12" t="s">
        <v>82</v>
      </c>
      <c r="E1713" s="12" t="s">
        <v>754</v>
      </c>
      <c r="F1713" s="12" t="s">
        <v>760</v>
      </c>
      <c r="G1713" s="12" t="s">
        <v>182</v>
      </c>
      <c r="H1713" s="14" t="str">
        <f>IF(G1713="","",VLOOKUP(G1713,Sheet1!$B$3:$C$7,2,0))</f>
        <v>慢性期</v>
      </c>
      <c r="I1713" s="12" t="s">
        <v>182</v>
      </c>
      <c r="J1713" s="14" t="str">
        <f>IF(I1713="","",VLOOKUP(I1713,Sheet1!$B$3:$C$7,2,0))</f>
        <v>慢性期</v>
      </c>
      <c r="K1713" s="13">
        <v>0</v>
      </c>
      <c r="L1713" s="13">
        <v>0</v>
      </c>
      <c r="M1713" s="13">
        <v>0</v>
      </c>
      <c r="N1713" s="13">
        <v>53</v>
      </c>
      <c r="O1713" s="13">
        <v>53</v>
      </c>
      <c r="P1713" s="13">
        <v>0</v>
      </c>
      <c r="Q1713" s="13">
        <v>0</v>
      </c>
      <c r="R1713" s="13">
        <v>0</v>
      </c>
      <c r="S1713" s="13">
        <v>0</v>
      </c>
      <c r="T1713" s="12" t="s">
        <v>185</v>
      </c>
      <c r="U1713" s="14" t="str">
        <f>IF(T1713="","",VLOOKUP(T1713,Sheet1!$B$10:$C$61,2,0))</f>
        <v>療養病棟入院基本料1</v>
      </c>
      <c r="V1713" s="13">
        <v>53</v>
      </c>
    </row>
    <row r="1714" spans="1:22" outlineLevel="4">
      <c r="A1714" s="12">
        <v>4012</v>
      </c>
      <c r="B1714" s="12" t="s">
        <v>47</v>
      </c>
      <c r="C1714" s="12">
        <v>40108</v>
      </c>
      <c r="D1714" s="12" t="s">
        <v>82</v>
      </c>
      <c r="E1714" s="12" t="s">
        <v>754</v>
      </c>
      <c r="F1714" s="12" t="s">
        <v>761</v>
      </c>
      <c r="G1714" s="12" t="s">
        <v>182</v>
      </c>
      <c r="H1714" s="14" t="str">
        <f>IF(G1714="","",VLOOKUP(G1714,Sheet1!$B$3:$C$7,2,0))</f>
        <v>慢性期</v>
      </c>
      <c r="I1714" s="12" t="s">
        <v>182</v>
      </c>
      <c r="J1714" s="14" t="str">
        <f>IF(I1714="","",VLOOKUP(I1714,Sheet1!$B$3:$C$7,2,0))</f>
        <v>慢性期</v>
      </c>
      <c r="K1714" s="13">
        <v>0</v>
      </c>
      <c r="L1714" s="13">
        <v>0</v>
      </c>
      <c r="M1714" s="13">
        <v>0</v>
      </c>
      <c r="N1714" s="13">
        <v>57</v>
      </c>
      <c r="O1714" s="13">
        <v>57</v>
      </c>
      <c r="P1714" s="13">
        <v>0</v>
      </c>
      <c r="Q1714" s="13">
        <v>0</v>
      </c>
      <c r="R1714" s="13">
        <v>0</v>
      </c>
      <c r="S1714" s="13">
        <v>0</v>
      </c>
      <c r="T1714" s="12" t="s">
        <v>185</v>
      </c>
      <c r="U1714" s="14" t="str">
        <f>IF(T1714="","",VLOOKUP(T1714,Sheet1!$B$10:$C$61,2,0))</f>
        <v>療養病棟入院基本料1</v>
      </c>
      <c r="V1714" s="13">
        <v>57</v>
      </c>
    </row>
    <row r="1715" spans="1:22" outlineLevel="4">
      <c r="A1715" s="12">
        <v>4012</v>
      </c>
      <c r="B1715" s="12" t="s">
        <v>47</v>
      </c>
      <c r="C1715" s="12">
        <v>40108</v>
      </c>
      <c r="D1715" s="12" t="s">
        <v>82</v>
      </c>
      <c r="E1715" s="12" t="s">
        <v>754</v>
      </c>
      <c r="F1715" s="12" t="s">
        <v>762</v>
      </c>
      <c r="G1715" s="12" t="s">
        <v>182</v>
      </c>
      <c r="H1715" s="14" t="str">
        <f>IF(G1715="","",VLOOKUP(G1715,Sheet1!$B$3:$C$7,2,0))</f>
        <v>慢性期</v>
      </c>
      <c r="I1715" s="12" t="s">
        <v>182</v>
      </c>
      <c r="J1715" s="14" t="str">
        <f>IF(I1715="","",VLOOKUP(I1715,Sheet1!$B$3:$C$7,2,0))</f>
        <v>慢性期</v>
      </c>
      <c r="K1715" s="13">
        <v>45</v>
      </c>
      <c r="L1715" s="13">
        <v>45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2" t="s">
        <v>187</v>
      </c>
      <c r="U1715" s="14" t="str">
        <f>IF(T1715="","",VLOOKUP(T1715,Sheet1!$B$10:$C$61,2,0))</f>
        <v>障害者施設等10対1入院基本料</v>
      </c>
      <c r="V1715" s="13">
        <v>45</v>
      </c>
    </row>
    <row r="1716" spans="1:22" outlineLevel="4">
      <c r="A1716" s="12">
        <v>4012</v>
      </c>
      <c r="B1716" s="12" t="s">
        <v>47</v>
      </c>
      <c r="C1716" s="12">
        <v>40108</v>
      </c>
      <c r="D1716" s="12" t="s">
        <v>82</v>
      </c>
      <c r="E1716" s="12" t="s">
        <v>754</v>
      </c>
      <c r="F1716" s="12" t="s">
        <v>763</v>
      </c>
      <c r="G1716" s="12" t="s">
        <v>182</v>
      </c>
      <c r="H1716" s="14" t="str">
        <f>IF(G1716="","",VLOOKUP(G1716,Sheet1!$B$3:$C$7,2,0))</f>
        <v>慢性期</v>
      </c>
      <c r="I1716" s="12" t="s">
        <v>182</v>
      </c>
      <c r="J1716" s="14" t="str">
        <f>IF(I1716="","",VLOOKUP(I1716,Sheet1!$B$3:$C$7,2,0))</f>
        <v>慢性期</v>
      </c>
      <c r="K1716" s="13">
        <v>56</v>
      </c>
      <c r="L1716" s="13">
        <v>56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2" t="s">
        <v>187</v>
      </c>
      <c r="U1716" s="14" t="str">
        <f>IF(T1716="","",VLOOKUP(T1716,Sheet1!$B$10:$C$61,2,0))</f>
        <v>障害者施設等10対1入院基本料</v>
      </c>
      <c r="V1716" s="13">
        <v>56</v>
      </c>
    </row>
    <row r="1717" spans="1:22" outlineLevel="3">
      <c r="A1717" s="12"/>
      <c r="B1717" s="12"/>
      <c r="C1717" s="12"/>
      <c r="D1717" s="12"/>
      <c r="E1717" s="23" t="s">
        <v>1877</v>
      </c>
      <c r="F1717" s="12"/>
      <c r="G1717" s="12"/>
      <c r="H1717" s="14"/>
      <c r="I1717" s="12"/>
      <c r="J1717" s="14"/>
      <c r="K1717" s="13">
        <f t="shared" ref="K1717:S1717" si="365">SUBTOTAL(9,K1708:K1716)</f>
        <v>101</v>
      </c>
      <c r="L1717" s="13">
        <f t="shared" si="365"/>
        <v>101</v>
      </c>
      <c r="M1717" s="13">
        <f t="shared" si="365"/>
        <v>0</v>
      </c>
      <c r="N1717" s="13">
        <f t="shared" si="365"/>
        <v>379</v>
      </c>
      <c r="O1717" s="13">
        <f t="shared" si="365"/>
        <v>379</v>
      </c>
      <c r="P1717" s="13">
        <f t="shared" si="365"/>
        <v>0</v>
      </c>
      <c r="Q1717" s="13">
        <f t="shared" si="365"/>
        <v>112</v>
      </c>
      <c r="R1717" s="13">
        <f t="shared" si="365"/>
        <v>112</v>
      </c>
      <c r="S1717" s="13">
        <f t="shared" si="365"/>
        <v>0</v>
      </c>
      <c r="T1717" s="12"/>
      <c r="U1717" s="14"/>
      <c r="V1717" s="13">
        <f>SUBTOTAL(9,V1708:V1716)</f>
        <v>368</v>
      </c>
    </row>
    <row r="1718" spans="1:22" outlineLevel="4">
      <c r="A1718" s="12">
        <v>4012</v>
      </c>
      <c r="B1718" s="12" t="s">
        <v>47</v>
      </c>
      <c r="C1718" s="12">
        <v>40108</v>
      </c>
      <c r="D1718" s="12" t="s">
        <v>82</v>
      </c>
      <c r="E1718" s="12" t="s">
        <v>959</v>
      </c>
      <c r="F1718" s="12" t="s">
        <v>960</v>
      </c>
      <c r="G1718" s="12" t="s">
        <v>41</v>
      </c>
      <c r="H1718" s="14" t="str">
        <f>IF(G1718="","",VLOOKUP(G1718,Sheet1!$B$3:$C$7,2,0))</f>
        <v>高度急性期</v>
      </c>
      <c r="I1718" s="12" t="s">
        <v>41</v>
      </c>
      <c r="J1718" s="14" t="str">
        <f>IF(I1718="","",VLOOKUP(I1718,Sheet1!$B$3:$C$7,2,0))</f>
        <v>高度急性期</v>
      </c>
      <c r="K1718" s="13">
        <v>14</v>
      </c>
      <c r="L1718" s="13">
        <v>14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2" t="s">
        <v>155</v>
      </c>
      <c r="U1718" s="14" t="str">
        <f>IF(T1718="","",VLOOKUP(T1718,Sheet1!$B$10:$C$61,2,0))</f>
        <v>救命救急入院料2</v>
      </c>
      <c r="V1718" s="13">
        <v>14</v>
      </c>
    </row>
    <row r="1719" spans="1:22" outlineLevel="4">
      <c r="A1719" s="12">
        <v>4012</v>
      </c>
      <c r="B1719" s="12" t="s">
        <v>47</v>
      </c>
      <c r="C1719" s="12">
        <v>40108</v>
      </c>
      <c r="D1719" s="12" t="s">
        <v>82</v>
      </c>
      <c r="E1719" s="12" t="s">
        <v>959</v>
      </c>
      <c r="F1719" s="12" t="s">
        <v>961</v>
      </c>
      <c r="G1719" s="12" t="s">
        <v>41</v>
      </c>
      <c r="H1719" s="14" t="str">
        <f>IF(G1719="","",VLOOKUP(G1719,Sheet1!$B$3:$C$7,2,0))</f>
        <v>高度急性期</v>
      </c>
      <c r="I1719" s="12" t="s">
        <v>41</v>
      </c>
      <c r="J1719" s="14" t="str">
        <f>IF(I1719="","",VLOOKUP(I1719,Sheet1!$B$3:$C$7,2,0))</f>
        <v>高度急性期</v>
      </c>
      <c r="K1719" s="13">
        <v>39</v>
      </c>
      <c r="L1719" s="13">
        <v>20</v>
      </c>
      <c r="M1719" s="13">
        <v>19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2" t="s">
        <v>128</v>
      </c>
      <c r="U1719" s="14" t="str">
        <f>IF(T1719="","",VLOOKUP(T1719,Sheet1!$B$10:$C$61,2,0))</f>
        <v>救命救急入院料1</v>
      </c>
      <c r="V1719" s="13">
        <v>20</v>
      </c>
    </row>
    <row r="1720" spans="1:22" outlineLevel="4">
      <c r="A1720" s="12">
        <v>4012</v>
      </c>
      <c r="B1720" s="12" t="s">
        <v>47</v>
      </c>
      <c r="C1720" s="12">
        <v>40108</v>
      </c>
      <c r="D1720" s="12" t="s">
        <v>82</v>
      </c>
      <c r="E1720" s="12" t="s">
        <v>959</v>
      </c>
      <c r="F1720" s="12" t="s">
        <v>962</v>
      </c>
      <c r="G1720" s="12" t="s">
        <v>38</v>
      </c>
      <c r="H1720" s="14" t="str">
        <f>IF(G1720="","",VLOOKUP(G1720,Sheet1!$B$3:$C$7,2,0))</f>
        <v>急性期</v>
      </c>
      <c r="I1720" s="12" t="s">
        <v>38</v>
      </c>
      <c r="J1720" s="14" t="str">
        <f>IF(I1720="","",VLOOKUP(I1720,Sheet1!$B$3:$C$7,2,0))</f>
        <v>急性期</v>
      </c>
      <c r="K1720" s="13">
        <v>56</v>
      </c>
      <c r="L1720" s="13">
        <v>46</v>
      </c>
      <c r="M1720" s="13">
        <v>10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2" t="s">
        <v>150</v>
      </c>
      <c r="U1720" s="14" t="str">
        <f>IF(T1720="","",VLOOKUP(T1720,Sheet1!$B$10:$C$61,2,0))</f>
        <v>小児入院医療管理料1</v>
      </c>
      <c r="V1720" s="13">
        <v>46</v>
      </c>
    </row>
    <row r="1721" spans="1:22" outlineLevel="4">
      <c r="A1721" s="12">
        <v>4012</v>
      </c>
      <c r="B1721" s="12" t="s">
        <v>47</v>
      </c>
      <c r="C1721" s="12">
        <v>40108</v>
      </c>
      <c r="D1721" s="12" t="s">
        <v>82</v>
      </c>
      <c r="E1721" s="12" t="s">
        <v>959</v>
      </c>
      <c r="F1721" s="12" t="s">
        <v>963</v>
      </c>
      <c r="G1721" s="12" t="s">
        <v>38</v>
      </c>
      <c r="H1721" s="14" t="str">
        <f>IF(G1721="","",VLOOKUP(G1721,Sheet1!$B$3:$C$7,2,0))</f>
        <v>急性期</v>
      </c>
      <c r="I1721" s="12" t="s">
        <v>38</v>
      </c>
      <c r="J1721" s="14" t="str">
        <f>IF(I1721="","",VLOOKUP(I1721,Sheet1!$B$3:$C$7,2,0))</f>
        <v>急性期</v>
      </c>
      <c r="K1721" s="13">
        <v>58</v>
      </c>
      <c r="L1721" s="13">
        <v>50</v>
      </c>
      <c r="M1721" s="13">
        <v>8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2" t="s">
        <v>38</v>
      </c>
      <c r="U1721" s="14" t="str">
        <f>IF(T1721="","",VLOOKUP(T1721,Sheet1!$B$10:$C$61,2,0))</f>
        <v>一般病棟10対1入院基本料</v>
      </c>
      <c r="V1721" s="13">
        <v>50</v>
      </c>
    </row>
    <row r="1722" spans="1:22" outlineLevel="4">
      <c r="A1722" s="12">
        <v>4012</v>
      </c>
      <c r="B1722" s="12" t="s">
        <v>47</v>
      </c>
      <c r="C1722" s="12">
        <v>40108</v>
      </c>
      <c r="D1722" s="12" t="s">
        <v>82</v>
      </c>
      <c r="E1722" s="12" t="s">
        <v>959</v>
      </c>
      <c r="F1722" s="12" t="s">
        <v>964</v>
      </c>
      <c r="G1722" s="12" t="s">
        <v>38</v>
      </c>
      <c r="H1722" s="14" t="str">
        <f>IF(G1722="","",VLOOKUP(G1722,Sheet1!$B$3:$C$7,2,0))</f>
        <v>急性期</v>
      </c>
      <c r="I1722" s="12" t="s">
        <v>38</v>
      </c>
      <c r="J1722" s="14" t="str">
        <f>IF(I1722="","",VLOOKUP(I1722,Sheet1!$B$3:$C$7,2,0))</f>
        <v>急性期</v>
      </c>
      <c r="K1722" s="13">
        <v>70</v>
      </c>
      <c r="L1722" s="13">
        <v>46</v>
      </c>
      <c r="M1722" s="13">
        <v>24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2" t="s">
        <v>38</v>
      </c>
      <c r="U1722" s="14" t="str">
        <f>IF(T1722="","",VLOOKUP(T1722,Sheet1!$B$10:$C$61,2,0))</f>
        <v>一般病棟10対1入院基本料</v>
      </c>
      <c r="V1722" s="13">
        <v>46</v>
      </c>
    </row>
    <row r="1723" spans="1:22" outlineLevel="4">
      <c r="A1723" s="12">
        <v>4012</v>
      </c>
      <c r="B1723" s="12" t="s">
        <v>47</v>
      </c>
      <c r="C1723" s="12">
        <v>40108</v>
      </c>
      <c r="D1723" s="12" t="s">
        <v>82</v>
      </c>
      <c r="E1723" s="12" t="s">
        <v>959</v>
      </c>
      <c r="F1723" s="12" t="s">
        <v>965</v>
      </c>
      <c r="G1723" s="12" t="s">
        <v>38</v>
      </c>
      <c r="H1723" s="14" t="str">
        <f>IF(G1723="","",VLOOKUP(G1723,Sheet1!$B$3:$C$7,2,0))</f>
        <v>急性期</v>
      </c>
      <c r="I1723" s="12" t="s">
        <v>38</v>
      </c>
      <c r="J1723" s="14" t="str">
        <f>IF(I1723="","",VLOOKUP(I1723,Sheet1!$B$3:$C$7,2,0))</f>
        <v>急性期</v>
      </c>
      <c r="K1723" s="13">
        <v>74</v>
      </c>
      <c r="L1723" s="13">
        <v>48</v>
      </c>
      <c r="M1723" s="13">
        <v>26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2" t="s">
        <v>150</v>
      </c>
      <c r="U1723" s="14" t="str">
        <f>IF(T1723="","",VLOOKUP(T1723,Sheet1!$B$10:$C$61,2,0))</f>
        <v>小児入院医療管理料1</v>
      </c>
      <c r="V1723" s="13">
        <v>48</v>
      </c>
    </row>
    <row r="1724" spans="1:22" outlineLevel="4">
      <c r="A1724" s="12">
        <v>4012</v>
      </c>
      <c r="B1724" s="12" t="s">
        <v>47</v>
      </c>
      <c r="C1724" s="12">
        <v>40108</v>
      </c>
      <c r="D1724" s="12" t="s">
        <v>82</v>
      </c>
      <c r="E1724" s="12" t="s">
        <v>959</v>
      </c>
      <c r="F1724" s="12" t="s">
        <v>966</v>
      </c>
      <c r="G1724" s="12" t="s">
        <v>38</v>
      </c>
      <c r="H1724" s="14" t="str">
        <f>IF(G1724="","",VLOOKUP(G1724,Sheet1!$B$3:$C$7,2,0))</f>
        <v>急性期</v>
      </c>
      <c r="I1724" s="12" t="s">
        <v>38</v>
      </c>
      <c r="J1724" s="14" t="str">
        <f>IF(I1724="","",VLOOKUP(I1724,Sheet1!$B$3:$C$7,2,0))</f>
        <v>急性期</v>
      </c>
      <c r="K1724" s="13">
        <v>67</v>
      </c>
      <c r="L1724" s="13">
        <v>46</v>
      </c>
      <c r="M1724" s="13">
        <v>21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2" t="s">
        <v>38</v>
      </c>
      <c r="U1724" s="14" t="str">
        <f>IF(T1724="","",VLOOKUP(T1724,Sheet1!$B$10:$C$61,2,0))</f>
        <v>一般病棟10対1入院基本料</v>
      </c>
      <c r="V1724" s="13">
        <v>46</v>
      </c>
    </row>
    <row r="1725" spans="1:22" outlineLevel="4">
      <c r="A1725" s="12">
        <v>4012</v>
      </c>
      <c r="B1725" s="12" t="s">
        <v>47</v>
      </c>
      <c r="C1725" s="12">
        <v>40108</v>
      </c>
      <c r="D1725" s="12" t="s">
        <v>82</v>
      </c>
      <c r="E1725" s="12" t="s">
        <v>959</v>
      </c>
      <c r="F1725" s="12" t="s">
        <v>967</v>
      </c>
      <c r="G1725" s="12" t="s">
        <v>38</v>
      </c>
      <c r="H1725" s="14" t="str">
        <f>IF(G1725="","",VLOOKUP(G1725,Sheet1!$B$3:$C$7,2,0))</f>
        <v>急性期</v>
      </c>
      <c r="I1725" s="12" t="s">
        <v>38</v>
      </c>
      <c r="J1725" s="14" t="str">
        <f>IF(I1725="","",VLOOKUP(I1725,Sheet1!$B$3:$C$7,2,0))</f>
        <v>急性期</v>
      </c>
      <c r="K1725" s="13">
        <v>61</v>
      </c>
      <c r="L1725" s="13">
        <v>43</v>
      </c>
      <c r="M1725" s="13">
        <v>18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2" t="s">
        <v>38</v>
      </c>
      <c r="U1725" s="14" t="str">
        <f>IF(T1725="","",VLOOKUP(T1725,Sheet1!$B$10:$C$61,2,0))</f>
        <v>一般病棟10対1入院基本料</v>
      </c>
      <c r="V1725" s="13">
        <v>43</v>
      </c>
    </row>
    <row r="1726" spans="1:22" outlineLevel="3">
      <c r="A1726" s="12"/>
      <c r="B1726" s="12"/>
      <c r="C1726" s="12"/>
      <c r="D1726" s="12"/>
      <c r="E1726" s="23" t="s">
        <v>1878</v>
      </c>
      <c r="F1726" s="12"/>
      <c r="G1726" s="12"/>
      <c r="H1726" s="14"/>
      <c r="I1726" s="12"/>
      <c r="J1726" s="14"/>
      <c r="K1726" s="13">
        <f t="shared" ref="K1726:S1726" si="366">SUBTOTAL(9,K1718:K1725)</f>
        <v>439</v>
      </c>
      <c r="L1726" s="13">
        <f t="shared" si="366"/>
        <v>313</v>
      </c>
      <c r="M1726" s="13">
        <f t="shared" si="366"/>
        <v>126</v>
      </c>
      <c r="N1726" s="13">
        <f t="shared" si="366"/>
        <v>0</v>
      </c>
      <c r="O1726" s="13">
        <f t="shared" si="366"/>
        <v>0</v>
      </c>
      <c r="P1726" s="13">
        <f t="shared" si="366"/>
        <v>0</v>
      </c>
      <c r="Q1726" s="13">
        <f t="shared" si="366"/>
        <v>0</v>
      </c>
      <c r="R1726" s="13">
        <f t="shared" si="366"/>
        <v>0</v>
      </c>
      <c r="S1726" s="13">
        <f t="shared" si="366"/>
        <v>0</v>
      </c>
      <c r="T1726" s="12"/>
      <c r="U1726" s="14"/>
      <c r="V1726" s="13">
        <f>SUBTOTAL(9,V1718:V1725)</f>
        <v>313</v>
      </c>
    </row>
    <row r="1727" spans="1:22" outlineLevel="4">
      <c r="A1727" s="12">
        <v>4012</v>
      </c>
      <c r="B1727" s="12" t="s">
        <v>47</v>
      </c>
      <c r="C1727" s="12">
        <v>40108</v>
      </c>
      <c r="D1727" s="12" t="s">
        <v>82</v>
      </c>
      <c r="E1727" s="12" t="s">
        <v>1188</v>
      </c>
      <c r="F1727" s="12" t="s">
        <v>37</v>
      </c>
      <c r="G1727" s="12" t="s">
        <v>38</v>
      </c>
      <c r="H1727" s="14" t="str">
        <f>IF(G1727="","",VLOOKUP(G1727,Sheet1!$B$3:$C$7,2,0))</f>
        <v>急性期</v>
      </c>
      <c r="I1727" s="12" t="s">
        <v>38</v>
      </c>
      <c r="J1727" s="14" t="str">
        <f>IF(I1727="","",VLOOKUP(I1727,Sheet1!$B$3:$C$7,2,0))</f>
        <v>急性期</v>
      </c>
      <c r="K1727" s="13">
        <v>20</v>
      </c>
      <c r="L1727" s="13">
        <v>20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2" t="s">
        <v>38</v>
      </c>
      <c r="U1727" s="14" t="str">
        <f>IF(T1727="","",VLOOKUP(T1727,Sheet1!$B$10:$C$61,2,0))</f>
        <v>一般病棟10対1入院基本料</v>
      </c>
      <c r="V1727" s="13">
        <v>20</v>
      </c>
    </row>
    <row r="1728" spans="1:22" outlineLevel="4">
      <c r="A1728" s="12">
        <v>4012</v>
      </c>
      <c r="B1728" s="12" t="s">
        <v>47</v>
      </c>
      <c r="C1728" s="12">
        <v>40108</v>
      </c>
      <c r="D1728" s="12" t="s">
        <v>82</v>
      </c>
      <c r="E1728" s="12" t="s">
        <v>1188</v>
      </c>
      <c r="F1728" s="12" t="s">
        <v>67</v>
      </c>
      <c r="G1728" s="12" t="s">
        <v>58</v>
      </c>
      <c r="H1728" s="14" t="str">
        <f>IF(G1728="","",VLOOKUP(G1728,Sheet1!$B$3:$C$7,2,0))</f>
        <v>回復期</v>
      </c>
      <c r="I1728" s="12" t="s">
        <v>58</v>
      </c>
      <c r="J1728" s="14" t="str">
        <f>IF(I1728="","",VLOOKUP(I1728,Sheet1!$B$3:$C$7,2,0))</f>
        <v>回復期</v>
      </c>
      <c r="K1728" s="13">
        <v>0</v>
      </c>
      <c r="L1728" s="13">
        <v>0</v>
      </c>
      <c r="M1728" s="13">
        <v>0</v>
      </c>
      <c r="N1728" s="13">
        <v>50</v>
      </c>
      <c r="O1728" s="13">
        <v>50</v>
      </c>
      <c r="P1728" s="13">
        <v>0</v>
      </c>
      <c r="Q1728" s="13">
        <v>0</v>
      </c>
      <c r="R1728" s="13">
        <v>0</v>
      </c>
      <c r="S1728" s="13">
        <v>0</v>
      </c>
      <c r="T1728" s="12" t="s">
        <v>68</v>
      </c>
      <c r="U1728" s="14" t="str">
        <f>IF(T1728="","",VLOOKUP(T1728,Sheet1!$B$10:$C$61,2,0))</f>
        <v>回復期リハビリテーション病棟入院料2</v>
      </c>
      <c r="V1728" s="13">
        <v>50</v>
      </c>
    </row>
    <row r="1729" spans="1:22" outlineLevel="4">
      <c r="A1729" s="12">
        <v>4012</v>
      </c>
      <c r="B1729" s="12" t="s">
        <v>47</v>
      </c>
      <c r="C1729" s="12">
        <v>40108</v>
      </c>
      <c r="D1729" s="12" t="s">
        <v>82</v>
      </c>
      <c r="E1729" s="12" t="s">
        <v>1188</v>
      </c>
      <c r="F1729" s="12" t="s">
        <v>44</v>
      </c>
      <c r="G1729" s="12" t="s">
        <v>45</v>
      </c>
      <c r="H1729" s="14" t="str">
        <f>IF(G1729="","",VLOOKUP(G1729,Sheet1!$B$3:$C$7,2,0))</f>
        <v>慢性期</v>
      </c>
      <c r="I1729" s="12" t="s">
        <v>45</v>
      </c>
      <c r="J1729" s="14" t="str">
        <f>IF(I1729="","",VLOOKUP(I1729,Sheet1!$B$3:$C$7,2,0))</f>
        <v>慢性期</v>
      </c>
      <c r="K1729" s="13">
        <v>0</v>
      </c>
      <c r="L1729" s="13">
        <v>0</v>
      </c>
      <c r="M1729" s="13">
        <v>0</v>
      </c>
      <c r="N1729" s="13">
        <v>50</v>
      </c>
      <c r="O1729" s="13">
        <v>50</v>
      </c>
      <c r="P1729" s="13">
        <v>0</v>
      </c>
      <c r="Q1729" s="13">
        <v>0</v>
      </c>
      <c r="R1729" s="13">
        <v>0</v>
      </c>
      <c r="S1729" s="13">
        <v>0</v>
      </c>
      <c r="T1729" s="12" t="s">
        <v>46</v>
      </c>
      <c r="U1729" s="14" t="str">
        <f>IF(T1729="","",VLOOKUP(T1729,Sheet1!$B$10:$C$61,2,0))</f>
        <v>療養病棟入院基本料2</v>
      </c>
      <c r="V1729" s="13">
        <v>50</v>
      </c>
    </row>
    <row r="1730" spans="1:22" outlineLevel="3">
      <c r="A1730" s="12"/>
      <c r="B1730" s="12"/>
      <c r="C1730" s="12"/>
      <c r="D1730" s="12"/>
      <c r="E1730" s="23" t="s">
        <v>1879</v>
      </c>
      <c r="F1730" s="12"/>
      <c r="G1730" s="12"/>
      <c r="H1730" s="14"/>
      <c r="I1730" s="12"/>
      <c r="J1730" s="14"/>
      <c r="K1730" s="13">
        <f t="shared" ref="K1730:S1730" si="367">SUBTOTAL(9,K1727:K1729)</f>
        <v>20</v>
      </c>
      <c r="L1730" s="13">
        <f t="shared" si="367"/>
        <v>20</v>
      </c>
      <c r="M1730" s="13">
        <f t="shared" si="367"/>
        <v>0</v>
      </c>
      <c r="N1730" s="13">
        <f t="shared" si="367"/>
        <v>100</v>
      </c>
      <c r="O1730" s="13">
        <f t="shared" si="367"/>
        <v>100</v>
      </c>
      <c r="P1730" s="13">
        <f t="shared" si="367"/>
        <v>0</v>
      </c>
      <c r="Q1730" s="13">
        <f t="shared" si="367"/>
        <v>0</v>
      </c>
      <c r="R1730" s="13">
        <f t="shared" si="367"/>
        <v>0</v>
      </c>
      <c r="S1730" s="13">
        <f t="shared" si="367"/>
        <v>0</v>
      </c>
      <c r="T1730" s="12"/>
      <c r="U1730" s="14"/>
      <c r="V1730" s="13">
        <f>SUBTOTAL(9,V1727:V1729)</f>
        <v>120</v>
      </c>
    </row>
    <row r="1731" spans="1:22" outlineLevel="4">
      <c r="A1731" s="12">
        <v>4012</v>
      </c>
      <c r="B1731" s="12" t="s">
        <v>47</v>
      </c>
      <c r="C1731" s="12">
        <v>40108</v>
      </c>
      <c r="D1731" s="12" t="s">
        <v>82</v>
      </c>
      <c r="E1731" s="12" t="s">
        <v>1349</v>
      </c>
      <c r="F1731" s="12" t="s">
        <v>799</v>
      </c>
      <c r="G1731" s="12" t="s">
        <v>41</v>
      </c>
      <c r="H1731" s="14" t="str">
        <f>IF(G1731="","",VLOOKUP(G1731,Sheet1!$B$3:$C$7,2,0))</f>
        <v>高度急性期</v>
      </c>
      <c r="I1731" s="12" t="s">
        <v>41</v>
      </c>
      <c r="J1731" s="14" t="str">
        <f>IF(I1731="","",VLOOKUP(I1731,Sheet1!$B$3:$C$7,2,0))</f>
        <v>高度急性期</v>
      </c>
      <c r="K1731" s="13">
        <v>8</v>
      </c>
      <c r="L1731" s="13">
        <v>8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2" t="s">
        <v>43</v>
      </c>
      <c r="U1731" s="14" t="str">
        <f>IF(T1731="","",VLOOKUP(T1731,Sheet1!$B$10:$C$61,2,0))</f>
        <v>特定集中治療室管理料4</v>
      </c>
      <c r="V1731" s="13">
        <v>8</v>
      </c>
    </row>
    <row r="1732" spans="1:22" outlineLevel="4">
      <c r="A1732" s="12">
        <v>4012</v>
      </c>
      <c r="B1732" s="12" t="s">
        <v>47</v>
      </c>
      <c r="C1732" s="12">
        <v>40108</v>
      </c>
      <c r="D1732" s="12" t="s">
        <v>82</v>
      </c>
      <c r="E1732" s="12" t="s">
        <v>1349</v>
      </c>
      <c r="F1732" s="12" t="s">
        <v>828</v>
      </c>
      <c r="G1732" s="12" t="s">
        <v>41</v>
      </c>
      <c r="H1732" s="14" t="str">
        <f>IF(G1732="","",VLOOKUP(G1732,Sheet1!$B$3:$C$7,2,0))</f>
        <v>高度急性期</v>
      </c>
      <c r="I1732" s="12" t="s">
        <v>38</v>
      </c>
      <c r="J1732" s="14" t="str">
        <f>IF(I1732="","",VLOOKUP(I1732,Sheet1!$B$3:$C$7,2,0))</f>
        <v>急性期</v>
      </c>
      <c r="K1732" s="13">
        <v>7</v>
      </c>
      <c r="L1732" s="13">
        <v>7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2" t="s">
        <v>41</v>
      </c>
      <c r="U1732" s="14" t="str">
        <f>IF(T1732="","",VLOOKUP(T1732,Sheet1!$B$10:$C$61,2,0))</f>
        <v>一般病棟7対1入院基本料</v>
      </c>
      <c r="V1732" s="13">
        <v>7</v>
      </c>
    </row>
    <row r="1733" spans="1:22" outlineLevel="4">
      <c r="A1733" s="12">
        <v>4012</v>
      </c>
      <c r="B1733" s="12" t="s">
        <v>47</v>
      </c>
      <c r="C1733" s="12">
        <v>40108</v>
      </c>
      <c r="D1733" s="12" t="s">
        <v>82</v>
      </c>
      <c r="E1733" s="12" t="s">
        <v>1349</v>
      </c>
      <c r="F1733" s="12" t="s">
        <v>830</v>
      </c>
      <c r="G1733" s="12" t="s">
        <v>38</v>
      </c>
      <c r="H1733" s="14" t="str">
        <f>IF(G1733="","",VLOOKUP(G1733,Sheet1!$B$3:$C$7,2,0))</f>
        <v>急性期</v>
      </c>
      <c r="I1733" s="12" t="s">
        <v>38</v>
      </c>
      <c r="J1733" s="14" t="str">
        <f>IF(I1733="","",VLOOKUP(I1733,Sheet1!$B$3:$C$7,2,0))</f>
        <v>急性期</v>
      </c>
      <c r="K1733" s="13">
        <v>51</v>
      </c>
      <c r="L1733" s="13">
        <v>51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2" t="s">
        <v>41</v>
      </c>
      <c r="U1733" s="14" t="str">
        <f>IF(T1733="","",VLOOKUP(T1733,Sheet1!$B$10:$C$61,2,0))</f>
        <v>一般病棟7対1入院基本料</v>
      </c>
      <c r="V1733" s="13">
        <v>51</v>
      </c>
    </row>
    <row r="1734" spans="1:22" outlineLevel="4">
      <c r="A1734" s="12">
        <v>4012</v>
      </c>
      <c r="B1734" s="12" t="s">
        <v>47</v>
      </c>
      <c r="C1734" s="12">
        <v>40108</v>
      </c>
      <c r="D1734" s="12" t="s">
        <v>82</v>
      </c>
      <c r="E1734" s="12" t="s">
        <v>1349</v>
      </c>
      <c r="F1734" s="12" t="s">
        <v>829</v>
      </c>
      <c r="G1734" s="12" t="s">
        <v>38</v>
      </c>
      <c r="H1734" s="14" t="str">
        <f>IF(G1734="","",VLOOKUP(G1734,Sheet1!$B$3:$C$7,2,0))</f>
        <v>急性期</v>
      </c>
      <c r="I1734" s="12" t="s">
        <v>38</v>
      </c>
      <c r="J1734" s="14" t="str">
        <f>IF(I1734="","",VLOOKUP(I1734,Sheet1!$B$3:$C$7,2,0))</f>
        <v>急性期</v>
      </c>
      <c r="K1734" s="13">
        <v>50</v>
      </c>
      <c r="L1734" s="13">
        <v>50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2" t="s">
        <v>41</v>
      </c>
      <c r="U1734" s="14" t="str">
        <f>IF(T1734="","",VLOOKUP(T1734,Sheet1!$B$10:$C$61,2,0))</f>
        <v>一般病棟7対1入院基本料</v>
      </c>
      <c r="V1734" s="13">
        <v>50</v>
      </c>
    </row>
    <row r="1735" spans="1:22" outlineLevel="4">
      <c r="A1735" s="12">
        <v>4012</v>
      </c>
      <c r="B1735" s="12" t="s">
        <v>47</v>
      </c>
      <c r="C1735" s="12">
        <v>40108</v>
      </c>
      <c r="D1735" s="12" t="s">
        <v>82</v>
      </c>
      <c r="E1735" s="12" t="s">
        <v>1349</v>
      </c>
      <c r="F1735" s="12" t="s">
        <v>1350</v>
      </c>
      <c r="G1735" s="12" t="s">
        <v>38</v>
      </c>
      <c r="H1735" s="14" t="str">
        <f>IF(G1735="","",VLOOKUP(G1735,Sheet1!$B$3:$C$7,2,0))</f>
        <v>急性期</v>
      </c>
      <c r="I1735" s="12" t="s">
        <v>38</v>
      </c>
      <c r="J1735" s="14" t="str">
        <f>IF(I1735="","",VLOOKUP(I1735,Sheet1!$B$3:$C$7,2,0))</f>
        <v>急性期</v>
      </c>
      <c r="K1735" s="13">
        <v>55</v>
      </c>
      <c r="L1735" s="13">
        <v>55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2" t="s">
        <v>41</v>
      </c>
      <c r="U1735" s="14" t="str">
        <f>IF(T1735="","",VLOOKUP(T1735,Sheet1!$B$10:$C$61,2,0))</f>
        <v>一般病棟7対1入院基本料</v>
      </c>
      <c r="V1735" s="13">
        <v>55</v>
      </c>
    </row>
    <row r="1736" spans="1:22" outlineLevel="4">
      <c r="A1736" s="12">
        <v>4012</v>
      </c>
      <c r="B1736" s="12" t="s">
        <v>47</v>
      </c>
      <c r="C1736" s="12">
        <v>40108</v>
      </c>
      <c r="D1736" s="12" t="s">
        <v>82</v>
      </c>
      <c r="E1736" s="12" t="s">
        <v>1349</v>
      </c>
      <c r="F1736" s="12" t="s">
        <v>1351</v>
      </c>
      <c r="G1736" s="12" t="s">
        <v>38</v>
      </c>
      <c r="H1736" s="14" t="str">
        <f>IF(G1736="","",VLOOKUP(G1736,Sheet1!$B$3:$C$7,2,0))</f>
        <v>急性期</v>
      </c>
      <c r="I1736" s="12" t="s">
        <v>38</v>
      </c>
      <c r="J1736" s="14" t="str">
        <f>IF(I1736="","",VLOOKUP(I1736,Sheet1!$B$3:$C$7,2,0))</f>
        <v>急性期</v>
      </c>
      <c r="K1736" s="13">
        <v>58</v>
      </c>
      <c r="L1736" s="13">
        <v>58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2" t="s">
        <v>41</v>
      </c>
      <c r="U1736" s="14" t="str">
        <f>IF(T1736="","",VLOOKUP(T1736,Sheet1!$B$10:$C$61,2,0))</f>
        <v>一般病棟7対1入院基本料</v>
      </c>
      <c r="V1736" s="13">
        <v>58</v>
      </c>
    </row>
    <row r="1737" spans="1:22" outlineLevel="4">
      <c r="A1737" s="12">
        <v>4012</v>
      </c>
      <c r="B1737" s="12" t="s">
        <v>47</v>
      </c>
      <c r="C1737" s="12">
        <v>40108</v>
      </c>
      <c r="D1737" s="12" t="s">
        <v>82</v>
      </c>
      <c r="E1737" s="12" t="s">
        <v>1349</v>
      </c>
      <c r="F1737" s="12" t="s">
        <v>1352</v>
      </c>
      <c r="G1737" s="12" t="s">
        <v>38</v>
      </c>
      <c r="H1737" s="14" t="str">
        <f>IF(G1737="","",VLOOKUP(G1737,Sheet1!$B$3:$C$7,2,0))</f>
        <v>急性期</v>
      </c>
      <c r="I1737" s="12" t="s">
        <v>38</v>
      </c>
      <c r="J1737" s="14" t="str">
        <f>IF(I1737="","",VLOOKUP(I1737,Sheet1!$B$3:$C$7,2,0))</f>
        <v>急性期</v>
      </c>
      <c r="K1737" s="13">
        <v>59</v>
      </c>
      <c r="L1737" s="13">
        <v>59</v>
      </c>
      <c r="M1737" s="13">
        <v>0</v>
      </c>
      <c r="N1737" s="13">
        <v>0</v>
      </c>
      <c r="O1737" s="13">
        <v>0</v>
      </c>
      <c r="P1737" s="13">
        <v>0</v>
      </c>
      <c r="Q1737" s="13">
        <v>0</v>
      </c>
      <c r="R1737" s="13">
        <v>0</v>
      </c>
      <c r="S1737" s="13">
        <v>0</v>
      </c>
      <c r="T1737" s="12" t="s">
        <v>41</v>
      </c>
      <c r="U1737" s="14" t="str">
        <f>IF(T1737="","",VLOOKUP(T1737,Sheet1!$B$10:$C$61,2,0))</f>
        <v>一般病棟7対1入院基本料</v>
      </c>
      <c r="V1737" s="13">
        <v>59</v>
      </c>
    </row>
    <row r="1738" spans="1:22" outlineLevel="4">
      <c r="A1738" s="12">
        <v>4012</v>
      </c>
      <c r="B1738" s="12" t="s">
        <v>47</v>
      </c>
      <c r="C1738" s="12">
        <v>40108</v>
      </c>
      <c r="D1738" s="12" t="s">
        <v>82</v>
      </c>
      <c r="E1738" s="12" t="s">
        <v>1349</v>
      </c>
      <c r="F1738" s="12" t="s">
        <v>1353</v>
      </c>
      <c r="G1738" s="12" t="s">
        <v>38</v>
      </c>
      <c r="H1738" s="14" t="str">
        <f>IF(G1738="","",VLOOKUP(G1738,Sheet1!$B$3:$C$7,2,0))</f>
        <v>急性期</v>
      </c>
      <c r="I1738" s="12" t="s">
        <v>38</v>
      </c>
      <c r="J1738" s="14" t="str">
        <f>IF(I1738="","",VLOOKUP(I1738,Sheet1!$B$3:$C$7,2,0))</f>
        <v>急性期</v>
      </c>
      <c r="K1738" s="13">
        <v>33</v>
      </c>
      <c r="L1738" s="13">
        <v>32</v>
      </c>
      <c r="M1738" s="13">
        <v>1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2" t="s">
        <v>41</v>
      </c>
      <c r="U1738" s="14" t="str">
        <f>IF(T1738="","",VLOOKUP(T1738,Sheet1!$B$10:$C$61,2,0))</f>
        <v>一般病棟7対1入院基本料</v>
      </c>
      <c r="V1738" s="13">
        <v>33</v>
      </c>
    </row>
    <row r="1739" spans="1:22" outlineLevel="4">
      <c r="A1739" s="12">
        <v>4012</v>
      </c>
      <c r="B1739" s="12" t="s">
        <v>47</v>
      </c>
      <c r="C1739" s="12">
        <v>40108</v>
      </c>
      <c r="D1739" s="12" t="s">
        <v>82</v>
      </c>
      <c r="E1739" s="12" t="s">
        <v>1349</v>
      </c>
      <c r="F1739" s="12" t="s">
        <v>1354</v>
      </c>
      <c r="G1739" s="12" t="s">
        <v>38</v>
      </c>
      <c r="H1739" s="14" t="str">
        <f>IF(G1739="","",VLOOKUP(G1739,Sheet1!$B$3:$C$7,2,0))</f>
        <v>急性期</v>
      </c>
      <c r="I1739" s="12" t="s">
        <v>38</v>
      </c>
      <c r="J1739" s="14" t="str">
        <f>IF(I1739="","",VLOOKUP(I1739,Sheet1!$B$3:$C$7,2,0))</f>
        <v>急性期</v>
      </c>
      <c r="K1739" s="13">
        <v>16</v>
      </c>
      <c r="L1739" s="13">
        <v>16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2" t="s">
        <v>96</v>
      </c>
      <c r="U1739" s="14" t="str">
        <f>IF(T1739="","",VLOOKUP(T1739,Sheet1!$B$10:$C$61,2,0))</f>
        <v>緩和ケア病棟入院料</v>
      </c>
      <c r="V1739" s="13">
        <v>16</v>
      </c>
    </row>
    <row r="1740" spans="1:22" outlineLevel="4">
      <c r="A1740" s="12">
        <v>4012</v>
      </c>
      <c r="B1740" s="12" t="s">
        <v>47</v>
      </c>
      <c r="C1740" s="12">
        <v>40108</v>
      </c>
      <c r="D1740" s="12" t="s">
        <v>82</v>
      </c>
      <c r="E1740" s="12" t="s">
        <v>1349</v>
      </c>
      <c r="F1740" s="12" t="s">
        <v>1355</v>
      </c>
      <c r="G1740" s="12" t="s">
        <v>58</v>
      </c>
      <c r="H1740" s="14" t="str">
        <f>IF(G1740="","",VLOOKUP(G1740,Sheet1!$B$3:$C$7,2,0))</f>
        <v>回復期</v>
      </c>
      <c r="I1740" s="12" t="s">
        <v>58</v>
      </c>
      <c r="J1740" s="14" t="str">
        <f>IF(I1740="","",VLOOKUP(I1740,Sheet1!$B$3:$C$7,2,0))</f>
        <v>回復期</v>
      </c>
      <c r="K1740" s="13">
        <v>57</v>
      </c>
      <c r="L1740" s="13">
        <v>57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2" t="s">
        <v>76</v>
      </c>
      <c r="U1740" s="14" t="str">
        <f>IF(T1740="","",VLOOKUP(T1740,Sheet1!$B$10:$C$61,2,0))</f>
        <v>回復期リハビリテーション病棟入院料3</v>
      </c>
      <c r="V1740" s="13">
        <v>57</v>
      </c>
    </row>
    <row r="1741" spans="1:22" outlineLevel="4">
      <c r="A1741" s="12">
        <v>4012</v>
      </c>
      <c r="B1741" s="12" t="s">
        <v>47</v>
      </c>
      <c r="C1741" s="12">
        <v>40108</v>
      </c>
      <c r="D1741" s="12" t="s">
        <v>82</v>
      </c>
      <c r="E1741" s="12" t="s">
        <v>1349</v>
      </c>
      <c r="F1741" s="12" t="s">
        <v>1356</v>
      </c>
      <c r="G1741" s="12" t="s">
        <v>58</v>
      </c>
      <c r="H1741" s="14" t="str">
        <f>IF(G1741="","",VLOOKUP(G1741,Sheet1!$B$3:$C$7,2,0))</f>
        <v>回復期</v>
      </c>
      <c r="I1741" s="12" t="s">
        <v>58</v>
      </c>
      <c r="J1741" s="14" t="str">
        <f>IF(I1741="","",VLOOKUP(I1741,Sheet1!$B$3:$C$7,2,0))</f>
        <v>回復期</v>
      </c>
      <c r="K1741" s="13">
        <v>59</v>
      </c>
      <c r="L1741" s="13">
        <v>59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2" t="s">
        <v>40</v>
      </c>
      <c r="U1741" s="14" t="str">
        <f>IF(T1741="","",VLOOKUP(T1741,Sheet1!$B$10:$C$61,2,0))</f>
        <v>地域包括ケア病棟入院料1</v>
      </c>
      <c r="V1741" s="13">
        <v>59</v>
      </c>
    </row>
    <row r="1742" spans="1:22" outlineLevel="3">
      <c r="A1742" s="12"/>
      <c r="B1742" s="12"/>
      <c r="C1742" s="12"/>
      <c r="D1742" s="12"/>
      <c r="E1742" s="23" t="s">
        <v>1880</v>
      </c>
      <c r="F1742" s="12"/>
      <c r="G1742" s="12"/>
      <c r="H1742" s="14"/>
      <c r="I1742" s="12"/>
      <c r="J1742" s="14"/>
      <c r="K1742" s="13">
        <f t="shared" ref="K1742:S1742" si="368">SUBTOTAL(9,K1731:K1741)</f>
        <v>453</v>
      </c>
      <c r="L1742" s="13">
        <f t="shared" si="368"/>
        <v>452</v>
      </c>
      <c r="M1742" s="13">
        <f t="shared" si="368"/>
        <v>1</v>
      </c>
      <c r="N1742" s="13">
        <f t="shared" si="368"/>
        <v>0</v>
      </c>
      <c r="O1742" s="13">
        <f t="shared" si="368"/>
        <v>0</v>
      </c>
      <c r="P1742" s="13">
        <f t="shared" si="368"/>
        <v>0</v>
      </c>
      <c r="Q1742" s="13">
        <f t="shared" si="368"/>
        <v>0</v>
      </c>
      <c r="R1742" s="13">
        <f t="shared" si="368"/>
        <v>0</v>
      </c>
      <c r="S1742" s="13">
        <f t="shared" si="368"/>
        <v>0</v>
      </c>
      <c r="T1742" s="12"/>
      <c r="U1742" s="14"/>
      <c r="V1742" s="13">
        <f>SUBTOTAL(9,V1731:V1741)</f>
        <v>453</v>
      </c>
    </row>
    <row r="1743" spans="1:22" outlineLevel="4">
      <c r="A1743" s="12">
        <v>4012</v>
      </c>
      <c r="B1743" s="12" t="s">
        <v>47</v>
      </c>
      <c r="C1743" s="12">
        <v>40109</v>
      </c>
      <c r="D1743" s="12" t="s">
        <v>244</v>
      </c>
      <c r="E1743" s="12" t="s">
        <v>243</v>
      </c>
      <c r="F1743" s="12" t="s">
        <v>193</v>
      </c>
      <c r="G1743" s="12" t="s">
        <v>38</v>
      </c>
      <c r="H1743" s="14" t="str">
        <f>IF(G1743="","",VLOOKUP(G1743,Sheet1!$B$3:$C$7,2,0))</f>
        <v>急性期</v>
      </c>
      <c r="I1743" s="12" t="s">
        <v>38</v>
      </c>
      <c r="J1743" s="14" t="str">
        <f>IF(I1743="","",VLOOKUP(I1743,Sheet1!$B$3:$C$7,2,0))</f>
        <v>急性期</v>
      </c>
      <c r="K1743" s="13">
        <v>74</v>
      </c>
      <c r="L1743" s="13">
        <v>60</v>
      </c>
      <c r="M1743" s="13">
        <v>14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2" t="s">
        <v>38</v>
      </c>
      <c r="U1743" s="14" t="str">
        <f>IF(T1743="","",VLOOKUP(T1743,Sheet1!$B$10:$C$61,2,0))</f>
        <v>一般病棟10対1入院基本料</v>
      </c>
      <c r="V1743" s="13">
        <v>60</v>
      </c>
    </row>
    <row r="1744" spans="1:22" outlineLevel="3">
      <c r="A1744" s="12"/>
      <c r="B1744" s="12"/>
      <c r="C1744" s="12"/>
      <c r="D1744" s="12"/>
      <c r="E1744" s="23" t="s">
        <v>1881</v>
      </c>
      <c r="F1744" s="12"/>
      <c r="G1744" s="12"/>
      <c r="H1744" s="14"/>
      <c r="I1744" s="12"/>
      <c r="J1744" s="14"/>
      <c r="K1744" s="13">
        <f t="shared" ref="K1744:S1744" si="369">SUBTOTAL(9,K1743:K1743)</f>
        <v>74</v>
      </c>
      <c r="L1744" s="13">
        <f t="shared" si="369"/>
        <v>60</v>
      </c>
      <c r="M1744" s="13">
        <f t="shared" si="369"/>
        <v>14</v>
      </c>
      <c r="N1744" s="13">
        <f t="shared" si="369"/>
        <v>0</v>
      </c>
      <c r="O1744" s="13">
        <f t="shared" si="369"/>
        <v>0</v>
      </c>
      <c r="P1744" s="13">
        <f t="shared" si="369"/>
        <v>0</v>
      </c>
      <c r="Q1744" s="13">
        <f t="shared" si="369"/>
        <v>0</v>
      </c>
      <c r="R1744" s="13">
        <f t="shared" si="369"/>
        <v>0</v>
      </c>
      <c r="S1744" s="13">
        <f t="shared" si="369"/>
        <v>0</v>
      </c>
      <c r="T1744" s="12"/>
      <c r="U1744" s="14"/>
      <c r="V1744" s="13">
        <f>SUBTOTAL(9,V1743:V1743)</f>
        <v>60</v>
      </c>
    </row>
    <row r="1745" spans="1:22" outlineLevel="4">
      <c r="A1745" s="12">
        <v>4012</v>
      </c>
      <c r="B1745" s="12" t="s">
        <v>47</v>
      </c>
      <c r="C1745" s="12">
        <v>40109</v>
      </c>
      <c r="D1745" s="12" t="s">
        <v>244</v>
      </c>
      <c r="E1745" s="12" t="s">
        <v>297</v>
      </c>
      <c r="F1745" s="12" t="s">
        <v>44</v>
      </c>
      <c r="G1745" s="12" t="s">
        <v>58</v>
      </c>
      <c r="H1745" s="14" t="str">
        <f>IF(G1745="","",VLOOKUP(G1745,Sheet1!$B$3:$C$7,2,0))</f>
        <v>回復期</v>
      </c>
      <c r="I1745" s="12" t="s">
        <v>58</v>
      </c>
      <c r="J1745" s="14" t="str">
        <f>IF(I1745="","",VLOOKUP(I1745,Sheet1!$B$3:$C$7,2,0))</f>
        <v>回復期</v>
      </c>
      <c r="K1745" s="13">
        <v>44</v>
      </c>
      <c r="L1745" s="13">
        <v>44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2" t="s">
        <v>38</v>
      </c>
      <c r="U1745" s="14" t="str">
        <f>IF(T1745="","",VLOOKUP(T1745,Sheet1!$B$10:$C$61,2,0))</f>
        <v>一般病棟10対1入院基本料</v>
      </c>
      <c r="V1745" s="13">
        <v>44</v>
      </c>
    </row>
    <row r="1746" spans="1:22" outlineLevel="4">
      <c r="A1746" s="12">
        <v>4012</v>
      </c>
      <c r="B1746" s="12" t="s">
        <v>47</v>
      </c>
      <c r="C1746" s="12">
        <v>40109</v>
      </c>
      <c r="D1746" s="12" t="s">
        <v>244</v>
      </c>
      <c r="E1746" s="12" t="s">
        <v>297</v>
      </c>
      <c r="F1746" s="12" t="s">
        <v>67</v>
      </c>
      <c r="G1746" s="12" t="s">
        <v>45</v>
      </c>
      <c r="H1746" s="14" t="str">
        <f>IF(G1746="","",VLOOKUP(G1746,Sheet1!$B$3:$C$7,2,0))</f>
        <v>慢性期</v>
      </c>
      <c r="I1746" s="12" t="s">
        <v>45</v>
      </c>
      <c r="J1746" s="14" t="str">
        <f>IF(I1746="","",VLOOKUP(I1746,Sheet1!$B$3:$C$7,2,0))</f>
        <v>慢性期</v>
      </c>
      <c r="K1746" s="13">
        <v>0</v>
      </c>
      <c r="L1746" s="13">
        <v>0</v>
      </c>
      <c r="M1746" s="13">
        <v>0</v>
      </c>
      <c r="N1746" s="13">
        <v>60</v>
      </c>
      <c r="O1746" s="13">
        <v>60</v>
      </c>
      <c r="P1746" s="13">
        <v>0</v>
      </c>
      <c r="Q1746" s="13">
        <v>0</v>
      </c>
      <c r="R1746" s="13">
        <v>0</v>
      </c>
      <c r="S1746" s="13">
        <v>0</v>
      </c>
      <c r="T1746" s="12" t="s">
        <v>62</v>
      </c>
      <c r="U1746" s="14" t="str">
        <f>IF(T1746="","",VLOOKUP(T1746,Sheet1!$B$10:$C$61,2,0))</f>
        <v>療養病棟入院基本料1</v>
      </c>
      <c r="V1746" s="13">
        <v>60</v>
      </c>
    </row>
    <row r="1747" spans="1:22" outlineLevel="4">
      <c r="A1747" s="12">
        <v>4012</v>
      </c>
      <c r="B1747" s="12" t="s">
        <v>47</v>
      </c>
      <c r="C1747" s="12">
        <v>40109</v>
      </c>
      <c r="D1747" s="12" t="s">
        <v>244</v>
      </c>
      <c r="E1747" s="12" t="s">
        <v>297</v>
      </c>
      <c r="F1747" s="12" t="s">
        <v>71</v>
      </c>
      <c r="G1747" s="12" t="s">
        <v>45</v>
      </c>
      <c r="H1747" s="14" t="str">
        <f>IF(G1747="","",VLOOKUP(G1747,Sheet1!$B$3:$C$7,2,0))</f>
        <v>慢性期</v>
      </c>
      <c r="I1747" s="12" t="s">
        <v>45</v>
      </c>
      <c r="J1747" s="14" t="str">
        <f>IF(I1747="","",VLOOKUP(I1747,Sheet1!$B$3:$C$7,2,0))</f>
        <v>慢性期</v>
      </c>
      <c r="K1747" s="13">
        <v>0</v>
      </c>
      <c r="L1747" s="13">
        <v>0</v>
      </c>
      <c r="M1747" s="13">
        <v>0</v>
      </c>
      <c r="N1747" s="13">
        <v>60</v>
      </c>
      <c r="O1747" s="13">
        <v>60</v>
      </c>
      <c r="P1747" s="13">
        <v>0</v>
      </c>
      <c r="Q1747" s="13">
        <v>0</v>
      </c>
      <c r="R1747" s="13">
        <v>0</v>
      </c>
      <c r="S1747" s="13">
        <v>0</v>
      </c>
      <c r="T1747" s="12" t="s">
        <v>46</v>
      </c>
      <c r="U1747" s="14" t="str">
        <f>IF(T1747="","",VLOOKUP(T1747,Sheet1!$B$10:$C$61,2,0))</f>
        <v>療養病棟入院基本料2</v>
      </c>
      <c r="V1747" s="13">
        <v>60</v>
      </c>
    </row>
    <row r="1748" spans="1:22" outlineLevel="3">
      <c r="A1748" s="12"/>
      <c r="B1748" s="12"/>
      <c r="C1748" s="12"/>
      <c r="D1748" s="12"/>
      <c r="E1748" s="23" t="s">
        <v>1882</v>
      </c>
      <c r="F1748" s="12"/>
      <c r="G1748" s="12"/>
      <c r="H1748" s="14"/>
      <c r="I1748" s="12"/>
      <c r="J1748" s="14"/>
      <c r="K1748" s="13">
        <f t="shared" ref="K1748:S1748" si="370">SUBTOTAL(9,K1745:K1747)</f>
        <v>44</v>
      </c>
      <c r="L1748" s="13">
        <f t="shared" si="370"/>
        <v>44</v>
      </c>
      <c r="M1748" s="13">
        <f t="shared" si="370"/>
        <v>0</v>
      </c>
      <c r="N1748" s="13">
        <f t="shared" si="370"/>
        <v>120</v>
      </c>
      <c r="O1748" s="13">
        <f t="shared" si="370"/>
        <v>120</v>
      </c>
      <c r="P1748" s="13">
        <f t="shared" si="370"/>
        <v>0</v>
      </c>
      <c r="Q1748" s="13">
        <f t="shared" si="370"/>
        <v>0</v>
      </c>
      <c r="R1748" s="13">
        <f t="shared" si="370"/>
        <v>0</v>
      </c>
      <c r="S1748" s="13">
        <f t="shared" si="370"/>
        <v>0</v>
      </c>
      <c r="T1748" s="12"/>
      <c r="U1748" s="14"/>
      <c r="V1748" s="13">
        <f>SUBTOTAL(9,V1745:V1747)</f>
        <v>164</v>
      </c>
    </row>
    <row r="1749" spans="1:22" outlineLevel="4">
      <c r="A1749" s="12">
        <v>4012</v>
      </c>
      <c r="B1749" s="12" t="s">
        <v>47</v>
      </c>
      <c r="C1749" s="12">
        <v>40109</v>
      </c>
      <c r="D1749" s="12" t="s">
        <v>244</v>
      </c>
      <c r="E1749" s="12" t="s">
        <v>385</v>
      </c>
      <c r="F1749" s="12" t="s">
        <v>386</v>
      </c>
      <c r="G1749" s="12" t="s">
        <v>110</v>
      </c>
      <c r="H1749" s="14" t="str">
        <f>IF(G1749="","",VLOOKUP(G1749,Sheet1!$B$3:$C$7,2,0))</f>
        <v>高度急性期</v>
      </c>
      <c r="I1749" s="12" t="s">
        <v>110</v>
      </c>
      <c r="J1749" s="14" t="str">
        <f>IF(I1749="","",VLOOKUP(I1749,Sheet1!$B$3:$C$7,2,0))</f>
        <v>高度急性期</v>
      </c>
      <c r="K1749" s="13">
        <v>16</v>
      </c>
      <c r="L1749" s="13">
        <v>16</v>
      </c>
      <c r="M1749" s="13">
        <v>0</v>
      </c>
      <c r="N1749" s="13">
        <v>0</v>
      </c>
      <c r="O1749" s="13">
        <v>0</v>
      </c>
      <c r="P1749" s="13">
        <v>0</v>
      </c>
      <c r="Q1749" s="13">
        <v>0</v>
      </c>
      <c r="R1749" s="13">
        <v>0</v>
      </c>
      <c r="S1749" s="13">
        <v>0</v>
      </c>
      <c r="T1749" s="12" t="s">
        <v>225</v>
      </c>
      <c r="U1749" s="14" t="str">
        <f>IF(T1749="","",VLOOKUP(T1749,Sheet1!$B$10:$C$61,2,0))</f>
        <v>特定集中治療室管理料3</v>
      </c>
      <c r="V1749" s="13">
        <v>16</v>
      </c>
    </row>
    <row r="1750" spans="1:22" outlineLevel="4">
      <c r="A1750" s="12">
        <v>4012</v>
      </c>
      <c r="B1750" s="12" t="s">
        <v>47</v>
      </c>
      <c r="C1750" s="12">
        <v>40109</v>
      </c>
      <c r="D1750" s="12" t="s">
        <v>244</v>
      </c>
      <c r="E1750" s="12" t="s">
        <v>385</v>
      </c>
      <c r="F1750" s="12" t="s">
        <v>387</v>
      </c>
      <c r="G1750" s="12" t="s">
        <v>110</v>
      </c>
      <c r="H1750" s="14" t="str">
        <f>IF(G1750="","",VLOOKUP(G1750,Sheet1!$B$3:$C$7,2,0))</f>
        <v>高度急性期</v>
      </c>
      <c r="I1750" s="12" t="s">
        <v>110</v>
      </c>
      <c r="J1750" s="14" t="str">
        <f>IF(I1750="","",VLOOKUP(I1750,Sheet1!$B$3:$C$7,2,0))</f>
        <v>高度急性期</v>
      </c>
      <c r="K1750" s="13">
        <v>41</v>
      </c>
      <c r="L1750" s="13">
        <v>41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2" t="s">
        <v>110</v>
      </c>
      <c r="U1750" s="14" t="str">
        <f>IF(T1750="","",VLOOKUP(T1750,Sheet1!$B$10:$C$61,2,0))</f>
        <v>一般病棟7対1入院基本料</v>
      </c>
      <c r="V1750" s="13">
        <v>41</v>
      </c>
    </row>
    <row r="1751" spans="1:22" outlineLevel="4">
      <c r="A1751" s="12">
        <v>4012</v>
      </c>
      <c r="B1751" s="12" t="s">
        <v>47</v>
      </c>
      <c r="C1751" s="12">
        <v>40109</v>
      </c>
      <c r="D1751" s="12" t="s">
        <v>244</v>
      </c>
      <c r="E1751" s="12" t="s">
        <v>385</v>
      </c>
      <c r="F1751" s="12" t="s">
        <v>388</v>
      </c>
      <c r="G1751" s="12" t="s">
        <v>110</v>
      </c>
      <c r="H1751" s="14" t="str">
        <f>IF(G1751="","",VLOOKUP(G1751,Sheet1!$B$3:$C$7,2,0))</f>
        <v>高度急性期</v>
      </c>
      <c r="I1751" s="12" t="s">
        <v>110</v>
      </c>
      <c r="J1751" s="14" t="str">
        <f>IF(I1751="","",VLOOKUP(I1751,Sheet1!$B$3:$C$7,2,0))</f>
        <v>高度急性期</v>
      </c>
      <c r="K1751" s="13">
        <v>51</v>
      </c>
      <c r="L1751" s="13">
        <v>51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2" t="s">
        <v>389</v>
      </c>
      <c r="U1751" s="14" t="str">
        <f>IF(T1751="","",VLOOKUP(T1751,Sheet1!$B$10:$C$61,2,0))</f>
        <v>小児入院医療管理料1</v>
      </c>
      <c r="V1751" s="13">
        <v>51</v>
      </c>
    </row>
    <row r="1752" spans="1:22" outlineLevel="4">
      <c r="A1752" s="12">
        <v>4012</v>
      </c>
      <c r="B1752" s="12" t="s">
        <v>47</v>
      </c>
      <c r="C1752" s="12">
        <v>40109</v>
      </c>
      <c r="D1752" s="12" t="s">
        <v>244</v>
      </c>
      <c r="E1752" s="12" t="s">
        <v>385</v>
      </c>
      <c r="F1752" s="12" t="s">
        <v>390</v>
      </c>
      <c r="G1752" s="12" t="s">
        <v>110</v>
      </c>
      <c r="H1752" s="14" t="str">
        <f>IF(G1752="","",VLOOKUP(G1752,Sheet1!$B$3:$C$7,2,0))</f>
        <v>高度急性期</v>
      </c>
      <c r="I1752" s="12" t="s">
        <v>110</v>
      </c>
      <c r="J1752" s="14" t="str">
        <f>IF(I1752="","",VLOOKUP(I1752,Sheet1!$B$3:$C$7,2,0))</f>
        <v>高度急性期</v>
      </c>
      <c r="K1752" s="13">
        <v>15</v>
      </c>
      <c r="L1752" s="13">
        <v>15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2" t="s">
        <v>391</v>
      </c>
      <c r="U1752" s="14" t="str">
        <f>IF(T1752="","",VLOOKUP(T1752,Sheet1!$B$10:$C$61,2,0))</f>
        <v>新生児治療回復室入院医療管理料</v>
      </c>
      <c r="V1752" s="13">
        <v>15</v>
      </c>
    </row>
    <row r="1753" spans="1:22" outlineLevel="4">
      <c r="A1753" s="12">
        <v>4012</v>
      </c>
      <c r="B1753" s="12" t="s">
        <v>47</v>
      </c>
      <c r="C1753" s="12">
        <v>40109</v>
      </c>
      <c r="D1753" s="12" t="s">
        <v>244</v>
      </c>
      <c r="E1753" s="12" t="s">
        <v>385</v>
      </c>
      <c r="F1753" s="12" t="s">
        <v>392</v>
      </c>
      <c r="G1753" s="12" t="s">
        <v>110</v>
      </c>
      <c r="H1753" s="14" t="str">
        <f>IF(G1753="","",VLOOKUP(G1753,Sheet1!$B$3:$C$7,2,0))</f>
        <v>高度急性期</v>
      </c>
      <c r="I1753" s="12" t="s">
        <v>110</v>
      </c>
      <c r="J1753" s="14" t="str">
        <f>IF(I1753="","",VLOOKUP(I1753,Sheet1!$B$3:$C$7,2,0))</f>
        <v>高度急性期</v>
      </c>
      <c r="K1753" s="13">
        <v>45</v>
      </c>
      <c r="L1753" s="13">
        <v>45</v>
      </c>
      <c r="M1753" s="13">
        <v>0</v>
      </c>
      <c r="N1753" s="13">
        <v>0</v>
      </c>
      <c r="O1753" s="13">
        <v>0</v>
      </c>
      <c r="P1753" s="13">
        <v>0</v>
      </c>
      <c r="Q1753" s="13">
        <v>0</v>
      </c>
      <c r="R1753" s="13">
        <v>0</v>
      </c>
      <c r="S1753" s="13">
        <v>0</v>
      </c>
      <c r="T1753" s="12" t="s">
        <v>110</v>
      </c>
      <c r="U1753" s="14" t="str">
        <f>IF(T1753="","",VLOOKUP(T1753,Sheet1!$B$10:$C$61,2,0))</f>
        <v>一般病棟7対1入院基本料</v>
      </c>
      <c r="V1753" s="13">
        <v>45</v>
      </c>
    </row>
    <row r="1754" spans="1:22" outlineLevel="4">
      <c r="A1754" s="12">
        <v>4012</v>
      </c>
      <c r="B1754" s="12" t="s">
        <v>47</v>
      </c>
      <c r="C1754" s="12">
        <v>40109</v>
      </c>
      <c r="D1754" s="12" t="s">
        <v>244</v>
      </c>
      <c r="E1754" s="12" t="s">
        <v>385</v>
      </c>
      <c r="F1754" s="12" t="s">
        <v>394</v>
      </c>
      <c r="G1754" s="12" t="s">
        <v>110</v>
      </c>
      <c r="H1754" s="14" t="str">
        <f>IF(G1754="","",VLOOKUP(G1754,Sheet1!$B$3:$C$7,2,0))</f>
        <v>高度急性期</v>
      </c>
      <c r="I1754" s="12" t="s">
        <v>110</v>
      </c>
      <c r="J1754" s="14" t="str">
        <f>IF(I1754="","",VLOOKUP(I1754,Sheet1!$B$3:$C$7,2,0))</f>
        <v>高度急性期</v>
      </c>
      <c r="K1754" s="13">
        <v>4</v>
      </c>
      <c r="L1754" s="13">
        <v>4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2" t="s">
        <v>227</v>
      </c>
      <c r="U1754" s="14" t="str">
        <f>IF(T1754="","",VLOOKUP(T1754,Sheet1!$B$10:$C$61,2,0))</f>
        <v>ﾊｲｹｱﾕﾆｯﾄ入院医療管理料1</v>
      </c>
      <c r="V1754" s="13">
        <v>4</v>
      </c>
    </row>
    <row r="1755" spans="1:22" outlineLevel="4">
      <c r="A1755" s="12">
        <v>4012</v>
      </c>
      <c r="B1755" s="12" t="s">
        <v>47</v>
      </c>
      <c r="C1755" s="12">
        <v>40109</v>
      </c>
      <c r="D1755" s="12" t="s">
        <v>244</v>
      </c>
      <c r="E1755" s="12" t="s">
        <v>385</v>
      </c>
      <c r="F1755" s="12" t="s">
        <v>396</v>
      </c>
      <c r="G1755" s="12" t="s">
        <v>110</v>
      </c>
      <c r="H1755" s="14" t="str">
        <f>IF(G1755="","",VLOOKUP(G1755,Sheet1!$B$3:$C$7,2,0))</f>
        <v>高度急性期</v>
      </c>
      <c r="I1755" s="12" t="s">
        <v>110</v>
      </c>
      <c r="J1755" s="14" t="str">
        <f>IF(I1755="","",VLOOKUP(I1755,Sheet1!$B$3:$C$7,2,0))</f>
        <v>高度急性期</v>
      </c>
      <c r="K1755" s="13">
        <v>46</v>
      </c>
      <c r="L1755" s="13">
        <v>46</v>
      </c>
      <c r="M1755" s="13">
        <v>0</v>
      </c>
      <c r="N1755" s="13">
        <v>0</v>
      </c>
      <c r="O1755" s="13">
        <v>0</v>
      </c>
      <c r="P1755" s="13">
        <v>0</v>
      </c>
      <c r="Q1755" s="13">
        <v>0</v>
      </c>
      <c r="R1755" s="13">
        <v>0</v>
      </c>
      <c r="S1755" s="13">
        <v>0</v>
      </c>
      <c r="T1755" s="12" t="s">
        <v>110</v>
      </c>
      <c r="U1755" s="14" t="str">
        <f>IF(T1755="","",VLOOKUP(T1755,Sheet1!$B$10:$C$61,2,0))</f>
        <v>一般病棟7対1入院基本料</v>
      </c>
      <c r="V1755" s="13">
        <v>46</v>
      </c>
    </row>
    <row r="1756" spans="1:22" outlineLevel="4">
      <c r="A1756" s="12">
        <v>4012</v>
      </c>
      <c r="B1756" s="12" t="s">
        <v>47</v>
      </c>
      <c r="C1756" s="12">
        <v>40109</v>
      </c>
      <c r="D1756" s="12" t="s">
        <v>244</v>
      </c>
      <c r="E1756" s="12" t="s">
        <v>385</v>
      </c>
      <c r="F1756" s="12" t="s">
        <v>397</v>
      </c>
      <c r="G1756" s="12" t="s">
        <v>110</v>
      </c>
      <c r="H1756" s="14" t="str">
        <f>IF(G1756="","",VLOOKUP(G1756,Sheet1!$B$3:$C$7,2,0))</f>
        <v>高度急性期</v>
      </c>
      <c r="I1756" s="12" t="s">
        <v>110</v>
      </c>
      <c r="J1756" s="14" t="str">
        <f>IF(I1756="","",VLOOKUP(I1756,Sheet1!$B$3:$C$7,2,0))</f>
        <v>高度急性期</v>
      </c>
      <c r="K1756" s="13">
        <v>4</v>
      </c>
      <c r="L1756" s="13">
        <v>4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2" t="s">
        <v>227</v>
      </c>
      <c r="U1756" s="14" t="str">
        <f>IF(T1756="","",VLOOKUP(T1756,Sheet1!$B$10:$C$61,2,0))</f>
        <v>ﾊｲｹｱﾕﾆｯﾄ入院医療管理料1</v>
      </c>
      <c r="V1756" s="13">
        <v>4</v>
      </c>
    </row>
    <row r="1757" spans="1:22" outlineLevel="4">
      <c r="A1757" s="12">
        <v>4012</v>
      </c>
      <c r="B1757" s="12" t="s">
        <v>47</v>
      </c>
      <c r="C1757" s="12">
        <v>40109</v>
      </c>
      <c r="D1757" s="12" t="s">
        <v>244</v>
      </c>
      <c r="E1757" s="12" t="s">
        <v>385</v>
      </c>
      <c r="F1757" s="12" t="s">
        <v>398</v>
      </c>
      <c r="G1757" s="12" t="s">
        <v>110</v>
      </c>
      <c r="H1757" s="14" t="str">
        <f>IF(G1757="","",VLOOKUP(G1757,Sheet1!$B$3:$C$7,2,0))</f>
        <v>高度急性期</v>
      </c>
      <c r="I1757" s="12" t="s">
        <v>110</v>
      </c>
      <c r="J1757" s="14" t="str">
        <f>IF(I1757="","",VLOOKUP(I1757,Sheet1!$B$3:$C$7,2,0))</f>
        <v>高度急性期</v>
      </c>
      <c r="K1757" s="13">
        <v>38</v>
      </c>
      <c r="L1757" s="13">
        <v>38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0</v>
      </c>
      <c r="T1757" s="12" t="s">
        <v>110</v>
      </c>
      <c r="U1757" s="14" t="str">
        <f>IF(T1757="","",VLOOKUP(T1757,Sheet1!$B$10:$C$61,2,0))</f>
        <v>一般病棟7対1入院基本料</v>
      </c>
      <c r="V1757" s="13">
        <v>38</v>
      </c>
    </row>
    <row r="1758" spans="1:22" outlineLevel="4">
      <c r="A1758" s="12">
        <v>4012</v>
      </c>
      <c r="B1758" s="12" t="s">
        <v>47</v>
      </c>
      <c r="C1758" s="12">
        <v>40109</v>
      </c>
      <c r="D1758" s="12" t="s">
        <v>244</v>
      </c>
      <c r="E1758" s="12" t="s">
        <v>385</v>
      </c>
      <c r="F1758" s="12" t="s">
        <v>399</v>
      </c>
      <c r="G1758" s="12" t="s">
        <v>110</v>
      </c>
      <c r="H1758" s="14" t="str">
        <f>IF(G1758="","",VLOOKUP(G1758,Sheet1!$B$3:$C$7,2,0))</f>
        <v>高度急性期</v>
      </c>
      <c r="I1758" s="12" t="s">
        <v>110</v>
      </c>
      <c r="J1758" s="14" t="str">
        <f>IF(I1758="","",VLOOKUP(I1758,Sheet1!$B$3:$C$7,2,0))</f>
        <v>高度急性期</v>
      </c>
      <c r="K1758" s="13">
        <v>8</v>
      </c>
      <c r="L1758" s="13">
        <v>8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2" t="s">
        <v>227</v>
      </c>
      <c r="U1758" s="14" t="str">
        <f>IF(T1758="","",VLOOKUP(T1758,Sheet1!$B$10:$C$61,2,0))</f>
        <v>ﾊｲｹｱﾕﾆｯﾄ入院医療管理料1</v>
      </c>
      <c r="V1758" s="13">
        <v>8</v>
      </c>
    </row>
    <row r="1759" spans="1:22" outlineLevel="4">
      <c r="A1759" s="12">
        <v>4012</v>
      </c>
      <c r="B1759" s="12" t="s">
        <v>47</v>
      </c>
      <c r="C1759" s="12">
        <v>40109</v>
      </c>
      <c r="D1759" s="12" t="s">
        <v>244</v>
      </c>
      <c r="E1759" s="12" t="s">
        <v>385</v>
      </c>
      <c r="F1759" s="12" t="s">
        <v>400</v>
      </c>
      <c r="G1759" s="12" t="s">
        <v>110</v>
      </c>
      <c r="H1759" s="14" t="str">
        <f>IF(G1759="","",VLOOKUP(G1759,Sheet1!$B$3:$C$7,2,0))</f>
        <v>高度急性期</v>
      </c>
      <c r="I1759" s="12" t="s">
        <v>110</v>
      </c>
      <c r="J1759" s="14" t="str">
        <f>IF(I1759="","",VLOOKUP(I1759,Sheet1!$B$3:$C$7,2,0))</f>
        <v>高度急性期</v>
      </c>
      <c r="K1759" s="13">
        <v>46</v>
      </c>
      <c r="L1759" s="13">
        <v>46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0</v>
      </c>
      <c r="S1759" s="13">
        <v>0</v>
      </c>
      <c r="T1759" s="12" t="s">
        <v>110</v>
      </c>
      <c r="U1759" s="14" t="str">
        <f>IF(T1759="","",VLOOKUP(T1759,Sheet1!$B$10:$C$61,2,0))</f>
        <v>一般病棟7対1入院基本料</v>
      </c>
      <c r="V1759" s="13">
        <v>46</v>
      </c>
    </row>
    <row r="1760" spans="1:22" outlineLevel="4">
      <c r="A1760" s="12">
        <v>4012</v>
      </c>
      <c r="B1760" s="12" t="s">
        <v>47</v>
      </c>
      <c r="C1760" s="12">
        <v>40109</v>
      </c>
      <c r="D1760" s="12" t="s">
        <v>244</v>
      </c>
      <c r="E1760" s="12" t="s">
        <v>385</v>
      </c>
      <c r="F1760" s="12" t="s">
        <v>401</v>
      </c>
      <c r="G1760" s="12" t="s">
        <v>110</v>
      </c>
      <c r="H1760" s="14" t="str">
        <f>IF(G1760="","",VLOOKUP(G1760,Sheet1!$B$3:$C$7,2,0))</f>
        <v>高度急性期</v>
      </c>
      <c r="I1760" s="12" t="s">
        <v>110</v>
      </c>
      <c r="J1760" s="14" t="str">
        <f>IF(I1760="","",VLOOKUP(I1760,Sheet1!$B$3:$C$7,2,0))</f>
        <v>高度急性期</v>
      </c>
      <c r="K1760" s="13">
        <v>4</v>
      </c>
      <c r="L1760" s="13">
        <v>4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2" t="s">
        <v>227</v>
      </c>
      <c r="U1760" s="14" t="str">
        <f>IF(T1760="","",VLOOKUP(T1760,Sheet1!$B$10:$C$61,2,0))</f>
        <v>ﾊｲｹｱﾕﾆｯﾄ入院医療管理料1</v>
      </c>
      <c r="V1760" s="13">
        <v>4</v>
      </c>
    </row>
    <row r="1761" spans="1:22" outlineLevel="4">
      <c r="A1761" s="12">
        <v>4012</v>
      </c>
      <c r="B1761" s="12" t="s">
        <v>47</v>
      </c>
      <c r="C1761" s="12">
        <v>40109</v>
      </c>
      <c r="D1761" s="12" t="s">
        <v>244</v>
      </c>
      <c r="E1761" s="12" t="s">
        <v>385</v>
      </c>
      <c r="F1761" s="12" t="s">
        <v>402</v>
      </c>
      <c r="G1761" s="12" t="s">
        <v>110</v>
      </c>
      <c r="H1761" s="14" t="str">
        <f>IF(G1761="","",VLOOKUP(G1761,Sheet1!$B$3:$C$7,2,0))</f>
        <v>高度急性期</v>
      </c>
      <c r="I1761" s="12" t="s">
        <v>110</v>
      </c>
      <c r="J1761" s="14" t="str">
        <f>IF(I1761="","",VLOOKUP(I1761,Sheet1!$B$3:$C$7,2,0))</f>
        <v>高度急性期</v>
      </c>
      <c r="K1761" s="13">
        <v>45</v>
      </c>
      <c r="L1761" s="13">
        <v>45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2" t="s">
        <v>110</v>
      </c>
      <c r="U1761" s="14" t="str">
        <f>IF(T1761="","",VLOOKUP(T1761,Sheet1!$B$10:$C$61,2,0))</f>
        <v>一般病棟7対1入院基本料</v>
      </c>
      <c r="V1761" s="13">
        <v>45</v>
      </c>
    </row>
    <row r="1762" spans="1:22" outlineLevel="4">
      <c r="A1762" s="12">
        <v>4012</v>
      </c>
      <c r="B1762" s="12" t="s">
        <v>47</v>
      </c>
      <c r="C1762" s="12">
        <v>40109</v>
      </c>
      <c r="D1762" s="12" t="s">
        <v>244</v>
      </c>
      <c r="E1762" s="12" t="s">
        <v>385</v>
      </c>
      <c r="F1762" s="12" t="s">
        <v>403</v>
      </c>
      <c r="G1762" s="12" t="s">
        <v>110</v>
      </c>
      <c r="H1762" s="14" t="str">
        <f>IF(G1762="","",VLOOKUP(G1762,Sheet1!$B$3:$C$7,2,0))</f>
        <v>高度急性期</v>
      </c>
      <c r="I1762" s="12" t="s">
        <v>110</v>
      </c>
      <c r="J1762" s="14" t="str">
        <f>IF(I1762="","",VLOOKUP(I1762,Sheet1!$B$3:$C$7,2,0))</f>
        <v>高度急性期</v>
      </c>
      <c r="K1762" s="13">
        <v>4</v>
      </c>
      <c r="L1762" s="13">
        <v>4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2" t="s">
        <v>227</v>
      </c>
      <c r="U1762" s="14" t="str">
        <f>IF(T1762="","",VLOOKUP(T1762,Sheet1!$B$10:$C$61,2,0))</f>
        <v>ﾊｲｹｱﾕﾆｯﾄ入院医療管理料1</v>
      </c>
      <c r="V1762" s="13">
        <v>4</v>
      </c>
    </row>
    <row r="1763" spans="1:22" outlineLevel="4">
      <c r="A1763" s="12">
        <v>4012</v>
      </c>
      <c r="B1763" s="12" t="s">
        <v>47</v>
      </c>
      <c r="C1763" s="12">
        <v>40109</v>
      </c>
      <c r="D1763" s="12" t="s">
        <v>244</v>
      </c>
      <c r="E1763" s="12" t="s">
        <v>385</v>
      </c>
      <c r="F1763" s="12" t="s">
        <v>404</v>
      </c>
      <c r="G1763" s="12" t="s">
        <v>110</v>
      </c>
      <c r="H1763" s="14" t="str">
        <f>IF(G1763="","",VLOOKUP(G1763,Sheet1!$B$3:$C$7,2,0))</f>
        <v>高度急性期</v>
      </c>
      <c r="I1763" s="12" t="s">
        <v>110</v>
      </c>
      <c r="J1763" s="14" t="str">
        <f>IF(I1763="","",VLOOKUP(I1763,Sheet1!$B$3:$C$7,2,0))</f>
        <v>高度急性期</v>
      </c>
      <c r="K1763" s="13">
        <v>49</v>
      </c>
      <c r="L1763" s="13">
        <v>49</v>
      </c>
      <c r="M1763" s="13">
        <v>0</v>
      </c>
      <c r="N1763" s="13">
        <v>0</v>
      </c>
      <c r="O1763" s="13">
        <v>0</v>
      </c>
      <c r="P1763" s="13">
        <v>0</v>
      </c>
      <c r="Q1763" s="13">
        <v>0</v>
      </c>
      <c r="R1763" s="13">
        <v>0</v>
      </c>
      <c r="S1763" s="13">
        <v>0</v>
      </c>
      <c r="T1763" s="12" t="s">
        <v>110</v>
      </c>
      <c r="U1763" s="14" t="str">
        <f>IF(T1763="","",VLOOKUP(T1763,Sheet1!$B$10:$C$61,2,0))</f>
        <v>一般病棟7対1入院基本料</v>
      </c>
      <c r="V1763" s="13">
        <v>49</v>
      </c>
    </row>
    <row r="1764" spans="1:22" outlineLevel="4">
      <c r="A1764" s="12">
        <v>4012</v>
      </c>
      <c r="B1764" s="12" t="s">
        <v>47</v>
      </c>
      <c r="C1764" s="12">
        <v>40109</v>
      </c>
      <c r="D1764" s="12" t="s">
        <v>244</v>
      </c>
      <c r="E1764" s="12" t="s">
        <v>385</v>
      </c>
      <c r="F1764" s="12" t="s">
        <v>405</v>
      </c>
      <c r="G1764" s="12" t="s">
        <v>110</v>
      </c>
      <c r="H1764" s="14" t="str">
        <f>IF(G1764="","",VLOOKUP(G1764,Sheet1!$B$3:$C$7,2,0))</f>
        <v>高度急性期</v>
      </c>
      <c r="I1764" s="12" t="s">
        <v>110</v>
      </c>
      <c r="J1764" s="14" t="str">
        <f>IF(I1764="","",VLOOKUP(I1764,Sheet1!$B$3:$C$7,2,0))</f>
        <v>高度急性期</v>
      </c>
      <c r="K1764" s="13">
        <v>49</v>
      </c>
      <c r="L1764" s="13">
        <v>49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2" t="s">
        <v>110</v>
      </c>
      <c r="U1764" s="14" t="str">
        <f>IF(T1764="","",VLOOKUP(T1764,Sheet1!$B$10:$C$61,2,0))</f>
        <v>一般病棟7対1入院基本料</v>
      </c>
      <c r="V1764" s="13">
        <v>49</v>
      </c>
    </row>
    <row r="1765" spans="1:22" outlineLevel="4">
      <c r="A1765" s="12">
        <v>4012</v>
      </c>
      <c r="B1765" s="12" t="s">
        <v>47</v>
      </c>
      <c r="C1765" s="12">
        <v>40109</v>
      </c>
      <c r="D1765" s="12" t="s">
        <v>244</v>
      </c>
      <c r="E1765" s="12" t="s">
        <v>385</v>
      </c>
      <c r="F1765" s="12" t="s">
        <v>406</v>
      </c>
      <c r="G1765" s="12" t="s">
        <v>110</v>
      </c>
      <c r="H1765" s="14" t="str">
        <f>IF(G1765="","",VLOOKUP(G1765,Sheet1!$B$3:$C$7,2,0))</f>
        <v>高度急性期</v>
      </c>
      <c r="I1765" s="12" t="s">
        <v>110</v>
      </c>
      <c r="J1765" s="14" t="str">
        <f>IF(I1765="","",VLOOKUP(I1765,Sheet1!$B$3:$C$7,2,0))</f>
        <v>高度急性期</v>
      </c>
      <c r="K1765" s="13">
        <v>45</v>
      </c>
      <c r="L1765" s="13">
        <v>45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2" t="s">
        <v>110</v>
      </c>
      <c r="U1765" s="14" t="str">
        <f>IF(T1765="","",VLOOKUP(T1765,Sheet1!$B$10:$C$61,2,0))</f>
        <v>一般病棟7対1入院基本料</v>
      </c>
      <c r="V1765" s="13">
        <v>45</v>
      </c>
    </row>
    <row r="1766" spans="1:22" outlineLevel="4">
      <c r="A1766" s="12">
        <v>4012</v>
      </c>
      <c r="B1766" s="12" t="s">
        <v>47</v>
      </c>
      <c r="C1766" s="12">
        <v>40109</v>
      </c>
      <c r="D1766" s="12" t="s">
        <v>244</v>
      </c>
      <c r="E1766" s="12" t="s">
        <v>385</v>
      </c>
      <c r="F1766" s="12" t="s">
        <v>407</v>
      </c>
      <c r="G1766" s="12" t="s">
        <v>110</v>
      </c>
      <c r="H1766" s="14" t="str">
        <f>IF(G1766="","",VLOOKUP(G1766,Sheet1!$B$3:$C$7,2,0))</f>
        <v>高度急性期</v>
      </c>
      <c r="I1766" s="12" t="s">
        <v>110</v>
      </c>
      <c r="J1766" s="14" t="str">
        <f>IF(I1766="","",VLOOKUP(I1766,Sheet1!$B$3:$C$7,2,0))</f>
        <v>高度急性期</v>
      </c>
      <c r="K1766" s="13">
        <v>4</v>
      </c>
      <c r="L1766" s="13">
        <v>4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2" t="s">
        <v>227</v>
      </c>
      <c r="U1766" s="14" t="str">
        <f>IF(T1766="","",VLOOKUP(T1766,Sheet1!$B$10:$C$61,2,0))</f>
        <v>ﾊｲｹｱﾕﾆｯﾄ入院医療管理料1</v>
      </c>
      <c r="V1766" s="13">
        <v>4</v>
      </c>
    </row>
    <row r="1767" spans="1:22" outlineLevel="4">
      <c r="A1767" s="12">
        <v>4012</v>
      </c>
      <c r="B1767" s="12" t="s">
        <v>47</v>
      </c>
      <c r="C1767" s="12">
        <v>40109</v>
      </c>
      <c r="D1767" s="12" t="s">
        <v>244</v>
      </c>
      <c r="E1767" s="12" t="s">
        <v>385</v>
      </c>
      <c r="F1767" s="12" t="s">
        <v>408</v>
      </c>
      <c r="G1767" s="12" t="s">
        <v>104</v>
      </c>
      <c r="H1767" s="14" t="str">
        <f>IF(G1767="","",VLOOKUP(G1767,Sheet1!$B$3:$C$7,2,0))</f>
        <v>急性期</v>
      </c>
      <c r="I1767" s="12" t="s">
        <v>104</v>
      </c>
      <c r="J1767" s="14" t="str">
        <f>IF(I1767="","",VLOOKUP(I1767,Sheet1!$B$3:$C$7,2,0))</f>
        <v>急性期</v>
      </c>
      <c r="K1767" s="13">
        <v>12</v>
      </c>
      <c r="L1767" s="13">
        <v>12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2" t="s">
        <v>409</v>
      </c>
      <c r="U1767" s="14" t="str">
        <f>IF(T1767="","",VLOOKUP(T1767,Sheet1!$B$10:$C$61,2,0))</f>
        <v>緩和ケア病棟入院料</v>
      </c>
      <c r="V1767" s="13">
        <v>12</v>
      </c>
    </row>
    <row r="1768" spans="1:22" outlineLevel="4">
      <c r="A1768" s="12">
        <v>4012</v>
      </c>
      <c r="B1768" s="12" t="s">
        <v>47</v>
      </c>
      <c r="C1768" s="12">
        <v>40109</v>
      </c>
      <c r="D1768" s="12" t="s">
        <v>244</v>
      </c>
      <c r="E1768" s="12" t="s">
        <v>385</v>
      </c>
      <c r="F1768" s="12" t="s">
        <v>410</v>
      </c>
      <c r="G1768" s="12" t="s">
        <v>110</v>
      </c>
      <c r="H1768" s="14" t="str">
        <f>IF(G1768="","",VLOOKUP(G1768,Sheet1!$B$3:$C$7,2,0))</f>
        <v>高度急性期</v>
      </c>
      <c r="I1768" s="12" t="s">
        <v>110</v>
      </c>
      <c r="J1768" s="14" t="str">
        <f>IF(I1768="","",VLOOKUP(I1768,Sheet1!$B$3:$C$7,2,0))</f>
        <v>高度急性期</v>
      </c>
      <c r="K1768" s="13">
        <v>49</v>
      </c>
      <c r="L1768" s="13">
        <v>49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2" t="s">
        <v>110</v>
      </c>
      <c r="U1768" s="14" t="str">
        <f>IF(T1768="","",VLOOKUP(T1768,Sheet1!$B$10:$C$61,2,0))</f>
        <v>一般病棟7対1入院基本料</v>
      </c>
      <c r="V1768" s="13">
        <v>49</v>
      </c>
    </row>
    <row r="1769" spans="1:22" outlineLevel="3">
      <c r="A1769" s="12"/>
      <c r="B1769" s="12"/>
      <c r="C1769" s="12"/>
      <c r="D1769" s="12"/>
      <c r="E1769" s="23" t="s">
        <v>1883</v>
      </c>
      <c r="F1769" s="12"/>
      <c r="G1769" s="12"/>
      <c r="H1769" s="14"/>
      <c r="I1769" s="12"/>
      <c r="J1769" s="14"/>
      <c r="K1769" s="13">
        <f t="shared" ref="K1769:S1769" si="371">SUBTOTAL(9,K1749:K1768)</f>
        <v>575</v>
      </c>
      <c r="L1769" s="13">
        <f t="shared" si="371"/>
        <v>575</v>
      </c>
      <c r="M1769" s="13">
        <f t="shared" si="371"/>
        <v>0</v>
      </c>
      <c r="N1769" s="13">
        <f t="shared" si="371"/>
        <v>0</v>
      </c>
      <c r="O1769" s="13">
        <f t="shared" si="371"/>
        <v>0</v>
      </c>
      <c r="P1769" s="13">
        <f t="shared" si="371"/>
        <v>0</v>
      </c>
      <c r="Q1769" s="13">
        <f t="shared" si="371"/>
        <v>0</v>
      </c>
      <c r="R1769" s="13">
        <f t="shared" si="371"/>
        <v>0</v>
      </c>
      <c r="S1769" s="13">
        <f t="shared" si="371"/>
        <v>0</v>
      </c>
      <c r="T1769" s="12"/>
      <c r="U1769" s="14"/>
      <c r="V1769" s="13">
        <f>SUBTOTAL(9,V1749:V1768)</f>
        <v>575</v>
      </c>
    </row>
    <row r="1770" spans="1:22" outlineLevel="4">
      <c r="A1770" s="12">
        <v>4012</v>
      </c>
      <c r="B1770" s="12" t="s">
        <v>47</v>
      </c>
      <c r="C1770" s="12">
        <v>40109</v>
      </c>
      <c r="D1770" s="12" t="s">
        <v>244</v>
      </c>
      <c r="E1770" s="12" t="s">
        <v>426</v>
      </c>
      <c r="F1770" s="12" t="s">
        <v>422</v>
      </c>
      <c r="G1770" s="12" t="s">
        <v>45</v>
      </c>
      <c r="H1770" s="14" t="str">
        <f>IF(G1770="","",VLOOKUP(G1770,Sheet1!$B$3:$C$7,2,0))</f>
        <v>慢性期</v>
      </c>
      <c r="I1770" s="12" t="s">
        <v>45</v>
      </c>
      <c r="J1770" s="14" t="str">
        <f>IF(I1770="","",VLOOKUP(I1770,Sheet1!$B$3:$C$7,2,0))</f>
        <v>慢性期</v>
      </c>
      <c r="K1770" s="13">
        <v>0</v>
      </c>
      <c r="L1770" s="13">
        <v>0</v>
      </c>
      <c r="M1770" s="13">
        <v>0</v>
      </c>
      <c r="N1770" s="13">
        <v>65</v>
      </c>
      <c r="O1770" s="13">
        <v>65</v>
      </c>
      <c r="P1770" s="13">
        <v>0</v>
      </c>
      <c r="Q1770" s="13">
        <v>0</v>
      </c>
      <c r="R1770" s="13">
        <v>0</v>
      </c>
      <c r="S1770" s="13">
        <v>0</v>
      </c>
      <c r="T1770" s="12" t="s">
        <v>46</v>
      </c>
      <c r="U1770" s="14" t="str">
        <f>IF(T1770="","",VLOOKUP(T1770,Sheet1!$B$10:$C$61,2,0))</f>
        <v>療養病棟入院基本料2</v>
      </c>
      <c r="V1770" s="13">
        <v>65</v>
      </c>
    </row>
    <row r="1771" spans="1:22" outlineLevel="4">
      <c r="A1771" s="12">
        <v>4012</v>
      </c>
      <c r="B1771" s="12" t="s">
        <v>47</v>
      </c>
      <c r="C1771" s="12">
        <v>40109</v>
      </c>
      <c r="D1771" s="12" t="s">
        <v>244</v>
      </c>
      <c r="E1771" s="12" t="s">
        <v>426</v>
      </c>
      <c r="F1771" s="12" t="s">
        <v>424</v>
      </c>
      <c r="G1771" s="12" t="s">
        <v>45</v>
      </c>
      <c r="H1771" s="14" t="str">
        <f>IF(G1771="","",VLOOKUP(G1771,Sheet1!$B$3:$C$7,2,0))</f>
        <v>慢性期</v>
      </c>
      <c r="I1771" s="12" t="s">
        <v>45</v>
      </c>
      <c r="J1771" s="14" t="str">
        <f>IF(I1771="","",VLOOKUP(I1771,Sheet1!$B$3:$C$7,2,0))</f>
        <v>慢性期</v>
      </c>
      <c r="K1771" s="13">
        <v>0</v>
      </c>
      <c r="L1771" s="13">
        <v>0</v>
      </c>
      <c r="M1771" s="13">
        <v>0</v>
      </c>
      <c r="N1771" s="13">
        <v>68</v>
      </c>
      <c r="O1771" s="13">
        <v>68</v>
      </c>
      <c r="P1771" s="13">
        <v>0</v>
      </c>
      <c r="Q1771" s="13">
        <v>0</v>
      </c>
      <c r="R1771" s="13">
        <v>0</v>
      </c>
      <c r="S1771" s="13">
        <v>0</v>
      </c>
      <c r="T1771" s="12" t="s">
        <v>62</v>
      </c>
      <c r="U1771" s="14" t="str">
        <f>IF(T1771="","",VLOOKUP(T1771,Sheet1!$B$10:$C$61,2,0))</f>
        <v>療養病棟入院基本料1</v>
      </c>
      <c r="V1771" s="13">
        <v>68</v>
      </c>
    </row>
    <row r="1772" spans="1:22" outlineLevel="4">
      <c r="A1772" s="12">
        <v>4012</v>
      </c>
      <c r="B1772" s="12" t="s">
        <v>47</v>
      </c>
      <c r="C1772" s="12">
        <v>40109</v>
      </c>
      <c r="D1772" s="12" t="s">
        <v>244</v>
      </c>
      <c r="E1772" s="12" t="s">
        <v>426</v>
      </c>
      <c r="F1772" s="12" t="s">
        <v>423</v>
      </c>
      <c r="G1772" s="12" t="s">
        <v>45</v>
      </c>
      <c r="H1772" s="14" t="str">
        <f>IF(G1772="","",VLOOKUP(G1772,Sheet1!$B$3:$C$7,2,0))</f>
        <v>慢性期</v>
      </c>
      <c r="I1772" s="12" t="s">
        <v>45</v>
      </c>
      <c r="J1772" s="14" t="str">
        <f>IF(I1772="","",VLOOKUP(I1772,Sheet1!$B$3:$C$7,2,0))</f>
        <v>慢性期</v>
      </c>
      <c r="K1772" s="13">
        <v>0</v>
      </c>
      <c r="L1772" s="13">
        <v>0</v>
      </c>
      <c r="M1772" s="13">
        <v>0</v>
      </c>
      <c r="N1772" s="13">
        <v>68</v>
      </c>
      <c r="O1772" s="13">
        <v>68</v>
      </c>
      <c r="P1772" s="13">
        <v>0</v>
      </c>
      <c r="Q1772" s="13">
        <v>0</v>
      </c>
      <c r="R1772" s="13">
        <v>0</v>
      </c>
      <c r="S1772" s="13">
        <v>0</v>
      </c>
      <c r="T1772" s="12" t="s">
        <v>62</v>
      </c>
      <c r="U1772" s="14" t="str">
        <f>IF(T1772="","",VLOOKUP(T1772,Sheet1!$B$10:$C$61,2,0))</f>
        <v>療養病棟入院基本料1</v>
      </c>
      <c r="V1772" s="13">
        <v>68</v>
      </c>
    </row>
    <row r="1773" spans="1:22" outlineLevel="3">
      <c r="A1773" s="12"/>
      <c r="B1773" s="12"/>
      <c r="C1773" s="12"/>
      <c r="D1773" s="12"/>
      <c r="E1773" s="23" t="s">
        <v>1884</v>
      </c>
      <c r="F1773" s="12"/>
      <c r="G1773" s="12"/>
      <c r="H1773" s="14"/>
      <c r="I1773" s="12"/>
      <c r="J1773" s="14"/>
      <c r="K1773" s="13">
        <f t="shared" ref="K1773:S1773" si="372">SUBTOTAL(9,K1770:K1772)</f>
        <v>0</v>
      </c>
      <c r="L1773" s="13">
        <f t="shared" si="372"/>
        <v>0</v>
      </c>
      <c r="M1773" s="13">
        <f t="shared" si="372"/>
        <v>0</v>
      </c>
      <c r="N1773" s="13">
        <f t="shared" si="372"/>
        <v>201</v>
      </c>
      <c r="O1773" s="13">
        <f t="shared" si="372"/>
        <v>201</v>
      </c>
      <c r="P1773" s="13">
        <f t="shared" si="372"/>
        <v>0</v>
      </c>
      <c r="Q1773" s="13">
        <f t="shared" si="372"/>
        <v>0</v>
      </c>
      <c r="R1773" s="13">
        <f t="shared" si="372"/>
        <v>0</v>
      </c>
      <c r="S1773" s="13">
        <f t="shared" si="372"/>
        <v>0</v>
      </c>
      <c r="T1773" s="12"/>
      <c r="U1773" s="14"/>
      <c r="V1773" s="13">
        <f>SUBTOTAL(9,V1770:V1772)</f>
        <v>201</v>
      </c>
    </row>
    <row r="1774" spans="1:22" outlineLevel="4">
      <c r="A1774" s="12">
        <v>4012</v>
      </c>
      <c r="B1774" s="12" t="s">
        <v>47</v>
      </c>
      <c r="C1774" s="12">
        <v>40109</v>
      </c>
      <c r="D1774" s="12" t="s">
        <v>244</v>
      </c>
      <c r="E1774" s="12" t="s">
        <v>435</v>
      </c>
      <c r="F1774" s="12" t="s">
        <v>436</v>
      </c>
      <c r="G1774" s="12" t="s">
        <v>104</v>
      </c>
      <c r="H1774" s="14" t="str">
        <f>IF(G1774="","",VLOOKUP(G1774,Sheet1!$B$3:$C$7,2,0))</f>
        <v>急性期</v>
      </c>
      <c r="I1774" s="12" t="s">
        <v>104</v>
      </c>
      <c r="J1774" s="14" t="str">
        <f>IF(I1774="","",VLOOKUP(I1774,Sheet1!$B$3:$C$7,2,0))</f>
        <v>急性期</v>
      </c>
      <c r="K1774" s="13">
        <v>35</v>
      </c>
      <c r="L1774" s="13">
        <v>35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2" t="s">
        <v>104</v>
      </c>
      <c r="U1774" s="14" t="str">
        <f>IF(T1774="","",VLOOKUP(T1774,Sheet1!$B$10:$C$61,2,0))</f>
        <v>一般病棟10対1入院基本料</v>
      </c>
      <c r="V1774" s="13">
        <v>35</v>
      </c>
    </row>
    <row r="1775" spans="1:22" outlineLevel="3">
      <c r="A1775" s="12"/>
      <c r="B1775" s="12"/>
      <c r="C1775" s="12"/>
      <c r="D1775" s="12"/>
      <c r="E1775" s="23" t="s">
        <v>1885</v>
      </c>
      <c r="F1775" s="12"/>
      <c r="G1775" s="12"/>
      <c r="H1775" s="14"/>
      <c r="I1775" s="12"/>
      <c r="J1775" s="14"/>
      <c r="K1775" s="13">
        <f t="shared" ref="K1775:S1775" si="373">SUBTOTAL(9,K1774:K1774)</f>
        <v>35</v>
      </c>
      <c r="L1775" s="13">
        <f t="shared" si="373"/>
        <v>35</v>
      </c>
      <c r="M1775" s="13">
        <f t="shared" si="373"/>
        <v>0</v>
      </c>
      <c r="N1775" s="13">
        <f t="shared" si="373"/>
        <v>0</v>
      </c>
      <c r="O1775" s="13">
        <f t="shared" si="373"/>
        <v>0</v>
      </c>
      <c r="P1775" s="13">
        <f t="shared" si="373"/>
        <v>0</v>
      </c>
      <c r="Q1775" s="13">
        <f t="shared" si="373"/>
        <v>0</v>
      </c>
      <c r="R1775" s="13">
        <f t="shared" si="373"/>
        <v>0</v>
      </c>
      <c r="S1775" s="13">
        <f t="shared" si="373"/>
        <v>0</v>
      </c>
      <c r="T1775" s="12"/>
      <c r="U1775" s="14"/>
      <c r="V1775" s="13">
        <f>SUBTOTAL(9,V1774:V1774)</f>
        <v>35</v>
      </c>
    </row>
    <row r="1776" spans="1:22" outlineLevel="4">
      <c r="A1776" s="12">
        <v>4012</v>
      </c>
      <c r="B1776" s="12" t="s">
        <v>47</v>
      </c>
      <c r="C1776" s="12">
        <v>40109</v>
      </c>
      <c r="D1776" s="12" t="s">
        <v>244</v>
      </c>
      <c r="E1776" s="12" t="s">
        <v>532</v>
      </c>
      <c r="F1776" s="12" t="s">
        <v>533</v>
      </c>
      <c r="G1776" s="12" t="s">
        <v>38</v>
      </c>
      <c r="H1776" s="14" t="str">
        <f>IF(G1776="","",VLOOKUP(G1776,Sheet1!$B$3:$C$7,2,0))</f>
        <v>急性期</v>
      </c>
      <c r="I1776" s="12" t="s">
        <v>38</v>
      </c>
      <c r="J1776" s="14" t="str">
        <f>IF(I1776="","",VLOOKUP(I1776,Sheet1!$B$3:$C$7,2,0))</f>
        <v>急性期</v>
      </c>
      <c r="K1776" s="13">
        <v>60</v>
      </c>
      <c r="L1776" s="13">
        <v>60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2" t="s">
        <v>58</v>
      </c>
      <c r="U1776" s="14" t="str">
        <f>IF(T1776="","",VLOOKUP(T1776,Sheet1!$B$10:$C$61,2,0))</f>
        <v>一般病棟13対1入院基本料</v>
      </c>
      <c r="V1776" s="13">
        <v>60</v>
      </c>
    </row>
    <row r="1777" spans="1:22" outlineLevel="3">
      <c r="A1777" s="12"/>
      <c r="B1777" s="12"/>
      <c r="C1777" s="12"/>
      <c r="D1777" s="12"/>
      <c r="E1777" s="23" t="s">
        <v>1886</v>
      </c>
      <c r="F1777" s="12"/>
      <c r="G1777" s="12"/>
      <c r="H1777" s="14"/>
      <c r="I1777" s="12"/>
      <c r="J1777" s="14"/>
      <c r="K1777" s="13">
        <f t="shared" ref="K1777:S1777" si="374">SUBTOTAL(9,K1776:K1776)</f>
        <v>60</v>
      </c>
      <c r="L1777" s="13">
        <f t="shared" si="374"/>
        <v>60</v>
      </c>
      <c r="M1777" s="13">
        <f t="shared" si="374"/>
        <v>0</v>
      </c>
      <c r="N1777" s="13">
        <f t="shared" si="374"/>
        <v>0</v>
      </c>
      <c r="O1777" s="13">
        <f t="shared" si="374"/>
        <v>0</v>
      </c>
      <c r="P1777" s="13">
        <f t="shared" si="374"/>
        <v>0</v>
      </c>
      <c r="Q1777" s="13">
        <f t="shared" si="374"/>
        <v>0</v>
      </c>
      <c r="R1777" s="13">
        <f t="shared" si="374"/>
        <v>0</v>
      </c>
      <c r="S1777" s="13">
        <f t="shared" si="374"/>
        <v>0</v>
      </c>
      <c r="T1777" s="12"/>
      <c r="U1777" s="14"/>
      <c r="V1777" s="13">
        <f>SUBTOTAL(9,V1776:V1776)</f>
        <v>60</v>
      </c>
    </row>
    <row r="1778" spans="1:22" outlineLevel="4">
      <c r="A1778" s="12">
        <v>4012</v>
      </c>
      <c r="B1778" s="12" t="s">
        <v>47</v>
      </c>
      <c r="C1778" s="12">
        <v>40109</v>
      </c>
      <c r="D1778" s="12" t="s">
        <v>244</v>
      </c>
      <c r="E1778" s="12" t="s">
        <v>534</v>
      </c>
      <c r="F1778" s="12" t="s">
        <v>195</v>
      </c>
      <c r="G1778" s="12" t="s">
        <v>45</v>
      </c>
      <c r="H1778" s="14" t="str">
        <f>IF(G1778="","",VLOOKUP(G1778,Sheet1!$B$3:$C$7,2,0))</f>
        <v>慢性期</v>
      </c>
      <c r="I1778" s="12" t="s">
        <v>45</v>
      </c>
      <c r="J1778" s="14" t="str">
        <f>IF(I1778="","",VLOOKUP(I1778,Sheet1!$B$3:$C$7,2,0))</f>
        <v>慢性期</v>
      </c>
      <c r="K1778" s="13">
        <v>0</v>
      </c>
      <c r="L1778" s="13">
        <v>0</v>
      </c>
      <c r="M1778" s="13">
        <v>0</v>
      </c>
      <c r="N1778" s="13">
        <v>46</v>
      </c>
      <c r="O1778" s="13">
        <v>38</v>
      </c>
      <c r="P1778" s="13">
        <v>8</v>
      </c>
      <c r="Q1778" s="13">
        <v>0</v>
      </c>
      <c r="R1778" s="13">
        <v>0</v>
      </c>
      <c r="S1778" s="13">
        <v>0</v>
      </c>
      <c r="T1778" s="12" t="s">
        <v>46</v>
      </c>
      <c r="U1778" s="14" t="str">
        <f>IF(T1778="","",VLOOKUP(T1778,Sheet1!$B$10:$C$61,2,0))</f>
        <v>療養病棟入院基本料2</v>
      </c>
      <c r="V1778" s="13">
        <v>46</v>
      </c>
    </row>
    <row r="1779" spans="1:22" outlineLevel="3">
      <c r="A1779" s="12"/>
      <c r="B1779" s="12"/>
      <c r="C1779" s="12"/>
      <c r="D1779" s="12"/>
      <c r="E1779" s="23" t="s">
        <v>1887</v>
      </c>
      <c r="F1779" s="12"/>
      <c r="G1779" s="12"/>
      <c r="H1779" s="14"/>
      <c r="I1779" s="12"/>
      <c r="J1779" s="14"/>
      <c r="K1779" s="13">
        <f t="shared" ref="K1779:S1779" si="375">SUBTOTAL(9,K1778:K1778)</f>
        <v>0</v>
      </c>
      <c r="L1779" s="13">
        <f t="shared" si="375"/>
        <v>0</v>
      </c>
      <c r="M1779" s="13">
        <f t="shared" si="375"/>
        <v>0</v>
      </c>
      <c r="N1779" s="13">
        <f t="shared" si="375"/>
        <v>46</v>
      </c>
      <c r="O1779" s="13">
        <f t="shared" si="375"/>
        <v>38</v>
      </c>
      <c r="P1779" s="13">
        <f t="shared" si="375"/>
        <v>8</v>
      </c>
      <c r="Q1779" s="13">
        <f t="shared" si="375"/>
        <v>0</v>
      </c>
      <c r="R1779" s="13">
        <f t="shared" si="375"/>
        <v>0</v>
      </c>
      <c r="S1779" s="13">
        <f t="shared" si="375"/>
        <v>0</v>
      </c>
      <c r="T1779" s="12"/>
      <c r="U1779" s="14"/>
      <c r="V1779" s="13">
        <f>SUBTOTAL(9,V1778:V1778)</f>
        <v>46</v>
      </c>
    </row>
    <row r="1780" spans="1:22" outlineLevel="4">
      <c r="A1780" s="12">
        <v>4012</v>
      </c>
      <c r="B1780" s="12" t="s">
        <v>47</v>
      </c>
      <c r="C1780" s="12">
        <v>40109</v>
      </c>
      <c r="D1780" s="12" t="s">
        <v>244</v>
      </c>
      <c r="E1780" s="12" t="s">
        <v>566</v>
      </c>
      <c r="F1780" s="12" t="s">
        <v>37</v>
      </c>
      <c r="G1780" s="12" t="s">
        <v>38</v>
      </c>
      <c r="H1780" s="14" t="str">
        <f>IF(G1780="","",VLOOKUP(G1780,Sheet1!$B$3:$C$7,2,0))</f>
        <v>急性期</v>
      </c>
      <c r="I1780" s="12" t="s">
        <v>38</v>
      </c>
      <c r="J1780" s="14" t="str">
        <f>IF(I1780="","",VLOOKUP(I1780,Sheet1!$B$3:$C$7,2,0))</f>
        <v>急性期</v>
      </c>
      <c r="K1780" s="13">
        <v>41</v>
      </c>
      <c r="L1780" s="13">
        <v>41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2" t="s">
        <v>41</v>
      </c>
      <c r="U1780" s="14" t="str">
        <f>IF(T1780="","",VLOOKUP(T1780,Sheet1!$B$10:$C$61,2,0))</f>
        <v>一般病棟7対1入院基本料</v>
      </c>
      <c r="V1780" s="13">
        <v>41</v>
      </c>
    </row>
    <row r="1781" spans="1:22" outlineLevel="4">
      <c r="A1781" s="12">
        <v>4012</v>
      </c>
      <c r="B1781" s="12" t="s">
        <v>47</v>
      </c>
      <c r="C1781" s="12">
        <v>40109</v>
      </c>
      <c r="D1781" s="12" t="s">
        <v>244</v>
      </c>
      <c r="E1781" s="12" t="s">
        <v>566</v>
      </c>
      <c r="F1781" s="12" t="s">
        <v>44</v>
      </c>
      <c r="G1781" s="12" t="s">
        <v>58</v>
      </c>
      <c r="H1781" s="14" t="str">
        <f>IF(G1781="","",VLOOKUP(G1781,Sheet1!$B$3:$C$7,2,0))</f>
        <v>回復期</v>
      </c>
      <c r="I1781" s="12" t="s">
        <v>58</v>
      </c>
      <c r="J1781" s="14" t="str">
        <f>IF(I1781="","",VLOOKUP(I1781,Sheet1!$B$3:$C$7,2,0))</f>
        <v>回復期</v>
      </c>
      <c r="K1781" s="13">
        <v>0</v>
      </c>
      <c r="L1781" s="13">
        <v>0</v>
      </c>
      <c r="M1781" s="13">
        <v>0</v>
      </c>
      <c r="N1781" s="13">
        <v>33</v>
      </c>
      <c r="O1781" s="13">
        <v>33</v>
      </c>
      <c r="P1781" s="13">
        <v>0</v>
      </c>
      <c r="Q1781" s="13">
        <v>0</v>
      </c>
      <c r="R1781" s="13">
        <v>0</v>
      </c>
      <c r="S1781" s="13">
        <v>0</v>
      </c>
      <c r="T1781" s="12" t="s">
        <v>59</v>
      </c>
      <c r="U1781" s="14" t="str">
        <f>IF(T1781="","",VLOOKUP(T1781,Sheet1!$B$10:$C$61,2,0))</f>
        <v>回復期リハビリテーション病棟入院料1</v>
      </c>
      <c r="V1781" s="13">
        <v>33</v>
      </c>
    </row>
    <row r="1782" spans="1:22" outlineLevel="3">
      <c r="A1782" s="12"/>
      <c r="B1782" s="12"/>
      <c r="C1782" s="12"/>
      <c r="D1782" s="12"/>
      <c r="E1782" s="23" t="s">
        <v>1888</v>
      </c>
      <c r="F1782" s="12"/>
      <c r="G1782" s="12"/>
      <c r="H1782" s="14"/>
      <c r="I1782" s="12"/>
      <c r="J1782" s="14"/>
      <c r="K1782" s="13">
        <f t="shared" ref="K1782:S1782" si="376">SUBTOTAL(9,K1780:K1781)</f>
        <v>41</v>
      </c>
      <c r="L1782" s="13">
        <f t="shared" si="376"/>
        <v>41</v>
      </c>
      <c r="M1782" s="13">
        <f t="shared" si="376"/>
        <v>0</v>
      </c>
      <c r="N1782" s="13">
        <f t="shared" si="376"/>
        <v>33</v>
      </c>
      <c r="O1782" s="13">
        <f t="shared" si="376"/>
        <v>33</v>
      </c>
      <c r="P1782" s="13">
        <f t="shared" si="376"/>
        <v>0</v>
      </c>
      <c r="Q1782" s="13">
        <f t="shared" si="376"/>
        <v>0</v>
      </c>
      <c r="R1782" s="13">
        <f t="shared" si="376"/>
        <v>0</v>
      </c>
      <c r="S1782" s="13">
        <f t="shared" si="376"/>
        <v>0</v>
      </c>
      <c r="T1782" s="12"/>
      <c r="U1782" s="14"/>
      <c r="V1782" s="13">
        <f>SUBTOTAL(9,V1780:V1781)</f>
        <v>74</v>
      </c>
    </row>
    <row r="1783" spans="1:22" outlineLevel="4">
      <c r="A1783" s="12">
        <v>4012</v>
      </c>
      <c r="B1783" s="12" t="s">
        <v>47</v>
      </c>
      <c r="C1783" s="12">
        <v>40109</v>
      </c>
      <c r="D1783" s="12" t="s">
        <v>244</v>
      </c>
      <c r="E1783" s="12" t="s">
        <v>791</v>
      </c>
      <c r="F1783" s="12" t="s">
        <v>792</v>
      </c>
      <c r="G1783" s="12" t="s">
        <v>182</v>
      </c>
      <c r="H1783" s="14" t="str">
        <f>IF(G1783="","",VLOOKUP(G1783,Sheet1!$B$3:$C$7,2,0))</f>
        <v>慢性期</v>
      </c>
      <c r="I1783" s="12" t="s">
        <v>182</v>
      </c>
      <c r="J1783" s="14" t="str">
        <f>IF(I1783="","",VLOOKUP(I1783,Sheet1!$B$3:$C$7,2,0))</f>
        <v>慢性期</v>
      </c>
      <c r="K1783" s="13">
        <v>0</v>
      </c>
      <c r="L1783" s="13">
        <v>0</v>
      </c>
      <c r="M1783" s="13">
        <v>0</v>
      </c>
      <c r="N1783" s="13">
        <v>50</v>
      </c>
      <c r="O1783" s="13">
        <v>50</v>
      </c>
      <c r="P1783" s="13">
        <v>0</v>
      </c>
      <c r="Q1783" s="13">
        <v>0</v>
      </c>
      <c r="R1783" s="13">
        <v>0</v>
      </c>
      <c r="S1783" s="13">
        <v>0</v>
      </c>
      <c r="T1783" s="12" t="s">
        <v>185</v>
      </c>
      <c r="U1783" s="14" t="str">
        <f>IF(T1783="","",VLOOKUP(T1783,Sheet1!$B$10:$C$61,2,0))</f>
        <v>療養病棟入院基本料1</v>
      </c>
      <c r="V1783" s="13">
        <v>50</v>
      </c>
    </row>
    <row r="1784" spans="1:22" outlineLevel="4">
      <c r="A1784" s="12">
        <v>4012</v>
      </c>
      <c r="B1784" s="12" t="s">
        <v>47</v>
      </c>
      <c r="C1784" s="12">
        <v>40109</v>
      </c>
      <c r="D1784" s="12" t="s">
        <v>244</v>
      </c>
      <c r="E1784" s="12" t="s">
        <v>791</v>
      </c>
      <c r="F1784" s="12" t="s">
        <v>793</v>
      </c>
      <c r="G1784" s="12" t="s">
        <v>182</v>
      </c>
      <c r="H1784" s="14" t="str">
        <f>IF(G1784="","",VLOOKUP(G1784,Sheet1!$B$3:$C$7,2,0))</f>
        <v>慢性期</v>
      </c>
      <c r="I1784" s="12" t="s">
        <v>182</v>
      </c>
      <c r="J1784" s="14" t="str">
        <f>IF(I1784="","",VLOOKUP(I1784,Sheet1!$B$3:$C$7,2,0))</f>
        <v>慢性期</v>
      </c>
      <c r="K1784" s="13">
        <v>0</v>
      </c>
      <c r="L1784" s="13">
        <v>0</v>
      </c>
      <c r="M1784" s="13">
        <v>0</v>
      </c>
      <c r="N1784" s="13">
        <v>50</v>
      </c>
      <c r="O1784" s="13">
        <v>50</v>
      </c>
      <c r="P1784" s="13">
        <v>0</v>
      </c>
      <c r="Q1784" s="13">
        <v>0</v>
      </c>
      <c r="R1784" s="13">
        <v>0</v>
      </c>
      <c r="S1784" s="13">
        <v>0</v>
      </c>
      <c r="T1784" s="12" t="s">
        <v>185</v>
      </c>
      <c r="U1784" s="14" t="str">
        <f>IF(T1784="","",VLOOKUP(T1784,Sheet1!$B$10:$C$61,2,0))</f>
        <v>療養病棟入院基本料1</v>
      </c>
      <c r="V1784" s="13">
        <v>50</v>
      </c>
    </row>
    <row r="1785" spans="1:22" outlineLevel="4">
      <c r="A1785" s="12">
        <v>4012</v>
      </c>
      <c r="B1785" s="12" t="s">
        <v>47</v>
      </c>
      <c r="C1785" s="12">
        <v>40109</v>
      </c>
      <c r="D1785" s="12" t="s">
        <v>244</v>
      </c>
      <c r="E1785" s="12" t="s">
        <v>791</v>
      </c>
      <c r="F1785" s="12" t="s">
        <v>794</v>
      </c>
      <c r="G1785" s="12" t="s">
        <v>182</v>
      </c>
      <c r="H1785" s="14" t="str">
        <f>IF(G1785="","",VLOOKUP(G1785,Sheet1!$B$3:$C$7,2,0))</f>
        <v>慢性期</v>
      </c>
      <c r="I1785" s="12" t="s">
        <v>182</v>
      </c>
      <c r="J1785" s="14" t="str">
        <f>IF(I1785="","",VLOOKUP(I1785,Sheet1!$B$3:$C$7,2,0))</f>
        <v>慢性期</v>
      </c>
      <c r="K1785" s="13">
        <v>0</v>
      </c>
      <c r="L1785" s="13">
        <v>0</v>
      </c>
      <c r="M1785" s="13">
        <v>0</v>
      </c>
      <c r="N1785" s="13">
        <v>50</v>
      </c>
      <c r="O1785" s="13">
        <v>50</v>
      </c>
      <c r="P1785" s="13">
        <v>0</v>
      </c>
      <c r="Q1785" s="13">
        <v>0</v>
      </c>
      <c r="R1785" s="13">
        <v>0</v>
      </c>
      <c r="S1785" s="13">
        <v>0</v>
      </c>
      <c r="T1785" s="12" t="s">
        <v>185</v>
      </c>
      <c r="U1785" s="14" t="str">
        <f>IF(T1785="","",VLOOKUP(T1785,Sheet1!$B$10:$C$61,2,0))</f>
        <v>療養病棟入院基本料1</v>
      </c>
      <c r="V1785" s="13">
        <v>50</v>
      </c>
    </row>
    <row r="1786" spans="1:22" outlineLevel="4">
      <c r="A1786" s="12">
        <v>4012</v>
      </c>
      <c r="B1786" s="12" t="s">
        <v>47</v>
      </c>
      <c r="C1786" s="12">
        <v>40109</v>
      </c>
      <c r="D1786" s="12" t="s">
        <v>244</v>
      </c>
      <c r="E1786" s="12" t="s">
        <v>791</v>
      </c>
      <c r="F1786" s="12" t="s">
        <v>795</v>
      </c>
      <c r="G1786" s="12" t="s">
        <v>182</v>
      </c>
      <c r="H1786" s="14" t="str">
        <f>IF(G1786="","",VLOOKUP(G1786,Sheet1!$B$3:$C$7,2,0))</f>
        <v>慢性期</v>
      </c>
      <c r="I1786" s="12" t="s">
        <v>182</v>
      </c>
      <c r="J1786" s="14" t="str">
        <f>IF(I1786="","",VLOOKUP(I1786,Sheet1!$B$3:$C$7,2,0))</f>
        <v>慢性期</v>
      </c>
      <c r="K1786" s="13">
        <v>0</v>
      </c>
      <c r="L1786" s="13">
        <v>0</v>
      </c>
      <c r="M1786" s="13">
        <v>0</v>
      </c>
      <c r="N1786" s="13">
        <v>50</v>
      </c>
      <c r="O1786" s="13">
        <v>50</v>
      </c>
      <c r="P1786" s="13">
        <v>0</v>
      </c>
      <c r="Q1786" s="13">
        <v>0</v>
      </c>
      <c r="R1786" s="13">
        <v>0</v>
      </c>
      <c r="S1786" s="13">
        <v>0</v>
      </c>
      <c r="T1786" s="12" t="s">
        <v>185</v>
      </c>
      <c r="U1786" s="14" t="str">
        <f>IF(T1786="","",VLOOKUP(T1786,Sheet1!$B$10:$C$61,2,0))</f>
        <v>療養病棟入院基本料1</v>
      </c>
      <c r="V1786" s="13">
        <v>50</v>
      </c>
    </row>
    <row r="1787" spans="1:22" outlineLevel="4">
      <c r="A1787" s="12">
        <v>4012</v>
      </c>
      <c r="B1787" s="12" t="s">
        <v>47</v>
      </c>
      <c r="C1787" s="12">
        <v>40109</v>
      </c>
      <c r="D1787" s="12" t="s">
        <v>244</v>
      </c>
      <c r="E1787" s="12" t="s">
        <v>791</v>
      </c>
      <c r="F1787" s="12" t="s">
        <v>796</v>
      </c>
      <c r="G1787" s="12" t="s">
        <v>182</v>
      </c>
      <c r="H1787" s="14" t="str">
        <f>IF(G1787="","",VLOOKUP(G1787,Sheet1!$B$3:$C$7,2,0))</f>
        <v>慢性期</v>
      </c>
      <c r="I1787" s="12" t="s">
        <v>182</v>
      </c>
      <c r="J1787" s="14" t="str">
        <f>IF(I1787="","",VLOOKUP(I1787,Sheet1!$B$3:$C$7,2,0))</f>
        <v>慢性期</v>
      </c>
      <c r="K1787" s="13">
        <v>0</v>
      </c>
      <c r="L1787" s="13">
        <v>0</v>
      </c>
      <c r="M1787" s="13">
        <v>0</v>
      </c>
      <c r="N1787" s="13">
        <v>50</v>
      </c>
      <c r="O1787" s="13">
        <v>50</v>
      </c>
      <c r="P1787" s="13">
        <v>0</v>
      </c>
      <c r="Q1787" s="13">
        <v>0</v>
      </c>
      <c r="R1787" s="13">
        <v>0</v>
      </c>
      <c r="S1787" s="13">
        <v>0</v>
      </c>
      <c r="T1787" s="12" t="s">
        <v>185</v>
      </c>
      <c r="U1787" s="14" t="str">
        <f>IF(T1787="","",VLOOKUP(T1787,Sheet1!$B$10:$C$61,2,0))</f>
        <v>療養病棟入院基本料1</v>
      </c>
      <c r="V1787" s="13">
        <v>50</v>
      </c>
    </row>
    <row r="1788" spans="1:22" outlineLevel="3">
      <c r="A1788" s="12"/>
      <c r="B1788" s="12"/>
      <c r="C1788" s="12"/>
      <c r="D1788" s="12"/>
      <c r="E1788" s="23" t="s">
        <v>1889</v>
      </c>
      <c r="F1788" s="12"/>
      <c r="G1788" s="12"/>
      <c r="H1788" s="14"/>
      <c r="I1788" s="12"/>
      <c r="J1788" s="14"/>
      <c r="K1788" s="13">
        <f t="shared" ref="K1788:S1788" si="377">SUBTOTAL(9,K1783:K1787)</f>
        <v>0</v>
      </c>
      <c r="L1788" s="13">
        <f t="shared" si="377"/>
        <v>0</v>
      </c>
      <c r="M1788" s="13">
        <f t="shared" si="377"/>
        <v>0</v>
      </c>
      <c r="N1788" s="13">
        <f t="shared" si="377"/>
        <v>250</v>
      </c>
      <c r="O1788" s="13">
        <f t="shared" si="377"/>
        <v>250</v>
      </c>
      <c r="P1788" s="13">
        <f t="shared" si="377"/>
        <v>0</v>
      </c>
      <c r="Q1788" s="13">
        <f t="shared" si="377"/>
        <v>0</v>
      </c>
      <c r="R1788" s="13">
        <f t="shared" si="377"/>
        <v>0</v>
      </c>
      <c r="S1788" s="13">
        <f t="shared" si="377"/>
        <v>0</v>
      </c>
      <c r="T1788" s="12"/>
      <c r="U1788" s="14"/>
      <c r="V1788" s="13">
        <f>SUBTOTAL(9,V1783:V1787)</f>
        <v>250</v>
      </c>
    </row>
    <row r="1789" spans="1:22" outlineLevel="4">
      <c r="A1789" s="12">
        <v>4012</v>
      </c>
      <c r="B1789" s="12" t="s">
        <v>47</v>
      </c>
      <c r="C1789" s="12">
        <v>40109</v>
      </c>
      <c r="D1789" s="12" t="s">
        <v>244</v>
      </c>
      <c r="E1789" s="12" t="s">
        <v>880</v>
      </c>
      <c r="F1789" s="12" t="s">
        <v>881</v>
      </c>
      <c r="G1789" s="12" t="s">
        <v>110</v>
      </c>
      <c r="H1789" s="14" t="str">
        <f>IF(G1789="","",VLOOKUP(G1789,Sheet1!$B$3:$C$7,2,0))</f>
        <v>高度急性期</v>
      </c>
      <c r="I1789" s="12" t="s">
        <v>110</v>
      </c>
      <c r="J1789" s="14" t="str">
        <f>IF(I1789="","",VLOOKUP(I1789,Sheet1!$B$3:$C$7,2,0))</f>
        <v>高度急性期</v>
      </c>
      <c r="K1789" s="13">
        <v>10</v>
      </c>
      <c r="L1789" s="13">
        <v>10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2" t="s">
        <v>393</v>
      </c>
      <c r="U1789" s="14" t="str">
        <f>IF(T1789="","",VLOOKUP(T1789,Sheet1!$B$10:$C$61,2,0))</f>
        <v>特定集中治療室管理料1</v>
      </c>
      <c r="V1789" s="13">
        <v>10</v>
      </c>
    </row>
    <row r="1790" spans="1:22" outlineLevel="4">
      <c r="A1790" s="12">
        <v>4012</v>
      </c>
      <c r="B1790" s="12" t="s">
        <v>47</v>
      </c>
      <c r="C1790" s="12">
        <v>40109</v>
      </c>
      <c r="D1790" s="12" t="s">
        <v>244</v>
      </c>
      <c r="E1790" s="12" t="s">
        <v>880</v>
      </c>
      <c r="F1790" s="12" t="s">
        <v>882</v>
      </c>
      <c r="G1790" s="12" t="s">
        <v>110</v>
      </c>
      <c r="H1790" s="14" t="str">
        <f>IF(G1790="","",VLOOKUP(G1790,Sheet1!$B$3:$C$7,2,0))</f>
        <v>高度急性期</v>
      </c>
      <c r="I1790" s="12" t="s">
        <v>110</v>
      </c>
      <c r="J1790" s="14" t="str">
        <f>IF(I1790="","",VLOOKUP(I1790,Sheet1!$B$3:$C$7,2,0))</f>
        <v>高度急性期</v>
      </c>
      <c r="K1790" s="13">
        <v>6</v>
      </c>
      <c r="L1790" s="13">
        <v>6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2" t="s">
        <v>848</v>
      </c>
      <c r="U1790" s="14" t="str">
        <f>IF(T1790="","",VLOOKUP(T1790,Sheet1!$B$10:$C$61,2,0))</f>
        <v>総合周産期特定集中治療室管理料（母体・胎児）</v>
      </c>
      <c r="V1790" s="13">
        <v>6</v>
      </c>
    </row>
    <row r="1791" spans="1:22" outlineLevel="4">
      <c r="A1791" s="12">
        <v>4012</v>
      </c>
      <c r="B1791" s="12" t="s">
        <v>47</v>
      </c>
      <c r="C1791" s="12">
        <v>40109</v>
      </c>
      <c r="D1791" s="12" t="s">
        <v>244</v>
      </c>
      <c r="E1791" s="12" t="s">
        <v>880</v>
      </c>
      <c r="F1791" s="12" t="s">
        <v>883</v>
      </c>
      <c r="G1791" s="12" t="s">
        <v>110</v>
      </c>
      <c r="H1791" s="14" t="str">
        <f>IF(G1791="","",VLOOKUP(G1791,Sheet1!$B$3:$C$7,2,0))</f>
        <v>高度急性期</v>
      </c>
      <c r="I1791" s="12" t="s">
        <v>110</v>
      </c>
      <c r="J1791" s="14" t="str">
        <f>IF(I1791="","",VLOOKUP(I1791,Sheet1!$B$3:$C$7,2,0))</f>
        <v>高度急性期</v>
      </c>
      <c r="K1791" s="13">
        <v>15</v>
      </c>
      <c r="L1791" s="13">
        <v>15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2" t="s">
        <v>236</v>
      </c>
      <c r="U1791" s="14" t="str">
        <f>IF(T1791="","",VLOOKUP(T1791,Sheet1!$B$10:$C$61,2,0))</f>
        <v>総合周産期特定集中治療室管理料（新生児）</v>
      </c>
      <c r="V1791" s="13">
        <v>15</v>
      </c>
    </row>
    <row r="1792" spans="1:22" outlineLevel="4">
      <c r="A1792" s="12">
        <v>4012</v>
      </c>
      <c r="B1792" s="12" t="s">
        <v>47</v>
      </c>
      <c r="C1792" s="12">
        <v>40109</v>
      </c>
      <c r="D1792" s="12" t="s">
        <v>244</v>
      </c>
      <c r="E1792" s="12" t="s">
        <v>880</v>
      </c>
      <c r="F1792" s="12" t="s">
        <v>884</v>
      </c>
      <c r="G1792" s="12" t="s">
        <v>110</v>
      </c>
      <c r="H1792" s="14" t="str">
        <f>IF(G1792="","",VLOOKUP(G1792,Sheet1!$B$3:$C$7,2,0))</f>
        <v>高度急性期</v>
      </c>
      <c r="I1792" s="12" t="s">
        <v>110</v>
      </c>
      <c r="J1792" s="14" t="str">
        <f>IF(I1792="","",VLOOKUP(I1792,Sheet1!$B$3:$C$7,2,0))</f>
        <v>高度急性期</v>
      </c>
      <c r="K1792" s="13">
        <v>6</v>
      </c>
      <c r="L1792" s="13">
        <v>6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2" t="s">
        <v>391</v>
      </c>
      <c r="U1792" s="14" t="str">
        <f>IF(T1792="","",VLOOKUP(T1792,Sheet1!$B$10:$C$61,2,0))</f>
        <v>新生児治療回復室入院医療管理料</v>
      </c>
      <c r="V1792" s="13">
        <v>6</v>
      </c>
    </row>
    <row r="1793" spans="1:22" outlineLevel="4">
      <c r="A1793" s="12">
        <v>4012</v>
      </c>
      <c r="B1793" s="12" t="s">
        <v>47</v>
      </c>
      <c r="C1793" s="12">
        <v>40109</v>
      </c>
      <c r="D1793" s="12" t="s">
        <v>244</v>
      </c>
      <c r="E1793" s="12" t="s">
        <v>880</v>
      </c>
      <c r="F1793" s="12" t="s">
        <v>885</v>
      </c>
      <c r="G1793" s="12" t="s">
        <v>110</v>
      </c>
      <c r="H1793" s="14" t="str">
        <f>IF(G1793="","",VLOOKUP(G1793,Sheet1!$B$3:$C$7,2,0))</f>
        <v>高度急性期</v>
      </c>
      <c r="I1793" s="12" t="s">
        <v>110</v>
      </c>
      <c r="J1793" s="14" t="str">
        <f>IF(I1793="","",VLOOKUP(I1793,Sheet1!$B$3:$C$7,2,0))</f>
        <v>高度急性期</v>
      </c>
      <c r="K1793" s="13">
        <v>28</v>
      </c>
      <c r="L1793" s="13">
        <v>28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2" t="s">
        <v>107</v>
      </c>
      <c r="U1793" s="14" t="str">
        <f>IF(T1793="","",VLOOKUP(T1793,Sheet1!$B$10:$C$61,2,0))</f>
        <v>特定機能病院一般病棟7対1入院基本料</v>
      </c>
      <c r="V1793" s="13">
        <v>28</v>
      </c>
    </row>
    <row r="1794" spans="1:22" outlineLevel="4">
      <c r="A1794" s="12">
        <v>4012</v>
      </c>
      <c r="B1794" s="12" t="s">
        <v>47</v>
      </c>
      <c r="C1794" s="12">
        <v>40109</v>
      </c>
      <c r="D1794" s="12" t="s">
        <v>244</v>
      </c>
      <c r="E1794" s="12" t="s">
        <v>880</v>
      </c>
      <c r="F1794" s="12" t="s">
        <v>886</v>
      </c>
      <c r="G1794" s="12" t="s">
        <v>110</v>
      </c>
      <c r="H1794" s="14" t="str">
        <f>IF(G1794="","",VLOOKUP(G1794,Sheet1!$B$3:$C$7,2,0))</f>
        <v>高度急性期</v>
      </c>
      <c r="I1794" s="12" t="s">
        <v>110</v>
      </c>
      <c r="J1794" s="14" t="str">
        <f>IF(I1794="","",VLOOKUP(I1794,Sheet1!$B$3:$C$7,2,0))</f>
        <v>高度急性期</v>
      </c>
      <c r="K1794" s="13">
        <v>30</v>
      </c>
      <c r="L1794" s="13">
        <v>30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2" t="s">
        <v>107</v>
      </c>
      <c r="U1794" s="14" t="str">
        <f>IF(T1794="","",VLOOKUP(T1794,Sheet1!$B$10:$C$61,2,0))</f>
        <v>特定機能病院一般病棟7対1入院基本料</v>
      </c>
      <c r="V1794" s="13">
        <v>30</v>
      </c>
    </row>
    <row r="1795" spans="1:22" outlineLevel="4">
      <c r="A1795" s="12">
        <v>4012</v>
      </c>
      <c r="B1795" s="12" t="s">
        <v>47</v>
      </c>
      <c r="C1795" s="12">
        <v>40109</v>
      </c>
      <c r="D1795" s="12" t="s">
        <v>244</v>
      </c>
      <c r="E1795" s="12" t="s">
        <v>880</v>
      </c>
      <c r="F1795" s="12" t="s">
        <v>887</v>
      </c>
      <c r="G1795" s="12" t="s">
        <v>110</v>
      </c>
      <c r="H1795" s="14" t="str">
        <f>IF(G1795="","",VLOOKUP(G1795,Sheet1!$B$3:$C$7,2,0))</f>
        <v>高度急性期</v>
      </c>
      <c r="I1795" s="12" t="s">
        <v>110</v>
      </c>
      <c r="J1795" s="14" t="str">
        <f>IF(I1795="","",VLOOKUP(I1795,Sheet1!$B$3:$C$7,2,0))</f>
        <v>高度急性期</v>
      </c>
      <c r="K1795" s="13">
        <v>41</v>
      </c>
      <c r="L1795" s="13">
        <v>41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2" t="s">
        <v>107</v>
      </c>
      <c r="U1795" s="14" t="str">
        <f>IF(T1795="","",VLOOKUP(T1795,Sheet1!$B$10:$C$61,2,0))</f>
        <v>特定機能病院一般病棟7対1入院基本料</v>
      </c>
      <c r="V1795" s="13">
        <v>41</v>
      </c>
    </row>
    <row r="1796" spans="1:22" outlineLevel="4">
      <c r="A1796" s="12">
        <v>4012</v>
      </c>
      <c r="B1796" s="12" t="s">
        <v>47</v>
      </c>
      <c r="C1796" s="12">
        <v>40109</v>
      </c>
      <c r="D1796" s="12" t="s">
        <v>244</v>
      </c>
      <c r="E1796" s="12" t="s">
        <v>880</v>
      </c>
      <c r="F1796" s="12" t="s">
        <v>888</v>
      </c>
      <c r="G1796" s="12" t="s">
        <v>110</v>
      </c>
      <c r="H1796" s="14" t="str">
        <f>IF(G1796="","",VLOOKUP(G1796,Sheet1!$B$3:$C$7,2,0))</f>
        <v>高度急性期</v>
      </c>
      <c r="I1796" s="12" t="s">
        <v>110</v>
      </c>
      <c r="J1796" s="14" t="str">
        <f>IF(I1796="","",VLOOKUP(I1796,Sheet1!$B$3:$C$7,2,0))</f>
        <v>高度急性期</v>
      </c>
      <c r="K1796" s="13">
        <v>40</v>
      </c>
      <c r="L1796" s="13">
        <v>40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2" t="s">
        <v>107</v>
      </c>
      <c r="U1796" s="14" t="str">
        <f>IF(T1796="","",VLOOKUP(T1796,Sheet1!$B$10:$C$61,2,0))</f>
        <v>特定機能病院一般病棟7対1入院基本料</v>
      </c>
      <c r="V1796" s="13">
        <v>40</v>
      </c>
    </row>
    <row r="1797" spans="1:22" outlineLevel="4">
      <c r="A1797" s="12">
        <v>4012</v>
      </c>
      <c r="B1797" s="12" t="s">
        <v>47</v>
      </c>
      <c r="C1797" s="12">
        <v>40109</v>
      </c>
      <c r="D1797" s="12" t="s">
        <v>244</v>
      </c>
      <c r="E1797" s="12" t="s">
        <v>880</v>
      </c>
      <c r="F1797" s="12" t="s">
        <v>889</v>
      </c>
      <c r="G1797" s="12" t="s">
        <v>110</v>
      </c>
      <c r="H1797" s="14" t="str">
        <f>IF(G1797="","",VLOOKUP(G1797,Sheet1!$B$3:$C$7,2,0))</f>
        <v>高度急性期</v>
      </c>
      <c r="I1797" s="12" t="s">
        <v>110</v>
      </c>
      <c r="J1797" s="14" t="str">
        <f>IF(I1797="","",VLOOKUP(I1797,Sheet1!$B$3:$C$7,2,0))</f>
        <v>高度急性期</v>
      </c>
      <c r="K1797" s="13">
        <v>40</v>
      </c>
      <c r="L1797" s="13">
        <v>40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2" t="s">
        <v>107</v>
      </c>
      <c r="U1797" s="14" t="str">
        <f>IF(T1797="","",VLOOKUP(T1797,Sheet1!$B$10:$C$61,2,0))</f>
        <v>特定機能病院一般病棟7対1入院基本料</v>
      </c>
      <c r="V1797" s="13">
        <v>40</v>
      </c>
    </row>
    <row r="1798" spans="1:22" outlineLevel="4">
      <c r="A1798" s="12">
        <v>4012</v>
      </c>
      <c r="B1798" s="12" t="s">
        <v>47</v>
      </c>
      <c r="C1798" s="12">
        <v>40109</v>
      </c>
      <c r="D1798" s="12" t="s">
        <v>244</v>
      </c>
      <c r="E1798" s="12" t="s">
        <v>880</v>
      </c>
      <c r="F1798" s="12" t="s">
        <v>890</v>
      </c>
      <c r="G1798" s="12" t="s">
        <v>110</v>
      </c>
      <c r="H1798" s="14" t="str">
        <f>IF(G1798="","",VLOOKUP(G1798,Sheet1!$B$3:$C$7,2,0))</f>
        <v>高度急性期</v>
      </c>
      <c r="I1798" s="12" t="s">
        <v>110</v>
      </c>
      <c r="J1798" s="14" t="str">
        <f>IF(I1798="","",VLOOKUP(I1798,Sheet1!$B$3:$C$7,2,0))</f>
        <v>高度急性期</v>
      </c>
      <c r="K1798" s="13">
        <v>38</v>
      </c>
      <c r="L1798" s="13">
        <v>38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2" t="s">
        <v>107</v>
      </c>
      <c r="U1798" s="14" t="str">
        <f>IF(T1798="","",VLOOKUP(T1798,Sheet1!$B$10:$C$61,2,0))</f>
        <v>特定機能病院一般病棟7対1入院基本料</v>
      </c>
      <c r="V1798" s="13">
        <v>38</v>
      </c>
    </row>
    <row r="1799" spans="1:22" outlineLevel="4">
      <c r="A1799" s="12">
        <v>4012</v>
      </c>
      <c r="B1799" s="12" t="s">
        <v>47</v>
      </c>
      <c r="C1799" s="12">
        <v>40109</v>
      </c>
      <c r="D1799" s="12" t="s">
        <v>244</v>
      </c>
      <c r="E1799" s="12" t="s">
        <v>880</v>
      </c>
      <c r="F1799" s="12" t="s">
        <v>891</v>
      </c>
      <c r="G1799" s="12" t="s">
        <v>110</v>
      </c>
      <c r="H1799" s="14" t="str">
        <f>IF(G1799="","",VLOOKUP(G1799,Sheet1!$B$3:$C$7,2,0))</f>
        <v>高度急性期</v>
      </c>
      <c r="I1799" s="12" t="s">
        <v>110</v>
      </c>
      <c r="J1799" s="14" t="str">
        <f>IF(I1799="","",VLOOKUP(I1799,Sheet1!$B$3:$C$7,2,0))</f>
        <v>高度急性期</v>
      </c>
      <c r="K1799" s="13">
        <v>40</v>
      </c>
      <c r="L1799" s="13">
        <v>40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2" t="s">
        <v>107</v>
      </c>
      <c r="U1799" s="14" t="str">
        <f>IF(T1799="","",VLOOKUP(T1799,Sheet1!$B$10:$C$61,2,0))</f>
        <v>特定機能病院一般病棟7対1入院基本料</v>
      </c>
      <c r="V1799" s="13">
        <v>40</v>
      </c>
    </row>
    <row r="1800" spans="1:22" outlineLevel="4">
      <c r="A1800" s="12">
        <v>4012</v>
      </c>
      <c r="B1800" s="12" t="s">
        <v>47</v>
      </c>
      <c r="C1800" s="12">
        <v>40109</v>
      </c>
      <c r="D1800" s="12" t="s">
        <v>244</v>
      </c>
      <c r="E1800" s="12" t="s">
        <v>880</v>
      </c>
      <c r="F1800" s="12" t="s">
        <v>892</v>
      </c>
      <c r="G1800" s="12" t="s">
        <v>110</v>
      </c>
      <c r="H1800" s="14" t="str">
        <f>IF(G1800="","",VLOOKUP(G1800,Sheet1!$B$3:$C$7,2,0))</f>
        <v>高度急性期</v>
      </c>
      <c r="I1800" s="12" t="s">
        <v>110</v>
      </c>
      <c r="J1800" s="14" t="str">
        <f>IF(I1800="","",VLOOKUP(I1800,Sheet1!$B$3:$C$7,2,0))</f>
        <v>高度急性期</v>
      </c>
      <c r="K1800" s="13">
        <v>31</v>
      </c>
      <c r="L1800" s="13">
        <v>31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2" t="s">
        <v>107</v>
      </c>
      <c r="U1800" s="14" t="str">
        <f>IF(T1800="","",VLOOKUP(T1800,Sheet1!$B$10:$C$61,2,0))</f>
        <v>特定機能病院一般病棟7対1入院基本料</v>
      </c>
      <c r="V1800" s="13">
        <v>31</v>
      </c>
    </row>
    <row r="1801" spans="1:22" outlineLevel="4">
      <c r="A1801" s="12">
        <v>4012</v>
      </c>
      <c r="B1801" s="12" t="s">
        <v>47</v>
      </c>
      <c r="C1801" s="12">
        <v>40109</v>
      </c>
      <c r="D1801" s="12" t="s">
        <v>244</v>
      </c>
      <c r="E1801" s="12" t="s">
        <v>880</v>
      </c>
      <c r="F1801" s="12" t="s">
        <v>893</v>
      </c>
      <c r="G1801" s="12" t="s">
        <v>110</v>
      </c>
      <c r="H1801" s="14" t="str">
        <f>IF(G1801="","",VLOOKUP(G1801,Sheet1!$B$3:$C$7,2,0))</f>
        <v>高度急性期</v>
      </c>
      <c r="I1801" s="12" t="s">
        <v>110</v>
      </c>
      <c r="J1801" s="14" t="str">
        <f>IF(I1801="","",VLOOKUP(I1801,Sheet1!$B$3:$C$7,2,0))</f>
        <v>高度急性期</v>
      </c>
      <c r="K1801" s="13">
        <v>35</v>
      </c>
      <c r="L1801" s="13">
        <v>35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2" t="s">
        <v>107</v>
      </c>
      <c r="U1801" s="14" t="str">
        <f>IF(T1801="","",VLOOKUP(T1801,Sheet1!$B$10:$C$61,2,0))</f>
        <v>特定機能病院一般病棟7対1入院基本料</v>
      </c>
      <c r="V1801" s="13">
        <v>35</v>
      </c>
    </row>
    <row r="1802" spans="1:22" outlineLevel="4">
      <c r="A1802" s="12">
        <v>4012</v>
      </c>
      <c r="B1802" s="12" t="s">
        <v>47</v>
      </c>
      <c r="C1802" s="12">
        <v>40109</v>
      </c>
      <c r="D1802" s="12" t="s">
        <v>244</v>
      </c>
      <c r="E1802" s="12" t="s">
        <v>880</v>
      </c>
      <c r="F1802" s="12" t="s">
        <v>894</v>
      </c>
      <c r="G1802" s="12" t="s">
        <v>110</v>
      </c>
      <c r="H1802" s="14" t="str">
        <f>IF(G1802="","",VLOOKUP(G1802,Sheet1!$B$3:$C$7,2,0))</f>
        <v>高度急性期</v>
      </c>
      <c r="I1802" s="12" t="s">
        <v>110</v>
      </c>
      <c r="J1802" s="14" t="str">
        <f>IF(I1802="","",VLOOKUP(I1802,Sheet1!$B$3:$C$7,2,0))</f>
        <v>高度急性期</v>
      </c>
      <c r="K1802" s="13">
        <v>38</v>
      </c>
      <c r="L1802" s="13">
        <v>38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2" t="s">
        <v>107</v>
      </c>
      <c r="U1802" s="14" t="str">
        <f>IF(T1802="","",VLOOKUP(T1802,Sheet1!$B$10:$C$61,2,0))</f>
        <v>特定機能病院一般病棟7対1入院基本料</v>
      </c>
      <c r="V1802" s="13">
        <v>38</v>
      </c>
    </row>
    <row r="1803" spans="1:22" outlineLevel="4">
      <c r="A1803" s="12">
        <v>4012</v>
      </c>
      <c r="B1803" s="12" t="s">
        <v>47</v>
      </c>
      <c r="C1803" s="12">
        <v>40109</v>
      </c>
      <c r="D1803" s="12" t="s">
        <v>244</v>
      </c>
      <c r="E1803" s="12" t="s">
        <v>880</v>
      </c>
      <c r="F1803" s="12" t="s">
        <v>895</v>
      </c>
      <c r="G1803" s="12" t="s">
        <v>110</v>
      </c>
      <c r="H1803" s="14" t="str">
        <f>IF(G1803="","",VLOOKUP(G1803,Sheet1!$B$3:$C$7,2,0))</f>
        <v>高度急性期</v>
      </c>
      <c r="I1803" s="12" t="s">
        <v>110</v>
      </c>
      <c r="J1803" s="14" t="str">
        <f>IF(I1803="","",VLOOKUP(I1803,Sheet1!$B$3:$C$7,2,0))</f>
        <v>高度急性期</v>
      </c>
      <c r="K1803" s="13">
        <v>38</v>
      </c>
      <c r="L1803" s="13">
        <v>38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2" t="s">
        <v>107</v>
      </c>
      <c r="U1803" s="14" t="str">
        <f>IF(T1803="","",VLOOKUP(T1803,Sheet1!$B$10:$C$61,2,0))</f>
        <v>特定機能病院一般病棟7対1入院基本料</v>
      </c>
      <c r="V1803" s="13">
        <v>38</v>
      </c>
    </row>
    <row r="1804" spans="1:22" outlineLevel="4">
      <c r="A1804" s="12">
        <v>4012</v>
      </c>
      <c r="B1804" s="12" t="s">
        <v>47</v>
      </c>
      <c r="C1804" s="12">
        <v>40109</v>
      </c>
      <c r="D1804" s="12" t="s">
        <v>244</v>
      </c>
      <c r="E1804" s="12" t="s">
        <v>880</v>
      </c>
      <c r="F1804" s="12" t="s">
        <v>896</v>
      </c>
      <c r="G1804" s="12" t="s">
        <v>110</v>
      </c>
      <c r="H1804" s="14" t="str">
        <f>IF(G1804="","",VLOOKUP(G1804,Sheet1!$B$3:$C$7,2,0))</f>
        <v>高度急性期</v>
      </c>
      <c r="I1804" s="12" t="s">
        <v>110</v>
      </c>
      <c r="J1804" s="14" t="str">
        <f>IF(I1804="","",VLOOKUP(I1804,Sheet1!$B$3:$C$7,2,0))</f>
        <v>高度急性期</v>
      </c>
      <c r="K1804" s="13">
        <v>27</v>
      </c>
      <c r="L1804" s="13">
        <v>27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2" t="s">
        <v>375</v>
      </c>
      <c r="U1804" s="14" t="str">
        <f>IF(T1804="","",VLOOKUP(T1804,Sheet1!$B$10:$C$61,2,0))</f>
        <v>小児入院医療管理料2</v>
      </c>
      <c r="V1804" s="13">
        <v>27</v>
      </c>
    </row>
    <row r="1805" spans="1:22" outlineLevel="4">
      <c r="A1805" s="12">
        <v>4012</v>
      </c>
      <c r="B1805" s="12" t="s">
        <v>47</v>
      </c>
      <c r="C1805" s="12">
        <v>40109</v>
      </c>
      <c r="D1805" s="12" t="s">
        <v>244</v>
      </c>
      <c r="E1805" s="12" t="s">
        <v>880</v>
      </c>
      <c r="F1805" s="12" t="s">
        <v>897</v>
      </c>
      <c r="G1805" s="12" t="s">
        <v>110</v>
      </c>
      <c r="H1805" s="14" t="str">
        <f>IF(G1805="","",VLOOKUP(G1805,Sheet1!$B$3:$C$7,2,0))</f>
        <v>高度急性期</v>
      </c>
      <c r="I1805" s="12" t="s">
        <v>110</v>
      </c>
      <c r="J1805" s="14" t="str">
        <f>IF(I1805="","",VLOOKUP(I1805,Sheet1!$B$3:$C$7,2,0))</f>
        <v>高度急性期</v>
      </c>
      <c r="K1805" s="13">
        <v>32</v>
      </c>
      <c r="L1805" s="13">
        <v>32</v>
      </c>
      <c r="M1805" s="13">
        <v>0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12" t="s">
        <v>107</v>
      </c>
      <c r="U1805" s="14" t="str">
        <f>IF(T1805="","",VLOOKUP(T1805,Sheet1!$B$10:$C$61,2,0))</f>
        <v>特定機能病院一般病棟7対1入院基本料</v>
      </c>
      <c r="V1805" s="13">
        <v>32</v>
      </c>
    </row>
    <row r="1806" spans="1:22" outlineLevel="4">
      <c r="A1806" s="12">
        <v>4012</v>
      </c>
      <c r="B1806" s="12" t="s">
        <v>47</v>
      </c>
      <c r="C1806" s="12">
        <v>40109</v>
      </c>
      <c r="D1806" s="12" t="s">
        <v>244</v>
      </c>
      <c r="E1806" s="12" t="s">
        <v>880</v>
      </c>
      <c r="F1806" s="12" t="s">
        <v>898</v>
      </c>
      <c r="G1806" s="12" t="s">
        <v>110</v>
      </c>
      <c r="H1806" s="14" t="str">
        <f>IF(G1806="","",VLOOKUP(G1806,Sheet1!$B$3:$C$7,2,0))</f>
        <v>高度急性期</v>
      </c>
      <c r="I1806" s="12" t="s">
        <v>110</v>
      </c>
      <c r="J1806" s="14" t="str">
        <f>IF(I1806="","",VLOOKUP(I1806,Sheet1!$B$3:$C$7,2,0))</f>
        <v>高度急性期</v>
      </c>
      <c r="K1806" s="13">
        <v>28</v>
      </c>
      <c r="L1806" s="13">
        <v>28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2" t="s">
        <v>107</v>
      </c>
      <c r="U1806" s="14" t="str">
        <f>IF(T1806="","",VLOOKUP(T1806,Sheet1!$B$10:$C$61,2,0))</f>
        <v>特定機能病院一般病棟7対1入院基本料</v>
      </c>
      <c r="V1806" s="13">
        <v>28</v>
      </c>
    </row>
    <row r="1807" spans="1:22" outlineLevel="4">
      <c r="A1807" s="12">
        <v>4012</v>
      </c>
      <c r="B1807" s="12" t="s">
        <v>47</v>
      </c>
      <c r="C1807" s="12">
        <v>40109</v>
      </c>
      <c r="D1807" s="12" t="s">
        <v>244</v>
      </c>
      <c r="E1807" s="12" t="s">
        <v>880</v>
      </c>
      <c r="F1807" s="12" t="s">
        <v>899</v>
      </c>
      <c r="G1807" s="12" t="s">
        <v>110</v>
      </c>
      <c r="H1807" s="14" t="str">
        <f>IF(G1807="","",VLOOKUP(G1807,Sheet1!$B$3:$C$7,2,0))</f>
        <v>高度急性期</v>
      </c>
      <c r="I1807" s="12" t="s">
        <v>110</v>
      </c>
      <c r="J1807" s="14" t="str">
        <f>IF(I1807="","",VLOOKUP(I1807,Sheet1!$B$3:$C$7,2,0))</f>
        <v>高度急性期</v>
      </c>
      <c r="K1807" s="13">
        <v>34</v>
      </c>
      <c r="L1807" s="13">
        <v>34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2" t="s">
        <v>107</v>
      </c>
      <c r="U1807" s="14" t="str">
        <f>IF(T1807="","",VLOOKUP(T1807,Sheet1!$B$10:$C$61,2,0))</f>
        <v>特定機能病院一般病棟7対1入院基本料</v>
      </c>
      <c r="V1807" s="13">
        <v>34</v>
      </c>
    </row>
    <row r="1808" spans="1:22" outlineLevel="4">
      <c r="A1808" s="12">
        <v>4012</v>
      </c>
      <c r="B1808" s="12" t="s">
        <v>47</v>
      </c>
      <c r="C1808" s="12">
        <v>40109</v>
      </c>
      <c r="D1808" s="12" t="s">
        <v>244</v>
      </c>
      <c r="E1808" s="12" t="s">
        <v>880</v>
      </c>
      <c r="F1808" s="12" t="s">
        <v>900</v>
      </c>
      <c r="G1808" s="12" t="s">
        <v>104</v>
      </c>
      <c r="H1808" s="14" t="str">
        <f>IF(G1808="","",VLOOKUP(G1808,Sheet1!$B$3:$C$7,2,0))</f>
        <v>急性期</v>
      </c>
      <c r="I1808" s="12" t="s">
        <v>104</v>
      </c>
      <c r="J1808" s="14" t="str">
        <f>IF(I1808="","",VLOOKUP(I1808,Sheet1!$B$3:$C$7,2,0))</f>
        <v>急性期</v>
      </c>
      <c r="K1808" s="13">
        <v>40</v>
      </c>
      <c r="L1808" s="13">
        <v>40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2" t="s">
        <v>107</v>
      </c>
      <c r="U1808" s="14" t="str">
        <f>IF(T1808="","",VLOOKUP(T1808,Sheet1!$B$10:$C$61,2,0))</f>
        <v>特定機能病院一般病棟7対1入院基本料</v>
      </c>
      <c r="V1808" s="13">
        <v>40</v>
      </c>
    </row>
    <row r="1809" spans="1:22" outlineLevel="4">
      <c r="A1809" s="12">
        <v>4012</v>
      </c>
      <c r="B1809" s="12" t="s">
        <v>47</v>
      </c>
      <c r="C1809" s="12">
        <v>40109</v>
      </c>
      <c r="D1809" s="12" t="s">
        <v>244</v>
      </c>
      <c r="E1809" s="12" t="s">
        <v>880</v>
      </c>
      <c r="F1809" s="12" t="s">
        <v>901</v>
      </c>
      <c r="G1809" s="12" t="s">
        <v>104</v>
      </c>
      <c r="H1809" s="14" t="str">
        <f>IF(G1809="","",VLOOKUP(G1809,Sheet1!$B$3:$C$7,2,0))</f>
        <v>急性期</v>
      </c>
      <c r="I1809" s="12" t="s">
        <v>104</v>
      </c>
      <c r="J1809" s="14" t="str">
        <f>IF(I1809="","",VLOOKUP(I1809,Sheet1!$B$3:$C$7,2,0))</f>
        <v>急性期</v>
      </c>
      <c r="K1809" s="13">
        <v>41</v>
      </c>
      <c r="L1809" s="13">
        <v>41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2" t="s">
        <v>107</v>
      </c>
      <c r="U1809" s="14" t="str">
        <f>IF(T1809="","",VLOOKUP(T1809,Sheet1!$B$10:$C$61,2,0))</f>
        <v>特定機能病院一般病棟7対1入院基本料</v>
      </c>
      <c r="V1809" s="13">
        <v>41</v>
      </c>
    </row>
    <row r="1810" spans="1:22" outlineLevel="3">
      <c r="A1810" s="12"/>
      <c r="B1810" s="12"/>
      <c r="C1810" s="12"/>
      <c r="D1810" s="12"/>
      <c r="E1810" s="23" t="s">
        <v>1890</v>
      </c>
      <c r="F1810" s="12"/>
      <c r="G1810" s="12"/>
      <c r="H1810" s="14"/>
      <c r="I1810" s="12"/>
      <c r="J1810" s="14"/>
      <c r="K1810" s="13">
        <f t="shared" ref="K1810:S1810" si="378">SUBTOTAL(9,K1789:K1809)</f>
        <v>638</v>
      </c>
      <c r="L1810" s="13">
        <f t="shared" si="378"/>
        <v>638</v>
      </c>
      <c r="M1810" s="13">
        <f t="shared" si="378"/>
        <v>0</v>
      </c>
      <c r="N1810" s="13">
        <f t="shared" si="378"/>
        <v>0</v>
      </c>
      <c r="O1810" s="13">
        <f t="shared" si="378"/>
        <v>0</v>
      </c>
      <c r="P1810" s="13">
        <f t="shared" si="378"/>
        <v>0</v>
      </c>
      <c r="Q1810" s="13">
        <f t="shared" si="378"/>
        <v>0</v>
      </c>
      <c r="R1810" s="13">
        <f t="shared" si="378"/>
        <v>0</v>
      </c>
      <c r="S1810" s="13">
        <f t="shared" si="378"/>
        <v>0</v>
      </c>
      <c r="T1810" s="12"/>
      <c r="U1810" s="14"/>
      <c r="V1810" s="13">
        <f>SUBTOTAL(9,V1789:V1809)</f>
        <v>638</v>
      </c>
    </row>
    <row r="1811" spans="1:22" outlineLevel="4">
      <c r="A1811" s="12">
        <v>4012</v>
      </c>
      <c r="B1811" s="12" t="s">
        <v>47</v>
      </c>
      <c r="C1811" s="12">
        <v>40109</v>
      </c>
      <c r="D1811" s="12" t="s">
        <v>244</v>
      </c>
      <c r="E1811" s="12" t="s">
        <v>925</v>
      </c>
      <c r="F1811" s="12" t="s">
        <v>926</v>
      </c>
      <c r="G1811" s="12" t="s">
        <v>38</v>
      </c>
      <c r="H1811" s="14" t="str">
        <f>IF(G1811="","",VLOOKUP(G1811,Sheet1!$B$3:$C$7,2,0))</f>
        <v>急性期</v>
      </c>
      <c r="I1811" s="12" t="s">
        <v>38</v>
      </c>
      <c r="J1811" s="14" t="str">
        <f>IF(I1811="","",VLOOKUP(I1811,Sheet1!$B$3:$C$7,2,0))</f>
        <v>急性期</v>
      </c>
      <c r="K1811" s="13">
        <v>45</v>
      </c>
      <c r="L1811" s="13">
        <v>45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2" t="s">
        <v>38</v>
      </c>
      <c r="U1811" s="14" t="str">
        <f>IF(T1811="","",VLOOKUP(T1811,Sheet1!$B$10:$C$61,2,0))</f>
        <v>一般病棟10対1入院基本料</v>
      </c>
      <c r="V1811" s="13">
        <v>45</v>
      </c>
    </row>
    <row r="1812" spans="1:22" outlineLevel="4">
      <c r="A1812" s="12">
        <v>4012</v>
      </c>
      <c r="B1812" s="12" t="s">
        <v>47</v>
      </c>
      <c r="C1812" s="12">
        <v>40109</v>
      </c>
      <c r="D1812" s="12" t="s">
        <v>244</v>
      </c>
      <c r="E1812" s="12" t="s">
        <v>925</v>
      </c>
      <c r="F1812" s="12" t="s">
        <v>927</v>
      </c>
      <c r="G1812" s="12" t="s">
        <v>58</v>
      </c>
      <c r="H1812" s="14" t="str">
        <f>IF(G1812="","",VLOOKUP(G1812,Sheet1!$B$3:$C$7,2,0))</f>
        <v>回復期</v>
      </c>
      <c r="I1812" s="12" t="s">
        <v>58</v>
      </c>
      <c r="J1812" s="14" t="str">
        <f>IF(I1812="","",VLOOKUP(I1812,Sheet1!$B$3:$C$7,2,0))</f>
        <v>回復期</v>
      </c>
      <c r="K1812" s="13">
        <v>46</v>
      </c>
      <c r="L1812" s="13">
        <v>46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2" t="s">
        <v>40</v>
      </c>
      <c r="U1812" s="14" t="str">
        <f>IF(T1812="","",VLOOKUP(T1812,Sheet1!$B$10:$C$61,2,0))</f>
        <v>地域包括ケア病棟入院料1</v>
      </c>
      <c r="V1812" s="13">
        <v>46</v>
      </c>
    </row>
    <row r="1813" spans="1:22" outlineLevel="4">
      <c r="A1813" s="12">
        <v>4012</v>
      </c>
      <c r="B1813" s="12" t="s">
        <v>47</v>
      </c>
      <c r="C1813" s="12">
        <v>40109</v>
      </c>
      <c r="D1813" s="12" t="s">
        <v>244</v>
      </c>
      <c r="E1813" s="12" t="s">
        <v>925</v>
      </c>
      <c r="F1813" s="12" t="s">
        <v>928</v>
      </c>
      <c r="G1813" s="12" t="s">
        <v>58</v>
      </c>
      <c r="H1813" s="14" t="str">
        <f>IF(G1813="","",VLOOKUP(G1813,Sheet1!$B$3:$C$7,2,0))</f>
        <v>回復期</v>
      </c>
      <c r="I1813" s="12" t="s">
        <v>58</v>
      </c>
      <c r="J1813" s="14" t="str">
        <f>IF(I1813="","",VLOOKUP(I1813,Sheet1!$B$3:$C$7,2,0))</f>
        <v>回復期</v>
      </c>
      <c r="K1813" s="13">
        <v>0</v>
      </c>
      <c r="L1813" s="13">
        <v>0</v>
      </c>
      <c r="M1813" s="13">
        <v>0</v>
      </c>
      <c r="N1813" s="13">
        <v>30</v>
      </c>
      <c r="O1813" s="13">
        <v>30</v>
      </c>
      <c r="P1813" s="13">
        <v>0</v>
      </c>
      <c r="Q1813" s="13">
        <v>0</v>
      </c>
      <c r="R1813" s="13">
        <v>0</v>
      </c>
      <c r="S1813" s="13">
        <v>0</v>
      </c>
      <c r="T1813" s="12" t="s">
        <v>68</v>
      </c>
      <c r="U1813" s="14" t="str">
        <f>IF(T1813="","",VLOOKUP(T1813,Sheet1!$B$10:$C$61,2,0))</f>
        <v>回復期リハビリテーション病棟入院料2</v>
      </c>
      <c r="V1813" s="13">
        <v>30</v>
      </c>
    </row>
    <row r="1814" spans="1:22" outlineLevel="4">
      <c r="A1814" s="12">
        <v>4012</v>
      </c>
      <c r="B1814" s="12" t="s">
        <v>47</v>
      </c>
      <c r="C1814" s="12">
        <v>40109</v>
      </c>
      <c r="D1814" s="12" t="s">
        <v>244</v>
      </c>
      <c r="E1814" s="12" t="s">
        <v>925</v>
      </c>
      <c r="F1814" s="12" t="s">
        <v>929</v>
      </c>
      <c r="G1814" s="12" t="s">
        <v>45</v>
      </c>
      <c r="H1814" s="14" t="str">
        <f>IF(G1814="","",VLOOKUP(G1814,Sheet1!$B$3:$C$7,2,0))</f>
        <v>慢性期</v>
      </c>
      <c r="I1814" s="12" t="s">
        <v>45</v>
      </c>
      <c r="J1814" s="14" t="str">
        <f>IF(I1814="","",VLOOKUP(I1814,Sheet1!$B$3:$C$7,2,0))</f>
        <v>慢性期</v>
      </c>
      <c r="K1814" s="13">
        <v>0</v>
      </c>
      <c r="L1814" s="13">
        <v>0</v>
      </c>
      <c r="M1814" s="13">
        <v>0</v>
      </c>
      <c r="N1814" s="13">
        <v>48</v>
      </c>
      <c r="O1814" s="13">
        <v>48</v>
      </c>
      <c r="P1814" s="13">
        <v>0</v>
      </c>
      <c r="Q1814" s="13">
        <v>0</v>
      </c>
      <c r="R1814" s="13">
        <v>0</v>
      </c>
      <c r="S1814" s="13">
        <v>0</v>
      </c>
      <c r="T1814" s="12" t="s">
        <v>62</v>
      </c>
      <c r="U1814" s="14" t="str">
        <f>IF(T1814="","",VLOOKUP(T1814,Sheet1!$B$10:$C$61,2,0))</f>
        <v>療養病棟入院基本料1</v>
      </c>
      <c r="V1814" s="13">
        <v>48</v>
      </c>
    </row>
    <row r="1815" spans="1:22" outlineLevel="4">
      <c r="A1815" s="12">
        <v>4012</v>
      </c>
      <c r="B1815" s="12" t="s">
        <v>47</v>
      </c>
      <c r="C1815" s="12">
        <v>40109</v>
      </c>
      <c r="D1815" s="12" t="s">
        <v>244</v>
      </c>
      <c r="E1815" s="12" t="s">
        <v>925</v>
      </c>
      <c r="F1815" s="12" t="s">
        <v>930</v>
      </c>
      <c r="G1815" s="12" t="s">
        <v>45</v>
      </c>
      <c r="H1815" s="14" t="str">
        <f>IF(G1815="","",VLOOKUP(G1815,Sheet1!$B$3:$C$7,2,0))</f>
        <v>慢性期</v>
      </c>
      <c r="I1815" s="12" t="s">
        <v>45</v>
      </c>
      <c r="J1815" s="14" t="str">
        <f>IF(I1815="","",VLOOKUP(I1815,Sheet1!$B$3:$C$7,2,0))</f>
        <v>慢性期</v>
      </c>
      <c r="K1815" s="13">
        <v>30</v>
      </c>
      <c r="L1815" s="13">
        <v>30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2" t="s">
        <v>51</v>
      </c>
      <c r="U1815" s="14" t="str">
        <f>IF(T1815="","",VLOOKUP(T1815,Sheet1!$B$10:$C$61,2,0))</f>
        <v>障害者施設等10対1入院基本料</v>
      </c>
      <c r="V1815" s="13">
        <v>30</v>
      </c>
    </row>
    <row r="1816" spans="1:22" outlineLevel="3">
      <c r="A1816" s="12"/>
      <c r="B1816" s="12"/>
      <c r="C1816" s="12"/>
      <c r="D1816" s="12"/>
      <c r="E1816" s="23" t="s">
        <v>1891</v>
      </c>
      <c r="F1816" s="12"/>
      <c r="G1816" s="12"/>
      <c r="H1816" s="14"/>
      <c r="I1816" s="12"/>
      <c r="J1816" s="14"/>
      <c r="K1816" s="13">
        <f t="shared" ref="K1816:S1816" si="379">SUBTOTAL(9,K1811:K1815)</f>
        <v>121</v>
      </c>
      <c r="L1816" s="13">
        <f t="shared" si="379"/>
        <v>121</v>
      </c>
      <c r="M1816" s="13">
        <f t="shared" si="379"/>
        <v>0</v>
      </c>
      <c r="N1816" s="13">
        <f t="shared" si="379"/>
        <v>78</v>
      </c>
      <c r="O1816" s="13">
        <f t="shared" si="379"/>
        <v>78</v>
      </c>
      <c r="P1816" s="13">
        <f t="shared" si="379"/>
        <v>0</v>
      </c>
      <c r="Q1816" s="13">
        <f t="shared" si="379"/>
        <v>0</v>
      </c>
      <c r="R1816" s="13">
        <f t="shared" si="379"/>
        <v>0</v>
      </c>
      <c r="S1816" s="13">
        <f t="shared" si="379"/>
        <v>0</v>
      </c>
      <c r="T1816" s="12"/>
      <c r="U1816" s="14"/>
      <c r="V1816" s="13">
        <f>SUBTOTAL(9,V1811:V1815)</f>
        <v>199</v>
      </c>
    </row>
    <row r="1817" spans="1:22" outlineLevel="4">
      <c r="A1817" s="12">
        <v>4012</v>
      </c>
      <c r="B1817" s="12" t="s">
        <v>47</v>
      </c>
      <c r="C1817" s="12">
        <v>40109</v>
      </c>
      <c r="D1817" s="12" t="s">
        <v>244</v>
      </c>
      <c r="E1817" s="12" t="s">
        <v>1135</v>
      </c>
      <c r="F1817" s="12" t="s">
        <v>44</v>
      </c>
      <c r="G1817" s="12" t="s">
        <v>38</v>
      </c>
      <c r="H1817" s="14" t="str">
        <f>IF(G1817="","",VLOOKUP(G1817,Sheet1!$B$3:$C$7,2,0))</f>
        <v>急性期</v>
      </c>
      <c r="I1817" s="12" t="s">
        <v>38</v>
      </c>
      <c r="J1817" s="14" t="str">
        <f>IF(I1817="","",VLOOKUP(I1817,Sheet1!$B$3:$C$7,2,0))</f>
        <v>急性期</v>
      </c>
      <c r="K1817" s="13">
        <v>41</v>
      </c>
      <c r="L1817" s="13">
        <v>33</v>
      </c>
      <c r="M1817" s="13">
        <v>8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2" t="s">
        <v>58</v>
      </c>
      <c r="U1817" s="14" t="str">
        <f>IF(T1817="","",VLOOKUP(T1817,Sheet1!$B$10:$C$61,2,0))</f>
        <v>一般病棟13対1入院基本料</v>
      </c>
      <c r="V1817" s="13">
        <v>41</v>
      </c>
    </row>
    <row r="1818" spans="1:22" outlineLevel="3">
      <c r="A1818" s="12"/>
      <c r="B1818" s="12"/>
      <c r="C1818" s="12"/>
      <c r="D1818" s="12"/>
      <c r="E1818" s="23" t="s">
        <v>1892</v>
      </c>
      <c r="F1818" s="12"/>
      <c r="G1818" s="12"/>
      <c r="H1818" s="14"/>
      <c r="I1818" s="12"/>
      <c r="J1818" s="14"/>
      <c r="K1818" s="13">
        <f t="shared" ref="K1818:S1818" si="380">SUBTOTAL(9,K1817:K1817)</f>
        <v>41</v>
      </c>
      <c r="L1818" s="13">
        <f t="shared" si="380"/>
        <v>33</v>
      </c>
      <c r="M1818" s="13">
        <f t="shared" si="380"/>
        <v>8</v>
      </c>
      <c r="N1818" s="13">
        <f t="shared" si="380"/>
        <v>0</v>
      </c>
      <c r="O1818" s="13">
        <f t="shared" si="380"/>
        <v>0</v>
      </c>
      <c r="P1818" s="13">
        <f t="shared" si="380"/>
        <v>0</v>
      </c>
      <c r="Q1818" s="13">
        <f t="shared" si="380"/>
        <v>0</v>
      </c>
      <c r="R1818" s="13">
        <f t="shared" si="380"/>
        <v>0</v>
      </c>
      <c r="S1818" s="13">
        <f t="shared" si="380"/>
        <v>0</v>
      </c>
      <c r="T1818" s="12"/>
      <c r="U1818" s="14"/>
      <c r="V1818" s="13">
        <f>SUBTOTAL(9,V1817:V1817)</f>
        <v>41</v>
      </c>
    </row>
    <row r="1819" spans="1:22" outlineLevel="4">
      <c r="A1819" s="12">
        <v>4012</v>
      </c>
      <c r="B1819" s="12" t="s">
        <v>47</v>
      </c>
      <c r="C1819" s="12">
        <v>40109</v>
      </c>
      <c r="D1819" s="12" t="s">
        <v>244</v>
      </c>
      <c r="E1819" s="12" t="s">
        <v>1332</v>
      </c>
      <c r="F1819" s="12" t="s">
        <v>50</v>
      </c>
      <c r="G1819" s="12" t="s">
        <v>45</v>
      </c>
      <c r="H1819" s="14" t="str">
        <f>IF(G1819="","",VLOOKUP(G1819,Sheet1!$B$3:$C$7,2,0))</f>
        <v>慢性期</v>
      </c>
      <c r="I1819" s="12" t="s">
        <v>45</v>
      </c>
      <c r="J1819" s="14" t="str">
        <f>IF(I1819="","",VLOOKUP(I1819,Sheet1!$B$3:$C$7,2,0))</f>
        <v>慢性期</v>
      </c>
      <c r="K1819" s="13">
        <v>46</v>
      </c>
      <c r="L1819" s="13">
        <v>46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2" t="s">
        <v>51</v>
      </c>
      <c r="U1819" s="14" t="str">
        <f>IF(T1819="","",VLOOKUP(T1819,Sheet1!$B$10:$C$61,2,0))</f>
        <v>障害者施設等10対1入院基本料</v>
      </c>
      <c r="V1819" s="13">
        <v>46</v>
      </c>
    </row>
    <row r="1820" spans="1:22" outlineLevel="3">
      <c r="A1820" s="12"/>
      <c r="B1820" s="12"/>
      <c r="C1820" s="12"/>
      <c r="D1820" s="12"/>
      <c r="E1820" s="23" t="s">
        <v>1893</v>
      </c>
      <c r="F1820" s="12"/>
      <c r="G1820" s="12"/>
      <c r="H1820" s="14"/>
      <c r="I1820" s="12"/>
      <c r="J1820" s="14"/>
      <c r="K1820" s="13">
        <f t="shared" ref="K1820:S1820" si="381">SUBTOTAL(9,K1819:K1819)</f>
        <v>46</v>
      </c>
      <c r="L1820" s="13">
        <f t="shared" si="381"/>
        <v>46</v>
      </c>
      <c r="M1820" s="13">
        <f t="shared" si="381"/>
        <v>0</v>
      </c>
      <c r="N1820" s="13">
        <f t="shared" si="381"/>
        <v>0</v>
      </c>
      <c r="O1820" s="13">
        <f t="shared" si="381"/>
        <v>0</v>
      </c>
      <c r="P1820" s="13">
        <f t="shared" si="381"/>
        <v>0</v>
      </c>
      <c r="Q1820" s="13">
        <f t="shared" si="381"/>
        <v>0</v>
      </c>
      <c r="R1820" s="13">
        <f t="shared" si="381"/>
        <v>0</v>
      </c>
      <c r="S1820" s="13">
        <f t="shared" si="381"/>
        <v>0</v>
      </c>
      <c r="T1820" s="12"/>
      <c r="U1820" s="14"/>
      <c r="V1820" s="13">
        <f>SUBTOTAL(9,V1819:V1819)</f>
        <v>46</v>
      </c>
    </row>
    <row r="1821" spans="1:22" outlineLevel="4">
      <c r="A1821" s="12">
        <v>4012</v>
      </c>
      <c r="B1821" s="12" t="s">
        <v>47</v>
      </c>
      <c r="C1821" s="12">
        <v>40109</v>
      </c>
      <c r="D1821" s="12" t="s">
        <v>244</v>
      </c>
      <c r="E1821" s="12" t="s">
        <v>1357</v>
      </c>
      <c r="F1821" s="12" t="s">
        <v>1358</v>
      </c>
      <c r="G1821" s="12" t="s">
        <v>38</v>
      </c>
      <c r="H1821" s="14" t="str">
        <f>IF(G1821="","",VLOOKUP(G1821,Sheet1!$B$3:$C$7,2,0))</f>
        <v>急性期</v>
      </c>
      <c r="I1821" s="12" t="s">
        <v>38</v>
      </c>
      <c r="J1821" s="14" t="str">
        <f>IF(I1821="","",VLOOKUP(I1821,Sheet1!$B$3:$C$7,2,0))</f>
        <v>急性期</v>
      </c>
      <c r="K1821" s="13">
        <v>46</v>
      </c>
      <c r="L1821" s="13">
        <v>46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2" t="s">
        <v>41</v>
      </c>
      <c r="U1821" s="14" t="str">
        <f>IF(T1821="","",VLOOKUP(T1821,Sheet1!$B$10:$C$61,2,0))</f>
        <v>一般病棟7対1入院基本料</v>
      </c>
      <c r="V1821" s="13">
        <v>46</v>
      </c>
    </row>
    <row r="1822" spans="1:22" outlineLevel="4">
      <c r="A1822" s="12">
        <v>4012</v>
      </c>
      <c r="B1822" s="12" t="s">
        <v>47</v>
      </c>
      <c r="C1822" s="12">
        <v>40109</v>
      </c>
      <c r="D1822" s="12" t="s">
        <v>244</v>
      </c>
      <c r="E1822" s="12" t="s">
        <v>1357</v>
      </c>
      <c r="F1822" s="12" t="s">
        <v>118</v>
      </c>
      <c r="G1822" s="12" t="s">
        <v>38</v>
      </c>
      <c r="H1822" s="14" t="str">
        <f>IF(G1822="","",VLOOKUP(G1822,Sheet1!$B$3:$C$7,2,0))</f>
        <v>急性期</v>
      </c>
      <c r="I1822" s="12" t="s">
        <v>38</v>
      </c>
      <c r="J1822" s="14" t="str">
        <f>IF(I1822="","",VLOOKUP(I1822,Sheet1!$B$3:$C$7,2,0))</f>
        <v>急性期</v>
      </c>
      <c r="K1822" s="13">
        <v>32</v>
      </c>
      <c r="L1822" s="13">
        <v>32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2" t="s">
        <v>41</v>
      </c>
      <c r="U1822" s="14" t="str">
        <f>IF(T1822="","",VLOOKUP(T1822,Sheet1!$B$10:$C$61,2,0))</f>
        <v>一般病棟7対1入院基本料</v>
      </c>
      <c r="V1822" s="13">
        <v>32</v>
      </c>
    </row>
    <row r="1823" spans="1:22" outlineLevel="4">
      <c r="A1823" s="12">
        <v>4012</v>
      </c>
      <c r="B1823" s="12" t="s">
        <v>47</v>
      </c>
      <c r="C1823" s="12">
        <v>40109</v>
      </c>
      <c r="D1823" s="12" t="s">
        <v>244</v>
      </c>
      <c r="E1823" s="12" t="s">
        <v>1357</v>
      </c>
      <c r="F1823" s="12" t="s">
        <v>1359</v>
      </c>
      <c r="G1823" s="12" t="s">
        <v>38</v>
      </c>
      <c r="H1823" s="14" t="str">
        <f>IF(G1823="","",VLOOKUP(G1823,Sheet1!$B$3:$C$7,2,0))</f>
        <v>急性期</v>
      </c>
      <c r="I1823" s="12" t="s">
        <v>38</v>
      </c>
      <c r="J1823" s="14" t="str">
        <f>IF(I1823="","",VLOOKUP(I1823,Sheet1!$B$3:$C$7,2,0))</f>
        <v>急性期</v>
      </c>
      <c r="K1823" s="13">
        <v>42</v>
      </c>
      <c r="L1823" s="13">
        <v>42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2" t="s">
        <v>41</v>
      </c>
      <c r="U1823" s="14" t="str">
        <f>IF(T1823="","",VLOOKUP(T1823,Sheet1!$B$10:$C$61,2,0))</f>
        <v>一般病棟7対1入院基本料</v>
      </c>
      <c r="V1823" s="13">
        <v>42</v>
      </c>
    </row>
    <row r="1824" spans="1:22" outlineLevel="3">
      <c r="A1824" s="12"/>
      <c r="B1824" s="12"/>
      <c r="C1824" s="12"/>
      <c r="D1824" s="12"/>
      <c r="E1824" s="23" t="s">
        <v>1894</v>
      </c>
      <c r="F1824" s="12"/>
      <c r="G1824" s="12"/>
      <c r="H1824" s="14"/>
      <c r="I1824" s="12"/>
      <c r="J1824" s="14"/>
      <c r="K1824" s="13">
        <f t="shared" ref="K1824:S1824" si="382">SUBTOTAL(9,K1821:K1823)</f>
        <v>120</v>
      </c>
      <c r="L1824" s="13">
        <f t="shared" si="382"/>
        <v>120</v>
      </c>
      <c r="M1824" s="13">
        <f t="shared" si="382"/>
        <v>0</v>
      </c>
      <c r="N1824" s="13">
        <f t="shared" si="382"/>
        <v>0</v>
      </c>
      <c r="O1824" s="13">
        <f t="shared" si="382"/>
        <v>0</v>
      </c>
      <c r="P1824" s="13">
        <f t="shared" si="382"/>
        <v>0</v>
      </c>
      <c r="Q1824" s="13">
        <f t="shared" si="382"/>
        <v>0</v>
      </c>
      <c r="R1824" s="13">
        <f t="shared" si="382"/>
        <v>0</v>
      </c>
      <c r="S1824" s="13">
        <f t="shared" si="382"/>
        <v>0</v>
      </c>
      <c r="T1824" s="12"/>
      <c r="U1824" s="14"/>
      <c r="V1824" s="13">
        <f>SUBTOTAL(9,V1821:V1823)</f>
        <v>120</v>
      </c>
    </row>
    <row r="1825" spans="1:22" outlineLevel="4">
      <c r="A1825" s="12">
        <v>4012</v>
      </c>
      <c r="B1825" s="12" t="s">
        <v>47</v>
      </c>
      <c r="C1825" s="12">
        <v>40109</v>
      </c>
      <c r="D1825" s="12" t="s">
        <v>244</v>
      </c>
      <c r="E1825" s="12" t="s">
        <v>1374</v>
      </c>
      <c r="F1825" s="12" t="s">
        <v>193</v>
      </c>
      <c r="G1825" s="12" t="s">
        <v>38</v>
      </c>
      <c r="H1825" s="14" t="str">
        <f>IF(G1825="","",VLOOKUP(G1825,Sheet1!$B$3:$C$7,2,0))</f>
        <v>急性期</v>
      </c>
      <c r="I1825" s="12" t="s">
        <v>38</v>
      </c>
      <c r="J1825" s="14" t="str">
        <f>IF(I1825="","",VLOOKUP(I1825,Sheet1!$B$3:$C$7,2,0))</f>
        <v>急性期</v>
      </c>
      <c r="K1825" s="13">
        <v>28</v>
      </c>
      <c r="L1825" s="13">
        <v>28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2" t="s">
        <v>38</v>
      </c>
      <c r="U1825" s="14" t="str">
        <f>IF(T1825="","",VLOOKUP(T1825,Sheet1!$B$10:$C$61,2,0))</f>
        <v>一般病棟10対1入院基本料</v>
      </c>
      <c r="V1825" s="13">
        <v>28</v>
      </c>
    </row>
    <row r="1826" spans="1:22" outlineLevel="4">
      <c r="A1826" s="12">
        <v>4012</v>
      </c>
      <c r="B1826" s="12" t="s">
        <v>47</v>
      </c>
      <c r="C1826" s="12">
        <v>40109</v>
      </c>
      <c r="D1826" s="12" t="s">
        <v>244</v>
      </c>
      <c r="E1826" s="12" t="s">
        <v>1374</v>
      </c>
      <c r="F1826" s="12" t="s">
        <v>57</v>
      </c>
      <c r="G1826" s="12" t="s">
        <v>58</v>
      </c>
      <c r="H1826" s="14" t="str">
        <f>IF(G1826="","",VLOOKUP(G1826,Sheet1!$B$3:$C$7,2,0))</f>
        <v>回復期</v>
      </c>
      <c r="I1826" s="12" t="s">
        <v>58</v>
      </c>
      <c r="J1826" s="14" t="str">
        <f>IF(I1826="","",VLOOKUP(I1826,Sheet1!$B$3:$C$7,2,0))</f>
        <v>回復期</v>
      </c>
      <c r="K1826" s="13">
        <v>0</v>
      </c>
      <c r="L1826" s="13">
        <v>0</v>
      </c>
      <c r="M1826" s="13">
        <v>0</v>
      </c>
      <c r="N1826" s="13">
        <v>36</v>
      </c>
      <c r="O1826" s="13">
        <v>36</v>
      </c>
      <c r="P1826" s="13">
        <v>0</v>
      </c>
      <c r="Q1826" s="13">
        <v>0</v>
      </c>
      <c r="R1826" s="13">
        <v>0</v>
      </c>
      <c r="S1826" s="13">
        <v>0</v>
      </c>
      <c r="T1826" s="12" t="s">
        <v>59</v>
      </c>
      <c r="U1826" s="14" t="str">
        <f>IF(T1826="","",VLOOKUP(T1826,Sheet1!$B$10:$C$61,2,0))</f>
        <v>回復期リハビリテーション病棟入院料1</v>
      </c>
      <c r="V1826" s="13">
        <v>36</v>
      </c>
    </row>
    <row r="1827" spans="1:22" outlineLevel="4">
      <c r="A1827" s="12">
        <v>4012</v>
      </c>
      <c r="B1827" s="12" t="s">
        <v>47</v>
      </c>
      <c r="C1827" s="12">
        <v>40109</v>
      </c>
      <c r="D1827" s="12" t="s">
        <v>244</v>
      </c>
      <c r="E1827" s="12" t="s">
        <v>1374</v>
      </c>
      <c r="F1827" s="12" t="s">
        <v>195</v>
      </c>
      <c r="G1827" s="12" t="s">
        <v>45</v>
      </c>
      <c r="H1827" s="14" t="str">
        <f>IF(G1827="","",VLOOKUP(G1827,Sheet1!$B$3:$C$7,2,0))</f>
        <v>慢性期</v>
      </c>
      <c r="I1827" s="12" t="s">
        <v>45</v>
      </c>
      <c r="J1827" s="14" t="str">
        <f>IF(I1827="","",VLOOKUP(I1827,Sheet1!$B$3:$C$7,2,0))</f>
        <v>慢性期</v>
      </c>
      <c r="K1827" s="13">
        <v>0</v>
      </c>
      <c r="L1827" s="13">
        <v>0</v>
      </c>
      <c r="M1827" s="13">
        <v>0</v>
      </c>
      <c r="N1827" s="13">
        <v>15</v>
      </c>
      <c r="O1827" s="13">
        <v>15</v>
      </c>
      <c r="P1827" s="13">
        <v>0</v>
      </c>
      <c r="Q1827" s="13">
        <v>0</v>
      </c>
      <c r="R1827" s="13">
        <v>0</v>
      </c>
      <c r="S1827" s="13">
        <v>0</v>
      </c>
      <c r="T1827" s="12" t="s">
        <v>62</v>
      </c>
      <c r="U1827" s="14" t="str">
        <f>IF(T1827="","",VLOOKUP(T1827,Sheet1!$B$10:$C$61,2,0))</f>
        <v>療養病棟入院基本料1</v>
      </c>
      <c r="V1827" s="13">
        <v>15</v>
      </c>
    </row>
    <row r="1828" spans="1:22" outlineLevel="3">
      <c r="A1828" s="12"/>
      <c r="B1828" s="12"/>
      <c r="C1828" s="12"/>
      <c r="D1828" s="12"/>
      <c r="E1828" s="23" t="s">
        <v>1895</v>
      </c>
      <c r="F1828" s="12"/>
      <c r="G1828" s="12"/>
      <c r="H1828" s="14"/>
      <c r="I1828" s="12"/>
      <c r="J1828" s="14"/>
      <c r="K1828" s="13">
        <f t="shared" ref="K1828:S1828" si="383">SUBTOTAL(9,K1825:K1827)</f>
        <v>28</v>
      </c>
      <c r="L1828" s="13">
        <f t="shared" si="383"/>
        <v>28</v>
      </c>
      <c r="M1828" s="13">
        <f t="shared" si="383"/>
        <v>0</v>
      </c>
      <c r="N1828" s="13">
        <f t="shared" si="383"/>
        <v>51</v>
      </c>
      <c r="O1828" s="13">
        <f t="shared" si="383"/>
        <v>51</v>
      </c>
      <c r="P1828" s="13">
        <f t="shared" si="383"/>
        <v>0</v>
      </c>
      <c r="Q1828" s="13">
        <f t="shared" si="383"/>
        <v>0</v>
      </c>
      <c r="R1828" s="13">
        <f t="shared" si="383"/>
        <v>0</v>
      </c>
      <c r="S1828" s="13">
        <f t="shared" si="383"/>
        <v>0</v>
      </c>
      <c r="T1828" s="12"/>
      <c r="U1828" s="14"/>
      <c r="V1828" s="13">
        <f>SUBTOTAL(9,V1825:V1827)</f>
        <v>79</v>
      </c>
    </row>
    <row r="1829" spans="1:22" outlineLevel="4">
      <c r="A1829" s="12">
        <v>4012</v>
      </c>
      <c r="B1829" s="12" t="s">
        <v>47</v>
      </c>
      <c r="C1829" s="12">
        <v>40109</v>
      </c>
      <c r="D1829" s="12" t="s">
        <v>244</v>
      </c>
      <c r="E1829" s="12" t="s">
        <v>1390</v>
      </c>
      <c r="F1829" s="12" t="s">
        <v>50</v>
      </c>
      <c r="G1829" s="12" t="s">
        <v>45</v>
      </c>
      <c r="H1829" s="14" t="str">
        <f>IF(G1829="","",VLOOKUP(G1829,Sheet1!$B$3:$C$7,2,0))</f>
        <v>慢性期</v>
      </c>
      <c r="I1829" s="12" t="s">
        <v>45</v>
      </c>
      <c r="J1829" s="14" t="str">
        <f>IF(I1829="","",VLOOKUP(I1829,Sheet1!$B$3:$C$7,2,0))</f>
        <v>慢性期</v>
      </c>
      <c r="K1829" s="13">
        <v>60</v>
      </c>
      <c r="L1829" s="13">
        <v>60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0</v>
      </c>
      <c r="S1829" s="13">
        <v>0</v>
      </c>
      <c r="T1829" s="12" t="s">
        <v>51</v>
      </c>
      <c r="U1829" s="14" t="str">
        <f>IF(T1829="","",VLOOKUP(T1829,Sheet1!$B$10:$C$61,2,0))</f>
        <v>障害者施設等10対1入院基本料</v>
      </c>
      <c r="V1829" s="13">
        <v>60</v>
      </c>
    </row>
    <row r="1830" spans="1:22" outlineLevel="4">
      <c r="A1830" s="12">
        <v>4012</v>
      </c>
      <c r="B1830" s="12" t="s">
        <v>47</v>
      </c>
      <c r="C1830" s="12">
        <v>40109</v>
      </c>
      <c r="D1830" s="12" t="s">
        <v>244</v>
      </c>
      <c r="E1830" s="12" t="s">
        <v>1390</v>
      </c>
      <c r="F1830" s="12" t="s">
        <v>1391</v>
      </c>
      <c r="G1830" s="12" t="s">
        <v>45</v>
      </c>
      <c r="H1830" s="14" t="str">
        <f>IF(G1830="","",VLOOKUP(G1830,Sheet1!$B$3:$C$7,2,0))</f>
        <v>慢性期</v>
      </c>
      <c r="I1830" s="12" t="s">
        <v>45</v>
      </c>
      <c r="J1830" s="14" t="str">
        <f>IF(I1830="","",VLOOKUP(I1830,Sheet1!$B$3:$C$7,2,0))</f>
        <v>慢性期</v>
      </c>
      <c r="K1830" s="13">
        <v>0</v>
      </c>
      <c r="L1830" s="13">
        <v>0</v>
      </c>
      <c r="M1830" s="13">
        <v>0</v>
      </c>
      <c r="N1830" s="13">
        <v>36</v>
      </c>
      <c r="O1830" s="13">
        <v>36</v>
      </c>
      <c r="P1830" s="13">
        <v>0</v>
      </c>
      <c r="Q1830" s="13">
        <v>0</v>
      </c>
      <c r="R1830" s="13">
        <v>0</v>
      </c>
      <c r="S1830" s="13">
        <v>0</v>
      </c>
      <c r="T1830" s="12" t="s">
        <v>62</v>
      </c>
      <c r="U1830" s="14" t="str">
        <f>IF(T1830="","",VLOOKUP(T1830,Sheet1!$B$10:$C$61,2,0))</f>
        <v>療養病棟入院基本料1</v>
      </c>
      <c r="V1830" s="13">
        <v>36</v>
      </c>
    </row>
    <row r="1831" spans="1:22" outlineLevel="4">
      <c r="A1831" s="12">
        <v>4012</v>
      </c>
      <c r="B1831" s="12" t="s">
        <v>47</v>
      </c>
      <c r="C1831" s="12">
        <v>40109</v>
      </c>
      <c r="D1831" s="12" t="s">
        <v>244</v>
      </c>
      <c r="E1831" s="12" t="s">
        <v>1390</v>
      </c>
      <c r="F1831" s="12" t="s">
        <v>1392</v>
      </c>
      <c r="G1831" s="12" t="s">
        <v>45</v>
      </c>
      <c r="H1831" s="14" t="str">
        <f>IF(G1831="","",VLOOKUP(G1831,Sheet1!$B$3:$C$7,2,0))</f>
        <v>慢性期</v>
      </c>
      <c r="I1831" s="12" t="s">
        <v>45</v>
      </c>
      <c r="J1831" s="14" t="str">
        <f>IF(I1831="","",VLOOKUP(I1831,Sheet1!$B$3:$C$7,2,0))</f>
        <v>慢性期</v>
      </c>
      <c r="K1831" s="13">
        <v>0</v>
      </c>
      <c r="L1831" s="13">
        <v>0</v>
      </c>
      <c r="M1831" s="13">
        <v>0</v>
      </c>
      <c r="N1831" s="13">
        <v>34</v>
      </c>
      <c r="O1831" s="13">
        <v>34</v>
      </c>
      <c r="P1831" s="13">
        <v>0</v>
      </c>
      <c r="Q1831" s="13">
        <v>0</v>
      </c>
      <c r="R1831" s="13">
        <v>0</v>
      </c>
      <c r="S1831" s="13">
        <v>0</v>
      </c>
      <c r="T1831" s="12" t="s">
        <v>62</v>
      </c>
      <c r="U1831" s="14" t="str">
        <f>IF(T1831="","",VLOOKUP(T1831,Sheet1!$B$10:$C$61,2,0))</f>
        <v>療養病棟入院基本料1</v>
      </c>
      <c r="V1831" s="13">
        <v>34</v>
      </c>
    </row>
    <row r="1832" spans="1:22" outlineLevel="3">
      <c r="A1832" s="12"/>
      <c r="B1832" s="12"/>
      <c r="C1832" s="12"/>
      <c r="D1832" s="12"/>
      <c r="E1832" s="23" t="s">
        <v>1896</v>
      </c>
      <c r="F1832" s="12"/>
      <c r="G1832" s="12"/>
      <c r="H1832" s="14"/>
      <c r="I1832" s="12"/>
      <c r="J1832" s="14"/>
      <c r="K1832" s="13">
        <f t="shared" ref="K1832:S1832" si="384">SUBTOTAL(9,K1829:K1831)</f>
        <v>60</v>
      </c>
      <c r="L1832" s="13">
        <f t="shared" si="384"/>
        <v>60</v>
      </c>
      <c r="M1832" s="13">
        <f t="shared" si="384"/>
        <v>0</v>
      </c>
      <c r="N1832" s="13">
        <f t="shared" si="384"/>
        <v>70</v>
      </c>
      <c r="O1832" s="13">
        <f t="shared" si="384"/>
        <v>70</v>
      </c>
      <c r="P1832" s="13">
        <f t="shared" si="384"/>
        <v>0</v>
      </c>
      <c r="Q1832" s="13">
        <f t="shared" si="384"/>
        <v>0</v>
      </c>
      <c r="R1832" s="13">
        <f t="shared" si="384"/>
        <v>0</v>
      </c>
      <c r="S1832" s="13">
        <f t="shared" si="384"/>
        <v>0</v>
      </c>
      <c r="T1832" s="12"/>
      <c r="U1832" s="14"/>
      <c r="V1832" s="13">
        <f>SUBTOTAL(9,V1829:V1831)</f>
        <v>130</v>
      </c>
    </row>
    <row r="1833" spans="1:22" outlineLevel="4">
      <c r="A1833" s="12">
        <v>4012</v>
      </c>
      <c r="B1833" s="12" t="s">
        <v>47</v>
      </c>
      <c r="C1833" s="12">
        <v>40109</v>
      </c>
      <c r="D1833" s="12" t="s">
        <v>244</v>
      </c>
      <c r="E1833" s="12" t="s">
        <v>1415</v>
      </c>
      <c r="F1833" s="12" t="s">
        <v>117</v>
      </c>
      <c r="G1833" s="12" t="s">
        <v>38</v>
      </c>
      <c r="H1833" s="14" t="str">
        <f>IF(G1833="","",VLOOKUP(G1833,Sheet1!$B$3:$C$7,2,0))</f>
        <v>急性期</v>
      </c>
      <c r="I1833" s="12" t="s">
        <v>58</v>
      </c>
      <c r="J1833" s="14" t="str">
        <f>IF(I1833="","",VLOOKUP(I1833,Sheet1!$B$3:$C$7,2,0))</f>
        <v>回復期</v>
      </c>
      <c r="K1833" s="13">
        <v>40</v>
      </c>
      <c r="L1833" s="13">
        <v>40</v>
      </c>
      <c r="M1833" s="13">
        <v>0</v>
      </c>
      <c r="N1833" s="13">
        <v>0</v>
      </c>
      <c r="O1833" s="13">
        <v>0</v>
      </c>
      <c r="P1833" s="13">
        <v>0</v>
      </c>
      <c r="Q1833" s="13">
        <v>0</v>
      </c>
      <c r="R1833" s="13">
        <v>0</v>
      </c>
      <c r="S1833" s="13">
        <v>0</v>
      </c>
      <c r="T1833" s="12" t="s">
        <v>58</v>
      </c>
      <c r="U1833" s="14" t="str">
        <f>IF(T1833="","",VLOOKUP(T1833,Sheet1!$B$10:$C$61,2,0))</f>
        <v>一般病棟13対1入院基本料</v>
      </c>
      <c r="V1833" s="13">
        <v>40</v>
      </c>
    </row>
    <row r="1834" spans="1:22" outlineLevel="4">
      <c r="A1834" s="12">
        <v>4012</v>
      </c>
      <c r="B1834" s="12" t="s">
        <v>47</v>
      </c>
      <c r="C1834" s="12">
        <v>40109</v>
      </c>
      <c r="D1834" s="12" t="s">
        <v>244</v>
      </c>
      <c r="E1834" s="12" t="s">
        <v>1415</v>
      </c>
      <c r="F1834" s="12" t="s">
        <v>37</v>
      </c>
      <c r="G1834" s="12" t="s">
        <v>45</v>
      </c>
      <c r="H1834" s="14" t="str">
        <f>IF(G1834="","",VLOOKUP(G1834,Sheet1!$B$3:$C$7,2,0))</f>
        <v>慢性期</v>
      </c>
      <c r="I1834" s="12" t="s">
        <v>45</v>
      </c>
      <c r="J1834" s="14" t="str">
        <f>IF(I1834="","",VLOOKUP(I1834,Sheet1!$B$3:$C$7,2,0))</f>
        <v>慢性期</v>
      </c>
      <c r="K1834" s="13">
        <v>0</v>
      </c>
      <c r="L1834" s="13">
        <v>0</v>
      </c>
      <c r="M1834" s="13">
        <v>0</v>
      </c>
      <c r="N1834" s="13">
        <v>34</v>
      </c>
      <c r="O1834" s="13">
        <v>34</v>
      </c>
      <c r="P1834" s="13">
        <v>0</v>
      </c>
      <c r="Q1834" s="13">
        <v>0</v>
      </c>
      <c r="R1834" s="13">
        <v>0</v>
      </c>
      <c r="S1834" s="13">
        <v>0</v>
      </c>
      <c r="T1834" s="12" t="s">
        <v>62</v>
      </c>
      <c r="U1834" s="14" t="str">
        <f>IF(T1834="","",VLOOKUP(T1834,Sheet1!$B$10:$C$61,2,0))</f>
        <v>療養病棟入院基本料1</v>
      </c>
      <c r="V1834" s="13">
        <v>34</v>
      </c>
    </row>
    <row r="1835" spans="1:22" outlineLevel="3">
      <c r="A1835" s="12"/>
      <c r="B1835" s="12"/>
      <c r="C1835" s="12"/>
      <c r="D1835" s="12"/>
      <c r="E1835" s="23" t="s">
        <v>1897</v>
      </c>
      <c r="F1835" s="12"/>
      <c r="G1835" s="12"/>
      <c r="H1835" s="14"/>
      <c r="I1835" s="12"/>
      <c r="J1835" s="14"/>
      <c r="K1835" s="13">
        <f t="shared" ref="K1835:S1835" si="385">SUBTOTAL(9,K1833:K1834)</f>
        <v>40</v>
      </c>
      <c r="L1835" s="13">
        <f t="shared" si="385"/>
        <v>40</v>
      </c>
      <c r="M1835" s="13">
        <f t="shared" si="385"/>
        <v>0</v>
      </c>
      <c r="N1835" s="13">
        <f t="shared" si="385"/>
        <v>34</v>
      </c>
      <c r="O1835" s="13">
        <f t="shared" si="385"/>
        <v>34</v>
      </c>
      <c r="P1835" s="13">
        <f t="shared" si="385"/>
        <v>0</v>
      </c>
      <c r="Q1835" s="13">
        <f t="shared" si="385"/>
        <v>0</v>
      </c>
      <c r="R1835" s="13">
        <f t="shared" si="385"/>
        <v>0</v>
      </c>
      <c r="S1835" s="13">
        <f t="shared" si="385"/>
        <v>0</v>
      </c>
      <c r="T1835" s="12"/>
      <c r="U1835" s="14"/>
      <c r="V1835" s="13">
        <f>SUBTOTAL(9,V1833:V1834)</f>
        <v>74</v>
      </c>
    </row>
    <row r="1836" spans="1:22" outlineLevel="4">
      <c r="A1836" s="12">
        <v>4012</v>
      </c>
      <c r="B1836" s="12" t="s">
        <v>47</v>
      </c>
      <c r="C1836" s="12">
        <v>40109</v>
      </c>
      <c r="D1836" s="12" t="s">
        <v>244</v>
      </c>
      <c r="E1836" s="12" t="s">
        <v>1442</v>
      </c>
      <c r="F1836" s="12" t="s">
        <v>303</v>
      </c>
      <c r="G1836" s="12" t="s">
        <v>58</v>
      </c>
      <c r="H1836" s="14" t="str">
        <f>IF(G1836="","",VLOOKUP(G1836,Sheet1!$B$3:$C$7,2,0))</f>
        <v>回復期</v>
      </c>
      <c r="I1836" s="12" t="s">
        <v>58</v>
      </c>
      <c r="J1836" s="14" t="str">
        <f>IF(I1836="","",VLOOKUP(I1836,Sheet1!$B$3:$C$7,2,0))</f>
        <v>回復期</v>
      </c>
      <c r="K1836" s="13">
        <v>55</v>
      </c>
      <c r="L1836" s="13">
        <v>42</v>
      </c>
      <c r="M1836" s="13">
        <v>13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2" t="s">
        <v>59</v>
      </c>
      <c r="U1836" s="14" t="str">
        <f>IF(T1836="","",VLOOKUP(T1836,Sheet1!$B$10:$C$61,2,0))</f>
        <v>回復期リハビリテーション病棟入院料1</v>
      </c>
      <c r="V1836" s="13">
        <v>55</v>
      </c>
    </row>
    <row r="1837" spans="1:22" outlineLevel="4">
      <c r="A1837" s="12">
        <v>4012</v>
      </c>
      <c r="B1837" s="12" t="s">
        <v>47</v>
      </c>
      <c r="C1837" s="12">
        <v>40109</v>
      </c>
      <c r="D1837" s="12" t="s">
        <v>244</v>
      </c>
      <c r="E1837" s="12" t="s">
        <v>1442</v>
      </c>
      <c r="F1837" s="12" t="s">
        <v>116</v>
      </c>
      <c r="G1837" s="12" t="s">
        <v>58</v>
      </c>
      <c r="H1837" s="14" t="str">
        <f>IF(G1837="","",VLOOKUP(G1837,Sheet1!$B$3:$C$7,2,0))</f>
        <v>回復期</v>
      </c>
      <c r="I1837" s="12" t="s">
        <v>58</v>
      </c>
      <c r="J1837" s="14" t="str">
        <f>IF(I1837="","",VLOOKUP(I1837,Sheet1!$B$3:$C$7,2,0))</f>
        <v>回復期</v>
      </c>
      <c r="K1837" s="13">
        <v>54</v>
      </c>
      <c r="L1837" s="13">
        <v>30</v>
      </c>
      <c r="M1837" s="13">
        <v>24</v>
      </c>
      <c r="N1837" s="13">
        <v>0</v>
      </c>
      <c r="O1837" s="13">
        <v>0</v>
      </c>
      <c r="P1837" s="13">
        <v>0</v>
      </c>
      <c r="Q1837" s="13">
        <v>0</v>
      </c>
      <c r="R1837" s="13">
        <v>0</v>
      </c>
      <c r="S1837" s="13">
        <v>0</v>
      </c>
      <c r="T1837" s="12" t="s">
        <v>38</v>
      </c>
      <c r="U1837" s="14" t="str">
        <f>IF(T1837="","",VLOOKUP(T1837,Sheet1!$B$10:$C$61,2,0))</f>
        <v>一般病棟10対1入院基本料</v>
      </c>
      <c r="V1837" s="13">
        <v>54</v>
      </c>
    </row>
    <row r="1838" spans="1:22" outlineLevel="3">
      <c r="A1838" s="12"/>
      <c r="B1838" s="12"/>
      <c r="C1838" s="12"/>
      <c r="D1838" s="12"/>
      <c r="E1838" s="23" t="s">
        <v>1898</v>
      </c>
      <c r="F1838" s="12"/>
      <c r="G1838" s="12"/>
      <c r="H1838" s="14"/>
      <c r="I1838" s="12"/>
      <c r="J1838" s="14"/>
      <c r="K1838" s="13">
        <f t="shared" ref="K1838:S1838" si="386">SUBTOTAL(9,K1836:K1837)</f>
        <v>109</v>
      </c>
      <c r="L1838" s="13">
        <f t="shared" si="386"/>
        <v>72</v>
      </c>
      <c r="M1838" s="13">
        <f t="shared" si="386"/>
        <v>37</v>
      </c>
      <c r="N1838" s="13">
        <f t="shared" si="386"/>
        <v>0</v>
      </c>
      <c r="O1838" s="13">
        <f t="shared" si="386"/>
        <v>0</v>
      </c>
      <c r="P1838" s="13">
        <f t="shared" si="386"/>
        <v>0</v>
      </c>
      <c r="Q1838" s="13">
        <f t="shared" si="386"/>
        <v>0</v>
      </c>
      <c r="R1838" s="13">
        <f t="shared" si="386"/>
        <v>0</v>
      </c>
      <c r="S1838" s="13">
        <f t="shared" si="386"/>
        <v>0</v>
      </c>
      <c r="T1838" s="12"/>
      <c r="U1838" s="14"/>
      <c r="V1838" s="13">
        <f>SUBTOTAL(9,V1836:V1837)</f>
        <v>109</v>
      </c>
    </row>
    <row r="1839" spans="1:22" outlineLevel="4">
      <c r="A1839" s="12">
        <v>4012</v>
      </c>
      <c r="B1839" s="12" t="s">
        <v>47</v>
      </c>
      <c r="C1839" s="12">
        <v>40109</v>
      </c>
      <c r="D1839" s="12" t="s">
        <v>244</v>
      </c>
      <c r="E1839" s="12" t="s">
        <v>1462</v>
      </c>
      <c r="F1839" s="12" t="s">
        <v>238</v>
      </c>
      <c r="G1839" s="12" t="s">
        <v>104</v>
      </c>
      <c r="H1839" s="14" t="str">
        <f>IF(G1839="","",VLOOKUP(G1839,Sheet1!$B$3:$C$7,2,0))</f>
        <v>急性期</v>
      </c>
      <c r="I1839" s="12" t="s">
        <v>113</v>
      </c>
      <c r="J1839" s="14" t="str">
        <f>IF(I1839="","",VLOOKUP(I1839,Sheet1!$B$3:$C$7,2,0))</f>
        <v>回復期</v>
      </c>
      <c r="K1839" s="13">
        <v>24</v>
      </c>
      <c r="L1839" s="13">
        <v>12</v>
      </c>
      <c r="M1839" s="13">
        <v>12</v>
      </c>
      <c r="N1839" s="13">
        <v>0</v>
      </c>
      <c r="O1839" s="13">
        <v>0</v>
      </c>
      <c r="P1839" s="13">
        <v>0</v>
      </c>
      <c r="Q1839" s="13">
        <v>0</v>
      </c>
      <c r="R1839" s="13">
        <v>0</v>
      </c>
      <c r="S1839" s="13">
        <v>0</v>
      </c>
      <c r="T1839" s="12" t="s">
        <v>395</v>
      </c>
      <c r="U1839" s="14" t="str">
        <f>IF(T1839="","",VLOOKUP(T1839,Sheet1!$B$10:$C$61,2,0))</f>
        <v>一般病棟特別入院基本料</v>
      </c>
      <c r="V1839" s="13">
        <v>24</v>
      </c>
    </row>
    <row r="1840" spans="1:22" outlineLevel="4">
      <c r="A1840" s="12">
        <v>4012</v>
      </c>
      <c r="B1840" s="12" t="s">
        <v>47</v>
      </c>
      <c r="C1840" s="12">
        <v>40109</v>
      </c>
      <c r="D1840" s="12" t="s">
        <v>244</v>
      </c>
      <c r="E1840" s="12" t="s">
        <v>1462</v>
      </c>
      <c r="F1840" s="12" t="s">
        <v>683</v>
      </c>
      <c r="G1840" s="12" t="s">
        <v>182</v>
      </c>
      <c r="H1840" s="14" t="str">
        <f>IF(G1840="","",VLOOKUP(G1840,Sheet1!$B$3:$C$7,2,0))</f>
        <v>慢性期</v>
      </c>
      <c r="I1840" s="12" t="s">
        <v>182</v>
      </c>
      <c r="J1840" s="14" t="str">
        <f>IF(I1840="","",VLOOKUP(I1840,Sheet1!$B$3:$C$7,2,0))</f>
        <v>慢性期</v>
      </c>
      <c r="K1840" s="13">
        <v>0</v>
      </c>
      <c r="L1840" s="13">
        <v>0</v>
      </c>
      <c r="M1840" s="13">
        <v>0</v>
      </c>
      <c r="N1840" s="13">
        <v>60</v>
      </c>
      <c r="O1840" s="13">
        <v>60</v>
      </c>
      <c r="P1840" s="13">
        <v>0</v>
      </c>
      <c r="Q1840" s="13">
        <v>0</v>
      </c>
      <c r="R1840" s="13">
        <v>0</v>
      </c>
      <c r="S1840" s="13">
        <v>0</v>
      </c>
      <c r="T1840" s="12" t="s">
        <v>185</v>
      </c>
      <c r="U1840" s="14" t="str">
        <f>IF(T1840="","",VLOOKUP(T1840,Sheet1!$B$10:$C$61,2,0))</f>
        <v>療養病棟入院基本料1</v>
      </c>
      <c r="V1840" s="13">
        <v>60</v>
      </c>
    </row>
    <row r="1841" spans="1:22" outlineLevel="3">
      <c r="A1841" s="12"/>
      <c r="B1841" s="12"/>
      <c r="C1841" s="12"/>
      <c r="D1841" s="12"/>
      <c r="E1841" s="23" t="s">
        <v>1899</v>
      </c>
      <c r="F1841" s="12"/>
      <c r="G1841" s="12"/>
      <c r="H1841" s="14"/>
      <c r="I1841" s="12"/>
      <c r="J1841" s="14"/>
      <c r="K1841" s="13">
        <f t="shared" ref="K1841:S1841" si="387">SUBTOTAL(9,K1839:K1840)</f>
        <v>24</v>
      </c>
      <c r="L1841" s="13">
        <f t="shared" si="387"/>
        <v>12</v>
      </c>
      <c r="M1841" s="13">
        <f t="shared" si="387"/>
        <v>12</v>
      </c>
      <c r="N1841" s="13">
        <f t="shared" si="387"/>
        <v>60</v>
      </c>
      <c r="O1841" s="13">
        <f t="shared" si="387"/>
        <v>60</v>
      </c>
      <c r="P1841" s="13">
        <f t="shared" si="387"/>
        <v>0</v>
      </c>
      <c r="Q1841" s="13">
        <f t="shared" si="387"/>
        <v>0</v>
      </c>
      <c r="R1841" s="13">
        <f t="shared" si="387"/>
        <v>0</v>
      </c>
      <c r="S1841" s="13">
        <f t="shared" si="387"/>
        <v>0</v>
      </c>
      <c r="T1841" s="12"/>
      <c r="U1841" s="14"/>
      <c r="V1841" s="13">
        <f>SUBTOTAL(9,V1839:V1840)</f>
        <v>84</v>
      </c>
    </row>
    <row r="1842" spans="1:22" outlineLevel="4">
      <c r="A1842" s="12">
        <v>4012</v>
      </c>
      <c r="B1842" s="12" t="s">
        <v>47</v>
      </c>
      <c r="C1842" s="12">
        <v>40215</v>
      </c>
      <c r="D1842" s="12" t="s">
        <v>734</v>
      </c>
      <c r="E1842" s="12" t="s">
        <v>735</v>
      </c>
      <c r="F1842" s="12" t="s">
        <v>736</v>
      </c>
      <c r="G1842" s="12" t="s">
        <v>38</v>
      </c>
      <c r="H1842" s="14" t="str">
        <f>IF(G1842="","",VLOOKUP(G1842,Sheet1!$B$3:$C$7,2,0))</f>
        <v>急性期</v>
      </c>
      <c r="I1842" s="12" t="s">
        <v>38</v>
      </c>
      <c r="J1842" s="14" t="str">
        <f>IF(I1842="","",VLOOKUP(I1842,Sheet1!$B$3:$C$7,2,0))</f>
        <v>急性期</v>
      </c>
      <c r="K1842" s="13">
        <v>51</v>
      </c>
      <c r="L1842" s="13">
        <v>49</v>
      </c>
      <c r="M1842" s="13">
        <v>2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2" t="s">
        <v>38</v>
      </c>
      <c r="U1842" s="14" t="str">
        <f>IF(T1842="","",VLOOKUP(T1842,Sheet1!$B$10:$C$61,2,0))</f>
        <v>一般病棟10対1入院基本料</v>
      </c>
      <c r="V1842" s="13">
        <v>51</v>
      </c>
    </row>
    <row r="1843" spans="1:22" outlineLevel="4">
      <c r="A1843" s="12">
        <v>4012</v>
      </c>
      <c r="B1843" s="12" t="s">
        <v>47</v>
      </c>
      <c r="C1843" s="12">
        <v>40215</v>
      </c>
      <c r="D1843" s="12" t="s">
        <v>734</v>
      </c>
      <c r="E1843" s="12" t="s">
        <v>735</v>
      </c>
      <c r="F1843" s="12" t="s">
        <v>737</v>
      </c>
      <c r="G1843" s="12" t="s">
        <v>58</v>
      </c>
      <c r="H1843" s="14" t="str">
        <f>IF(G1843="","",VLOOKUP(G1843,Sheet1!$B$3:$C$7,2,0))</f>
        <v>回復期</v>
      </c>
      <c r="I1843" s="12" t="s">
        <v>58</v>
      </c>
      <c r="J1843" s="14" t="str">
        <f>IF(I1843="","",VLOOKUP(I1843,Sheet1!$B$3:$C$7,2,0))</f>
        <v>回復期</v>
      </c>
      <c r="K1843" s="13">
        <v>52</v>
      </c>
      <c r="L1843" s="13">
        <v>51</v>
      </c>
      <c r="M1843" s="13">
        <v>1</v>
      </c>
      <c r="N1843" s="13">
        <v>0</v>
      </c>
      <c r="O1843" s="13">
        <v>0</v>
      </c>
      <c r="P1843" s="13">
        <v>0</v>
      </c>
      <c r="Q1843" s="13">
        <v>0</v>
      </c>
      <c r="R1843" s="13">
        <v>0</v>
      </c>
      <c r="S1843" s="13">
        <v>0</v>
      </c>
      <c r="T1843" s="12" t="s">
        <v>253</v>
      </c>
      <c r="U1843" s="14" t="str">
        <f>IF(T1843="","",VLOOKUP(T1843,Sheet1!$B$10:$C$61,2,0))</f>
        <v>地域包括ケア病棟入院料2</v>
      </c>
      <c r="V1843" s="13">
        <v>52</v>
      </c>
    </row>
    <row r="1844" spans="1:22" outlineLevel="4">
      <c r="A1844" s="12">
        <v>4012</v>
      </c>
      <c r="B1844" s="12" t="s">
        <v>47</v>
      </c>
      <c r="C1844" s="12">
        <v>40215</v>
      </c>
      <c r="D1844" s="12" t="s">
        <v>734</v>
      </c>
      <c r="E1844" s="12" t="s">
        <v>735</v>
      </c>
      <c r="F1844" s="12" t="s">
        <v>738</v>
      </c>
      <c r="G1844" s="12" t="s">
        <v>45</v>
      </c>
      <c r="H1844" s="14" t="str">
        <f>IF(G1844="","",VLOOKUP(G1844,Sheet1!$B$3:$C$7,2,0))</f>
        <v>慢性期</v>
      </c>
      <c r="I1844" s="12" t="s">
        <v>45</v>
      </c>
      <c r="J1844" s="14" t="str">
        <f>IF(I1844="","",VLOOKUP(I1844,Sheet1!$B$3:$C$7,2,0))</f>
        <v>慢性期</v>
      </c>
      <c r="K1844" s="13">
        <v>0</v>
      </c>
      <c r="L1844" s="13">
        <v>0</v>
      </c>
      <c r="M1844" s="13">
        <v>0</v>
      </c>
      <c r="N1844" s="13">
        <v>42</v>
      </c>
      <c r="O1844" s="13">
        <v>42</v>
      </c>
      <c r="P1844" s="13">
        <v>0</v>
      </c>
      <c r="Q1844" s="13">
        <v>0</v>
      </c>
      <c r="R1844" s="13">
        <v>0</v>
      </c>
      <c r="S1844" s="13">
        <v>0</v>
      </c>
      <c r="T1844" s="12" t="s">
        <v>46</v>
      </c>
      <c r="U1844" s="14" t="str">
        <f>IF(T1844="","",VLOOKUP(T1844,Sheet1!$B$10:$C$61,2,0))</f>
        <v>療養病棟入院基本料2</v>
      </c>
      <c r="V1844" s="13">
        <v>42</v>
      </c>
    </row>
    <row r="1845" spans="1:22" outlineLevel="3">
      <c r="A1845" s="12"/>
      <c r="B1845" s="12"/>
      <c r="C1845" s="12"/>
      <c r="D1845" s="12"/>
      <c r="E1845" s="23" t="s">
        <v>1900</v>
      </c>
      <c r="F1845" s="12"/>
      <c r="G1845" s="12"/>
      <c r="H1845" s="14"/>
      <c r="I1845" s="12"/>
      <c r="J1845" s="14"/>
      <c r="K1845" s="13">
        <f t="shared" ref="K1845:S1845" si="388">SUBTOTAL(9,K1842:K1844)</f>
        <v>103</v>
      </c>
      <c r="L1845" s="13">
        <f t="shared" si="388"/>
        <v>100</v>
      </c>
      <c r="M1845" s="13">
        <f t="shared" si="388"/>
        <v>3</v>
      </c>
      <c r="N1845" s="13">
        <f t="shared" si="388"/>
        <v>42</v>
      </c>
      <c r="O1845" s="13">
        <f t="shared" si="388"/>
        <v>42</v>
      </c>
      <c r="P1845" s="13">
        <f t="shared" si="388"/>
        <v>0</v>
      </c>
      <c r="Q1845" s="13">
        <f t="shared" si="388"/>
        <v>0</v>
      </c>
      <c r="R1845" s="13">
        <f t="shared" si="388"/>
        <v>0</v>
      </c>
      <c r="S1845" s="13">
        <f t="shared" si="388"/>
        <v>0</v>
      </c>
      <c r="T1845" s="12"/>
      <c r="U1845" s="14"/>
      <c r="V1845" s="13">
        <f>SUBTOTAL(9,V1842:V1844)</f>
        <v>145</v>
      </c>
    </row>
    <row r="1846" spans="1:22" outlineLevel="4">
      <c r="A1846" s="12">
        <v>4012</v>
      </c>
      <c r="B1846" s="12" t="s">
        <v>47</v>
      </c>
      <c r="C1846" s="12">
        <v>40215</v>
      </c>
      <c r="D1846" s="12" t="s">
        <v>734</v>
      </c>
      <c r="E1846" s="12" t="s">
        <v>1137</v>
      </c>
      <c r="F1846" s="12" t="s">
        <v>1138</v>
      </c>
      <c r="G1846" s="12" t="s">
        <v>104</v>
      </c>
      <c r="H1846" s="14" t="str">
        <f>IF(G1846="","",VLOOKUP(G1846,Sheet1!$B$3:$C$7,2,0))</f>
        <v>急性期</v>
      </c>
      <c r="I1846" s="12" t="s">
        <v>104</v>
      </c>
      <c r="J1846" s="14" t="str">
        <f>IF(I1846="","",VLOOKUP(I1846,Sheet1!$B$3:$C$7,2,0))</f>
        <v>急性期</v>
      </c>
      <c r="K1846" s="13">
        <v>58</v>
      </c>
      <c r="L1846" s="13">
        <v>38</v>
      </c>
      <c r="M1846" s="13">
        <v>20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2" t="s">
        <v>104</v>
      </c>
      <c r="U1846" s="14" t="str">
        <f>IF(T1846="","",VLOOKUP(T1846,Sheet1!$B$10:$C$61,2,0))</f>
        <v>一般病棟10対1入院基本料</v>
      </c>
      <c r="V1846" s="13">
        <v>38</v>
      </c>
    </row>
    <row r="1847" spans="1:22" outlineLevel="4">
      <c r="A1847" s="12">
        <v>4012</v>
      </c>
      <c r="B1847" s="12" t="s">
        <v>47</v>
      </c>
      <c r="C1847" s="12">
        <v>40215</v>
      </c>
      <c r="D1847" s="12" t="s">
        <v>734</v>
      </c>
      <c r="E1847" s="12" t="s">
        <v>1137</v>
      </c>
      <c r="F1847" s="12" t="s">
        <v>1139</v>
      </c>
      <c r="G1847" s="12" t="s">
        <v>113</v>
      </c>
      <c r="H1847" s="14" t="str">
        <f>IF(G1847="","",VLOOKUP(G1847,Sheet1!$B$3:$C$7,2,0))</f>
        <v>回復期</v>
      </c>
      <c r="I1847" s="12" t="s">
        <v>113</v>
      </c>
      <c r="J1847" s="14" t="str">
        <f>IF(I1847="","",VLOOKUP(I1847,Sheet1!$B$3:$C$7,2,0))</f>
        <v>回復期</v>
      </c>
      <c r="K1847" s="13">
        <v>64</v>
      </c>
      <c r="L1847" s="13">
        <v>42</v>
      </c>
      <c r="M1847" s="13">
        <v>22</v>
      </c>
      <c r="N1847" s="13">
        <v>0</v>
      </c>
      <c r="O1847" s="13">
        <v>0</v>
      </c>
      <c r="P1847" s="13">
        <v>0</v>
      </c>
      <c r="Q1847" s="13">
        <v>0</v>
      </c>
      <c r="R1847" s="13">
        <v>0</v>
      </c>
      <c r="S1847" s="13">
        <v>0</v>
      </c>
      <c r="T1847" s="12" t="s">
        <v>105</v>
      </c>
      <c r="U1847" s="14" t="str">
        <f>IF(T1847="","",VLOOKUP(T1847,Sheet1!$B$10:$C$61,2,0))</f>
        <v>地域包括ケア病棟入院料1</v>
      </c>
      <c r="V1847" s="13">
        <v>42</v>
      </c>
    </row>
    <row r="1848" spans="1:22" outlineLevel="3">
      <c r="A1848" s="12"/>
      <c r="B1848" s="12"/>
      <c r="C1848" s="12"/>
      <c r="D1848" s="12"/>
      <c r="E1848" s="23" t="s">
        <v>1901</v>
      </c>
      <c r="F1848" s="12"/>
      <c r="G1848" s="12"/>
      <c r="H1848" s="14"/>
      <c r="I1848" s="12"/>
      <c r="J1848" s="14"/>
      <c r="K1848" s="13">
        <f t="shared" ref="K1848:S1848" si="389">SUBTOTAL(9,K1846:K1847)</f>
        <v>122</v>
      </c>
      <c r="L1848" s="13">
        <f t="shared" si="389"/>
        <v>80</v>
      </c>
      <c r="M1848" s="13">
        <f t="shared" si="389"/>
        <v>42</v>
      </c>
      <c r="N1848" s="13">
        <f t="shared" si="389"/>
        <v>0</v>
      </c>
      <c r="O1848" s="13">
        <f t="shared" si="389"/>
        <v>0</v>
      </c>
      <c r="P1848" s="13">
        <f t="shared" si="389"/>
        <v>0</v>
      </c>
      <c r="Q1848" s="13">
        <f t="shared" si="389"/>
        <v>0</v>
      </c>
      <c r="R1848" s="13">
        <f t="shared" si="389"/>
        <v>0</v>
      </c>
      <c r="S1848" s="13">
        <f t="shared" si="389"/>
        <v>0</v>
      </c>
      <c r="T1848" s="12"/>
      <c r="U1848" s="14"/>
      <c r="V1848" s="13">
        <f>SUBTOTAL(9,V1846:V1847)</f>
        <v>80</v>
      </c>
    </row>
    <row r="1849" spans="1:22" outlineLevel="4">
      <c r="A1849" s="12">
        <v>4012</v>
      </c>
      <c r="B1849" s="12" t="s">
        <v>47</v>
      </c>
      <c r="C1849" s="12">
        <v>40381</v>
      </c>
      <c r="D1849" s="12" t="s">
        <v>254</v>
      </c>
      <c r="E1849" s="12" t="s">
        <v>255</v>
      </c>
      <c r="F1849" s="12" t="s">
        <v>252</v>
      </c>
      <c r="G1849" s="12" t="s">
        <v>38</v>
      </c>
      <c r="H1849" s="14" t="str">
        <f>IF(G1849="","",VLOOKUP(G1849,Sheet1!$B$3:$C$7,2,0))</f>
        <v>急性期</v>
      </c>
      <c r="I1849" s="12" t="s">
        <v>38</v>
      </c>
      <c r="J1849" s="14" t="str">
        <f>IF(I1849="","",VLOOKUP(I1849,Sheet1!$B$3:$C$7,2,0))</f>
        <v>急性期</v>
      </c>
      <c r="K1849" s="13">
        <v>49</v>
      </c>
      <c r="L1849" s="13">
        <v>49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0</v>
      </c>
      <c r="S1849" s="13">
        <v>0</v>
      </c>
      <c r="T1849" s="12" t="s">
        <v>38</v>
      </c>
      <c r="U1849" s="14" t="str">
        <f>IF(T1849="","",VLOOKUP(T1849,Sheet1!$B$10:$C$61,2,0))</f>
        <v>一般病棟10対1入院基本料</v>
      </c>
      <c r="V1849" s="13">
        <v>49</v>
      </c>
    </row>
    <row r="1850" spans="1:22" outlineLevel="4">
      <c r="A1850" s="12">
        <v>4012</v>
      </c>
      <c r="B1850" s="12" t="s">
        <v>47</v>
      </c>
      <c r="C1850" s="12">
        <v>40381</v>
      </c>
      <c r="D1850" s="12" t="s">
        <v>254</v>
      </c>
      <c r="E1850" s="12" t="s">
        <v>255</v>
      </c>
      <c r="F1850" s="12" t="s">
        <v>61</v>
      </c>
      <c r="G1850" s="12" t="s">
        <v>38</v>
      </c>
      <c r="H1850" s="14" t="str">
        <f>IF(G1850="","",VLOOKUP(G1850,Sheet1!$B$3:$C$7,2,0))</f>
        <v>急性期</v>
      </c>
      <c r="I1850" s="12" t="s">
        <v>38</v>
      </c>
      <c r="J1850" s="14" t="str">
        <f>IF(I1850="","",VLOOKUP(I1850,Sheet1!$B$3:$C$7,2,0))</f>
        <v>急性期</v>
      </c>
      <c r="K1850" s="13">
        <v>48</v>
      </c>
      <c r="L1850" s="13">
        <v>48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2" t="s">
        <v>38</v>
      </c>
      <c r="U1850" s="14" t="str">
        <f>IF(T1850="","",VLOOKUP(T1850,Sheet1!$B$10:$C$61,2,0))</f>
        <v>一般病棟10対1入院基本料</v>
      </c>
      <c r="V1850" s="13">
        <v>48</v>
      </c>
    </row>
    <row r="1851" spans="1:22" outlineLevel="4">
      <c r="A1851" s="12">
        <v>4012</v>
      </c>
      <c r="B1851" s="12" t="s">
        <v>47</v>
      </c>
      <c r="C1851" s="12">
        <v>40381</v>
      </c>
      <c r="D1851" s="12" t="s">
        <v>254</v>
      </c>
      <c r="E1851" s="12" t="s">
        <v>255</v>
      </c>
      <c r="F1851" s="12" t="s">
        <v>256</v>
      </c>
      <c r="G1851" s="12" t="s">
        <v>45</v>
      </c>
      <c r="H1851" s="14" t="str">
        <f>IF(G1851="","",VLOOKUP(G1851,Sheet1!$B$3:$C$7,2,0))</f>
        <v>慢性期</v>
      </c>
      <c r="I1851" s="12" t="s">
        <v>45</v>
      </c>
      <c r="J1851" s="14" t="str">
        <f>IF(I1851="","",VLOOKUP(I1851,Sheet1!$B$3:$C$7,2,0))</f>
        <v>慢性期</v>
      </c>
      <c r="K1851" s="13">
        <v>0</v>
      </c>
      <c r="L1851" s="13">
        <v>0</v>
      </c>
      <c r="M1851" s="13">
        <v>0</v>
      </c>
      <c r="N1851" s="13">
        <v>40</v>
      </c>
      <c r="O1851" s="13">
        <v>35</v>
      </c>
      <c r="P1851" s="13">
        <v>5</v>
      </c>
      <c r="Q1851" s="13">
        <v>30</v>
      </c>
      <c r="R1851" s="13">
        <v>25</v>
      </c>
      <c r="S1851" s="13">
        <v>5</v>
      </c>
      <c r="T1851" s="12" t="s">
        <v>46</v>
      </c>
      <c r="U1851" s="14" t="str">
        <f>IF(T1851="","",VLOOKUP(T1851,Sheet1!$B$10:$C$61,2,0))</f>
        <v>療養病棟入院基本料2</v>
      </c>
      <c r="V1851" s="13">
        <v>10</v>
      </c>
    </row>
    <row r="1852" spans="1:22" outlineLevel="3">
      <c r="A1852" s="12"/>
      <c r="B1852" s="12"/>
      <c r="C1852" s="12"/>
      <c r="D1852" s="12"/>
      <c r="E1852" s="23" t="s">
        <v>1902</v>
      </c>
      <c r="F1852" s="12"/>
      <c r="G1852" s="12"/>
      <c r="H1852" s="14"/>
      <c r="I1852" s="12"/>
      <c r="J1852" s="14"/>
      <c r="K1852" s="13">
        <f t="shared" ref="K1852:S1852" si="390">SUBTOTAL(9,K1849:K1851)</f>
        <v>97</v>
      </c>
      <c r="L1852" s="13">
        <f t="shared" si="390"/>
        <v>97</v>
      </c>
      <c r="M1852" s="13">
        <f t="shared" si="390"/>
        <v>0</v>
      </c>
      <c r="N1852" s="13">
        <f t="shared" si="390"/>
        <v>40</v>
      </c>
      <c r="O1852" s="13">
        <f t="shared" si="390"/>
        <v>35</v>
      </c>
      <c r="P1852" s="13">
        <f t="shared" si="390"/>
        <v>5</v>
      </c>
      <c r="Q1852" s="13">
        <f t="shared" si="390"/>
        <v>30</v>
      </c>
      <c r="R1852" s="13">
        <f t="shared" si="390"/>
        <v>25</v>
      </c>
      <c r="S1852" s="13">
        <f t="shared" si="390"/>
        <v>5</v>
      </c>
      <c r="T1852" s="12"/>
      <c r="U1852" s="14"/>
      <c r="V1852" s="13">
        <f>SUBTOTAL(9,V1849:V1851)</f>
        <v>107</v>
      </c>
    </row>
    <row r="1853" spans="1:22" outlineLevel="4">
      <c r="A1853" s="12">
        <v>4012</v>
      </c>
      <c r="B1853" s="12" t="s">
        <v>47</v>
      </c>
      <c r="C1853" s="12">
        <v>40382</v>
      </c>
      <c r="D1853" s="12" t="s">
        <v>524</v>
      </c>
      <c r="E1853" s="12" t="s">
        <v>525</v>
      </c>
      <c r="F1853" s="12" t="s">
        <v>526</v>
      </c>
      <c r="G1853" s="12" t="s">
        <v>104</v>
      </c>
      <c r="H1853" s="14" t="str">
        <f>IF(G1853="","",VLOOKUP(G1853,Sheet1!$B$3:$C$7,2,0))</f>
        <v>急性期</v>
      </c>
      <c r="I1853" s="12" t="s">
        <v>104</v>
      </c>
      <c r="J1853" s="14" t="str">
        <f>IF(I1853="","",VLOOKUP(I1853,Sheet1!$B$3:$C$7,2,0))</f>
        <v>急性期</v>
      </c>
      <c r="K1853" s="13">
        <v>48</v>
      </c>
      <c r="L1853" s="13">
        <v>41</v>
      </c>
      <c r="M1853" s="13">
        <v>7</v>
      </c>
      <c r="N1853" s="13">
        <v>0</v>
      </c>
      <c r="O1853" s="13">
        <v>0</v>
      </c>
      <c r="P1853" s="13">
        <v>0</v>
      </c>
      <c r="Q1853" s="13">
        <v>0</v>
      </c>
      <c r="R1853" s="13">
        <v>0</v>
      </c>
      <c r="S1853" s="13">
        <v>0</v>
      </c>
      <c r="T1853" s="12" t="s">
        <v>182</v>
      </c>
      <c r="U1853" s="14" t="str">
        <f>IF(T1853="","",VLOOKUP(T1853,Sheet1!$B$10:$C$61,2,0))</f>
        <v>一般病棟15対1入院基本料</v>
      </c>
      <c r="V1853" s="13">
        <v>48</v>
      </c>
    </row>
    <row r="1854" spans="1:22" outlineLevel="4">
      <c r="A1854" s="12">
        <v>4012</v>
      </c>
      <c r="B1854" s="12" t="s">
        <v>47</v>
      </c>
      <c r="C1854" s="12">
        <v>40382</v>
      </c>
      <c r="D1854" s="12" t="s">
        <v>524</v>
      </c>
      <c r="E1854" s="12" t="s">
        <v>525</v>
      </c>
      <c r="F1854" s="12" t="s">
        <v>527</v>
      </c>
      <c r="G1854" s="12" t="s">
        <v>182</v>
      </c>
      <c r="H1854" s="14" t="str">
        <f>IF(G1854="","",VLOOKUP(G1854,Sheet1!$B$3:$C$7,2,0))</f>
        <v>慢性期</v>
      </c>
      <c r="I1854" s="12" t="s">
        <v>182</v>
      </c>
      <c r="J1854" s="14" t="str">
        <f>IF(I1854="","",VLOOKUP(I1854,Sheet1!$B$3:$C$7,2,0))</f>
        <v>慢性期</v>
      </c>
      <c r="K1854" s="13">
        <v>26</v>
      </c>
      <c r="L1854" s="13">
        <v>26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2" t="s">
        <v>235</v>
      </c>
      <c r="U1854" s="14" t="str">
        <f>IF(T1854="","",VLOOKUP(T1854,Sheet1!$B$10:$C$61,2,0))</f>
        <v>障害者施設等15対1入院基本料</v>
      </c>
      <c r="V1854" s="13">
        <v>26</v>
      </c>
    </row>
    <row r="1855" spans="1:22" outlineLevel="4">
      <c r="A1855" s="12">
        <v>4012</v>
      </c>
      <c r="B1855" s="12" t="s">
        <v>47</v>
      </c>
      <c r="C1855" s="12">
        <v>40382</v>
      </c>
      <c r="D1855" s="12" t="s">
        <v>524</v>
      </c>
      <c r="E1855" s="12" t="s">
        <v>525</v>
      </c>
      <c r="F1855" s="12" t="s">
        <v>528</v>
      </c>
      <c r="G1855" s="12" t="s">
        <v>104</v>
      </c>
      <c r="H1855" s="14" t="str">
        <f>IF(G1855="","",VLOOKUP(G1855,Sheet1!$B$3:$C$7,2,0))</f>
        <v>急性期</v>
      </c>
      <c r="I1855" s="12" t="s">
        <v>104</v>
      </c>
      <c r="J1855" s="14" t="str">
        <f>IF(I1855="","",VLOOKUP(I1855,Sheet1!$B$3:$C$7,2,0))</f>
        <v>急性期</v>
      </c>
      <c r="K1855" s="13">
        <v>50</v>
      </c>
      <c r="L1855" s="13">
        <v>35</v>
      </c>
      <c r="M1855" s="13">
        <v>15</v>
      </c>
      <c r="N1855" s="13">
        <v>0</v>
      </c>
      <c r="O1855" s="13">
        <v>0</v>
      </c>
      <c r="P1855" s="13">
        <v>0</v>
      </c>
      <c r="Q1855" s="13">
        <v>0</v>
      </c>
      <c r="R1855" s="13">
        <v>0</v>
      </c>
      <c r="S1855" s="13">
        <v>0</v>
      </c>
      <c r="T1855" s="12" t="s">
        <v>182</v>
      </c>
      <c r="U1855" s="14" t="str">
        <f>IF(T1855="","",VLOOKUP(T1855,Sheet1!$B$10:$C$61,2,0))</f>
        <v>一般病棟15対1入院基本料</v>
      </c>
      <c r="V1855" s="13">
        <v>50</v>
      </c>
    </row>
    <row r="1856" spans="1:22" outlineLevel="3">
      <c r="A1856" s="12"/>
      <c r="B1856" s="12"/>
      <c r="C1856" s="12"/>
      <c r="D1856" s="12"/>
      <c r="E1856" s="23" t="s">
        <v>1903</v>
      </c>
      <c r="F1856" s="12"/>
      <c r="G1856" s="12"/>
      <c r="H1856" s="14"/>
      <c r="I1856" s="12"/>
      <c r="J1856" s="14"/>
      <c r="K1856" s="13">
        <f t="shared" ref="K1856:S1856" si="391">SUBTOTAL(9,K1853:K1855)</f>
        <v>124</v>
      </c>
      <c r="L1856" s="13">
        <f t="shared" si="391"/>
        <v>102</v>
      </c>
      <c r="M1856" s="13">
        <f t="shared" si="391"/>
        <v>22</v>
      </c>
      <c r="N1856" s="13">
        <f t="shared" si="391"/>
        <v>0</v>
      </c>
      <c r="O1856" s="13">
        <f t="shared" si="391"/>
        <v>0</v>
      </c>
      <c r="P1856" s="13">
        <f t="shared" si="391"/>
        <v>0</v>
      </c>
      <c r="Q1856" s="13">
        <f t="shared" si="391"/>
        <v>0</v>
      </c>
      <c r="R1856" s="13">
        <f t="shared" si="391"/>
        <v>0</v>
      </c>
      <c r="S1856" s="13">
        <f t="shared" si="391"/>
        <v>0</v>
      </c>
      <c r="T1856" s="12"/>
      <c r="U1856" s="14"/>
      <c r="V1856" s="13">
        <f>SUBTOTAL(9,V1853:V1855)</f>
        <v>124</v>
      </c>
    </row>
    <row r="1857" spans="1:22" outlineLevel="4">
      <c r="A1857" s="12">
        <v>4012</v>
      </c>
      <c r="B1857" s="12" t="s">
        <v>47</v>
      </c>
      <c r="C1857" s="12">
        <v>40382</v>
      </c>
      <c r="D1857" s="12" t="s">
        <v>524</v>
      </c>
      <c r="E1857" s="12" t="s">
        <v>1093</v>
      </c>
      <c r="F1857" s="12" t="s">
        <v>440</v>
      </c>
      <c r="G1857" s="12" t="s">
        <v>45</v>
      </c>
      <c r="H1857" s="14" t="str">
        <f>IF(G1857="","",VLOOKUP(G1857,Sheet1!$B$3:$C$7,2,0))</f>
        <v>慢性期</v>
      </c>
      <c r="I1857" s="12" t="s">
        <v>45</v>
      </c>
      <c r="J1857" s="14" t="str">
        <f>IF(I1857="","",VLOOKUP(I1857,Sheet1!$B$3:$C$7,2,0))</f>
        <v>慢性期</v>
      </c>
      <c r="K1857" s="13">
        <v>0</v>
      </c>
      <c r="L1857" s="13">
        <v>0</v>
      </c>
      <c r="M1857" s="13">
        <v>0</v>
      </c>
      <c r="N1857" s="13">
        <v>54</v>
      </c>
      <c r="O1857" s="13">
        <v>54</v>
      </c>
      <c r="P1857" s="13">
        <v>0</v>
      </c>
      <c r="Q1857" s="13">
        <v>54</v>
      </c>
      <c r="R1857" s="13">
        <v>54</v>
      </c>
      <c r="S1857" s="13">
        <v>0</v>
      </c>
      <c r="T1857" s="12"/>
      <c r="U1857" s="14" t="str">
        <f>IF(T1857="","",VLOOKUP(T1857,Sheet1!$B$10:$C$61,2,0))</f>
        <v/>
      </c>
      <c r="V1857" s="13">
        <v>0</v>
      </c>
    </row>
    <row r="1858" spans="1:22" outlineLevel="4">
      <c r="A1858" s="12">
        <v>4012</v>
      </c>
      <c r="B1858" s="12" t="s">
        <v>47</v>
      </c>
      <c r="C1858" s="12">
        <v>40382</v>
      </c>
      <c r="D1858" s="12" t="s">
        <v>524</v>
      </c>
      <c r="E1858" s="12" t="s">
        <v>1093</v>
      </c>
      <c r="F1858" s="12" t="s">
        <v>441</v>
      </c>
      <c r="G1858" s="12" t="s">
        <v>45</v>
      </c>
      <c r="H1858" s="14" t="str">
        <f>IF(G1858="","",VLOOKUP(G1858,Sheet1!$B$3:$C$7,2,0))</f>
        <v>慢性期</v>
      </c>
      <c r="I1858" s="12" t="s">
        <v>45</v>
      </c>
      <c r="J1858" s="14" t="str">
        <f>IF(I1858="","",VLOOKUP(I1858,Sheet1!$B$3:$C$7,2,0))</f>
        <v>慢性期</v>
      </c>
      <c r="K1858" s="13">
        <v>0</v>
      </c>
      <c r="L1858" s="13">
        <v>0</v>
      </c>
      <c r="M1858" s="13">
        <v>0</v>
      </c>
      <c r="N1858" s="13">
        <v>54</v>
      </c>
      <c r="O1858" s="13">
        <v>54</v>
      </c>
      <c r="P1858" s="13">
        <v>0</v>
      </c>
      <c r="Q1858" s="13">
        <v>0</v>
      </c>
      <c r="R1858" s="13">
        <v>0</v>
      </c>
      <c r="S1858" s="13">
        <v>0</v>
      </c>
      <c r="T1858" s="12" t="s">
        <v>62</v>
      </c>
      <c r="U1858" s="14" t="str">
        <f>IF(T1858="","",VLOOKUP(T1858,Sheet1!$B$10:$C$61,2,0))</f>
        <v>療養病棟入院基本料1</v>
      </c>
      <c r="V1858" s="13">
        <v>54</v>
      </c>
    </row>
    <row r="1859" spans="1:22" outlineLevel="3">
      <c r="A1859" s="12"/>
      <c r="B1859" s="12"/>
      <c r="C1859" s="12"/>
      <c r="D1859" s="12"/>
      <c r="E1859" s="23" t="s">
        <v>1904</v>
      </c>
      <c r="F1859" s="12"/>
      <c r="G1859" s="12"/>
      <c r="H1859" s="14"/>
      <c r="I1859" s="12"/>
      <c r="J1859" s="14"/>
      <c r="K1859" s="13">
        <f t="shared" ref="K1859:S1859" si="392">SUBTOTAL(9,K1857:K1858)</f>
        <v>0</v>
      </c>
      <c r="L1859" s="13">
        <f t="shared" si="392"/>
        <v>0</v>
      </c>
      <c r="M1859" s="13">
        <f t="shared" si="392"/>
        <v>0</v>
      </c>
      <c r="N1859" s="13">
        <f t="shared" si="392"/>
        <v>108</v>
      </c>
      <c r="O1859" s="13">
        <f t="shared" si="392"/>
        <v>108</v>
      </c>
      <c r="P1859" s="13">
        <f t="shared" si="392"/>
        <v>0</v>
      </c>
      <c r="Q1859" s="13">
        <f t="shared" si="392"/>
        <v>54</v>
      </c>
      <c r="R1859" s="13">
        <f t="shared" si="392"/>
        <v>54</v>
      </c>
      <c r="S1859" s="13">
        <f t="shared" si="392"/>
        <v>0</v>
      </c>
      <c r="T1859" s="12"/>
      <c r="U1859" s="14"/>
      <c r="V1859" s="13">
        <f>SUBTOTAL(9,V1857:V1858)</f>
        <v>54</v>
      </c>
    </row>
    <row r="1860" spans="1:22" outlineLevel="4">
      <c r="A1860" s="12">
        <v>4012</v>
      </c>
      <c r="B1860" s="12" t="s">
        <v>47</v>
      </c>
      <c r="C1860" s="12">
        <v>40382</v>
      </c>
      <c r="D1860" s="12" t="s">
        <v>524</v>
      </c>
      <c r="E1860" s="12" t="s">
        <v>1213</v>
      </c>
      <c r="F1860" s="12" t="s">
        <v>346</v>
      </c>
      <c r="G1860" s="12" t="s">
        <v>41</v>
      </c>
      <c r="H1860" s="14" t="str">
        <f>IF(G1860="","",VLOOKUP(G1860,Sheet1!$B$3:$C$7,2,0))</f>
        <v>高度急性期</v>
      </c>
      <c r="I1860" s="12" t="s">
        <v>41</v>
      </c>
      <c r="J1860" s="14" t="str">
        <f>IF(I1860="","",VLOOKUP(I1860,Sheet1!$B$3:$C$7,2,0))</f>
        <v>高度急性期</v>
      </c>
      <c r="K1860" s="13">
        <v>16</v>
      </c>
      <c r="L1860" s="13">
        <v>16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2" t="s">
        <v>42</v>
      </c>
      <c r="U1860" s="14" t="str">
        <f>IF(T1860="","",VLOOKUP(T1860,Sheet1!$B$10:$C$61,2,0))</f>
        <v>特定集中治療室管理料3</v>
      </c>
      <c r="V1860" s="13">
        <v>16</v>
      </c>
    </row>
    <row r="1861" spans="1:22" outlineLevel="4">
      <c r="A1861" s="12">
        <v>4012</v>
      </c>
      <c r="B1861" s="12" t="s">
        <v>47</v>
      </c>
      <c r="C1861" s="12">
        <v>40382</v>
      </c>
      <c r="D1861" s="12" t="s">
        <v>524</v>
      </c>
      <c r="E1861" s="12" t="s">
        <v>1213</v>
      </c>
      <c r="F1861" s="12" t="s">
        <v>1214</v>
      </c>
      <c r="G1861" s="12" t="s">
        <v>41</v>
      </c>
      <c r="H1861" s="14" t="str">
        <f>IF(G1861="","",VLOOKUP(G1861,Sheet1!$B$3:$C$7,2,0))</f>
        <v>高度急性期</v>
      </c>
      <c r="I1861" s="12" t="s">
        <v>41</v>
      </c>
      <c r="J1861" s="14" t="str">
        <f>IF(I1861="","",VLOOKUP(I1861,Sheet1!$B$3:$C$7,2,0))</f>
        <v>高度急性期</v>
      </c>
      <c r="K1861" s="13">
        <v>4</v>
      </c>
      <c r="L1861" s="13">
        <v>4</v>
      </c>
      <c r="M1861" s="13">
        <v>0</v>
      </c>
      <c r="N1861" s="13">
        <v>0</v>
      </c>
      <c r="O1861" s="13">
        <v>0</v>
      </c>
      <c r="P1861" s="13">
        <v>0</v>
      </c>
      <c r="Q1861" s="13">
        <v>0</v>
      </c>
      <c r="R1861" s="13">
        <v>0</v>
      </c>
      <c r="S1861" s="13">
        <v>0</v>
      </c>
      <c r="T1861" s="12" t="s">
        <v>69</v>
      </c>
      <c r="U1861" s="14" t="str">
        <f>IF(T1861="","",VLOOKUP(T1861,Sheet1!$B$10:$C$61,2,0))</f>
        <v>ﾊｲｹｱﾕﾆｯﾄ入院医療管理料1</v>
      </c>
      <c r="V1861" s="13">
        <v>4</v>
      </c>
    </row>
    <row r="1862" spans="1:22" outlineLevel="4">
      <c r="A1862" s="12">
        <v>4012</v>
      </c>
      <c r="B1862" s="12" t="s">
        <v>47</v>
      </c>
      <c r="C1862" s="12">
        <v>40382</v>
      </c>
      <c r="D1862" s="12" t="s">
        <v>524</v>
      </c>
      <c r="E1862" s="12" t="s">
        <v>1213</v>
      </c>
      <c r="F1862" s="12" t="s">
        <v>1215</v>
      </c>
      <c r="G1862" s="12" t="s">
        <v>41</v>
      </c>
      <c r="H1862" s="14" t="str">
        <f>IF(G1862="","",VLOOKUP(G1862,Sheet1!$B$3:$C$7,2,0))</f>
        <v>高度急性期</v>
      </c>
      <c r="I1862" s="12" t="s">
        <v>41</v>
      </c>
      <c r="J1862" s="14" t="str">
        <f>IF(I1862="","",VLOOKUP(I1862,Sheet1!$B$3:$C$7,2,0))</f>
        <v>高度急性期</v>
      </c>
      <c r="K1862" s="13">
        <v>4</v>
      </c>
      <c r="L1862" s="13">
        <v>4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2" t="s">
        <v>69</v>
      </c>
      <c r="U1862" s="14" t="str">
        <f>IF(T1862="","",VLOOKUP(T1862,Sheet1!$B$10:$C$61,2,0))</f>
        <v>ﾊｲｹｱﾕﾆｯﾄ入院医療管理料1</v>
      </c>
      <c r="V1862" s="13">
        <v>4</v>
      </c>
    </row>
    <row r="1863" spans="1:22" outlineLevel="4">
      <c r="A1863" s="12">
        <v>4012</v>
      </c>
      <c r="B1863" s="12" t="s">
        <v>47</v>
      </c>
      <c r="C1863" s="12">
        <v>40382</v>
      </c>
      <c r="D1863" s="12" t="s">
        <v>524</v>
      </c>
      <c r="E1863" s="12" t="s">
        <v>1213</v>
      </c>
      <c r="F1863" s="12" t="s">
        <v>1216</v>
      </c>
      <c r="G1863" s="12" t="s">
        <v>41</v>
      </c>
      <c r="H1863" s="14" t="str">
        <f>IF(G1863="","",VLOOKUP(G1863,Sheet1!$B$3:$C$7,2,0))</f>
        <v>高度急性期</v>
      </c>
      <c r="I1863" s="12" t="s">
        <v>41</v>
      </c>
      <c r="J1863" s="14" t="str">
        <f>IF(I1863="","",VLOOKUP(I1863,Sheet1!$B$3:$C$7,2,0))</f>
        <v>高度急性期</v>
      </c>
      <c r="K1863" s="13">
        <v>4</v>
      </c>
      <c r="L1863" s="13">
        <v>4</v>
      </c>
      <c r="M1863" s="13">
        <v>0</v>
      </c>
      <c r="N1863" s="13">
        <v>0</v>
      </c>
      <c r="O1863" s="13">
        <v>0</v>
      </c>
      <c r="P1863" s="13">
        <v>0</v>
      </c>
      <c r="Q1863" s="13">
        <v>0</v>
      </c>
      <c r="R1863" s="13">
        <v>0</v>
      </c>
      <c r="S1863" s="13">
        <v>0</v>
      </c>
      <c r="T1863" s="12" t="s">
        <v>69</v>
      </c>
      <c r="U1863" s="14" t="str">
        <f>IF(T1863="","",VLOOKUP(T1863,Sheet1!$B$10:$C$61,2,0))</f>
        <v>ﾊｲｹｱﾕﾆｯﾄ入院医療管理料1</v>
      </c>
      <c r="V1863" s="13">
        <v>4</v>
      </c>
    </row>
    <row r="1864" spans="1:22" outlineLevel="4">
      <c r="A1864" s="12">
        <v>4012</v>
      </c>
      <c r="B1864" s="12" t="s">
        <v>47</v>
      </c>
      <c r="C1864" s="12">
        <v>40382</v>
      </c>
      <c r="D1864" s="12" t="s">
        <v>524</v>
      </c>
      <c r="E1864" s="12" t="s">
        <v>1213</v>
      </c>
      <c r="F1864" s="12" t="s">
        <v>1217</v>
      </c>
      <c r="G1864" s="12" t="s">
        <v>41</v>
      </c>
      <c r="H1864" s="14" t="str">
        <f>IF(G1864="","",VLOOKUP(G1864,Sheet1!$B$3:$C$7,2,0))</f>
        <v>高度急性期</v>
      </c>
      <c r="I1864" s="12" t="s">
        <v>41</v>
      </c>
      <c r="J1864" s="14" t="str">
        <f>IF(I1864="","",VLOOKUP(I1864,Sheet1!$B$3:$C$7,2,0))</f>
        <v>高度急性期</v>
      </c>
      <c r="K1864" s="13">
        <v>4</v>
      </c>
      <c r="L1864" s="13">
        <v>4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2" t="s">
        <v>69</v>
      </c>
      <c r="U1864" s="14" t="str">
        <f>IF(T1864="","",VLOOKUP(T1864,Sheet1!$B$10:$C$61,2,0))</f>
        <v>ﾊｲｹｱﾕﾆｯﾄ入院医療管理料1</v>
      </c>
      <c r="V1864" s="13">
        <v>4</v>
      </c>
    </row>
    <row r="1865" spans="1:22" outlineLevel="4">
      <c r="A1865" s="12">
        <v>4012</v>
      </c>
      <c r="B1865" s="12" t="s">
        <v>47</v>
      </c>
      <c r="C1865" s="12">
        <v>40382</v>
      </c>
      <c r="D1865" s="12" t="s">
        <v>524</v>
      </c>
      <c r="E1865" s="12" t="s">
        <v>1213</v>
      </c>
      <c r="F1865" s="12" t="s">
        <v>351</v>
      </c>
      <c r="G1865" s="12" t="s">
        <v>41</v>
      </c>
      <c r="H1865" s="14" t="str">
        <f>IF(G1865="","",VLOOKUP(G1865,Sheet1!$B$3:$C$7,2,0))</f>
        <v>高度急性期</v>
      </c>
      <c r="I1865" s="12" t="s">
        <v>41</v>
      </c>
      <c r="J1865" s="14" t="str">
        <f>IF(I1865="","",VLOOKUP(I1865,Sheet1!$B$3:$C$7,2,0))</f>
        <v>高度急性期</v>
      </c>
      <c r="K1865" s="13">
        <v>12</v>
      </c>
      <c r="L1865" s="13">
        <v>12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2" t="s">
        <v>136</v>
      </c>
      <c r="U1865" s="14" t="str">
        <f>IF(T1865="","",VLOOKUP(T1865,Sheet1!$B$10:$C$61,2,0))</f>
        <v>新生児特定集中治療室管理料1</v>
      </c>
      <c r="V1865" s="13">
        <v>12</v>
      </c>
    </row>
    <row r="1866" spans="1:22" outlineLevel="4">
      <c r="A1866" s="12">
        <v>4012</v>
      </c>
      <c r="B1866" s="12" t="s">
        <v>47</v>
      </c>
      <c r="C1866" s="12">
        <v>40382</v>
      </c>
      <c r="D1866" s="12" t="s">
        <v>524</v>
      </c>
      <c r="E1866" s="12" t="s">
        <v>1213</v>
      </c>
      <c r="F1866" s="12" t="s">
        <v>352</v>
      </c>
      <c r="G1866" s="12" t="s">
        <v>41</v>
      </c>
      <c r="H1866" s="14" t="str">
        <f>IF(G1866="","",VLOOKUP(G1866,Sheet1!$B$3:$C$7,2,0))</f>
        <v>高度急性期</v>
      </c>
      <c r="I1866" s="12" t="s">
        <v>41</v>
      </c>
      <c r="J1866" s="14" t="str">
        <f>IF(I1866="","",VLOOKUP(I1866,Sheet1!$B$3:$C$7,2,0))</f>
        <v>高度急性期</v>
      </c>
      <c r="K1866" s="13">
        <v>5</v>
      </c>
      <c r="L1866" s="13">
        <v>5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2" t="s">
        <v>60</v>
      </c>
      <c r="U1866" s="14" t="str">
        <f>IF(T1866="","",VLOOKUP(T1866,Sheet1!$B$10:$C$61,2,0))</f>
        <v>新生児治療回復室入院医療管理料</v>
      </c>
      <c r="V1866" s="13">
        <v>5</v>
      </c>
    </row>
    <row r="1867" spans="1:22" outlineLevel="4">
      <c r="A1867" s="12">
        <v>4012</v>
      </c>
      <c r="B1867" s="12" t="s">
        <v>47</v>
      </c>
      <c r="C1867" s="12">
        <v>40382</v>
      </c>
      <c r="D1867" s="12" t="s">
        <v>524</v>
      </c>
      <c r="E1867" s="12" t="s">
        <v>1213</v>
      </c>
      <c r="F1867" s="12" t="s">
        <v>118</v>
      </c>
      <c r="G1867" s="12" t="s">
        <v>38</v>
      </c>
      <c r="H1867" s="14" t="str">
        <f>IF(G1867="","",VLOOKUP(G1867,Sheet1!$B$3:$C$7,2,0))</f>
        <v>急性期</v>
      </c>
      <c r="I1867" s="12" t="s">
        <v>38</v>
      </c>
      <c r="J1867" s="14" t="str">
        <f>IF(I1867="","",VLOOKUP(I1867,Sheet1!$B$3:$C$7,2,0))</f>
        <v>急性期</v>
      </c>
      <c r="K1867" s="13">
        <v>42</v>
      </c>
      <c r="L1867" s="13">
        <v>42</v>
      </c>
      <c r="M1867" s="13">
        <v>0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2" t="s">
        <v>41</v>
      </c>
      <c r="U1867" s="14" t="str">
        <f>IF(T1867="","",VLOOKUP(T1867,Sheet1!$B$10:$C$61,2,0))</f>
        <v>一般病棟7対1入院基本料</v>
      </c>
      <c r="V1867" s="13">
        <v>42</v>
      </c>
    </row>
    <row r="1868" spans="1:22" outlineLevel="4">
      <c r="A1868" s="12">
        <v>4012</v>
      </c>
      <c r="B1868" s="12" t="s">
        <v>47</v>
      </c>
      <c r="C1868" s="12">
        <v>40382</v>
      </c>
      <c r="D1868" s="12" t="s">
        <v>524</v>
      </c>
      <c r="E1868" s="12" t="s">
        <v>1213</v>
      </c>
      <c r="F1868" s="12" t="s">
        <v>119</v>
      </c>
      <c r="G1868" s="12" t="s">
        <v>38</v>
      </c>
      <c r="H1868" s="14" t="str">
        <f>IF(G1868="","",VLOOKUP(G1868,Sheet1!$B$3:$C$7,2,0))</f>
        <v>急性期</v>
      </c>
      <c r="I1868" s="12" t="s">
        <v>38</v>
      </c>
      <c r="J1868" s="14" t="str">
        <f>IF(I1868="","",VLOOKUP(I1868,Sheet1!$B$3:$C$7,2,0))</f>
        <v>急性期</v>
      </c>
      <c r="K1868" s="13">
        <v>42</v>
      </c>
      <c r="L1868" s="13">
        <v>42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2" t="s">
        <v>41</v>
      </c>
      <c r="U1868" s="14" t="str">
        <f>IF(T1868="","",VLOOKUP(T1868,Sheet1!$B$10:$C$61,2,0))</f>
        <v>一般病棟7対1入院基本料</v>
      </c>
      <c r="V1868" s="13">
        <v>42</v>
      </c>
    </row>
    <row r="1869" spans="1:22" outlineLevel="4">
      <c r="A1869" s="12">
        <v>4012</v>
      </c>
      <c r="B1869" s="12" t="s">
        <v>47</v>
      </c>
      <c r="C1869" s="12">
        <v>40382</v>
      </c>
      <c r="D1869" s="12" t="s">
        <v>524</v>
      </c>
      <c r="E1869" s="12" t="s">
        <v>1213</v>
      </c>
      <c r="F1869" s="12" t="s">
        <v>120</v>
      </c>
      <c r="G1869" s="12" t="s">
        <v>38</v>
      </c>
      <c r="H1869" s="14" t="str">
        <f>IF(G1869="","",VLOOKUP(G1869,Sheet1!$B$3:$C$7,2,0))</f>
        <v>急性期</v>
      </c>
      <c r="I1869" s="12" t="s">
        <v>38</v>
      </c>
      <c r="J1869" s="14" t="str">
        <f>IF(I1869="","",VLOOKUP(I1869,Sheet1!$B$3:$C$7,2,0))</f>
        <v>急性期</v>
      </c>
      <c r="K1869" s="13">
        <v>41</v>
      </c>
      <c r="L1869" s="13">
        <v>41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2" t="s">
        <v>41</v>
      </c>
      <c r="U1869" s="14" t="str">
        <f>IF(T1869="","",VLOOKUP(T1869,Sheet1!$B$10:$C$61,2,0))</f>
        <v>一般病棟7対1入院基本料</v>
      </c>
      <c r="V1869" s="13">
        <v>41</v>
      </c>
    </row>
    <row r="1870" spans="1:22" outlineLevel="4">
      <c r="A1870" s="12">
        <v>4012</v>
      </c>
      <c r="B1870" s="12" t="s">
        <v>47</v>
      </c>
      <c r="C1870" s="12">
        <v>40382</v>
      </c>
      <c r="D1870" s="12" t="s">
        <v>524</v>
      </c>
      <c r="E1870" s="12" t="s">
        <v>1213</v>
      </c>
      <c r="F1870" s="12" t="s">
        <v>121</v>
      </c>
      <c r="G1870" s="12" t="s">
        <v>38</v>
      </c>
      <c r="H1870" s="14" t="str">
        <f>IF(G1870="","",VLOOKUP(G1870,Sheet1!$B$3:$C$7,2,0))</f>
        <v>急性期</v>
      </c>
      <c r="I1870" s="12" t="s">
        <v>38</v>
      </c>
      <c r="J1870" s="14" t="str">
        <f>IF(I1870="","",VLOOKUP(I1870,Sheet1!$B$3:$C$7,2,0))</f>
        <v>急性期</v>
      </c>
      <c r="K1870" s="13">
        <v>41</v>
      </c>
      <c r="L1870" s="13">
        <v>41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2" t="s">
        <v>41</v>
      </c>
      <c r="U1870" s="14" t="str">
        <f>IF(T1870="","",VLOOKUP(T1870,Sheet1!$B$10:$C$61,2,0))</f>
        <v>一般病棟7対1入院基本料</v>
      </c>
      <c r="V1870" s="13">
        <v>41</v>
      </c>
    </row>
    <row r="1871" spans="1:22" outlineLevel="4">
      <c r="A1871" s="12">
        <v>4012</v>
      </c>
      <c r="B1871" s="12" t="s">
        <v>47</v>
      </c>
      <c r="C1871" s="12">
        <v>40382</v>
      </c>
      <c r="D1871" s="12" t="s">
        <v>524</v>
      </c>
      <c r="E1871" s="12" t="s">
        <v>1213</v>
      </c>
      <c r="F1871" s="12" t="s">
        <v>348</v>
      </c>
      <c r="G1871" s="12" t="s">
        <v>38</v>
      </c>
      <c r="H1871" s="14" t="str">
        <f>IF(G1871="","",VLOOKUP(G1871,Sheet1!$B$3:$C$7,2,0))</f>
        <v>急性期</v>
      </c>
      <c r="I1871" s="12" t="s">
        <v>38</v>
      </c>
      <c r="J1871" s="14" t="str">
        <f>IF(I1871="","",VLOOKUP(I1871,Sheet1!$B$3:$C$7,2,0))</f>
        <v>急性期</v>
      </c>
      <c r="K1871" s="13">
        <v>12</v>
      </c>
      <c r="L1871" s="13">
        <v>12</v>
      </c>
      <c r="M1871" s="13">
        <v>0</v>
      </c>
      <c r="N1871" s="13">
        <v>0</v>
      </c>
      <c r="O1871" s="13">
        <v>0</v>
      </c>
      <c r="P1871" s="13">
        <v>0</v>
      </c>
      <c r="Q1871" s="13">
        <v>0</v>
      </c>
      <c r="R1871" s="13">
        <v>0</v>
      </c>
      <c r="S1871" s="13">
        <v>0</v>
      </c>
      <c r="T1871" s="12" t="s">
        <v>41</v>
      </c>
      <c r="U1871" s="14" t="str">
        <f>IF(T1871="","",VLOOKUP(T1871,Sheet1!$B$10:$C$61,2,0))</f>
        <v>一般病棟7対1入院基本料</v>
      </c>
      <c r="V1871" s="13">
        <v>12</v>
      </c>
    </row>
    <row r="1872" spans="1:22" outlineLevel="3">
      <c r="A1872" s="12"/>
      <c r="B1872" s="12"/>
      <c r="C1872" s="12"/>
      <c r="D1872" s="12"/>
      <c r="E1872" s="23" t="s">
        <v>1905</v>
      </c>
      <c r="F1872" s="12"/>
      <c r="G1872" s="12"/>
      <c r="H1872" s="14"/>
      <c r="I1872" s="12"/>
      <c r="J1872" s="14"/>
      <c r="K1872" s="13">
        <f t="shared" ref="K1872:S1872" si="393">SUBTOTAL(9,K1860:K1871)</f>
        <v>227</v>
      </c>
      <c r="L1872" s="13">
        <f t="shared" si="393"/>
        <v>227</v>
      </c>
      <c r="M1872" s="13">
        <f t="shared" si="393"/>
        <v>0</v>
      </c>
      <c r="N1872" s="13">
        <f t="shared" si="393"/>
        <v>0</v>
      </c>
      <c r="O1872" s="13">
        <f t="shared" si="393"/>
        <v>0</v>
      </c>
      <c r="P1872" s="13">
        <f t="shared" si="393"/>
        <v>0</v>
      </c>
      <c r="Q1872" s="13">
        <f t="shared" si="393"/>
        <v>0</v>
      </c>
      <c r="R1872" s="13">
        <f t="shared" si="393"/>
        <v>0</v>
      </c>
      <c r="S1872" s="13">
        <f t="shared" si="393"/>
        <v>0</v>
      </c>
      <c r="T1872" s="12"/>
      <c r="U1872" s="14"/>
      <c r="V1872" s="13">
        <f>SUBTOTAL(9,V1860:V1871)</f>
        <v>227</v>
      </c>
    </row>
    <row r="1873" spans="1:22" outlineLevel="4">
      <c r="A1873" s="12">
        <v>4012</v>
      </c>
      <c r="B1873" s="12" t="s">
        <v>47</v>
      </c>
      <c r="C1873" s="12">
        <v>40383</v>
      </c>
      <c r="D1873" s="12" t="s">
        <v>968</v>
      </c>
      <c r="E1873" s="12" t="s">
        <v>969</v>
      </c>
      <c r="F1873" s="12" t="s">
        <v>753</v>
      </c>
      <c r="G1873" s="12" t="s">
        <v>113</v>
      </c>
      <c r="H1873" s="14" t="str">
        <f>IF(G1873="","",VLOOKUP(G1873,Sheet1!$B$3:$C$7,2,0))</f>
        <v>回復期</v>
      </c>
      <c r="I1873" s="12" t="s">
        <v>113</v>
      </c>
      <c r="J1873" s="14" t="str">
        <f>IF(I1873="","",VLOOKUP(I1873,Sheet1!$B$3:$C$7,2,0))</f>
        <v>回復期</v>
      </c>
      <c r="K1873" s="13">
        <v>50</v>
      </c>
      <c r="L1873" s="13">
        <v>50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2" t="s">
        <v>183</v>
      </c>
      <c r="U1873" s="14" t="str">
        <f>IF(T1873="","",VLOOKUP(T1873,Sheet1!$B$10:$C$61,2,0))</f>
        <v>回復期リハビリテーション病棟入院料1</v>
      </c>
      <c r="V1873" s="13">
        <v>50</v>
      </c>
    </row>
    <row r="1874" spans="1:22" outlineLevel="4">
      <c r="A1874" s="12">
        <v>4012</v>
      </c>
      <c r="B1874" s="12" t="s">
        <v>47</v>
      </c>
      <c r="C1874" s="12">
        <v>40383</v>
      </c>
      <c r="D1874" s="12" t="s">
        <v>968</v>
      </c>
      <c r="E1874" s="12" t="s">
        <v>969</v>
      </c>
      <c r="F1874" s="12" t="s">
        <v>970</v>
      </c>
      <c r="G1874" s="12" t="s">
        <v>182</v>
      </c>
      <c r="H1874" s="14" t="str">
        <f>IF(G1874="","",VLOOKUP(G1874,Sheet1!$B$3:$C$7,2,0))</f>
        <v>慢性期</v>
      </c>
      <c r="I1874" s="12" t="s">
        <v>182</v>
      </c>
      <c r="J1874" s="14" t="str">
        <f>IF(I1874="","",VLOOKUP(I1874,Sheet1!$B$3:$C$7,2,0))</f>
        <v>慢性期</v>
      </c>
      <c r="K1874" s="13">
        <v>0</v>
      </c>
      <c r="L1874" s="13">
        <v>0</v>
      </c>
      <c r="M1874" s="13">
        <v>0</v>
      </c>
      <c r="N1874" s="13">
        <v>50</v>
      </c>
      <c r="O1874" s="13">
        <v>50</v>
      </c>
      <c r="P1874" s="13">
        <v>0</v>
      </c>
      <c r="Q1874" s="13">
        <v>0</v>
      </c>
      <c r="R1874" s="13">
        <v>0</v>
      </c>
      <c r="S1874" s="13">
        <v>0</v>
      </c>
      <c r="T1874" s="12" t="s">
        <v>185</v>
      </c>
      <c r="U1874" s="14" t="str">
        <f>IF(T1874="","",VLOOKUP(T1874,Sheet1!$B$10:$C$61,2,0))</f>
        <v>療養病棟入院基本料1</v>
      </c>
      <c r="V1874" s="13">
        <v>50</v>
      </c>
    </row>
    <row r="1875" spans="1:22" outlineLevel="3">
      <c r="A1875" s="12"/>
      <c r="B1875" s="12"/>
      <c r="C1875" s="12"/>
      <c r="D1875" s="12"/>
      <c r="E1875" s="23" t="s">
        <v>1906</v>
      </c>
      <c r="F1875" s="12"/>
      <c r="G1875" s="12"/>
      <c r="H1875" s="14"/>
      <c r="I1875" s="12"/>
      <c r="J1875" s="14"/>
      <c r="K1875" s="13">
        <f t="shared" ref="K1875:S1875" si="394">SUBTOTAL(9,K1873:K1874)</f>
        <v>50</v>
      </c>
      <c r="L1875" s="13">
        <f t="shared" si="394"/>
        <v>50</v>
      </c>
      <c r="M1875" s="13">
        <f t="shared" si="394"/>
        <v>0</v>
      </c>
      <c r="N1875" s="13">
        <f t="shared" si="394"/>
        <v>50</v>
      </c>
      <c r="O1875" s="13">
        <f t="shared" si="394"/>
        <v>50</v>
      </c>
      <c r="P1875" s="13">
        <f t="shared" si="394"/>
        <v>0</v>
      </c>
      <c r="Q1875" s="13">
        <f t="shared" si="394"/>
        <v>0</v>
      </c>
      <c r="R1875" s="13">
        <f t="shared" si="394"/>
        <v>0</v>
      </c>
      <c r="S1875" s="13">
        <f t="shared" si="394"/>
        <v>0</v>
      </c>
      <c r="T1875" s="12"/>
      <c r="U1875" s="14"/>
      <c r="V1875" s="13">
        <f>SUBTOTAL(9,V1873:V1874)</f>
        <v>100</v>
      </c>
    </row>
    <row r="1876" spans="1:22" outlineLevel="4">
      <c r="A1876" s="12">
        <v>4012</v>
      </c>
      <c r="B1876" s="12" t="s">
        <v>47</v>
      </c>
      <c r="C1876" s="12">
        <v>40384</v>
      </c>
      <c r="D1876" s="12" t="s">
        <v>250</v>
      </c>
      <c r="E1876" s="12" t="s">
        <v>251</v>
      </c>
      <c r="F1876" s="12" t="s">
        <v>50</v>
      </c>
      <c r="G1876" s="12" t="s">
        <v>38</v>
      </c>
      <c r="H1876" s="14" t="str">
        <f>IF(G1876="","",VLOOKUP(G1876,Sheet1!$B$3:$C$7,2,0))</f>
        <v>急性期</v>
      </c>
      <c r="I1876" s="12" t="s">
        <v>38</v>
      </c>
      <c r="J1876" s="14" t="str">
        <f>IF(I1876="","",VLOOKUP(I1876,Sheet1!$B$3:$C$7,2,0))</f>
        <v>急性期</v>
      </c>
      <c r="K1876" s="13">
        <v>44</v>
      </c>
      <c r="L1876" s="13">
        <v>44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2" t="s">
        <v>38</v>
      </c>
      <c r="U1876" s="14" t="str">
        <f>IF(T1876="","",VLOOKUP(T1876,Sheet1!$B$10:$C$61,2,0))</f>
        <v>一般病棟10対1入院基本料</v>
      </c>
      <c r="V1876" s="13">
        <v>40</v>
      </c>
    </row>
    <row r="1877" spans="1:22" outlineLevel="4">
      <c r="A1877" s="12">
        <v>4012</v>
      </c>
      <c r="B1877" s="12" t="s">
        <v>47</v>
      </c>
      <c r="C1877" s="12">
        <v>40384</v>
      </c>
      <c r="D1877" s="12" t="s">
        <v>250</v>
      </c>
      <c r="E1877" s="12" t="s">
        <v>251</v>
      </c>
      <c r="F1877" s="12" t="s">
        <v>252</v>
      </c>
      <c r="G1877" s="12" t="s">
        <v>38</v>
      </c>
      <c r="H1877" s="14" t="str">
        <f>IF(G1877="","",VLOOKUP(G1877,Sheet1!$B$3:$C$7,2,0))</f>
        <v>急性期</v>
      </c>
      <c r="I1877" s="12" t="s">
        <v>38</v>
      </c>
      <c r="J1877" s="14" t="str">
        <f>IF(I1877="","",VLOOKUP(I1877,Sheet1!$B$3:$C$7,2,0))</f>
        <v>急性期</v>
      </c>
      <c r="K1877" s="13">
        <v>36</v>
      </c>
      <c r="L1877" s="13">
        <v>36</v>
      </c>
      <c r="M1877" s="13">
        <v>0</v>
      </c>
      <c r="N1877" s="13">
        <v>0</v>
      </c>
      <c r="O1877" s="13">
        <v>0</v>
      </c>
      <c r="P1877" s="13">
        <v>0</v>
      </c>
      <c r="Q1877" s="13">
        <v>0</v>
      </c>
      <c r="R1877" s="13">
        <v>0</v>
      </c>
      <c r="S1877" s="13">
        <v>0</v>
      </c>
      <c r="T1877" s="12" t="s">
        <v>253</v>
      </c>
      <c r="U1877" s="14" t="str">
        <f>IF(T1877="","",VLOOKUP(T1877,Sheet1!$B$10:$C$61,2,0))</f>
        <v>地域包括ケア病棟入院料2</v>
      </c>
      <c r="V1877" s="13">
        <v>36</v>
      </c>
    </row>
    <row r="1878" spans="1:22" outlineLevel="3">
      <c r="A1878" s="12"/>
      <c r="B1878" s="12"/>
      <c r="C1878" s="12"/>
      <c r="D1878" s="12"/>
      <c r="E1878" s="23" t="s">
        <v>1907</v>
      </c>
      <c r="F1878" s="12"/>
      <c r="G1878" s="12"/>
      <c r="H1878" s="14"/>
      <c r="I1878" s="12"/>
      <c r="J1878" s="14"/>
      <c r="K1878" s="13">
        <f t="shared" ref="K1878:S1878" si="395">SUBTOTAL(9,K1876:K1877)</f>
        <v>80</v>
      </c>
      <c r="L1878" s="13">
        <f t="shared" si="395"/>
        <v>80</v>
      </c>
      <c r="M1878" s="13">
        <f t="shared" si="395"/>
        <v>0</v>
      </c>
      <c r="N1878" s="13">
        <f t="shared" si="395"/>
        <v>0</v>
      </c>
      <c r="O1878" s="13">
        <f t="shared" si="395"/>
        <v>0</v>
      </c>
      <c r="P1878" s="13">
        <f t="shared" si="395"/>
        <v>0</v>
      </c>
      <c r="Q1878" s="13">
        <f t="shared" si="395"/>
        <v>0</v>
      </c>
      <c r="R1878" s="13">
        <f t="shared" si="395"/>
        <v>0</v>
      </c>
      <c r="S1878" s="13">
        <f t="shared" si="395"/>
        <v>0</v>
      </c>
      <c r="T1878" s="12"/>
      <c r="U1878" s="14"/>
      <c r="V1878" s="13">
        <f>SUBTOTAL(9,V1876:V1877)</f>
        <v>76</v>
      </c>
    </row>
    <row r="1879" spans="1:22" outlineLevel="4">
      <c r="A1879" s="12">
        <v>4012</v>
      </c>
      <c r="B1879" s="12" t="s">
        <v>47</v>
      </c>
      <c r="C1879" s="12">
        <v>40384</v>
      </c>
      <c r="D1879" s="12" t="s">
        <v>250</v>
      </c>
      <c r="E1879" s="12" t="s">
        <v>561</v>
      </c>
      <c r="F1879" s="12" t="s">
        <v>562</v>
      </c>
      <c r="G1879" s="12" t="s">
        <v>45</v>
      </c>
      <c r="H1879" s="14" t="str">
        <f>IF(G1879="","",VLOOKUP(G1879,Sheet1!$B$3:$C$7,2,0))</f>
        <v>慢性期</v>
      </c>
      <c r="I1879" s="12" t="s">
        <v>45</v>
      </c>
      <c r="J1879" s="14" t="str">
        <f>IF(I1879="","",VLOOKUP(I1879,Sheet1!$B$3:$C$7,2,0))</f>
        <v>慢性期</v>
      </c>
      <c r="K1879" s="13">
        <v>0</v>
      </c>
      <c r="L1879" s="13">
        <v>0</v>
      </c>
      <c r="M1879" s="13">
        <v>0</v>
      </c>
      <c r="N1879" s="13">
        <v>60</v>
      </c>
      <c r="O1879" s="13">
        <v>56</v>
      </c>
      <c r="P1879" s="13">
        <v>4</v>
      </c>
      <c r="Q1879" s="13">
        <v>0</v>
      </c>
      <c r="R1879" s="13">
        <v>0</v>
      </c>
      <c r="S1879" s="13">
        <v>0</v>
      </c>
      <c r="T1879" s="12" t="s">
        <v>62</v>
      </c>
      <c r="U1879" s="14" t="str">
        <f>IF(T1879="","",VLOOKUP(T1879,Sheet1!$B$10:$C$61,2,0))</f>
        <v>療養病棟入院基本料1</v>
      </c>
      <c r="V1879" s="13">
        <v>60</v>
      </c>
    </row>
    <row r="1880" spans="1:22" outlineLevel="4">
      <c r="A1880" s="12">
        <v>4012</v>
      </c>
      <c r="B1880" s="12" t="s">
        <v>47</v>
      </c>
      <c r="C1880" s="12">
        <v>40384</v>
      </c>
      <c r="D1880" s="12" t="s">
        <v>250</v>
      </c>
      <c r="E1880" s="12" t="s">
        <v>561</v>
      </c>
      <c r="F1880" s="12" t="s">
        <v>563</v>
      </c>
      <c r="G1880" s="12" t="s">
        <v>45</v>
      </c>
      <c r="H1880" s="14" t="str">
        <f>IF(G1880="","",VLOOKUP(G1880,Sheet1!$B$3:$C$7,2,0))</f>
        <v>慢性期</v>
      </c>
      <c r="I1880" s="12" t="s">
        <v>45</v>
      </c>
      <c r="J1880" s="14" t="str">
        <f>IF(I1880="","",VLOOKUP(I1880,Sheet1!$B$3:$C$7,2,0))</f>
        <v>慢性期</v>
      </c>
      <c r="K1880" s="13">
        <v>0</v>
      </c>
      <c r="L1880" s="13">
        <v>0</v>
      </c>
      <c r="M1880" s="13">
        <v>0</v>
      </c>
      <c r="N1880" s="13">
        <v>45</v>
      </c>
      <c r="O1880" s="13">
        <v>37</v>
      </c>
      <c r="P1880" s="13">
        <v>8</v>
      </c>
      <c r="Q1880" s="13">
        <v>45</v>
      </c>
      <c r="R1880" s="13">
        <v>37</v>
      </c>
      <c r="S1880" s="13">
        <v>8</v>
      </c>
      <c r="T1880" s="12"/>
      <c r="U1880" s="14" t="str">
        <f>IF(T1880="","",VLOOKUP(T1880,Sheet1!$B$10:$C$61,2,0))</f>
        <v/>
      </c>
      <c r="V1880" s="13">
        <v>0</v>
      </c>
    </row>
    <row r="1881" spans="1:22" outlineLevel="3">
      <c r="A1881" s="12"/>
      <c r="B1881" s="12"/>
      <c r="C1881" s="12"/>
      <c r="D1881" s="12"/>
      <c r="E1881" s="23" t="s">
        <v>1908</v>
      </c>
      <c r="F1881" s="12"/>
      <c r="G1881" s="12"/>
      <c r="H1881" s="14"/>
      <c r="I1881" s="12"/>
      <c r="J1881" s="14"/>
      <c r="K1881" s="13">
        <f t="shared" ref="K1881:S1881" si="396">SUBTOTAL(9,K1879:K1880)</f>
        <v>0</v>
      </c>
      <c r="L1881" s="13">
        <f t="shared" si="396"/>
        <v>0</v>
      </c>
      <c r="M1881" s="13">
        <f t="shared" si="396"/>
        <v>0</v>
      </c>
      <c r="N1881" s="13">
        <f t="shared" si="396"/>
        <v>105</v>
      </c>
      <c r="O1881" s="13">
        <f t="shared" si="396"/>
        <v>93</v>
      </c>
      <c r="P1881" s="13">
        <f t="shared" si="396"/>
        <v>12</v>
      </c>
      <c r="Q1881" s="13">
        <f t="shared" si="396"/>
        <v>45</v>
      </c>
      <c r="R1881" s="13">
        <f t="shared" si="396"/>
        <v>37</v>
      </c>
      <c r="S1881" s="13">
        <f t="shared" si="396"/>
        <v>8</v>
      </c>
      <c r="T1881" s="12"/>
      <c r="U1881" s="14"/>
      <c r="V1881" s="13">
        <f>SUBTOTAL(9,V1879:V1880)</f>
        <v>60</v>
      </c>
    </row>
    <row r="1882" spans="1:22" outlineLevel="4">
      <c r="A1882" s="12">
        <v>4012</v>
      </c>
      <c r="B1882" s="12" t="s">
        <v>47</v>
      </c>
      <c r="C1882" s="12">
        <v>40384</v>
      </c>
      <c r="D1882" s="12" t="s">
        <v>250</v>
      </c>
      <c r="E1882" s="12" t="s">
        <v>774</v>
      </c>
      <c r="F1882" s="12" t="s">
        <v>775</v>
      </c>
      <c r="G1882" s="12" t="s">
        <v>41</v>
      </c>
      <c r="H1882" s="14" t="str">
        <f>IF(G1882="","",VLOOKUP(G1882,Sheet1!$B$3:$C$7,2,0))</f>
        <v>高度急性期</v>
      </c>
      <c r="I1882" s="12" t="s">
        <v>41</v>
      </c>
      <c r="J1882" s="14" t="str">
        <f>IF(I1882="","",VLOOKUP(I1882,Sheet1!$B$3:$C$7,2,0))</f>
        <v>高度急性期</v>
      </c>
      <c r="K1882" s="13">
        <v>8</v>
      </c>
      <c r="L1882" s="13">
        <v>8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2" t="s">
        <v>69</v>
      </c>
      <c r="U1882" s="14" t="str">
        <f>IF(T1882="","",VLOOKUP(T1882,Sheet1!$B$10:$C$61,2,0))</f>
        <v>ﾊｲｹｱﾕﾆｯﾄ入院医療管理料1</v>
      </c>
      <c r="V1882" s="13">
        <v>8</v>
      </c>
    </row>
    <row r="1883" spans="1:22" outlineLevel="4">
      <c r="A1883" s="12">
        <v>4012</v>
      </c>
      <c r="B1883" s="12" t="s">
        <v>47</v>
      </c>
      <c r="C1883" s="12">
        <v>40384</v>
      </c>
      <c r="D1883" s="12" t="s">
        <v>250</v>
      </c>
      <c r="E1883" s="12" t="s">
        <v>774</v>
      </c>
      <c r="F1883" s="12" t="s">
        <v>44</v>
      </c>
      <c r="G1883" s="12" t="s">
        <v>38</v>
      </c>
      <c r="H1883" s="14" t="str">
        <f>IF(G1883="","",VLOOKUP(G1883,Sheet1!$B$3:$C$7,2,0))</f>
        <v>急性期</v>
      </c>
      <c r="I1883" s="12" t="s">
        <v>38</v>
      </c>
      <c r="J1883" s="14" t="str">
        <f>IF(I1883="","",VLOOKUP(I1883,Sheet1!$B$3:$C$7,2,0))</f>
        <v>急性期</v>
      </c>
      <c r="K1883" s="13">
        <v>44</v>
      </c>
      <c r="L1883" s="13">
        <v>44</v>
      </c>
      <c r="M1883" s="13">
        <v>0</v>
      </c>
      <c r="N1883" s="13">
        <v>0</v>
      </c>
      <c r="O1883" s="13">
        <v>0</v>
      </c>
      <c r="P1883" s="13">
        <v>0</v>
      </c>
      <c r="Q1883" s="13">
        <v>0</v>
      </c>
      <c r="R1883" s="13">
        <v>0</v>
      </c>
      <c r="S1883" s="13">
        <v>0</v>
      </c>
      <c r="T1883" s="12" t="s">
        <v>41</v>
      </c>
      <c r="U1883" s="14" t="str">
        <f>IF(T1883="","",VLOOKUP(T1883,Sheet1!$B$10:$C$61,2,0))</f>
        <v>一般病棟7対1入院基本料</v>
      </c>
      <c r="V1883" s="13">
        <v>44</v>
      </c>
    </row>
    <row r="1884" spans="1:22" outlineLevel="4">
      <c r="A1884" s="12">
        <v>4012</v>
      </c>
      <c r="B1884" s="12" t="s">
        <v>47</v>
      </c>
      <c r="C1884" s="12">
        <v>40384</v>
      </c>
      <c r="D1884" s="12" t="s">
        <v>250</v>
      </c>
      <c r="E1884" s="12" t="s">
        <v>774</v>
      </c>
      <c r="F1884" s="12" t="s">
        <v>67</v>
      </c>
      <c r="G1884" s="12" t="s">
        <v>38</v>
      </c>
      <c r="H1884" s="14" t="str">
        <f>IF(G1884="","",VLOOKUP(G1884,Sheet1!$B$3:$C$7,2,0))</f>
        <v>急性期</v>
      </c>
      <c r="I1884" s="12" t="s">
        <v>38</v>
      </c>
      <c r="J1884" s="14" t="str">
        <f>IF(I1884="","",VLOOKUP(I1884,Sheet1!$B$3:$C$7,2,0))</f>
        <v>急性期</v>
      </c>
      <c r="K1884" s="13">
        <v>48</v>
      </c>
      <c r="L1884" s="13">
        <v>48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2" t="s">
        <v>41</v>
      </c>
      <c r="U1884" s="14" t="str">
        <f>IF(T1884="","",VLOOKUP(T1884,Sheet1!$B$10:$C$61,2,0))</f>
        <v>一般病棟7対1入院基本料</v>
      </c>
      <c r="V1884" s="13">
        <v>48</v>
      </c>
    </row>
    <row r="1885" spans="1:22" outlineLevel="3">
      <c r="A1885" s="12"/>
      <c r="B1885" s="12"/>
      <c r="C1885" s="12"/>
      <c r="D1885" s="12"/>
      <c r="E1885" s="23" t="s">
        <v>1909</v>
      </c>
      <c r="F1885" s="12"/>
      <c r="G1885" s="12"/>
      <c r="H1885" s="14"/>
      <c r="I1885" s="12"/>
      <c r="J1885" s="14"/>
      <c r="K1885" s="13">
        <f t="shared" ref="K1885:S1885" si="397">SUBTOTAL(9,K1882:K1884)</f>
        <v>100</v>
      </c>
      <c r="L1885" s="13">
        <f t="shared" si="397"/>
        <v>100</v>
      </c>
      <c r="M1885" s="13">
        <f t="shared" si="397"/>
        <v>0</v>
      </c>
      <c r="N1885" s="13">
        <f t="shared" si="397"/>
        <v>0</v>
      </c>
      <c r="O1885" s="13">
        <f t="shared" si="397"/>
        <v>0</v>
      </c>
      <c r="P1885" s="13">
        <f t="shared" si="397"/>
        <v>0</v>
      </c>
      <c r="Q1885" s="13">
        <f t="shared" si="397"/>
        <v>0</v>
      </c>
      <c r="R1885" s="13">
        <f t="shared" si="397"/>
        <v>0</v>
      </c>
      <c r="S1885" s="13">
        <f t="shared" si="397"/>
        <v>0</v>
      </c>
      <c r="T1885" s="12"/>
      <c r="U1885" s="14"/>
      <c r="V1885" s="13">
        <f>SUBTOTAL(9,V1882:V1884)</f>
        <v>100</v>
      </c>
    </row>
    <row r="1886" spans="1:22" outlineLevel="4">
      <c r="A1886" s="12">
        <v>4012</v>
      </c>
      <c r="B1886" s="12" t="s">
        <v>47</v>
      </c>
      <c r="C1886" s="12">
        <v>40384</v>
      </c>
      <c r="D1886" s="12" t="s">
        <v>250</v>
      </c>
      <c r="E1886" s="12" t="s">
        <v>1041</v>
      </c>
      <c r="F1886" s="12" t="s">
        <v>193</v>
      </c>
      <c r="G1886" s="12" t="s">
        <v>58</v>
      </c>
      <c r="H1886" s="14" t="str">
        <f>IF(G1886="","",VLOOKUP(G1886,Sheet1!$B$3:$C$7,2,0))</f>
        <v>回復期</v>
      </c>
      <c r="I1886" s="12" t="s">
        <v>58</v>
      </c>
      <c r="J1886" s="14" t="str">
        <f>IF(I1886="","",VLOOKUP(I1886,Sheet1!$B$3:$C$7,2,0))</f>
        <v>回復期</v>
      </c>
      <c r="K1886" s="13">
        <v>23</v>
      </c>
      <c r="L1886" s="13">
        <v>23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2" t="s">
        <v>45</v>
      </c>
      <c r="U1886" s="14" t="str">
        <f>IF(T1886="","",VLOOKUP(T1886,Sheet1!$B$10:$C$61,2,0))</f>
        <v>一般病棟15対1入院基本料</v>
      </c>
      <c r="V1886" s="13">
        <v>23</v>
      </c>
    </row>
    <row r="1887" spans="1:22" outlineLevel="4">
      <c r="A1887" s="12">
        <v>4012</v>
      </c>
      <c r="B1887" s="12" t="s">
        <v>47</v>
      </c>
      <c r="C1887" s="12">
        <v>40384</v>
      </c>
      <c r="D1887" s="12" t="s">
        <v>250</v>
      </c>
      <c r="E1887" s="12" t="s">
        <v>1041</v>
      </c>
      <c r="F1887" s="12" t="s">
        <v>57</v>
      </c>
      <c r="G1887" s="12" t="s">
        <v>58</v>
      </c>
      <c r="H1887" s="14" t="str">
        <f>IF(G1887="","",VLOOKUP(G1887,Sheet1!$B$3:$C$7,2,0))</f>
        <v>回復期</v>
      </c>
      <c r="I1887" s="12" t="s">
        <v>58</v>
      </c>
      <c r="J1887" s="14" t="str">
        <f>IF(I1887="","",VLOOKUP(I1887,Sheet1!$B$3:$C$7,2,0))</f>
        <v>回復期</v>
      </c>
      <c r="K1887" s="13">
        <v>35</v>
      </c>
      <c r="L1887" s="13">
        <v>35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0</v>
      </c>
      <c r="S1887" s="13">
        <v>0</v>
      </c>
      <c r="T1887" s="12" t="s">
        <v>68</v>
      </c>
      <c r="U1887" s="14" t="str">
        <f>IF(T1887="","",VLOOKUP(T1887,Sheet1!$B$10:$C$61,2,0))</f>
        <v>回復期リハビリテーション病棟入院料2</v>
      </c>
      <c r="V1887" s="13">
        <v>35</v>
      </c>
    </row>
    <row r="1888" spans="1:22" outlineLevel="3">
      <c r="A1888" s="12"/>
      <c r="B1888" s="12"/>
      <c r="C1888" s="12"/>
      <c r="D1888" s="12"/>
      <c r="E1888" s="23" t="s">
        <v>1910</v>
      </c>
      <c r="F1888" s="12"/>
      <c r="G1888" s="12"/>
      <c r="H1888" s="14"/>
      <c r="I1888" s="12"/>
      <c r="J1888" s="14"/>
      <c r="K1888" s="13">
        <f t="shared" ref="K1888:S1888" si="398">SUBTOTAL(9,K1886:K1887)</f>
        <v>58</v>
      </c>
      <c r="L1888" s="13">
        <f t="shared" si="398"/>
        <v>58</v>
      </c>
      <c r="M1888" s="13">
        <f t="shared" si="398"/>
        <v>0</v>
      </c>
      <c r="N1888" s="13">
        <f t="shared" si="398"/>
        <v>0</v>
      </c>
      <c r="O1888" s="13">
        <f t="shared" si="398"/>
        <v>0</v>
      </c>
      <c r="P1888" s="13">
        <f t="shared" si="398"/>
        <v>0</v>
      </c>
      <c r="Q1888" s="13">
        <f t="shared" si="398"/>
        <v>0</v>
      </c>
      <c r="R1888" s="13">
        <f t="shared" si="398"/>
        <v>0</v>
      </c>
      <c r="S1888" s="13">
        <f t="shared" si="398"/>
        <v>0</v>
      </c>
      <c r="T1888" s="12"/>
      <c r="U1888" s="14"/>
      <c r="V1888" s="13">
        <f>SUBTOTAL(9,V1886:V1887)</f>
        <v>58</v>
      </c>
    </row>
    <row r="1889" spans="1:22" outlineLevel="2">
      <c r="A1889" s="12"/>
      <c r="B1889" s="23" t="s">
        <v>1935</v>
      </c>
      <c r="C1889" s="12"/>
      <c r="D1889" s="12"/>
      <c r="E1889" s="12"/>
      <c r="F1889" s="12"/>
      <c r="G1889" s="12"/>
      <c r="H1889" s="14"/>
      <c r="I1889" s="12"/>
      <c r="J1889" s="14"/>
      <c r="K1889" s="13">
        <f t="shared" ref="K1889:S1889" si="399">SUBTOTAL(9,K1421:K1887)</f>
        <v>10679</v>
      </c>
      <c r="L1889" s="13">
        <f t="shared" si="399"/>
        <v>10188</v>
      </c>
      <c r="M1889" s="13">
        <f t="shared" si="399"/>
        <v>491</v>
      </c>
      <c r="N1889" s="13">
        <f t="shared" si="399"/>
        <v>5132</v>
      </c>
      <c r="O1889" s="13">
        <f t="shared" si="399"/>
        <v>5062</v>
      </c>
      <c r="P1889" s="13">
        <f t="shared" si="399"/>
        <v>70</v>
      </c>
      <c r="Q1889" s="13">
        <f t="shared" si="399"/>
        <v>479</v>
      </c>
      <c r="R1889" s="13">
        <f t="shared" si="399"/>
        <v>466</v>
      </c>
      <c r="S1889" s="13">
        <f t="shared" si="399"/>
        <v>13</v>
      </c>
      <c r="T1889" s="12"/>
      <c r="U1889" s="14"/>
      <c r="V1889" s="13">
        <f>SUBTOTAL(9,V1421:V1887)</f>
        <v>15011</v>
      </c>
    </row>
    <row r="1890" spans="1:22" outlineLevel="4">
      <c r="A1890" s="12">
        <v>4013</v>
      </c>
      <c r="B1890" s="12" t="s">
        <v>267</v>
      </c>
      <c r="C1890" s="12">
        <v>40213</v>
      </c>
      <c r="D1890" s="12" t="s">
        <v>598</v>
      </c>
      <c r="E1890" s="12" t="s">
        <v>599</v>
      </c>
      <c r="F1890" s="12" t="s">
        <v>346</v>
      </c>
      <c r="G1890" s="12" t="s">
        <v>41</v>
      </c>
      <c r="H1890" s="14" t="str">
        <f>IF(G1890="","",VLOOKUP(G1890,Sheet1!$B$3:$C$7,2,0))</f>
        <v>高度急性期</v>
      </c>
      <c r="I1890" s="12" t="s">
        <v>41</v>
      </c>
      <c r="J1890" s="14" t="str">
        <f>IF(I1890="","",VLOOKUP(I1890,Sheet1!$B$3:$C$7,2,0))</f>
        <v>高度急性期</v>
      </c>
      <c r="K1890" s="13">
        <v>8</v>
      </c>
      <c r="L1890" s="13">
        <v>8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2" t="s">
        <v>43</v>
      </c>
      <c r="U1890" s="14" t="str">
        <f>IF(T1890="","",VLOOKUP(T1890,Sheet1!$B$10:$C$61,2,0))</f>
        <v>特定集中治療室管理料4</v>
      </c>
      <c r="V1890" s="13">
        <v>8</v>
      </c>
    </row>
    <row r="1891" spans="1:22" outlineLevel="4">
      <c r="A1891" s="12">
        <v>4013</v>
      </c>
      <c r="B1891" s="12" t="s">
        <v>267</v>
      </c>
      <c r="C1891" s="12">
        <v>40213</v>
      </c>
      <c r="D1891" s="12" t="s">
        <v>598</v>
      </c>
      <c r="E1891" s="12" t="s">
        <v>599</v>
      </c>
      <c r="F1891" s="12" t="s">
        <v>84</v>
      </c>
      <c r="G1891" s="12" t="s">
        <v>41</v>
      </c>
      <c r="H1891" s="14" t="str">
        <f>IF(G1891="","",VLOOKUP(G1891,Sheet1!$B$3:$C$7,2,0))</f>
        <v>高度急性期</v>
      </c>
      <c r="I1891" s="12" t="s">
        <v>41</v>
      </c>
      <c r="J1891" s="14" t="str">
        <f>IF(I1891="","",VLOOKUP(I1891,Sheet1!$B$3:$C$7,2,0))</f>
        <v>高度急性期</v>
      </c>
      <c r="K1891" s="13">
        <v>12</v>
      </c>
      <c r="L1891" s="13">
        <v>12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2" t="s">
        <v>69</v>
      </c>
      <c r="U1891" s="14" t="str">
        <f>IF(T1891="","",VLOOKUP(T1891,Sheet1!$B$10:$C$61,2,0))</f>
        <v>ﾊｲｹｱﾕﾆｯﾄ入院医療管理料1</v>
      </c>
      <c r="V1891" s="13">
        <v>12</v>
      </c>
    </row>
    <row r="1892" spans="1:22" outlineLevel="4">
      <c r="A1892" s="12">
        <v>4013</v>
      </c>
      <c r="B1892" s="12" t="s">
        <v>267</v>
      </c>
      <c r="C1892" s="12">
        <v>40213</v>
      </c>
      <c r="D1892" s="12" t="s">
        <v>598</v>
      </c>
      <c r="E1892" s="12" t="s">
        <v>599</v>
      </c>
      <c r="F1892" s="12" t="s">
        <v>44</v>
      </c>
      <c r="G1892" s="12" t="s">
        <v>58</v>
      </c>
      <c r="H1892" s="14" t="str">
        <f>IF(G1892="","",VLOOKUP(G1892,Sheet1!$B$3:$C$7,2,0))</f>
        <v>回復期</v>
      </c>
      <c r="I1892" s="12" t="s">
        <v>58</v>
      </c>
      <c r="J1892" s="14" t="str">
        <f>IF(I1892="","",VLOOKUP(I1892,Sheet1!$B$3:$C$7,2,0))</f>
        <v>回復期</v>
      </c>
      <c r="K1892" s="13">
        <v>39</v>
      </c>
      <c r="L1892" s="13">
        <v>39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2" t="s">
        <v>59</v>
      </c>
      <c r="U1892" s="14" t="str">
        <f>IF(T1892="","",VLOOKUP(T1892,Sheet1!$B$10:$C$61,2,0))</f>
        <v>回復期リハビリテーション病棟入院料1</v>
      </c>
      <c r="V1892" s="13">
        <v>39</v>
      </c>
    </row>
    <row r="1893" spans="1:22" outlineLevel="4">
      <c r="A1893" s="12">
        <v>4013</v>
      </c>
      <c r="B1893" s="12" t="s">
        <v>267</v>
      </c>
      <c r="C1893" s="12">
        <v>40213</v>
      </c>
      <c r="D1893" s="12" t="s">
        <v>598</v>
      </c>
      <c r="E1893" s="12" t="s">
        <v>599</v>
      </c>
      <c r="F1893" s="12" t="s">
        <v>67</v>
      </c>
      <c r="G1893" s="12" t="s">
        <v>38</v>
      </c>
      <c r="H1893" s="14" t="str">
        <f>IF(G1893="","",VLOOKUP(G1893,Sheet1!$B$3:$C$7,2,0))</f>
        <v>急性期</v>
      </c>
      <c r="I1893" s="12" t="s">
        <v>38</v>
      </c>
      <c r="J1893" s="14" t="str">
        <f>IF(I1893="","",VLOOKUP(I1893,Sheet1!$B$3:$C$7,2,0))</f>
        <v>急性期</v>
      </c>
      <c r="K1893" s="13">
        <v>48</v>
      </c>
      <c r="L1893" s="13">
        <v>48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2" t="s">
        <v>41</v>
      </c>
      <c r="U1893" s="14" t="str">
        <f>IF(T1893="","",VLOOKUP(T1893,Sheet1!$B$10:$C$61,2,0))</f>
        <v>一般病棟7対1入院基本料</v>
      </c>
      <c r="V1893" s="13">
        <v>48</v>
      </c>
    </row>
    <row r="1894" spans="1:22" outlineLevel="4">
      <c r="A1894" s="12">
        <v>4013</v>
      </c>
      <c r="B1894" s="12" t="s">
        <v>267</v>
      </c>
      <c r="C1894" s="12">
        <v>40213</v>
      </c>
      <c r="D1894" s="12" t="s">
        <v>598</v>
      </c>
      <c r="E1894" s="12" t="s">
        <v>599</v>
      </c>
      <c r="F1894" s="12" t="s">
        <v>71</v>
      </c>
      <c r="G1894" s="12" t="s">
        <v>38</v>
      </c>
      <c r="H1894" s="14" t="str">
        <f>IF(G1894="","",VLOOKUP(G1894,Sheet1!$B$3:$C$7,2,0))</f>
        <v>急性期</v>
      </c>
      <c r="I1894" s="12" t="s">
        <v>38</v>
      </c>
      <c r="J1894" s="14" t="str">
        <f>IF(I1894="","",VLOOKUP(I1894,Sheet1!$B$3:$C$7,2,0))</f>
        <v>急性期</v>
      </c>
      <c r="K1894" s="13">
        <v>51</v>
      </c>
      <c r="L1894" s="13">
        <v>51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2" t="s">
        <v>41</v>
      </c>
      <c r="U1894" s="14" t="str">
        <f>IF(T1894="","",VLOOKUP(T1894,Sheet1!$B$10:$C$61,2,0))</f>
        <v>一般病棟7対1入院基本料</v>
      </c>
      <c r="V1894" s="13">
        <v>51</v>
      </c>
    </row>
    <row r="1895" spans="1:22" outlineLevel="4">
      <c r="A1895" s="12">
        <v>4013</v>
      </c>
      <c r="B1895" s="12" t="s">
        <v>267</v>
      </c>
      <c r="C1895" s="12">
        <v>40213</v>
      </c>
      <c r="D1895" s="12" t="s">
        <v>598</v>
      </c>
      <c r="E1895" s="12" t="s">
        <v>599</v>
      </c>
      <c r="F1895" s="12" t="s">
        <v>199</v>
      </c>
      <c r="G1895" s="12" t="s">
        <v>38</v>
      </c>
      <c r="H1895" s="14" t="str">
        <f>IF(G1895="","",VLOOKUP(G1895,Sheet1!$B$3:$C$7,2,0))</f>
        <v>急性期</v>
      </c>
      <c r="I1895" s="12" t="s">
        <v>38</v>
      </c>
      <c r="J1895" s="14" t="str">
        <f>IF(I1895="","",VLOOKUP(I1895,Sheet1!$B$3:$C$7,2,0))</f>
        <v>急性期</v>
      </c>
      <c r="K1895" s="13">
        <v>48</v>
      </c>
      <c r="L1895" s="13">
        <v>48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2" t="s">
        <v>41</v>
      </c>
      <c r="U1895" s="14" t="str">
        <f>IF(T1895="","",VLOOKUP(T1895,Sheet1!$B$10:$C$61,2,0))</f>
        <v>一般病棟7対1入院基本料</v>
      </c>
      <c r="V1895" s="13">
        <v>48</v>
      </c>
    </row>
    <row r="1896" spans="1:22" outlineLevel="4">
      <c r="A1896" s="12">
        <v>4013</v>
      </c>
      <c r="B1896" s="12" t="s">
        <v>267</v>
      </c>
      <c r="C1896" s="12">
        <v>40213</v>
      </c>
      <c r="D1896" s="12" t="s">
        <v>598</v>
      </c>
      <c r="E1896" s="12" t="s">
        <v>599</v>
      </c>
      <c r="F1896" s="12" t="s">
        <v>200</v>
      </c>
      <c r="G1896" s="12" t="s">
        <v>38</v>
      </c>
      <c r="H1896" s="14" t="str">
        <f>IF(G1896="","",VLOOKUP(G1896,Sheet1!$B$3:$C$7,2,0))</f>
        <v>急性期</v>
      </c>
      <c r="I1896" s="12" t="s">
        <v>38</v>
      </c>
      <c r="J1896" s="14" t="str">
        <f>IF(I1896="","",VLOOKUP(I1896,Sheet1!$B$3:$C$7,2,0))</f>
        <v>急性期</v>
      </c>
      <c r="K1896" s="13">
        <v>40</v>
      </c>
      <c r="L1896" s="13">
        <v>40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2" t="s">
        <v>41</v>
      </c>
      <c r="U1896" s="14" t="str">
        <f>IF(T1896="","",VLOOKUP(T1896,Sheet1!$B$10:$C$61,2,0))</f>
        <v>一般病棟7対1入院基本料</v>
      </c>
      <c r="V1896" s="13">
        <v>40</v>
      </c>
    </row>
    <row r="1897" spans="1:22" outlineLevel="3">
      <c r="A1897" s="12"/>
      <c r="B1897" s="12"/>
      <c r="C1897" s="12"/>
      <c r="D1897" s="12"/>
      <c r="E1897" s="23" t="s">
        <v>1911</v>
      </c>
      <c r="F1897" s="12"/>
      <c r="G1897" s="12"/>
      <c r="H1897" s="14"/>
      <c r="I1897" s="12"/>
      <c r="J1897" s="14"/>
      <c r="K1897" s="13">
        <f t="shared" ref="K1897:S1897" si="400">SUBTOTAL(9,K1890:K1896)</f>
        <v>246</v>
      </c>
      <c r="L1897" s="13">
        <f t="shared" si="400"/>
        <v>246</v>
      </c>
      <c r="M1897" s="13">
        <f t="shared" si="400"/>
        <v>0</v>
      </c>
      <c r="N1897" s="13">
        <f t="shared" si="400"/>
        <v>0</v>
      </c>
      <c r="O1897" s="13">
        <f t="shared" si="400"/>
        <v>0</v>
      </c>
      <c r="P1897" s="13">
        <f t="shared" si="400"/>
        <v>0</v>
      </c>
      <c r="Q1897" s="13">
        <f t="shared" si="400"/>
        <v>0</v>
      </c>
      <c r="R1897" s="13">
        <f t="shared" si="400"/>
        <v>0</v>
      </c>
      <c r="S1897" s="13">
        <f t="shared" si="400"/>
        <v>0</v>
      </c>
      <c r="T1897" s="12"/>
      <c r="U1897" s="14"/>
      <c r="V1897" s="13">
        <f>SUBTOTAL(9,V1890:V1896)</f>
        <v>246</v>
      </c>
    </row>
    <row r="1898" spans="1:22" outlineLevel="4">
      <c r="A1898" s="12">
        <v>4013</v>
      </c>
      <c r="B1898" s="12" t="s">
        <v>267</v>
      </c>
      <c r="C1898" s="12">
        <v>40213</v>
      </c>
      <c r="D1898" s="12" t="s">
        <v>598</v>
      </c>
      <c r="E1898" s="12" t="s">
        <v>934</v>
      </c>
      <c r="F1898" s="12" t="s">
        <v>935</v>
      </c>
      <c r="G1898" s="12" t="s">
        <v>45</v>
      </c>
      <c r="H1898" s="14" t="str">
        <f>IF(G1898="","",VLOOKUP(G1898,Sheet1!$B$3:$C$7,2,0))</f>
        <v>慢性期</v>
      </c>
      <c r="I1898" s="12" t="s">
        <v>45</v>
      </c>
      <c r="J1898" s="14" t="str">
        <f>IF(I1898="","",VLOOKUP(I1898,Sheet1!$B$3:$C$7,2,0))</f>
        <v>慢性期</v>
      </c>
      <c r="K1898" s="13">
        <v>0</v>
      </c>
      <c r="L1898" s="13">
        <v>0</v>
      </c>
      <c r="M1898" s="13">
        <v>0</v>
      </c>
      <c r="N1898" s="13">
        <v>44</v>
      </c>
      <c r="O1898" s="13">
        <v>44</v>
      </c>
      <c r="P1898" s="13">
        <v>0</v>
      </c>
      <c r="Q1898" s="13">
        <v>0</v>
      </c>
      <c r="R1898" s="13">
        <v>0</v>
      </c>
      <c r="S1898" s="13">
        <v>0</v>
      </c>
      <c r="T1898" s="12" t="s">
        <v>62</v>
      </c>
      <c r="U1898" s="14" t="str">
        <f>IF(T1898="","",VLOOKUP(T1898,Sheet1!$B$10:$C$61,2,0))</f>
        <v>療養病棟入院基本料1</v>
      </c>
      <c r="V1898" s="13">
        <v>44</v>
      </c>
    </row>
    <row r="1899" spans="1:22" outlineLevel="4">
      <c r="A1899" s="12">
        <v>4013</v>
      </c>
      <c r="B1899" s="12" t="s">
        <v>267</v>
      </c>
      <c r="C1899" s="12">
        <v>40213</v>
      </c>
      <c r="D1899" s="12" t="s">
        <v>598</v>
      </c>
      <c r="E1899" s="12" t="s">
        <v>934</v>
      </c>
      <c r="F1899" s="12" t="s">
        <v>936</v>
      </c>
      <c r="G1899" s="12" t="s">
        <v>58</v>
      </c>
      <c r="H1899" s="14" t="str">
        <f>IF(G1899="","",VLOOKUP(G1899,Sheet1!$B$3:$C$7,2,0))</f>
        <v>回復期</v>
      </c>
      <c r="I1899" s="12" t="s">
        <v>58</v>
      </c>
      <c r="J1899" s="14" t="str">
        <f>IF(I1899="","",VLOOKUP(I1899,Sheet1!$B$3:$C$7,2,0))</f>
        <v>回復期</v>
      </c>
      <c r="K1899" s="13">
        <v>0</v>
      </c>
      <c r="L1899" s="13">
        <v>0</v>
      </c>
      <c r="M1899" s="13">
        <v>0</v>
      </c>
      <c r="N1899" s="13">
        <v>27</v>
      </c>
      <c r="O1899" s="13">
        <v>27</v>
      </c>
      <c r="P1899" s="13">
        <v>0</v>
      </c>
      <c r="Q1899" s="13">
        <v>0</v>
      </c>
      <c r="R1899" s="13">
        <v>0</v>
      </c>
      <c r="S1899" s="13">
        <v>0</v>
      </c>
      <c r="T1899" s="12" t="s">
        <v>68</v>
      </c>
      <c r="U1899" s="14" t="str">
        <f>IF(T1899="","",VLOOKUP(T1899,Sheet1!$B$10:$C$61,2,0))</f>
        <v>回復期リハビリテーション病棟入院料2</v>
      </c>
      <c r="V1899" s="13">
        <v>27</v>
      </c>
    </row>
    <row r="1900" spans="1:22" outlineLevel="4">
      <c r="A1900" s="12">
        <v>4013</v>
      </c>
      <c r="B1900" s="12" t="s">
        <v>267</v>
      </c>
      <c r="C1900" s="12">
        <v>40213</v>
      </c>
      <c r="D1900" s="12" t="s">
        <v>598</v>
      </c>
      <c r="E1900" s="12" t="s">
        <v>934</v>
      </c>
      <c r="F1900" s="12" t="s">
        <v>937</v>
      </c>
      <c r="G1900" s="12" t="s">
        <v>38</v>
      </c>
      <c r="H1900" s="14" t="str">
        <f>IF(G1900="","",VLOOKUP(G1900,Sheet1!$B$3:$C$7,2,0))</f>
        <v>急性期</v>
      </c>
      <c r="I1900" s="12" t="s">
        <v>38</v>
      </c>
      <c r="J1900" s="14" t="str">
        <f>IF(I1900="","",VLOOKUP(I1900,Sheet1!$B$3:$C$7,2,0))</f>
        <v>急性期</v>
      </c>
      <c r="K1900" s="13">
        <v>50</v>
      </c>
      <c r="L1900" s="13">
        <v>50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2" t="s">
        <v>55</v>
      </c>
      <c r="U1900" s="14" t="str">
        <f>IF(T1900="","",VLOOKUP(T1900,Sheet1!$B$10:$C$61,2,0))</f>
        <v>地域包括ケア入院医療管理料1</v>
      </c>
      <c r="V1900" s="13">
        <v>50</v>
      </c>
    </row>
    <row r="1901" spans="1:22" outlineLevel="3">
      <c r="A1901" s="12"/>
      <c r="B1901" s="12"/>
      <c r="C1901" s="12"/>
      <c r="D1901" s="12"/>
      <c r="E1901" s="23" t="s">
        <v>1912</v>
      </c>
      <c r="F1901" s="12"/>
      <c r="G1901" s="12"/>
      <c r="H1901" s="14"/>
      <c r="I1901" s="12"/>
      <c r="J1901" s="14"/>
      <c r="K1901" s="13">
        <f t="shared" ref="K1901:S1901" si="401">SUBTOTAL(9,K1898:K1900)</f>
        <v>50</v>
      </c>
      <c r="L1901" s="13">
        <f t="shared" si="401"/>
        <v>50</v>
      </c>
      <c r="M1901" s="13">
        <f t="shared" si="401"/>
        <v>0</v>
      </c>
      <c r="N1901" s="13">
        <f t="shared" si="401"/>
        <v>71</v>
      </c>
      <c r="O1901" s="13">
        <f t="shared" si="401"/>
        <v>71</v>
      </c>
      <c r="P1901" s="13">
        <f t="shared" si="401"/>
        <v>0</v>
      </c>
      <c r="Q1901" s="13">
        <f t="shared" si="401"/>
        <v>0</v>
      </c>
      <c r="R1901" s="13">
        <f t="shared" si="401"/>
        <v>0</v>
      </c>
      <c r="S1901" s="13">
        <f t="shared" si="401"/>
        <v>0</v>
      </c>
      <c r="T1901" s="12"/>
      <c r="U1901" s="14"/>
      <c r="V1901" s="13">
        <f>SUBTOTAL(9,V1898:V1900)</f>
        <v>121</v>
      </c>
    </row>
    <row r="1902" spans="1:22" outlineLevel="4">
      <c r="A1902" s="12">
        <v>4013</v>
      </c>
      <c r="B1902" s="12" t="s">
        <v>267</v>
      </c>
      <c r="C1902" s="12">
        <v>40213</v>
      </c>
      <c r="D1902" s="12" t="s">
        <v>598</v>
      </c>
      <c r="E1902" s="12" t="s">
        <v>1073</v>
      </c>
      <c r="F1902" s="12" t="s">
        <v>1074</v>
      </c>
      <c r="G1902" s="12" t="s">
        <v>45</v>
      </c>
      <c r="H1902" s="14" t="str">
        <f>IF(G1902="","",VLOOKUP(G1902,Sheet1!$B$3:$C$7,2,0))</f>
        <v>慢性期</v>
      </c>
      <c r="I1902" s="12" t="s">
        <v>45</v>
      </c>
      <c r="J1902" s="14" t="str">
        <f>IF(I1902="","",VLOOKUP(I1902,Sheet1!$B$3:$C$7,2,0))</f>
        <v>慢性期</v>
      </c>
      <c r="K1902" s="13">
        <v>0</v>
      </c>
      <c r="L1902" s="13">
        <v>0</v>
      </c>
      <c r="M1902" s="13">
        <v>0</v>
      </c>
      <c r="N1902" s="13">
        <v>60</v>
      </c>
      <c r="O1902" s="13">
        <v>60</v>
      </c>
      <c r="P1902" s="13">
        <v>0</v>
      </c>
      <c r="Q1902" s="13">
        <v>0</v>
      </c>
      <c r="R1902" s="13">
        <v>0</v>
      </c>
      <c r="S1902" s="13">
        <v>0</v>
      </c>
      <c r="T1902" s="12" t="s">
        <v>62</v>
      </c>
      <c r="U1902" s="14" t="str">
        <f>IF(T1902="","",VLOOKUP(T1902,Sheet1!$B$10:$C$61,2,0))</f>
        <v>療養病棟入院基本料1</v>
      </c>
      <c r="V1902" s="13">
        <v>60</v>
      </c>
    </row>
    <row r="1903" spans="1:22" outlineLevel="3">
      <c r="A1903" s="12"/>
      <c r="B1903" s="12"/>
      <c r="C1903" s="12"/>
      <c r="D1903" s="12"/>
      <c r="E1903" s="23" t="s">
        <v>1913</v>
      </c>
      <c r="F1903" s="12"/>
      <c r="G1903" s="12"/>
      <c r="H1903" s="14"/>
      <c r="I1903" s="12"/>
      <c r="J1903" s="14"/>
      <c r="K1903" s="13">
        <f t="shared" ref="K1903:S1903" si="402">SUBTOTAL(9,K1902:K1902)</f>
        <v>0</v>
      </c>
      <c r="L1903" s="13">
        <f t="shared" si="402"/>
        <v>0</v>
      </c>
      <c r="M1903" s="13">
        <f t="shared" si="402"/>
        <v>0</v>
      </c>
      <c r="N1903" s="13">
        <f t="shared" si="402"/>
        <v>60</v>
      </c>
      <c r="O1903" s="13">
        <f t="shared" si="402"/>
        <v>60</v>
      </c>
      <c r="P1903" s="13">
        <f t="shared" si="402"/>
        <v>0</v>
      </c>
      <c r="Q1903" s="13">
        <f t="shared" si="402"/>
        <v>0</v>
      </c>
      <c r="R1903" s="13">
        <f t="shared" si="402"/>
        <v>0</v>
      </c>
      <c r="S1903" s="13">
        <f t="shared" si="402"/>
        <v>0</v>
      </c>
      <c r="T1903" s="12"/>
      <c r="U1903" s="14"/>
      <c r="V1903" s="13">
        <f>SUBTOTAL(9,V1902:V1902)</f>
        <v>60</v>
      </c>
    </row>
    <row r="1904" spans="1:22" outlineLevel="4">
      <c r="A1904" s="12">
        <v>4013</v>
      </c>
      <c r="B1904" s="12" t="s">
        <v>267</v>
      </c>
      <c r="C1904" s="12">
        <v>40213</v>
      </c>
      <c r="D1904" s="12" t="s">
        <v>598</v>
      </c>
      <c r="E1904" s="12" t="s">
        <v>1117</v>
      </c>
      <c r="F1904" s="12" t="s">
        <v>1118</v>
      </c>
      <c r="G1904" s="12" t="s">
        <v>45</v>
      </c>
      <c r="H1904" s="14" t="str">
        <f>IF(G1904="","",VLOOKUP(G1904,Sheet1!$B$3:$C$7,2,0))</f>
        <v>慢性期</v>
      </c>
      <c r="I1904" s="12" t="s">
        <v>45</v>
      </c>
      <c r="J1904" s="14" t="str">
        <f>IF(I1904="","",VLOOKUP(I1904,Sheet1!$B$3:$C$7,2,0))</f>
        <v>慢性期</v>
      </c>
      <c r="K1904" s="13">
        <v>0</v>
      </c>
      <c r="L1904" s="13">
        <v>0</v>
      </c>
      <c r="M1904" s="13">
        <v>0</v>
      </c>
      <c r="N1904" s="13">
        <v>44</v>
      </c>
      <c r="O1904" s="13">
        <v>44</v>
      </c>
      <c r="P1904" s="13">
        <v>0</v>
      </c>
      <c r="Q1904" s="13">
        <v>0</v>
      </c>
      <c r="R1904" s="13">
        <v>0</v>
      </c>
      <c r="S1904" s="13">
        <v>0</v>
      </c>
      <c r="T1904" s="12" t="s">
        <v>62</v>
      </c>
      <c r="U1904" s="14" t="str">
        <f>IF(T1904="","",VLOOKUP(T1904,Sheet1!$B$10:$C$61,2,0))</f>
        <v>療養病棟入院基本料1</v>
      </c>
      <c r="V1904" s="13">
        <v>44</v>
      </c>
    </row>
    <row r="1905" spans="1:22" outlineLevel="3">
      <c r="A1905" s="12"/>
      <c r="B1905" s="12"/>
      <c r="C1905" s="12"/>
      <c r="D1905" s="12"/>
      <c r="E1905" s="23" t="s">
        <v>1914</v>
      </c>
      <c r="F1905" s="12"/>
      <c r="G1905" s="12"/>
      <c r="H1905" s="14"/>
      <c r="I1905" s="12"/>
      <c r="J1905" s="14"/>
      <c r="K1905" s="13">
        <f t="shared" ref="K1905:S1905" si="403">SUBTOTAL(9,K1904:K1904)</f>
        <v>0</v>
      </c>
      <c r="L1905" s="13">
        <f t="shared" si="403"/>
        <v>0</v>
      </c>
      <c r="M1905" s="13">
        <f t="shared" si="403"/>
        <v>0</v>
      </c>
      <c r="N1905" s="13">
        <f t="shared" si="403"/>
        <v>44</v>
      </c>
      <c r="O1905" s="13">
        <f t="shared" si="403"/>
        <v>44</v>
      </c>
      <c r="P1905" s="13">
        <f t="shared" si="403"/>
        <v>0</v>
      </c>
      <c r="Q1905" s="13">
        <f t="shared" si="403"/>
        <v>0</v>
      </c>
      <c r="R1905" s="13">
        <f t="shared" si="403"/>
        <v>0</v>
      </c>
      <c r="S1905" s="13">
        <f t="shared" si="403"/>
        <v>0</v>
      </c>
      <c r="T1905" s="12"/>
      <c r="U1905" s="14"/>
      <c r="V1905" s="13">
        <f>SUBTOTAL(9,V1904:V1904)</f>
        <v>44</v>
      </c>
    </row>
    <row r="1906" spans="1:22" outlineLevel="4">
      <c r="A1906" s="12">
        <v>4013</v>
      </c>
      <c r="B1906" s="12" t="s">
        <v>267</v>
      </c>
      <c r="C1906" s="12">
        <v>40213</v>
      </c>
      <c r="D1906" s="12" t="s">
        <v>598</v>
      </c>
      <c r="E1906" s="12" t="s">
        <v>1189</v>
      </c>
      <c r="F1906" s="12" t="s">
        <v>1190</v>
      </c>
      <c r="G1906" s="12" t="s">
        <v>38</v>
      </c>
      <c r="H1906" s="14" t="str">
        <f>IF(G1906="","",VLOOKUP(G1906,Sheet1!$B$3:$C$7,2,0))</f>
        <v>急性期</v>
      </c>
      <c r="I1906" s="12" t="s">
        <v>38</v>
      </c>
      <c r="J1906" s="14" t="str">
        <f>IF(I1906="","",VLOOKUP(I1906,Sheet1!$B$3:$C$7,2,0))</f>
        <v>急性期</v>
      </c>
      <c r="K1906" s="13">
        <v>47</v>
      </c>
      <c r="L1906" s="13">
        <v>47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2" t="s">
        <v>38</v>
      </c>
      <c r="U1906" s="14" t="str">
        <f>IF(T1906="","",VLOOKUP(T1906,Sheet1!$B$10:$C$61,2,0))</f>
        <v>一般病棟10対1入院基本料</v>
      </c>
      <c r="V1906" s="13">
        <v>47</v>
      </c>
    </row>
    <row r="1907" spans="1:22" outlineLevel="4">
      <c r="A1907" s="12">
        <v>4013</v>
      </c>
      <c r="B1907" s="12" t="s">
        <v>267</v>
      </c>
      <c r="C1907" s="12">
        <v>40213</v>
      </c>
      <c r="D1907" s="12" t="s">
        <v>598</v>
      </c>
      <c r="E1907" s="12" t="s">
        <v>1189</v>
      </c>
      <c r="F1907" s="12" t="s">
        <v>1191</v>
      </c>
      <c r="G1907" s="12" t="s">
        <v>38</v>
      </c>
      <c r="H1907" s="14" t="str">
        <f>IF(G1907="","",VLOOKUP(G1907,Sheet1!$B$3:$C$7,2,0))</f>
        <v>急性期</v>
      </c>
      <c r="I1907" s="12" t="s">
        <v>38</v>
      </c>
      <c r="J1907" s="14" t="str">
        <f>IF(I1907="","",VLOOKUP(I1907,Sheet1!$B$3:$C$7,2,0))</f>
        <v>急性期</v>
      </c>
      <c r="K1907" s="13">
        <v>51</v>
      </c>
      <c r="L1907" s="13">
        <v>51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0</v>
      </c>
      <c r="T1907" s="12" t="s">
        <v>38</v>
      </c>
      <c r="U1907" s="14" t="str">
        <f>IF(T1907="","",VLOOKUP(T1907,Sheet1!$B$10:$C$61,2,0))</f>
        <v>一般病棟10対1入院基本料</v>
      </c>
      <c r="V1907" s="13">
        <v>51</v>
      </c>
    </row>
    <row r="1908" spans="1:22" outlineLevel="4">
      <c r="A1908" s="12">
        <v>4013</v>
      </c>
      <c r="B1908" s="12" t="s">
        <v>267</v>
      </c>
      <c r="C1908" s="12">
        <v>40213</v>
      </c>
      <c r="D1908" s="12" t="s">
        <v>598</v>
      </c>
      <c r="E1908" s="12" t="s">
        <v>1189</v>
      </c>
      <c r="F1908" s="12" t="s">
        <v>1192</v>
      </c>
      <c r="G1908" s="12" t="s">
        <v>45</v>
      </c>
      <c r="H1908" s="14" t="str">
        <f>IF(G1908="","",VLOOKUP(G1908,Sheet1!$B$3:$C$7,2,0))</f>
        <v>慢性期</v>
      </c>
      <c r="I1908" s="12" t="s">
        <v>45</v>
      </c>
      <c r="J1908" s="14" t="str">
        <f>IF(I1908="","",VLOOKUP(I1908,Sheet1!$B$3:$C$7,2,0))</f>
        <v>慢性期</v>
      </c>
      <c r="K1908" s="13">
        <v>0</v>
      </c>
      <c r="L1908" s="13">
        <v>0</v>
      </c>
      <c r="M1908" s="13">
        <v>0</v>
      </c>
      <c r="N1908" s="13">
        <v>50</v>
      </c>
      <c r="O1908" s="13">
        <v>50</v>
      </c>
      <c r="P1908" s="13">
        <v>0</v>
      </c>
      <c r="Q1908" s="13">
        <v>0</v>
      </c>
      <c r="R1908" s="13">
        <v>0</v>
      </c>
      <c r="S1908" s="13">
        <v>0</v>
      </c>
      <c r="T1908" s="12" t="s">
        <v>62</v>
      </c>
      <c r="U1908" s="14" t="str">
        <f>IF(T1908="","",VLOOKUP(T1908,Sheet1!$B$10:$C$61,2,0))</f>
        <v>療養病棟入院基本料1</v>
      </c>
      <c r="V1908" s="13">
        <v>50</v>
      </c>
    </row>
    <row r="1909" spans="1:22" outlineLevel="3">
      <c r="A1909" s="12"/>
      <c r="B1909" s="12"/>
      <c r="C1909" s="12"/>
      <c r="D1909" s="12"/>
      <c r="E1909" s="23" t="s">
        <v>1915</v>
      </c>
      <c r="F1909" s="12"/>
      <c r="G1909" s="12"/>
      <c r="H1909" s="14"/>
      <c r="I1909" s="12"/>
      <c r="J1909" s="14"/>
      <c r="K1909" s="13">
        <f t="shared" ref="K1909:S1909" si="404">SUBTOTAL(9,K1906:K1908)</f>
        <v>98</v>
      </c>
      <c r="L1909" s="13">
        <f t="shared" si="404"/>
        <v>98</v>
      </c>
      <c r="M1909" s="13">
        <f t="shared" si="404"/>
        <v>0</v>
      </c>
      <c r="N1909" s="13">
        <f t="shared" si="404"/>
        <v>50</v>
      </c>
      <c r="O1909" s="13">
        <f t="shared" si="404"/>
        <v>50</v>
      </c>
      <c r="P1909" s="13">
        <f t="shared" si="404"/>
        <v>0</v>
      </c>
      <c r="Q1909" s="13">
        <f t="shared" si="404"/>
        <v>0</v>
      </c>
      <c r="R1909" s="13">
        <f t="shared" si="404"/>
        <v>0</v>
      </c>
      <c r="S1909" s="13">
        <f t="shared" si="404"/>
        <v>0</v>
      </c>
      <c r="T1909" s="12"/>
      <c r="U1909" s="14"/>
      <c r="V1909" s="13">
        <f>SUBTOTAL(9,V1906:V1908)</f>
        <v>148</v>
      </c>
    </row>
    <row r="1910" spans="1:22" outlineLevel="4">
      <c r="A1910" s="12">
        <v>4013</v>
      </c>
      <c r="B1910" s="12" t="s">
        <v>267</v>
      </c>
      <c r="C1910" s="12">
        <v>40213</v>
      </c>
      <c r="D1910" s="12" t="s">
        <v>598</v>
      </c>
      <c r="E1910" s="12" t="s">
        <v>1222</v>
      </c>
      <c r="F1910" s="12" t="s">
        <v>1223</v>
      </c>
      <c r="G1910" s="12" t="s">
        <v>38</v>
      </c>
      <c r="H1910" s="14" t="str">
        <f>IF(G1910="","",VLOOKUP(G1910,Sheet1!$B$3:$C$7,2,0))</f>
        <v>急性期</v>
      </c>
      <c r="I1910" s="12" t="s">
        <v>38</v>
      </c>
      <c r="J1910" s="14" t="str">
        <f>IF(I1910="","",VLOOKUP(I1910,Sheet1!$B$3:$C$7,2,0))</f>
        <v>急性期</v>
      </c>
      <c r="K1910" s="13">
        <v>53</v>
      </c>
      <c r="L1910" s="13">
        <v>49</v>
      </c>
      <c r="M1910" s="13">
        <v>4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2" t="s">
        <v>38</v>
      </c>
      <c r="U1910" s="14" t="str">
        <f>IF(T1910="","",VLOOKUP(T1910,Sheet1!$B$10:$C$61,2,0))</f>
        <v>一般病棟10対1入院基本料</v>
      </c>
      <c r="V1910" s="13">
        <v>53</v>
      </c>
    </row>
    <row r="1911" spans="1:22" outlineLevel="4">
      <c r="A1911" s="12">
        <v>4013</v>
      </c>
      <c r="B1911" s="12" t="s">
        <v>267</v>
      </c>
      <c r="C1911" s="12">
        <v>40213</v>
      </c>
      <c r="D1911" s="12" t="s">
        <v>598</v>
      </c>
      <c r="E1911" s="12" t="s">
        <v>1222</v>
      </c>
      <c r="F1911" s="12" t="s">
        <v>1224</v>
      </c>
      <c r="G1911" s="12" t="s">
        <v>45</v>
      </c>
      <c r="H1911" s="14" t="str">
        <f>IF(G1911="","",VLOOKUP(G1911,Sheet1!$B$3:$C$7,2,0))</f>
        <v>慢性期</v>
      </c>
      <c r="I1911" s="12" t="s">
        <v>45</v>
      </c>
      <c r="J1911" s="14" t="str">
        <f>IF(I1911="","",VLOOKUP(I1911,Sheet1!$B$3:$C$7,2,0))</f>
        <v>慢性期</v>
      </c>
      <c r="K1911" s="13">
        <v>53</v>
      </c>
      <c r="L1911" s="13">
        <v>51</v>
      </c>
      <c r="M1911" s="13">
        <v>2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2" t="s">
        <v>38</v>
      </c>
      <c r="U1911" s="14" t="str">
        <f>IF(T1911="","",VLOOKUP(T1911,Sheet1!$B$10:$C$61,2,0))</f>
        <v>一般病棟10対1入院基本料</v>
      </c>
      <c r="V1911" s="13">
        <v>53</v>
      </c>
    </row>
    <row r="1912" spans="1:22" outlineLevel="3">
      <c r="A1912" s="12"/>
      <c r="B1912" s="12"/>
      <c r="C1912" s="12"/>
      <c r="D1912" s="12"/>
      <c r="E1912" s="23" t="s">
        <v>1916</v>
      </c>
      <c r="F1912" s="12"/>
      <c r="G1912" s="12"/>
      <c r="H1912" s="14"/>
      <c r="I1912" s="12"/>
      <c r="J1912" s="14"/>
      <c r="K1912" s="13">
        <f t="shared" ref="K1912:S1912" si="405">SUBTOTAL(9,K1910:K1911)</f>
        <v>106</v>
      </c>
      <c r="L1912" s="13">
        <f t="shared" si="405"/>
        <v>100</v>
      </c>
      <c r="M1912" s="13">
        <f t="shared" si="405"/>
        <v>6</v>
      </c>
      <c r="N1912" s="13">
        <f t="shared" si="405"/>
        <v>0</v>
      </c>
      <c r="O1912" s="13">
        <f t="shared" si="405"/>
        <v>0</v>
      </c>
      <c r="P1912" s="13">
        <f t="shared" si="405"/>
        <v>0</v>
      </c>
      <c r="Q1912" s="13">
        <f t="shared" si="405"/>
        <v>0</v>
      </c>
      <c r="R1912" s="13">
        <f t="shared" si="405"/>
        <v>0</v>
      </c>
      <c r="S1912" s="13">
        <f t="shared" si="405"/>
        <v>0</v>
      </c>
      <c r="T1912" s="12"/>
      <c r="U1912" s="14"/>
      <c r="V1912" s="13">
        <f>SUBTOTAL(9,V1910:V1911)</f>
        <v>106</v>
      </c>
    </row>
    <row r="1913" spans="1:22" outlineLevel="4">
      <c r="A1913" s="12">
        <v>4013</v>
      </c>
      <c r="B1913" s="12" t="s">
        <v>267</v>
      </c>
      <c r="C1913" s="12">
        <v>40214</v>
      </c>
      <c r="D1913" s="12" t="s">
        <v>1068</v>
      </c>
      <c r="E1913" s="12" t="s">
        <v>1069</v>
      </c>
      <c r="F1913" s="12" t="s">
        <v>1070</v>
      </c>
      <c r="G1913" s="12" t="s">
        <v>45</v>
      </c>
      <c r="H1913" s="14" t="str">
        <f>IF(G1913="","",VLOOKUP(G1913,Sheet1!$B$3:$C$7,2,0))</f>
        <v>慢性期</v>
      </c>
      <c r="I1913" s="12" t="s">
        <v>45</v>
      </c>
      <c r="J1913" s="14" t="str">
        <f>IF(I1913="","",VLOOKUP(I1913,Sheet1!$B$3:$C$7,2,0))</f>
        <v>慢性期</v>
      </c>
      <c r="K1913" s="13">
        <v>0</v>
      </c>
      <c r="L1913" s="13">
        <v>0</v>
      </c>
      <c r="M1913" s="13">
        <v>0</v>
      </c>
      <c r="N1913" s="13">
        <v>45</v>
      </c>
      <c r="O1913" s="13">
        <v>44</v>
      </c>
      <c r="P1913" s="13">
        <v>1</v>
      </c>
      <c r="Q1913" s="13">
        <v>0</v>
      </c>
      <c r="R1913" s="13">
        <v>0</v>
      </c>
      <c r="S1913" s="13">
        <v>0</v>
      </c>
      <c r="T1913" s="12" t="s">
        <v>46</v>
      </c>
      <c r="U1913" s="14" t="str">
        <f>IF(T1913="","",VLOOKUP(T1913,Sheet1!$B$10:$C$61,2,0))</f>
        <v>療養病棟入院基本料2</v>
      </c>
      <c r="V1913" s="13">
        <v>45</v>
      </c>
    </row>
    <row r="1914" spans="1:22" outlineLevel="3">
      <c r="A1914" s="12"/>
      <c r="B1914" s="12"/>
      <c r="C1914" s="12"/>
      <c r="D1914" s="12"/>
      <c r="E1914" s="23" t="s">
        <v>1917</v>
      </c>
      <c r="F1914" s="12"/>
      <c r="G1914" s="12"/>
      <c r="H1914" s="14"/>
      <c r="I1914" s="12"/>
      <c r="J1914" s="14"/>
      <c r="K1914" s="13">
        <f t="shared" ref="K1914:S1914" si="406">SUBTOTAL(9,K1913:K1913)</f>
        <v>0</v>
      </c>
      <c r="L1914" s="13">
        <f t="shared" si="406"/>
        <v>0</v>
      </c>
      <c r="M1914" s="13">
        <f t="shared" si="406"/>
        <v>0</v>
      </c>
      <c r="N1914" s="13">
        <f t="shared" si="406"/>
        <v>45</v>
      </c>
      <c r="O1914" s="13">
        <f t="shared" si="406"/>
        <v>44</v>
      </c>
      <c r="P1914" s="13">
        <f t="shared" si="406"/>
        <v>1</v>
      </c>
      <c r="Q1914" s="13">
        <f t="shared" si="406"/>
        <v>0</v>
      </c>
      <c r="R1914" s="13">
        <f t="shared" si="406"/>
        <v>0</v>
      </c>
      <c r="S1914" s="13">
        <f t="shared" si="406"/>
        <v>0</v>
      </c>
      <c r="T1914" s="12"/>
      <c r="U1914" s="14"/>
      <c r="V1914" s="13">
        <f>SUBTOTAL(9,V1913:V1913)</f>
        <v>45</v>
      </c>
    </row>
    <row r="1915" spans="1:22" outlineLevel="4">
      <c r="A1915" s="12">
        <v>4013</v>
      </c>
      <c r="B1915" s="12" t="s">
        <v>267</v>
      </c>
      <c r="C1915" s="12">
        <v>40621</v>
      </c>
      <c r="D1915" s="12" t="s">
        <v>268</v>
      </c>
      <c r="E1915" s="12" t="s">
        <v>269</v>
      </c>
      <c r="F1915" s="12" t="s">
        <v>270</v>
      </c>
      <c r="G1915" s="12" t="s">
        <v>41</v>
      </c>
      <c r="H1915" s="14" t="str">
        <f>IF(G1915="","",VLOOKUP(G1915,Sheet1!$B$3:$C$7,2,0))</f>
        <v>高度急性期</v>
      </c>
      <c r="I1915" s="12" t="s">
        <v>41</v>
      </c>
      <c r="J1915" s="14" t="str">
        <f>IF(I1915="","",VLOOKUP(I1915,Sheet1!$B$3:$C$7,2,0))</f>
        <v>高度急性期</v>
      </c>
      <c r="K1915" s="13">
        <v>6</v>
      </c>
      <c r="L1915" s="13">
        <v>6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0</v>
      </c>
      <c r="S1915" s="13">
        <v>0</v>
      </c>
      <c r="T1915" s="12" t="s">
        <v>78</v>
      </c>
      <c r="U1915" s="14" t="str">
        <f>IF(T1915="","",VLOOKUP(T1915,Sheet1!$B$10:$C$61,2,0))</f>
        <v>特定集中治療室管理料1</v>
      </c>
      <c r="V1915" s="13">
        <v>6</v>
      </c>
    </row>
    <row r="1916" spans="1:22" outlineLevel="4">
      <c r="A1916" s="12">
        <v>4013</v>
      </c>
      <c r="B1916" s="12" t="s">
        <v>267</v>
      </c>
      <c r="C1916" s="12">
        <v>40621</v>
      </c>
      <c r="D1916" s="12" t="s">
        <v>268</v>
      </c>
      <c r="E1916" s="12" t="s">
        <v>269</v>
      </c>
      <c r="F1916" s="12" t="s">
        <v>271</v>
      </c>
      <c r="G1916" s="12" t="s">
        <v>41</v>
      </c>
      <c r="H1916" s="14" t="str">
        <f>IF(G1916="","",VLOOKUP(G1916,Sheet1!$B$3:$C$7,2,0))</f>
        <v>高度急性期</v>
      </c>
      <c r="I1916" s="12" t="s">
        <v>41</v>
      </c>
      <c r="J1916" s="14" t="str">
        <f>IF(I1916="","",VLOOKUP(I1916,Sheet1!$B$3:$C$7,2,0))</f>
        <v>高度急性期</v>
      </c>
      <c r="K1916" s="13">
        <v>4</v>
      </c>
      <c r="L1916" s="13">
        <v>4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2" t="s">
        <v>69</v>
      </c>
      <c r="U1916" s="14" t="str">
        <f>IF(T1916="","",VLOOKUP(T1916,Sheet1!$B$10:$C$61,2,0))</f>
        <v>ﾊｲｹｱﾕﾆｯﾄ入院医療管理料1</v>
      </c>
      <c r="V1916" s="13">
        <v>4</v>
      </c>
    </row>
    <row r="1917" spans="1:22" outlineLevel="4">
      <c r="A1917" s="12">
        <v>4013</v>
      </c>
      <c r="B1917" s="12" t="s">
        <v>267</v>
      </c>
      <c r="C1917" s="12">
        <v>40621</v>
      </c>
      <c r="D1917" s="12" t="s">
        <v>268</v>
      </c>
      <c r="E1917" s="12" t="s">
        <v>269</v>
      </c>
      <c r="F1917" s="12" t="s">
        <v>272</v>
      </c>
      <c r="G1917" s="12" t="s">
        <v>38</v>
      </c>
      <c r="H1917" s="14" t="str">
        <f>IF(G1917="","",VLOOKUP(G1917,Sheet1!$B$3:$C$7,2,0))</f>
        <v>急性期</v>
      </c>
      <c r="I1917" s="12" t="s">
        <v>38</v>
      </c>
      <c r="J1917" s="14" t="str">
        <f>IF(I1917="","",VLOOKUP(I1917,Sheet1!$B$3:$C$7,2,0))</f>
        <v>急性期</v>
      </c>
      <c r="K1917" s="13">
        <v>38</v>
      </c>
      <c r="L1917" s="13">
        <v>38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2" t="s">
        <v>41</v>
      </c>
      <c r="U1917" s="14" t="str">
        <f>IF(T1917="","",VLOOKUP(T1917,Sheet1!$B$10:$C$61,2,0))</f>
        <v>一般病棟7対1入院基本料</v>
      </c>
      <c r="V1917" s="13">
        <v>38</v>
      </c>
    </row>
    <row r="1918" spans="1:22" outlineLevel="4">
      <c r="A1918" s="12">
        <v>4013</v>
      </c>
      <c r="B1918" s="12" t="s">
        <v>267</v>
      </c>
      <c r="C1918" s="12">
        <v>40621</v>
      </c>
      <c r="D1918" s="12" t="s">
        <v>268</v>
      </c>
      <c r="E1918" s="12" t="s">
        <v>269</v>
      </c>
      <c r="F1918" s="12" t="s">
        <v>273</v>
      </c>
      <c r="G1918" s="12" t="s">
        <v>38</v>
      </c>
      <c r="H1918" s="14" t="str">
        <f>IF(G1918="","",VLOOKUP(G1918,Sheet1!$B$3:$C$7,2,0))</f>
        <v>急性期</v>
      </c>
      <c r="I1918" s="12" t="s">
        <v>38</v>
      </c>
      <c r="J1918" s="14" t="str">
        <f>IF(I1918="","",VLOOKUP(I1918,Sheet1!$B$3:$C$7,2,0))</f>
        <v>急性期</v>
      </c>
      <c r="K1918" s="13">
        <v>40</v>
      </c>
      <c r="L1918" s="13">
        <v>40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2" t="s">
        <v>41</v>
      </c>
      <c r="U1918" s="14" t="str">
        <f>IF(T1918="","",VLOOKUP(T1918,Sheet1!$B$10:$C$61,2,0))</f>
        <v>一般病棟7対1入院基本料</v>
      </c>
      <c r="V1918" s="13">
        <v>40</v>
      </c>
    </row>
    <row r="1919" spans="1:22" outlineLevel="4">
      <c r="A1919" s="12">
        <v>4013</v>
      </c>
      <c r="B1919" s="12" t="s">
        <v>267</v>
      </c>
      <c r="C1919" s="12">
        <v>40621</v>
      </c>
      <c r="D1919" s="12" t="s">
        <v>268</v>
      </c>
      <c r="E1919" s="12" t="s">
        <v>269</v>
      </c>
      <c r="F1919" s="12" t="s">
        <v>274</v>
      </c>
      <c r="G1919" s="12" t="s">
        <v>38</v>
      </c>
      <c r="H1919" s="14" t="str">
        <f>IF(G1919="","",VLOOKUP(G1919,Sheet1!$B$3:$C$7,2,0))</f>
        <v>急性期</v>
      </c>
      <c r="I1919" s="12" t="s">
        <v>38</v>
      </c>
      <c r="J1919" s="14" t="str">
        <f>IF(I1919="","",VLOOKUP(I1919,Sheet1!$B$3:$C$7,2,0))</f>
        <v>急性期</v>
      </c>
      <c r="K1919" s="13">
        <v>38</v>
      </c>
      <c r="L1919" s="13">
        <v>38</v>
      </c>
      <c r="M1919" s="13">
        <v>0</v>
      </c>
      <c r="N1919" s="13">
        <v>0</v>
      </c>
      <c r="O1919" s="13">
        <v>0</v>
      </c>
      <c r="P1919" s="13">
        <v>0</v>
      </c>
      <c r="Q1919" s="13">
        <v>0</v>
      </c>
      <c r="R1919" s="13">
        <v>0</v>
      </c>
      <c r="S1919" s="13">
        <v>0</v>
      </c>
      <c r="T1919" s="12" t="s">
        <v>41</v>
      </c>
      <c r="U1919" s="14" t="str">
        <f>IF(T1919="","",VLOOKUP(T1919,Sheet1!$B$10:$C$61,2,0))</f>
        <v>一般病棟7対1入院基本料</v>
      </c>
      <c r="V1919" s="13">
        <v>38</v>
      </c>
    </row>
    <row r="1920" spans="1:22" outlineLevel="4">
      <c r="A1920" s="12">
        <v>4013</v>
      </c>
      <c r="B1920" s="12" t="s">
        <v>267</v>
      </c>
      <c r="C1920" s="12">
        <v>40621</v>
      </c>
      <c r="D1920" s="12" t="s">
        <v>268</v>
      </c>
      <c r="E1920" s="12" t="s">
        <v>269</v>
      </c>
      <c r="F1920" s="12" t="s">
        <v>275</v>
      </c>
      <c r="G1920" s="12" t="s">
        <v>38</v>
      </c>
      <c r="H1920" s="14" t="str">
        <f>IF(G1920="","",VLOOKUP(G1920,Sheet1!$B$3:$C$7,2,0))</f>
        <v>急性期</v>
      </c>
      <c r="I1920" s="12" t="s">
        <v>38</v>
      </c>
      <c r="J1920" s="14" t="str">
        <f>IF(I1920="","",VLOOKUP(I1920,Sheet1!$B$3:$C$7,2,0))</f>
        <v>急性期</v>
      </c>
      <c r="K1920" s="13">
        <v>40</v>
      </c>
      <c r="L1920" s="13">
        <v>40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2" t="s">
        <v>41</v>
      </c>
      <c r="U1920" s="14" t="str">
        <f>IF(T1920="","",VLOOKUP(T1920,Sheet1!$B$10:$C$61,2,0))</f>
        <v>一般病棟7対1入院基本料</v>
      </c>
      <c r="V1920" s="13">
        <v>40</v>
      </c>
    </row>
    <row r="1921" spans="1:22" outlineLevel="4">
      <c r="A1921" s="12">
        <v>4013</v>
      </c>
      <c r="B1921" s="12" t="s">
        <v>267</v>
      </c>
      <c r="C1921" s="12">
        <v>40621</v>
      </c>
      <c r="D1921" s="12" t="s">
        <v>268</v>
      </c>
      <c r="E1921" s="12" t="s">
        <v>269</v>
      </c>
      <c r="F1921" s="12" t="s">
        <v>276</v>
      </c>
      <c r="G1921" s="12" t="s">
        <v>45</v>
      </c>
      <c r="H1921" s="14" t="str">
        <f>IF(G1921="","",VLOOKUP(G1921,Sheet1!$B$3:$C$7,2,0))</f>
        <v>慢性期</v>
      </c>
      <c r="I1921" s="12" t="s">
        <v>45</v>
      </c>
      <c r="J1921" s="14" t="str">
        <f>IF(I1921="","",VLOOKUP(I1921,Sheet1!$B$3:$C$7,2,0))</f>
        <v>慢性期</v>
      </c>
      <c r="K1921" s="13">
        <v>0</v>
      </c>
      <c r="L1921" s="13">
        <v>0</v>
      </c>
      <c r="M1921" s="13">
        <v>0</v>
      </c>
      <c r="N1921" s="13">
        <v>40</v>
      </c>
      <c r="O1921" s="13">
        <v>40</v>
      </c>
      <c r="P1921" s="13">
        <v>0</v>
      </c>
      <c r="Q1921" s="13">
        <v>0</v>
      </c>
      <c r="R1921" s="13">
        <v>0</v>
      </c>
      <c r="S1921" s="13">
        <v>0</v>
      </c>
      <c r="T1921" s="12" t="s">
        <v>40</v>
      </c>
      <c r="U1921" s="14" t="str">
        <f>IF(T1921="","",VLOOKUP(T1921,Sheet1!$B$10:$C$61,2,0))</f>
        <v>地域包括ケア病棟入院料1</v>
      </c>
      <c r="V1921" s="13">
        <v>40</v>
      </c>
    </row>
    <row r="1922" spans="1:22" outlineLevel="4">
      <c r="A1922" s="12">
        <v>4013</v>
      </c>
      <c r="B1922" s="12" t="s">
        <v>267</v>
      </c>
      <c r="C1922" s="12">
        <v>40621</v>
      </c>
      <c r="D1922" s="12" t="s">
        <v>268</v>
      </c>
      <c r="E1922" s="12" t="s">
        <v>269</v>
      </c>
      <c r="F1922" s="12" t="s">
        <v>277</v>
      </c>
      <c r="G1922" s="12" t="s">
        <v>58</v>
      </c>
      <c r="H1922" s="14" t="str">
        <f>IF(G1922="","",VLOOKUP(G1922,Sheet1!$B$3:$C$7,2,0))</f>
        <v>回復期</v>
      </c>
      <c r="I1922" s="12" t="s">
        <v>58</v>
      </c>
      <c r="J1922" s="14" t="str">
        <f>IF(I1922="","",VLOOKUP(I1922,Sheet1!$B$3:$C$7,2,0))</f>
        <v>回復期</v>
      </c>
      <c r="K1922" s="13">
        <v>0</v>
      </c>
      <c r="L1922" s="13">
        <v>0</v>
      </c>
      <c r="M1922" s="13">
        <v>0</v>
      </c>
      <c r="N1922" s="13">
        <v>60</v>
      </c>
      <c r="O1922" s="13">
        <v>60</v>
      </c>
      <c r="P1922" s="13">
        <v>0</v>
      </c>
      <c r="Q1922" s="13">
        <v>0</v>
      </c>
      <c r="R1922" s="13">
        <v>0</v>
      </c>
      <c r="S1922" s="13">
        <v>0</v>
      </c>
      <c r="T1922" s="12" t="s">
        <v>32</v>
      </c>
      <c r="U1922" s="14" t="str">
        <f>IF(T1922="","",VLOOKUP(T1922,Sheet1!$B$10:$C$61,2,0))</f>
        <v>小児入院医療管理料5</v>
      </c>
      <c r="V1922" s="13">
        <v>60</v>
      </c>
    </row>
    <row r="1923" spans="1:22" outlineLevel="3">
      <c r="A1923" s="12"/>
      <c r="B1923" s="12"/>
      <c r="C1923" s="12"/>
      <c r="D1923" s="12"/>
      <c r="E1923" s="23" t="s">
        <v>1918</v>
      </c>
      <c r="F1923" s="12"/>
      <c r="G1923" s="12"/>
      <c r="H1923" s="14"/>
      <c r="I1923" s="12"/>
      <c r="J1923" s="14"/>
      <c r="K1923" s="13">
        <f t="shared" ref="K1923:S1923" si="407">SUBTOTAL(9,K1915:K1922)</f>
        <v>166</v>
      </c>
      <c r="L1923" s="13">
        <f t="shared" si="407"/>
        <v>166</v>
      </c>
      <c r="M1923" s="13">
        <f t="shared" si="407"/>
        <v>0</v>
      </c>
      <c r="N1923" s="13">
        <f t="shared" si="407"/>
        <v>100</v>
      </c>
      <c r="O1923" s="13">
        <f t="shared" si="407"/>
        <v>100</v>
      </c>
      <c r="P1923" s="13">
        <f t="shared" si="407"/>
        <v>0</v>
      </c>
      <c r="Q1923" s="13">
        <f t="shared" si="407"/>
        <v>0</v>
      </c>
      <c r="R1923" s="13">
        <f t="shared" si="407"/>
        <v>0</v>
      </c>
      <c r="S1923" s="13">
        <f t="shared" si="407"/>
        <v>0</v>
      </c>
      <c r="T1923" s="12"/>
      <c r="U1923" s="14"/>
      <c r="V1923" s="13">
        <f>SUBTOTAL(9,V1915:V1922)</f>
        <v>266</v>
      </c>
    </row>
    <row r="1924" spans="1:22" outlineLevel="4">
      <c r="A1924" s="12">
        <v>4013</v>
      </c>
      <c r="B1924" s="12" t="s">
        <v>267</v>
      </c>
      <c r="C1924" s="12">
        <v>40621</v>
      </c>
      <c r="D1924" s="12" t="s">
        <v>268</v>
      </c>
      <c r="E1924" s="12" t="s">
        <v>286</v>
      </c>
      <c r="F1924" s="12" t="s">
        <v>287</v>
      </c>
      <c r="G1924" s="12" t="s">
        <v>45</v>
      </c>
      <c r="H1924" s="14" t="str">
        <f>IF(G1924="","",VLOOKUP(G1924,Sheet1!$B$3:$C$7,2,0))</f>
        <v>慢性期</v>
      </c>
      <c r="I1924" s="12" t="s">
        <v>45</v>
      </c>
      <c r="J1924" s="14" t="str">
        <f>IF(I1924="","",VLOOKUP(I1924,Sheet1!$B$3:$C$7,2,0))</f>
        <v>慢性期</v>
      </c>
      <c r="K1924" s="13">
        <v>60</v>
      </c>
      <c r="L1924" s="13">
        <v>60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2" t="s">
        <v>51</v>
      </c>
      <c r="U1924" s="14" t="str">
        <f>IF(T1924="","",VLOOKUP(T1924,Sheet1!$B$10:$C$61,2,0))</f>
        <v>障害者施設等10対1入院基本料</v>
      </c>
      <c r="V1924" s="13">
        <v>60</v>
      </c>
    </row>
    <row r="1925" spans="1:22" outlineLevel="4">
      <c r="A1925" s="12">
        <v>4013</v>
      </c>
      <c r="B1925" s="12" t="s">
        <v>267</v>
      </c>
      <c r="C1925" s="12">
        <v>40621</v>
      </c>
      <c r="D1925" s="12" t="s">
        <v>268</v>
      </c>
      <c r="E1925" s="12" t="s">
        <v>286</v>
      </c>
      <c r="F1925" s="12" t="s">
        <v>37</v>
      </c>
      <c r="G1925" s="12" t="s">
        <v>45</v>
      </c>
      <c r="H1925" s="14" t="str">
        <f>IF(G1925="","",VLOOKUP(G1925,Sheet1!$B$3:$C$7,2,0))</f>
        <v>慢性期</v>
      </c>
      <c r="I1925" s="12" t="s">
        <v>45</v>
      </c>
      <c r="J1925" s="14" t="str">
        <f>IF(I1925="","",VLOOKUP(I1925,Sheet1!$B$3:$C$7,2,0))</f>
        <v>慢性期</v>
      </c>
      <c r="K1925" s="13">
        <v>0</v>
      </c>
      <c r="L1925" s="13">
        <v>0</v>
      </c>
      <c r="M1925" s="13">
        <v>0</v>
      </c>
      <c r="N1925" s="13">
        <v>60</v>
      </c>
      <c r="O1925" s="13">
        <v>60</v>
      </c>
      <c r="P1925" s="13">
        <v>0</v>
      </c>
      <c r="Q1925" s="13">
        <v>0</v>
      </c>
      <c r="R1925" s="13">
        <v>0</v>
      </c>
      <c r="S1925" s="13">
        <v>0</v>
      </c>
      <c r="T1925" s="12" t="s">
        <v>62</v>
      </c>
      <c r="U1925" s="14" t="str">
        <f>IF(T1925="","",VLOOKUP(T1925,Sheet1!$B$10:$C$61,2,0))</f>
        <v>療養病棟入院基本料1</v>
      </c>
      <c r="V1925" s="13">
        <v>60</v>
      </c>
    </row>
    <row r="1926" spans="1:22" outlineLevel="3">
      <c r="A1926" s="12"/>
      <c r="B1926" s="12"/>
      <c r="C1926" s="12"/>
      <c r="D1926" s="12"/>
      <c r="E1926" s="23" t="s">
        <v>1919</v>
      </c>
      <c r="F1926" s="12"/>
      <c r="G1926" s="12"/>
      <c r="H1926" s="14"/>
      <c r="I1926" s="12"/>
      <c r="J1926" s="14"/>
      <c r="K1926" s="13">
        <f t="shared" ref="K1926:S1926" si="408">SUBTOTAL(9,K1924:K1925)</f>
        <v>60</v>
      </c>
      <c r="L1926" s="13">
        <f t="shared" si="408"/>
        <v>60</v>
      </c>
      <c r="M1926" s="13">
        <f t="shared" si="408"/>
        <v>0</v>
      </c>
      <c r="N1926" s="13">
        <f t="shared" si="408"/>
        <v>60</v>
      </c>
      <c r="O1926" s="13">
        <f t="shared" si="408"/>
        <v>60</v>
      </c>
      <c r="P1926" s="13">
        <f t="shared" si="408"/>
        <v>0</v>
      </c>
      <c r="Q1926" s="13">
        <f t="shared" si="408"/>
        <v>0</v>
      </c>
      <c r="R1926" s="13">
        <f t="shared" si="408"/>
        <v>0</v>
      </c>
      <c r="S1926" s="13">
        <f t="shared" si="408"/>
        <v>0</v>
      </c>
      <c r="T1926" s="12"/>
      <c r="U1926" s="14"/>
      <c r="V1926" s="13">
        <f>SUBTOTAL(9,V1924:V1925)</f>
        <v>120</v>
      </c>
    </row>
    <row r="1927" spans="1:22" outlineLevel="4">
      <c r="A1927" s="12">
        <v>4013</v>
      </c>
      <c r="B1927" s="12" t="s">
        <v>267</v>
      </c>
      <c r="C1927" s="12">
        <v>40621</v>
      </c>
      <c r="D1927" s="12" t="s">
        <v>268</v>
      </c>
      <c r="E1927" s="12" t="s">
        <v>342</v>
      </c>
      <c r="F1927" s="12" t="s">
        <v>252</v>
      </c>
      <c r="G1927" s="12" t="s">
        <v>45</v>
      </c>
      <c r="H1927" s="14" t="str">
        <f>IF(G1927="","",VLOOKUP(G1927,Sheet1!$B$3:$C$7,2,0))</f>
        <v>慢性期</v>
      </c>
      <c r="I1927" s="12" t="s">
        <v>45</v>
      </c>
      <c r="J1927" s="14" t="str">
        <f>IF(I1927="","",VLOOKUP(I1927,Sheet1!$B$3:$C$7,2,0))</f>
        <v>慢性期</v>
      </c>
      <c r="K1927" s="13">
        <v>0</v>
      </c>
      <c r="L1927" s="13">
        <v>0</v>
      </c>
      <c r="M1927" s="13">
        <v>0</v>
      </c>
      <c r="N1927" s="13">
        <v>37</v>
      </c>
      <c r="O1927" s="13">
        <v>30</v>
      </c>
      <c r="P1927" s="13">
        <v>7</v>
      </c>
      <c r="Q1927" s="13">
        <v>0</v>
      </c>
      <c r="R1927" s="13">
        <v>0</v>
      </c>
      <c r="S1927" s="13">
        <v>0</v>
      </c>
      <c r="T1927" s="12" t="s">
        <v>62</v>
      </c>
      <c r="U1927" s="14" t="str">
        <f>IF(T1927="","",VLOOKUP(T1927,Sheet1!$B$10:$C$61,2,0))</f>
        <v>療養病棟入院基本料1</v>
      </c>
      <c r="V1927" s="13">
        <v>37</v>
      </c>
    </row>
    <row r="1928" spans="1:22" outlineLevel="4">
      <c r="A1928" s="12">
        <v>4013</v>
      </c>
      <c r="B1928" s="12" t="s">
        <v>267</v>
      </c>
      <c r="C1928" s="12">
        <v>40621</v>
      </c>
      <c r="D1928" s="12" t="s">
        <v>268</v>
      </c>
      <c r="E1928" s="12" t="s">
        <v>342</v>
      </c>
      <c r="F1928" s="12" t="s">
        <v>61</v>
      </c>
      <c r="G1928" s="12" t="s">
        <v>45</v>
      </c>
      <c r="H1928" s="14" t="str">
        <f>IF(G1928="","",VLOOKUP(G1928,Sheet1!$B$3:$C$7,2,0))</f>
        <v>慢性期</v>
      </c>
      <c r="I1928" s="12" t="s">
        <v>92</v>
      </c>
      <c r="J1928" s="14" t="str">
        <f>IF(I1928="","",VLOOKUP(I1928,Sheet1!$B$3:$C$7,2,0))</f>
        <v>休棟等</v>
      </c>
      <c r="K1928" s="13">
        <v>0</v>
      </c>
      <c r="L1928" s="13">
        <v>0</v>
      </c>
      <c r="M1928" s="13">
        <v>0</v>
      </c>
      <c r="N1928" s="13">
        <v>43</v>
      </c>
      <c r="O1928" s="13">
        <v>38</v>
      </c>
      <c r="P1928" s="13">
        <v>5</v>
      </c>
      <c r="Q1928" s="13">
        <v>0</v>
      </c>
      <c r="R1928" s="13">
        <v>0</v>
      </c>
      <c r="S1928" s="13">
        <v>0</v>
      </c>
      <c r="T1928" s="12" t="s">
        <v>46</v>
      </c>
      <c r="U1928" s="14" t="str">
        <f>IF(T1928="","",VLOOKUP(T1928,Sheet1!$B$10:$C$61,2,0))</f>
        <v>療養病棟入院基本料2</v>
      </c>
      <c r="V1928" s="13">
        <v>43</v>
      </c>
    </row>
    <row r="1929" spans="1:22" outlineLevel="3">
      <c r="A1929" s="12"/>
      <c r="B1929" s="12"/>
      <c r="C1929" s="12"/>
      <c r="D1929" s="12"/>
      <c r="E1929" s="23" t="s">
        <v>1920</v>
      </c>
      <c r="F1929" s="12"/>
      <c r="G1929" s="12"/>
      <c r="H1929" s="14"/>
      <c r="I1929" s="12"/>
      <c r="J1929" s="14"/>
      <c r="K1929" s="13">
        <f t="shared" ref="K1929:S1929" si="409">SUBTOTAL(9,K1927:K1928)</f>
        <v>0</v>
      </c>
      <c r="L1929" s="13">
        <f t="shared" si="409"/>
        <v>0</v>
      </c>
      <c r="M1929" s="13">
        <f t="shared" si="409"/>
        <v>0</v>
      </c>
      <c r="N1929" s="13">
        <f t="shared" si="409"/>
        <v>80</v>
      </c>
      <c r="O1929" s="13">
        <f t="shared" si="409"/>
        <v>68</v>
      </c>
      <c r="P1929" s="13">
        <f t="shared" si="409"/>
        <v>12</v>
      </c>
      <c r="Q1929" s="13">
        <f t="shared" si="409"/>
        <v>0</v>
      </c>
      <c r="R1929" s="13">
        <f t="shared" si="409"/>
        <v>0</v>
      </c>
      <c r="S1929" s="13">
        <f t="shared" si="409"/>
        <v>0</v>
      </c>
      <c r="T1929" s="12"/>
      <c r="U1929" s="14"/>
      <c r="V1929" s="13">
        <f>SUBTOTAL(9,V1927:V1928)</f>
        <v>80</v>
      </c>
    </row>
    <row r="1930" spans="1:22" outlineLevel="4">
      <c r="A1930" s="12">
        <v>4013</v>
      </c>
      <c r="B1930" s="12" t="s">
        <v>267</v>
      </c>
      <c r="C1930" s="12">
        <v>40621</v>
      </c>
      <c r="D1930" s="12" t="s">
        <v>268</v>
      </c>
      <c r="E1930" s="12" t="s">
        <v>1439</v>
      </c>
      <c r="F1930" s="12" t="s">
        <v>116</v>
      </c>
      <c r="G1930" s="12" t="s">
        <v>45</v>
      </c>
      <c r="H1930" s="14" t="str">
        <f>IF(G1930="","",VLOOKUP(G1930,Sheet1!$B$3:$C$7,2,0))</f>
        <v>慢性期</v>
      </c>
      <c r="I1930" s="12" t="s">
        <v>45</v>
      </c>
      <c r="J1930" s="14" t="str">
        <f>IF(I1930="","",VLOOKUP(I1930,Sheet1!$B$3:$C$7,2,0))</f>
        <v>慢性期</v>
      </c>
      <c r="K1930" s="13">
        <v>0</v>
      </c>
      <c r="L1930" s="13">
        <v>0</v>
      </c>
      <c r="M1930" s="13">
        <v>0</v>
      </c>
      <c r="N1930" s="13">
        <v>53</v>
      </c>
      <c r="O1930" s="13">
        <v>53</v>
      </c>
      <c r="P1930" s="13">
        <v>0</v>
      </c>
      <c r="Q1930" s="13">
        <v>0</v>
      </c>
      <c r="R1930" s="13">
        <v>0</v>
      </c>
      <c r="S1930" s="13">
        <v>0</v>
      </c>
      <c r="T1930" s="12" t="s">
        <v>62</v>
      </c>
      <c r="U1930" s="14" t="str">
        <f>IF(T1930="","",VLOOKUP(T1930,Sheet1!$B$10:$C$61,2,0))</f>
        <v>療養病棟入院基本料1</v>
      </c>
      <c r="V1930" s="13">
        <v>53</v>
      </c>
    </row>
    <row r="1931" spans="1:22" outlineLevel="4">
      <c r="A1931" s="12">
        <v>4013</v>
      </c>
      <c r="B1931" s="12" t="s">
        <v>267</v>
      </c>
      <c r="C1931" s="12">
        <v>40621</v>
      </c>
      <c r="D1931" s="12" t="s">
        <v>268</v>
      </c>
      <c r="E1931" s="12" t="s">
        <v>1439</v>
      </c>
      <c r="F1931" s="12" t="s">
        <v>117</v>
      </c>
      <c r="G1931" s="12" t="s">
        <v>45</v>
      </c>
      <c r="H1931" s="14" t="str">
        <f>IF(G1931="","",VLOOKUP(G1931,Sheet1!$B$3:$C$7,2,0))</f>
        <v>慢性期</v>
      </c>
      <c r="I1931" s="12" t="s">
        <v>45</v>
      </c>
      <c r="J1931" s="14" t="str">
        <f>IF(I1931="","",VLOOKUP(I1931,Sheet1!$B$3:$C$7,2,0))</f>
        <v>慢性期</v>
      </c>
      <c r="K1931" s="13">
        <v>0</v>
      </c>
      <c r="L1931" s="13">
        <v>0</v>
      </c>
      <c r="M1931" s="13">
        <v>0</v>
      </c>
      <c r="N1931" s="13">
        <v>59</v>
      </c>
      <c r="O1931" s="13">
        <v>59</v>
      </c>
      <c r="P1931" s="13">
        <v>0</v>
      </c>
      <c r="Q1931" s="13">
        <v>0</v>
      </c>
      <c r="R1931" s="13">
        <v>0</v>
      </c>
      <c r="S1931" s="13">
        <v>0</v>
      </c>
      <c r="T1931" s="12" t="s">
        <v>62</v>
      </c>
      <c r="U1931" s="14" t="str">
        <f>IF(T1931="","",VLOOKUP(T1931,Sheet1!$B$10:$C$61,2,0))</f>
        <v>療養病棟入院基本料1</v>
      </c>
      <c r="V1931" s="13">
        <v>59</v>
      </c>
    </row>
    <row r="1932" spans="1:22" outlineLevel="3">
      <c r="A1932" s="12"/>
      <c r="B1932" s="12"/>
      <c r="C1932" s="12"/>
      <c r="D1932" s="12"/>
      <c r="E1932" s="23" t="s">
        <v>1921</v>
      </c>
      <c r="F1932" s="12"/>
      <c r="G1932" s="12"/>
      <c r="H1932" s="14"/>
      <c r="I1932" s="12"/>
      <c r="J1932" s="14"/>
      <c r="K1932" s="13">
        <f t="shared" ref="K1932:S1932" si="410">SUBTOTAL(9,K1930:K1931)</f>
        <v>0</v>
      </c>
      <c r="L1932" s="13">
        <f t="shared" si="410"/>
        <v>0</v>
      </c>
      <c r="M1932" s="13">
        <f t="shared" si="410"/>
        <v>0</v>
      </c>
      <c r="N1932" s="13">
        <f t="shared" si="410"/>
        <v>112</v>
      </c>
      <c r="O1932" s="13">
        <f t="shared" si="410"/>
        <v>112</v>
      </c>
      <c r="P1932" s="13">
        <f t="shared" si="410"/>
        <v>0</v>
      </c>
      <c r="Q1932" s="13">
        <f t="shared" si="410"/>
        <v>0</v>
      </c>
      <c r="R1932" s="13">
        <f t="shared" si="410"/>
        <v>0</v>
      </c>
      <c r="S1932" s="13">
        <f t="shared" si="410"/>
        <v>0</v>
      </c>
      <c r="T1932" s="12"/>
      <c r="U1932" s="14"/>
      <c r="V1932" s="13">
        <f>SUBTOTAL(9,V1930:V1931)</f>
        <v>112</v>
      </c>
    </row>
    <row r="1933" spans="1:22" outlineLevel="4">
      <c r="A1933" s="12">
        <v>4013</v>
      </c>
      <c r="B1933" s="12" t="s">
        <v>267</v>
      </c>
      <c r="C1933" s="12">
        <v>40625</v>
      </c>
      <c r="D1933" s="12" t="s">
        <v>1259</v>
      </c>
      <c r="E1933" s="12" t="s">
        <v>1258</v>
      </c>
      <c r="F1933" s="12" t="s">
        <v>1260</v>
      </c>
      <c r="G1933" s="12" t="s">
        <v>45</v>
      </c>
      <c r="H1933" s="14" t="str">
        <f>IF(G1933="","",VLOOKUP(G1933,Sheet1!$B$3:$C$7,2,0))</f>
        <v>慢性期</v>
      </c>
      <c r="I1933" s="12" t="s">
        <v>45</v>
      </c>
      <c r="J1933" s="14" t="str">
        <f>IF(I1933="","",VLOOKUP(I1933,Sheet1!$B$3:$C$7,2,0))</f>
        <v>慢性期</v>
      </c>
      <c r="K1933" s="13">
        <v>0</v>
      </c>
      <c r="L1933" s="13">
        <v>0</v>
      </c>
      <c r="M1933" s="13">
        <v>0</v>
      </c>
      <c r="N1933" s="13">
        <v>58</v>
      </c>
      <c r="O1933" s="13">
        <v>58</v>
      </c>
      <c r="P1933" s="13">
        <v>0</v>
      </c>
      <c r="Q1933" s="13">
        <v>0</v>
      </c>
      <c r="R1933" s="13">
        <v>0</v>
      </c>
      <c r="S1933" s="13">
        <v>0</v>
      </c>
      <c r="T1933" s="12" t="s">
        <v>62</v>
      </c>
      <c r="U1933" s="14" t="str">
        <f>IF(T1933="","",VLOOKUP(T1933,Sheet1!$B$10:$C$61,2,0))</f>
        <v>療養病棟入院基本料1</v>
      </c>
      <c r="V1933" s="13">
        <v>58</v>
      </c>
    </row>
    <row r="1934" spans="1:22" outlineLevel="4">
      <c r="A1934" s="12">
        <v>4013</v>
      </c>
      <c r="B1934" s="12" t="s">
        <v>267</v>
      </c>
      <c r="C1934" s="12">
        <v>40625</v>
      </c>
      <c r="D1934" s="12" t="s">
        <v>1259</v>
      </c>
      <c r="E1934" s="12" t="s">
        <v>1258</v>
      </c>
      <c r="F1934" s="12" t="s">
        <v>1261</v>
      </c>
      <c r="G1934" s="12" t="s">
        <v>45</v>
      </c>
      <c r="H1934" s="14" t="str">
        <f>IF(G1934="","",VLOOKUP(G1934,Sheet1!$B$3:$C$7,2,0))</f>
        <v>慢性期</v>
      </c>
      <c r="I1934" s="12" t="s">
        <v>45</v>
      </c>
      <c r="J1934" s="14" t="str">
        <f>IF(I1934="","",VLOOKUP(I1934,Sheet1!$B$3:$C$7,2,0))</f>
        <v>慢性期</v>
      </c>
      <c r="K1934" s="13">
        <v>0</v>
      </c>
      <c r="L1934" s="13">
        <v>0</v>
      </c>
      <c r="M1934" s="13">
        <v>0</v>
      </c>
      <c r="N1934" s="13">
        <v>58</v>
      </c>
      <c r="O1934" s="13">
        <v>58</v>
      </c>
      <c r="P1934" s="13">
        <v>0</v>
      </c>
      <c r="Q1934" s="13">
        <v>0</v>
      </c>
      <c r="R1934" s="13">
        <v>0</v>
      </c>
      <c r="S1934" s="13">
        <v>0</v>
      </c>
      <c r="T1934" s="12" t="s">
        <v>62</v>
      </c>
      <c r="U1934" s="14" t="str">
        <f>IF(T1934="","",VLOOKUP(T1934,Sheet1!$B$10:$C$61,2,0))</f>
        <v>療養病棟入院基本料1</v>
      </c>
      <c r="V1934" s="13">
        <v>58</v>
      </c>
    </row>
    <row r="1935" spans="1:22" outlineLevel="4">
      <c r="A1935" s="12">
        <v>4013</v>
      </c>
      <c r="B1935" s="12" t="s">
        <v>267</v>
      </c>
      <c r="C1935" s="12">
        <v>40625</v>
      </c>
      <c r="D1935" s="12" t="s">
        <v>1259</v>
      </c>
      <c r="E1935" s="12" t="s">
        <v>1258</v>
      </c>
      <c r="F1935" s="12" t="s">
        <v>1262</v>
      </c>
      <c r="G1935" s="12" t="s">
        <v>45</v>
      </c>
      <c r="H1935" s="14" t="str">
        <f>IF(G1935="","",VLOOKUP(G1935,Sheet1!$B$3:$C$7,2,0))</f>
        <v>慢性期</v>
      </c>
      <c r="I1935" s="12" t="s">
        <v>45</v>
      </c>
      <c r="J1935" s="14" t="str">
        <f>IF(I1935="","",VLOOKUP(I1935,Sheet1!$B$3:$C$7,2,0))</f>
        <v>慢性期</v>
      </c>
      <c r="K1935" s="13">
        <v>0</v>
      </c>
      <c r="L1935" s="13">
        <v>0</v>
      </c>
      <c r="M1935" s="13">
        <v>0</v>
      </c>
      <c r="N1935" s="13">
        <v>58</v>
      </c>
      <c r="O1935" s="13">
        <v>58</v>
      </c>
      <c r="P1935" s="13">
        <v>0</v>
      </c>
      <c r="Q1935" s="13">
        <v>0</v>
      </c>
      <c r="R1935" s="13">
        <v>0</v>
      </c>
      <c r="S1935" s="13">
        <v>0</v>
      </c>
      <c r="T1935" s="12" t="s">
        <v>46</v>
      </c>
      <c r="U1935" s="14" t="str">
        <f>IF(T1935="","",VLOOKUP(T1935,Sheet1!$B$10:$C$61,2,0))</f>
        <v>療養病棟入院基本料2</v>
      </c>
      <c r="V1935" s="13">
        <v>58</v>
      </c>
    </row>
    <row r="1936" spans="1:22" outlineLevel="3">
      <c r="A1936" s="12"/>
      <c r="B1936" s="12"/>
      <c r="C1936" s="12"/>
      <c r="D1936" s="12"/>
      <c r="E1936" s="23" t="s">
        <v>1922</v>
      </c>
      <c r="F1936" s="12"/>
      <c r="G1936" s="12"/>
      <c r="H1936" s="14"/>
      <c r="I1936" s="12"/>
      <c r="J1936" s="14"/>
      <c r="K1936" s="13">
        <f t="shared" ref="K1936:S1936" si="411">SUBTOTAL(9,K1933:K1935)</f>
        <v>0</v>
      </c>
      <c r="L1936" s="13">
        <f t="shared" si="411"/>
        <v>0</v>
      </c>
      <c r="M1936" s="13">
        <f t="shared" si="411"/>
        <v>0</v>
      </c>
      <c r="N1936" s="13">
        <f t="shared" si="411"/>
        <v>174</v>
      </c>
      <c r="O1936" s="13">
        <f t="shared" si="411"/>
        <v>174</v>
      </c>
      <c r="P1936" s="13">
        <f t="shared" si="411"/>
        <v>0</v>
      </c>
      <c r="Q1936" s="13">
        <f t="shared" si="411"/>
        <v>0</v>
      </c>
      <c r="R1936" s="13">
        <f t="shared" si="411"/>
        <v>0</v>
      </c>
      <c r="S1936" s="13">
        <f t="shared" si="411"/>
        <v>0</v>
      </c>
      <c r="T1936" s="12"/>
      <c r="U1936" s="14"/>
      <c r="V1936" s="13">
        <f>SUBTOTAL(9,V1933:V1935)</f>
        <v>174</v>
      </c>
    </row>
    <row r="1937" spans="1:22" outlineLevel="4">
      <c r="A1937" s="12">
        <v>4013</v>
      </c>
      <c r="B1937" s="12" t="s">
        <v>267</v>
      </c>
      <c r="C1937" s="12">
        <v>40642</v>
      </c>
      <c r="D1937" s="12" t="s">
        <v>1061</v>
      </c>
      <c r="E1937" s="12" t="s">
        <v>1060</v>
      </c>
      <c r="F1937" s="12" t="s">
        <v>193</v>
      </c>
      <c r="G1937" s="12" t="s">
        <v>38</v>
      </c>
      <c r="H1937" s="14" t="str">
        <f>IF(G1937="","",VLOOKUP(G1937,Sheet1!$B$3:$C$7,2,0))</f>
        <v>急性期</v>
      </c>
      <c r="I1937" s="12" t="s">
        <v>38</v>
      </c>
      <c r="J1937" s="14" t="str">
        <f>IF(I1937="","",VLOOKUP(I1937,Sheet1!$B$3:$C$7,2,0))</f>
        <v>急性期</v>
      </c>
      <c r="K1937" s="13">
        <v>40</v>
      </c>
      <c r="L1937" s="13">
        <v>40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0</v>
      </c>
      <c r="S1937" s="13">
        <v>0</v>
      </c>
      <c r="T1937" s="12" t="s">
        <v>38</v>
      </c>
      <c r="U1937" s="14" t="str">
        <f>IF(T1937="","",VLOOKUP(T1937,Sheet1!$B$10:$C$61,2,0))</f>
        <v>一般病棟10対1入院基本料</v>
      </c>
      <c r="V1937" s="13">
        <v>40</v>
      </c>
    </row>
    <row r="1938" spans="1:22" outlineLevel="4">
      <c r="A1938" s="12">
        <v>4013</v>
      </c>
      <c r="B1938" s="12" t="s">
        <v>267</v>
      </c>
      <c r="C1938" s="12">
        <v>40642</v>
      </c>
      <c r="D1938" s="12" t="s">
        <v>1061</v>
      </c>
      <c r="E1938" s="12" t="s">
        <v>1060</v>
      </c>
      <c r="F1938" s="12" t="s">
        <v>195</v>
      </c>
      <c r="G1938" s="12" t="s">
        <v>45</v>
      </c>
      <c r="H1938" s="14" t="str">
        <f>IF(G1938="","",VLOOKUP(G1938,Sheet1!$B$3:$C$7,2,0))</f>
        <v>慢性期</v>
      </c>
      <c r="I1938" s="12" t="s">
        <v>45</v>
      </c>
      <c r="J1938" s="14" t="str">
        <f>IF(I1938="","",VLOOKUP(I1938,Sheet1!$B$3:$C$7,2,0))</f>
        <v>慢性期</v>
      </c>
      <c r="K1938" s="13">
        <v>0</v>
      </c>
      <c r="L1938" s="13">
        <v>0</v>
      </c>
      <c r="M1938" s="13">
        <v>0</v>
      </c>
      <c r="N1938" s="13">
        <v>32</v>
      </c>
      <c r="O1938" s="13">
        <v>32</v>
      </c>
      <c r="P1938" s="13">
        <v>0</v>
      </c>
      <c r="Q1938" s="13">
        <v>0</v>
      </c>
      <c r="R1938" s="13">
        <v>0</v>
      </c>
      <c r="S1938" s="13">
        <v>0</v>
      </c>
      <c r="T1938" s="12" t="s">
        <v>62</v>
      </c>
      <c r="U1938" s="14" t="str">
        <f>IF(T1938="","",VLOOKUP(T1938,Sheet1!$B$10:$C$61,2,0))</f>
        <v>療養病棟入院基本料1</v>
      </c>
      <c r="V1938" s="13">
        <v>32</v>
      </c>
    </row>
    <row r="1939" spans="1:22" outlineLevel="3">
      <c r="A1939" s="12"/>
      <c r="B1939" s="12"/>
      <c r="C1939" s="12"/>
      <c r="D1939" s="12"/>
      <c r="E1939" s="23" t="s">
        <v>1923</v>
      </c>
      <c r="F1939" s="12"/>
      <c r="G1939" s="12"/>
      <c r="H1939" s="14"/>
      <c r="I1939" s="12"/>
      <c r="J1939" s="14"/>
      <c r="K1939" s="13">
        <f t="shared" ref="K1939:S1939" si="412">SUBTOTAL(9,K1937:K1938)</f>
        <v>40</v>
      </c>
      <c r="L1939" s="13">
        <f t="shared" si="412"/>
        <v>40</v>
      </c>
      <c r="M1939" s="13">
        <f t="shared" si="412"/>
        <v>0</v>
      </c>
      <c r="N1939" s="13">
        <f t="shared" si="412"/>
        <v>32</v>
      </c>
      <c r="O1939" s="13">
        <f t="shared" si="412"/>
        <v>32</v>
      </c>
      <c r="P1939" s="13">
        <f t="shared" si="412"/>
        <v>0</v>
      </c>
      <c r="Q1939" s="13">
        <f t="shared" si="412"/>
        <v>0</v>
      </c>
      <c r="R1939" s="13">
        <f t="shared" si="412"/>
        <v>0</v>
      </c>
      <c r="S1939" s="13">
        <f t="shared" si="412"/>
        <v>0</v>
      </c>
      <c r="T1939" s="12"/>
      <c r="U1939" s="14"/>
      <c r="V1939" s="13">
        <f>SUBTOTAL(9,V1937:V1938)</f>
        <v>72</v>
      </c>
    </row>
    <row r="1940" spans="1:22" outlineLevel="4">
      <c r="A1940" s="12">
        <v>4013</v>
      </c>
      <c r="B1940" s="12" t="s">
        <v>267</v>
      </c>
      <c r="C1940" s="12">
        <v>40647</v>
      </c>
      <c r="D1940" s="12" t="s">
        <v>1365</v>
      </c>
      <c r="E1940" s="12" t="s">
        <v>1364</v>
      </c>
      <c r="F1940" s="12" t="s">
        <v>488</v>
      </c>
      <c r="G1940" s="12" t="s">
        <v>45</v>
      </c>
      <c r="H1940" s="14" t="str">
        <f>IF(G1940="","",VLOOKUP(G1940,Sheet1!$B$3:$C$7,2,0))</f>
        <v>慢性期</v>
      </c>
      <c r="I1940" s="12" t="s">
        <v>45</v>
      </c>
      <c r="J1940" s="14" t="str">
        <f>IF(I1940="","",VLOOKUP(I1940,Sheet1!$B$3:$C$7,2,0))</f>
        <v>慢性期</v>
      </c>
      <c r="K1940" s="13">
        <v>0</v>
      </c>
      <c r="L1940" s="13">
        <v>0</v>
      </c>
      <c r="M1940" s="13">
        <v>0</v>
      </c>
      <c r="N1940" s="13">
        <v>44</v>
      </c>
      <c r="O1940" s="13">
        <v>44</v>
      </c>
      <c r="P1940" s="13">
        <v>0</v>
      </c>
      <c r="Q1940" s="13">
        <v>0</v>
      </c>
      <c r="R1940" s="13">
        <v>0</v>
      </c>
      <c r="S1940" s="13">
        <v>0</v>
      </c>
      <c r="T1940" s="12" t="s">
        <v>46</v>
      </c>
      <c r="U1940" s="14" t="str">
        <f>IF(T1940="","",VLOOKUP(T1940,Sheet1!$B$10:$C$61,2,0))</f>
        <v>療養病棟入院基本料2</v>
      </c>
      <c r="V1940" s="13">
        <v>44</v>
      </c>
    </row>
    <row r="1941" spans="1:22" outlineLevel="3">
      <c r="A1941" s="24"/>
      <c r="B1941" s="24"/>
      <c r="C1941" s="24"/>
      <c r="D1941" s="24"/>
      <c r="E1941" s="27" t="s">
        <v>1924</v>
      </c>
      <c r="F1941" s="24"/>
      <c r="G1941" s="24"/>
      <c r="H1941" s="25"/>
      <c r="I1941" s="24"/>
      <c r="J1941" s="25"/>
      <c r="K1941" s="26">
        <f t="shared" ref="K1941:S1941" si="413">SUBTOTAL(9,K1940:K1940)</f>
        <v>0</v>
      </c>
      <c r="L1941" s="26">
        <f t="shared" si="413"/>
        <v>0</v>
      </c>
      <c r="M1941" s="26">
        <f t="shared" si="413"/>
        <v>0</v>
      </c>
      <c r="N1941" s="26">
        <f t="shared" si="413"/>
        <v>44</v>
      </c>
      <c r="O1941" s="26">
        <f t="shared" si="413"/>
        <v>44</v>
      </c>
      <c r="P1941" s="26">
        <f t="shared" si="413"/>
        <v>0</v>
      </c>
      <c r="Q1941" s="26">
        <f t="shared" si="413"/>
        <v>0</v>
      </c>
      <c r="R1941" s="26">
        <f t="shared" si="413"/>
        <v>0</v>
      </c>
      <c r="S1941" s="26">
        <f t="shared" si="413"/>
        <v>0</v>
      </c>
      <c r="T1941" s="24"/>
      <c r="U1941" s="25"/>
      <c r="V1941" s="26">
        <f>SUBTOTAL(9,V1940:V1940)</f>
        <v>44</v>
      </c>
    </row>
    <row r="1942" spans="1:22" outlineLevel="1">
      <c r="A1942" s="24"/>
      <c r="B1942" s="27" t="s">
        <v>1936</v>
      </c>
      <c r="C1942" s="24"/>
      <c r="D1942" s="24"/>
      <c r="E1942" s="24"/>
      <c r="F1942" s="24"/>
      <c r="G1942" s="24"/>
      <c r="H1942" s="25"/>
      <c r="I1942" s="24"/>
      <c r="J1942" s="25"/>
      <c r="K1942" s="26">
        <f t="shared" ref="K1942:S1942" si="414">SUBTOTAL(9,K1890:K1940)</f>
        <v>766</v>
      </c>
      <c r="L1942" s="26">
        <f t="shared" si="414"/>
        <v>760</v>
      </c>
      <c r="M1942" s="26">
        <f t="shared" si="414"/>
        <v>6</v>
      </c>
      <c r="N1942" s="26">
        <f t="shared" si="414"/>
        <v>872</v>
      </c>
      <c r="O1942" s="26">
        <f t="shared" si="414"/>
        <v>859</v>
      </c>
      <c r="P1942" s="26">
        <f t="shared" si="414"/>
        <v>13</v>
      </c>
      <c r="Q1942" s="26">
        <f t="shared" si="414"/>
        <v>0</v>
      </c>
      <c r="R1942" s="26">
        <f t="shared" si="414"/>
        <v>0</v>
      </c>
      <c r="S1942" s="26">
        <f t="shared" si="414"/>
        <v>0</v>
      </c>
      <c r="T1942" s="24"/>
      <c r="U1942" s="25"/>
      <c r="V1942" s="26">
        <f>SUBTOTAL(9,V1890:V1940)</f>
        <v>1638</v>
      </c>
    </row>
    <row r="1943" spans="1:22" outlineLevel="1">
      <c r="A1943" s="24"/>
      <c r="B1943" s="27"/>
      <c r="C1943" s="24"/>
      <c r="D1943" s="24"/>
      <c r="E1943" s="27" t="s">
        <v>1528</v>
      </c>
      <c r="F1943" s="24"/>
      <c r="G1943" s="24"/>
      <c r="H1943" s="25"/>
      <c r="I1943" s="24"/>
      <c r="J1943" s="25"/>
      <c r="K1943" s="26">
        <f t="shared" ref="K1943:S1943" si="415">SUBTOTAL(9,K8:K1940)</f>
        <v>55851</v>
      </c>
      <c r="L1943" s="26">
        <f t="shared" si="415"/>
        <v>54257</v>
      </c>
      <c r="M1943" s="26">
        <f t="shared" si="415"/>
        <v>1594</v>
      </c>
      <c r="N1943" s="26">
        <f t="shared" si="415"/>
        <v>25491</v>
      </c>
      <c r="O1943" s="26">
        <f t="shared" si="415"/>
        <v>25077</v>
      </c>
      <c r="P1943" s="26">
        <f t="shared" si="415"/>
        <v>342</v>
      </c>
      <c r="Q1943" s="26">
        <f t="shared" si="415"/>
        <v>3794</v>
      </c>
      <c r="R1943" s="26">
        <f t="shared" si="415"/>
        <v>3773</v>
      </c>
      <c r="S1943" s="26">
        <f t="shared" si="415"/>
        <v>21</v>
      </c>
      <c r="T1943" s="24"/>
      <c r="U1943" s="25"/>
      <c r="V1943" s="26">
        <f>SUBTOTAL(9,V8:V1940)</f>
        <v>76524</v>
      </c>
    </row>
    <row r="1944" spans="1:22" outlineLevel="1"/>
    <row r="1945" spans="1:22" outlineLevel="1"/>
    <row r="1946" spans="1:22" outlineLevel="1"/>
    <row r="1947" spans="1:22" outlineLevel="1"/>
    <row r="1948" spans="1:22" outlineLevel="1"/>
    <row r="1949" spans="1:22" outlineLevel="1"/>
    <row r="1950" spans="1:22" outlineLevel="1"/>
    <row r="1951" spans="1:22" outlineLevel="1"/>
    <row r="1952" spans="1:22" outlineLevel="1"/>
    <row r="1953" outlineLevel="1"/>
    <row r="1954" outlineLevel="1"/>
    <row r="1955" outlineLevel="1"/>
    <row r="1956" outlineLevel="1"/>
    <row r="1957" outlineLevel="1"/>
    <row r="1958" outlineLevel="1"/>
    <row r="1959" outlineLevel="1"/>
    <row r="1960" outlineLevel="1"/>
    <row r="1961" outlineLevel="1"/>
    <row r="1962" outlineLevel="1"/>
    <row r="1963" outlineLevel="1"/>
    <row r="1964" outlineLevel="1"/>
    <row r="1965" outlineLevel="1"/>
    <row r="1966" outlineLevel="1"/>
    <row r="1967" outlineLevel="1"/>
    <row r="1968" outlineLevel="1"/>
    <row r="1969" outlineLevel="1"/>
    <row r="1970" outlineLevel="1"/>
    <row r="1971" outlineLevel="1"/>
    <row r="1972" outlineLevel="1"/>
    <row r="1973" outlineLevel="1"/>
    <row r="1974" outlineLevel="1"/>
    <row r="1975" outlineLevel="1"/>
    <row r="1976" outlineLevel="1"/>
    <row r="1977" outlineLevel="1"/>
    <row r="1978" outlineLevel="1"/>
    <row r="1979" outlineLevel="1"/>
    <row r="1980" outlineLevel="1"/>
    <row r="1981" outlineLevel="1"/>
    <row r="1982" outlineLevel="1"/>
    <row r="1983" outlineLevel="1"/>
    <row r="1984" outlineLevel="1"/>
    <row r="1985" outlineLevel="1"/>
    <row r="1986" outlineLevel="1"/>
    <row r="1987" outlineLevel="1"/>
    <row r="1988" outlineLevel="1"/>
    <row r="1989" outlineLevel="1"/>
    <row r="1990" outlineLevel="1"/>
    <row r="1991" outlineLevel="1"/>
    <row r="1992" outlineLevel="1"/>
    <row r="1993" outlineLevel="1"/>
    <row r="1994" outlineLevel="1"/>
    <row r="1995" outlineLevel="1"/>
    <row r="1996" outlineLevel="1"/>
    <row r="1997" outlineLevel="1"/>
    <row r="1998" outlineLevel="1"/>
    <row r="1999" outlineLevel="1"/>
    <row r="2000" outlineLevel="1"/>
    <row r="2001" outlineLevel="1"/>
    <row r="2002" outlineLevel="1"/>
    <row r="2003" outlineLevel="1"/>
    <row r="2004" outlineLevel="1"/>
    <row r="2005" outlineLevel="1"/>
    <row r="2006" outlineLevel="1"/>
    <row r="2007" outlineLevel="1"/>
    <row r="2008" outlineLevel="1"/>
    <row r="2009" outlineLevel="1"/>
    <row r="2010" outlineLevel="1"/>
    <row r="2011" outlineLevel="1"/>
    <row r="2012" outlineLevel="1"/>
    <row r="2013" outlineLevel="1"/>
    <row r="2014" outlineLevel="1"/>
    <row r="2015" outlineLevel="1"/>
    <row r="2016" outlineLevel="1"/>
    <row r="2017" outlineLevel="1"/>
    <row r="2018" outlineLevel="1"/>
    <row r="2019" outlineLevel="1"/>
    <row r="2020" outlineLevel="1"/>
    <row r="2021" outlineLevel="1"/>
    <row r="2022" outlineLevel="1"/>
    <row r="2023" outlineLevel="1"/>
    <row r="2024" outlineLevel="1"/>
    <row r="2025" outlineLevel="1"/>
    <row r="2026" outlineLevel="1"/>
    <row r="2027" outlineLevel="1"/>
    <row r="2028" outlineLevel="1"/>
    <row r="2029" outlineLevel="1"/>
    <row r="2030" outlineLevel="1"/>
    <row r="2031" outlineLevel="1"/>
    <row r="2032" outlineLevel="1"/>
    <row r="2033" outlineLevel="1"/>
    <row r="2034" outlineLevel="1"/>
    <row r="2035" outlineLevel="1"/>
    <row r="2036" outlineLevel="1"/>
    <row r="2037" outlineLevel="1"/>
    <row r="2038" outlineLevel="1"/>
    <row r="2039" outlineLevel="1"/>
    <row r="2040" outlineLevel="1"/>
    <row r="2041" outlineLevel="1"/>
    <row r="2042" outlineLevel="1"/>
    <row r="2043" outlineLevel="1"/>
    <row r="2044" outlineLevel="1"/>
    <row r="2045" outlineLevel="1"/>
    <row r="2046" outlineLevel="1"/>
    <row r="2047" outlineLevel="1"/>
    <row r="2048" outlineLevel="1"/>
    <row r="2049" outlineLevel="1"/>
    <row r="2050" outlineLevel="1"/>
    <row r="2051" outlineLevel="1"/>
    <row r="2052" outlineLevel="1"/>
    <row r="2053" outlineLevel="1"/>
    <row r="2054" outlineLevel="1"/>
    <row r="2055" outlineLevel="1"/>
    <row r="2056" outlineLevel="1"/>
    <row r="2057" outlineLevel="1"/>
    <row r="2058" outlineLevel="1"/>
    <row r="2059" outlineLevel="1"/>
    <row r="2060" outlineLevel="1"/>
    <row r="2061" outlineLevel="1"/>
    <row r="2062" outlineLevel="1"/>
    <row r="2063" outlineLevel="1"/>
    <row r="2064" outlineLevel="1"/>
    <row r="2065" outlineLevel="1"/>
    <row r="2066" outlineLevel="1"/>
    <row r="2067" outlineLevel="1"/>
    <row r="2068" outlineLevel="1"/>
    <row r="2069" outlineLevel="1"/>
    <row r="2070" outlineLevel="1"/>
    <row r="2071" outlineLevel="1"/>
    <row r="2072" outlineLevel="1"/>
    <row r="2073" outlineLevel="1"/>
    <row r="2074" outlineLevel="1"/>
    <row r="2075" outlineLevel="1"/>
    <row r="2076" outlineLevel="1"/>
    <row r="2077" outlineLevel="1"/>
    <row r="2078" outlineLevel="1"/>
    <row r="2079" outlineLevel="1"/>
    <row r="2080" outlineLevel="1"/>
    <row r="2081" outlineLevel="1"/>
    <row r="2082" outlineLevel="1"/>
    <row r="2083" outlineLevel="1"/>
    <row r="2084" outlineLevel="1"/>
    <row r="2085" outlineLevel="1"/>
    <row r="2086" outlineLevel="1"/>
    <row r="2087" outlineLevel="1"/>
    <row r="2088" outlineLevel="1"/>
    <row r="2089" outlineLevel="1"/>
    <row r="2090" outlineLevel="1"/>
    <row r="2091" outlineLevel="1"/>
    <row r="2092" outlineLevel="1"/>
    <row r="2093" outlineLevel="1"/>
    <row r="2094" outlineLevel="1"/>
    <row r="2095" outlineLevel="1"/>
    <row r="2096" outlineLevel="1"/>
    <row r="2097" outlineLevel="1"/>
    <row r="2098" outlineLevel="1"/>
    <row r="2099" outlineLevel="1"/>
    <row r="2100" outlineLevel="1"/>
    <row r="2101" outlineLevel="1"/>
    <row r="2102" outlineLevel="1"/>
    <row r="2103" outlineLevel="1"/>
    <row r="2104" outlineLevel="1"/>
    <row r="2105" outlineLevel="1"/>
    <row r="2106" outlineLevel="1"/>
    <row r="2107" outlineLevel="1"/>
    <row r="2108" outlineLevel="1"/>
    <row r="2109" outlineLevel="1"/>
    <row r="2110" outlineLevel="1"/>
    <row r="2111" outlineLevel="1"/>
    <row r="2112" outlineLevel="1"/>
    <row r="2113" outlineLevel="1"/>
    <row r="2114" outlineLevel="1"/>
    <row r="2115" outlineLevel="1"/>
    <row r="2116" outlineLevel="1"/>
    <row r="2117" outlineLevel="1"/>
    <row r="2118" outlineLevel="1"/>
    <row r="2119" outlineLevel="1"/>
    <row r="2120" outlineLevel="1"/>
    <row r="2121" outlineLevel="1"/>
    <row r="2122" outlineLevel="1"/>
    <row r="2123" outlineLevel="1"/>
    <row r="2124" outlineLevel="1"/>
    <row r="2125" outlineLevel="1"/>
    <row r="2126" outlineLevel="1"/>
    <row r="2127" outlineLevel="1"/>
    <row r="2128" outlineLevel="1"/>
    <row r="2129" outlineLevel="1"/>
    <row r="2130" outlineLevel="1"/>
    <row r="2131" outlineLevel="1"/>
    <row r="2132" outlineLevel="1"/>
    <row r="2133" outlineLevel="1"/>
    <row r="2134" outlineLevel="1"/>
    <row r="2135" outlineLevel="1"/>
    <row r="2136" outlineLevel="1"/>
    <row r="2137" outlineLevel="1"/>
    <row r="2138" outlineLevel="1"/>
    <row r="2139" outlineLevel="1"/>
    <row r="2140" outlineLevel="1"/>
    <row r="2141" outlineLevel="1"/>
    <row r="2142" outlineLevel="1"/>
    <row r="2143" outlineLevel="1"/>
    <row r="2144" outlineLevel="1"/>
    <row r="2145" outlineLevel="1"/>
    <row r="2146" outlineLevel="1"/>
    <row r="2147" outlineLevel="1"/>
    <row r="2148" outlineLevel="1"/>
    <row r="2149" outlineLevel="1"/>
    <row r="2150" outlineLevel="1"/>
    <row r="2151" outlineLevel="1"/>
    <row r="2152" outlineLevel="1"/>
    <row r="2153" outlineLevel="1"/>
    <row r="2154" outlineLevel="1"/>
    <row r="2155" outlineLevel="1"/>
    <row r="2156" outlineLevel="1"/>
    <row r="2157" outlineLevel="1"/>
    <row r="2158" outlineLevel="1"/>
    <row r="2159" outlineLevel="1"/>
    <row r="2160" outlineLevel="1"/>
    <row r="2161" outlineLevel="1"/>
    <row r="2162" outlineLevel="1"/>
    <row r="2163" outlineLevel="1"/>
    <row r="2164" outlineLevel="1"/>
    <row r="2165" outlineLevel="1"/>
    <row r="2166" outlineLevel="1"/>
    <row r="2167" outlineLevel="1"/>
    <row r="2168" outlineLevel="1"/>
    <row r="2169" outlineLevel="1"/>
    <row r="2170" outlineLevel="1"/>
    <row r="2171" outlineLevel="1"/>
    <row r="2172" outlineLevel="1"/>
    <row r="2173" outlineLevel="1"/>
    <row r="2174" outlineLevel="1"/>
    <row r="2175" outlineLevel="1"/>
    <row r="2176" outlineLevel="1"/>
    <row r="2177" outlineLevel="1"/>
    <row r="2178" outlineLevel="1"/>
    <row r="2179" outlineLevel="1"/>
    <row r="2180" outlineLevel="1"/>
    <row r="2181" outlineLevel="1"/>
    <row r="2182" outlineLevel="1"/>
    <row r="2183" outlineLevel="1"/>
    <row r="2184" outlineLevel="1"/>
    <row r="2185" outlineLevel="1"/>
    <row r="2186" outlineLevel="1"/>
    <row r="2187" outlineLevel="1"/>
    <row r="2188" outlineLevel="1"/>
    <row r="2189" outlineLevel="1"/>
    <row r="2190" outlineLevel="1"/>
    <row r="2191" outlineLevel="1"/>
    <row r="2192" outlineLevel="1"/>
    <row r="2193" outlineLevel="1"/>
    <row r="2194" outlineLevel="1"/>
    <row r="2195" outlineLevel="1"/>
    <row r="2196" outlineLevel="1"/>
    <row r="2197" outlineLevel="1"/>
    <row r="2198" outlineLevel="1"/>
    <row r="2199" outlineLevel="1"/>
    <row r="2200" outlineLevel="1"/>
    <row r="2201" outlineLevel="1"/>
    <row r="2202" outlineLevel="1"/>
    <row r="2203" outlineLevel="1"/>
    <row r="2204" outlineLevel="1"/>
    <row r="2205" outlineLevel="1"/>
    <row r="2206" outlineLevel="1"/>
    <row r="2207" outlineLevel="1"/>
    <row r="2208" outlineLevel="1"/>
    <row r="2209" outlineLevel="1"/>
    <row r="2210" outlineLevel="1"/>
    <row r="2211" outlineLevel="1"/>
    <row r="2212" outlineLevel="1"/>
    <row r="2213" outlineLevel="1"/>
    <row r="2214" outlineLevel="1"/>
    <row r="2215" outlineLevel="1"/>
    <row r="2216" outlineLevel="1"/>
    <row r="2217" outlineLevel="1"/>
    <row r="2218" outlineLevel="1"/>
    <row r="2219" outlineLevel="1"/>
    <row r="2220" outlineLevel="1"/>
    <row r="2221" outlineLevel="1"/>
    <row r="2222" outlineLevel="1"/>
    <row r="2223" outlineLevel="1"/>
    <row r="2224" outlineLevel="1"/>
    <row r="2225" outlineLevel="1"/>
    <row r="2226" outlineLevel="1"/>
    <row r="2227" outlineLevel="1"/>
    <row r="2228" outlineLevel="1"/>
    <row r="2229" outlineLevel="1"/>
    <row r="2230" outlineLevel="1"/>
    <row r="2231" outlineLevel="1"/>
    <row r="2232" outlineLevel="1"/>
    <row r="2233" outlineLevel="1"/>
    <row r="2234" outlineLevel="1"/>
    <row r="2235" outlineLevel="1"/>
    <row r="2236" outlineLevel="1"/>
    <row r="2237" outlineLevel="1"/>
    <row r="2238" outlineLevel="1"/>
    <row r="2239" outlineLevel="1"/>
    <row r="2240" outlineLevel="1"/>
    <row r="2241" outlineLevel="1"/>
    <row r="2242" outlineLevel="1"/>
    <row r="2243" outlineLevel="1"/>
    <row r="2244" outlineLevel="1"/>
    <row r="2245" outlineLevel="1"/>
    <row r="2246" outlineLevel="1"/>
    <row r="2247" outlineLevel="1"/>
    <row r="2248" outlineLevel="1"/>
    <row r="2249" outlineLevel="1"/>
    <row r="2250" outlineLevel="1"/>
    <row r="2251" outlineLevel="1"/>
    <row r="2252" outlineLevel="1"/>
    <row r="2253" outlineLevel="1"/>
    <row r="2254" outlineLevel="1"/>
    <row r="2255" outlineLevel="1"/>
    <row r="2256" outlineLevel="1"/>
    <row r="2257" outlineLevel="1"/>
    <row r="2258" outlineLevel="1"/>
    <row r="2259" outlineLevel="1"/>
    <row r="2260" outlineLevel="1"/>
    <row r="2261" outlineLevel="1"/>
    <row r="2262" outlineLevel="1"/>
    <row r="2263" outlineLevel="1"/>
    <row r="2264" outlineLevel="1"/>
    <row r="2265" outlineLevel="1"/>
    <row r="2266" outlineLevel="1"/>
    <row r="2267" outlineLevel="1"/>
    <row r="2268" outlineLevel="1"/>
    <row r="2269" outlineLevel="1"/>
    <row r="2270" outlineLevel="1"/>
    <row r="2271" outlineLevel="1"/>
    <row r="2272" outlineLevel="1"/>
    <row r="2273" outlineLevel="1"/>
    <row r="2274" outlineLevel="1"/>
    <row r="2275" outlineLevel="1"/>
    <row r="2276" outlineLevel="1"/>
    <row r="2277" outlineLevel="1"/>
    <row r="2278" outlineLevel="1"/>
    <row r="2279" outlineLevel="1"/>
    <row r="2280" outlineLevel="1"/>
    <row r="2281" outlineLevel="1"/>
    <row r="2282" outlineLevel="1"/>
    <row r="2283" outlineLevel="1"/>
    <row r="2284" outlineLevel="1"/>
    <row r="2285" outlineLevel="1"/>
    <row r="2286" outlineLevel="1"/>
    <row r="2287" outlineLevel="1"/>
    <row r="2288" outlineLevel="1"/>
    <row r="2289" outlineLevel="1"/>
    <row r="2290" outlineLevel="1"/>
    <row r="2291" outlineLevel="1"/>
    <row r="2292" outlineLevel="1"/>
    <row r="2293" outlineLevel="1"/>
    <row r="2294" outlineLevel="1"/>
    <row r="2295" outlineLevel="1"/>
    <row r="2296" outlineLevel="1"/>
    <row r="2297" outlineLevel="1"/>
    <row r="2298" outlineLevel="1"/>
    <row r="2299" outlineLevel="1"/>
    <row r="2300" outlineLevel="1"/>
    <row r="2301" outlineLevel="1"/>
    <row r="2302" outlineLevel="1"/>
    <row r="2303" outlineLevel="1"/>
    <row r="2304" outlineLevel="1"/>
    <row r="2305" outlineLevel="1"/>
    <row r="2306" outlineLevel="1"/>
    <row r="2307" outlineLevel="1"/>
    <row r="2308" outlineLevel="1"/>
    <row r="2309" outlineLevel="1"/>
    <row r="2310" outlineLevel="1"/>
    <row r="2311" outlineLevel="1"/>
    <row r="2312" outlineLevel="1"/>
    <row r="2313" outlineLevel="1"/>
    <row r="2314" outlineLevel="1"/>
    <row r="2315" outlineLevel="1"/>
    <row r="2316" outlineLevel="1"/>
    <row r="2317" outlineLevel="1"/>
    <row r="2318" outlineLevel="1"/>
    <row r="2319" outlineLevel="1"/>
    <row r="2320" outlineLevel="1"/>
    <row r="2321" outlineLevel="1"/>
    <row r="2322" outlineLevel="1"/>
    <row r="2323" outlineLevel="1"/>
    <row r="2324" outlineLevel="1"/>
    <row r="2325" outlineLevel="1"/>
    <row r="2326" outlineLevel="1"/>
    <row r="2327" outlineLevel="1"/>
    <row r="2328" outlineLevel="1"/>
    <row r="2329" outlineLevel="1"/>
    <row r="2330" outlineLevel="1"/>
    <row r="2331" outlineLevel="1"/>
    <row r="2332" outlineLevel="1"/>
    <row r="2333" outlineLevel="1"/>
    <row r="2334" outlineLevel="1"/>
    <row r="2335" outlineLevel="1"/>
    <row r="2336" outlineLevel="1"/>
    <row r="2337" outlineLevel="1"/>
    <row r="2338" outlineLevel="1"/>
    <row r="2339" outlineLevel="1"/>
    <row r="2340" outlineLevel="1"/>
    <row r="2341" outlineLevel="1"/>
    <row r="2342" outlineLevel="1"/>
    <row r="2343" outlineLevel="1"/>
    <row r="2344" outlineLevel="1"/>
    <row r="2345" outlineLevel="1"/>
    <row r="2346" outlineLevel="1"/>
    <row r="2347" outlineLevel="1"/>
    <row r="2348" outlineLevel="1"/>
    <row r="2349" outlineLevel="1"/>
    <row r="2350" outlineLevel="1"/>
    <row r="2351" outlineLevel="1"/>
    <row r="2352" outlineLevel="1"/>
    <row r="2353" spans="2:2" outlineLevel="1"/>
    <row r="2354" spans="2:2" outlineLevel="1"/>
    <row r="2355" spans="2:2" outlineLevel="1"/>
    <row r="2356" spans="2:2" outlineLevel="1">
      <c r="B2356" s="29"/>
    </row>
  </sheetData>
  <autoFilter ref="A7:V1940">
    <filterColumn colId="1"/>
    <filterColumn colId="7"/>
    <filterColumn colId="9"/>
    <filterColumn colId="20"/>
    <sortState ref="A8:V1533">
      <sortCondition ref="A8:A1533"/>
      <sortCondition ref="C8:C1533"/>
    </sortState>
  </autoFilter>
  <sortState ref="A6:V1531">
    <sortCondition ref="A6:A1531"/>
    <sortCondition ref="C6:C1531"/>
  </sortState>
  <mergeCells count="22">
    <mergeCell ref="U1:V1"/>
    <mergeCell ref="F3:F6"/>
    <mergeCell ref="K3:S3"/>
    <mergeCell ref="T3:V3"/>
    <mergeCell ref="T4:V5"/>
    <mergeCell ref="G3:J3"/>
    <mergeCell ref="G4:H6"/>
    <mergeCell ref="I4:J6"/>
    <mergeCell ref="T6:U6"/>
    <mergeCell ref="K4:L5"/>
    <mergeCell ref="N4:O5"/>
    <mergeCell ref="Q5:S5"/>
    <mergeCell ref="A3:A6"/>
    <mergeCell ref="B3:B6"/>
    <mergeCell ref="C3:C6"/>
    <mergeCell ref="A2:T2"/>
    <mergeCell ref="D3:D6"/>
    <mergeCell ref="B563:J563"/>
    <mergeCell ref="B564:J564"/>
    <mergeCell ref="B565:J565"/>
    <mergeCell ref="B566:J566"/>
    <mergeCell ref="E3:E6"/>
  </mergeCells>
  <phoneticPr fontId="4"/>
  <pageMargins left="0.70866141732283472" right="0.51181102362204722" top="0.74803149606299213" bottom="0.74803149606299213" header="0.31496062992125984" footer="0.31496062992125984"/>
  <pageSetup paperSize="8" scale="96" orientation="landscape" r:id="rId1"/>
  <headerFooter differentOddEven="1">
    <oddFooter>&amp;R&amp;P</oddFooter>
  </headerFooter>
  <rowBreaks count="12" manualBreakCount="12">
    <brk id="566" max="16383" man="1"/>
    <brk id="667" max="16383" man="1"/>
    <brk id="716" max="16383" man="1"/>
    <brk id="827" max="16383" man="1"/>
    <brk id="859" max="16383" man="1"/>
    <brk id="1074" max="16383" man="1"/>
    <brk id="1126" max="16383" man="1"/>
    <brk id="1247" max="16383" man="1"/>
    <brk id="1339" max="16383" man="1"/>
    <brk id="1375" max="16383" man="1"/>
    <brk id="1420" max="16383" man="1"/>
    <brk id="18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980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60"/>
    </row>
    <row r="8" spans="1:23" outlineLevel="4">
      <c r="A8" s="40">
        <v>4001</v>
      </c>
      <c r="B8" s="40" t="s">
        <v>123</v>
      </c>
      <c r="C8" s="40">
        <v>40131</v>
      </c>
      <c r="D8" s="40" t="s">
        <v>124</v>
      </c>
      <c r="E8" s="40" t="s">
        <v>122</v>
      </c>
      <c r="F8" s="40" t="s">
        <v>125</v>
      </c>
      <c r="G8" s="40" t="s">
        <v>41</v>
      </c>
      <c r="H8" s="40" t="str">
        <f>IF(G8="","",VLOOKUP(G8,Sheet1!$B$3:$C$7,2,0))</f>
        <v>高度急性期</v>
      </c>
      <c r="I8" s="40" t="s">
        <v>41</v>
      </c>
      <c r="J8" s="40" t="str">
        <f>IF(I8="","",VLOOKUP(I8,Sheet1!$B$3:$C$7,2,0))</f>
        <v>高度急性期</v>
      </c>
      <c r="K8" s="40">
        <v>10</v>
      </c>
      <c r="L8" s="40">
        <v>10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42</v>
      </c>
      <c r="U8" s="40" t="str">
        <f>IF(T8="","",VLOOKUP(T8,Sheet1!$B$10:$C$61,2,0))</f>
        <v>特定集中治療室管理料3</v>
      </c>
      <c r="V8" s="40">
        <v>10</v>
      </c>
      <c r="W8" s="64" t="s">
        <v>1965</v>
      </c>
    </row>
    <row r="9" spans="1:23" outlineLevel="4">
      <c r="A9" s="40">
        <v>4001</v>
      </c>
      <c r="B9" s="40" t="s">
        <v>123</v>
      </c>
      <c r="C9" s="40">
        <v>40131</v>
      </c>
      <c r="D9" s="40" t="s">
        <v>124</v>
      </c>
      <c r="E9" s="40" t="s">
        <v>122</v>
      </c>
      <c r="F9" s="40" t="s">
        <v>126</v>
      </c>
      <c r="G9" s="40" t="s">
        <v>41</v>
      </c>
      <c r="H9" s="40" t="str">
        <f>IF(G9="","",VLOOKUP(G9,Sheet1!$B$3:$C$7,2,0))</f>
        <v>高度急性期</v>
      </c>
      <c r="I9" s="40" t="s">
        <v>41</v>
      </c>
      <c r="J9" s="40" t="str">
        <f>IF(I9="","",VLOOKUP(I9,Sheet1!$B$3:$C$7,2,0))</f>
        <v>高度急性期</v>
      </c>
      <c r="K9" s="40">
        <v>10</v>
      </c>
      <c r="L9" s="40">
        <v>10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 t="s">
        <v>85</v>
      </c>
      <c r="U9" s="40" t="str">
        <f>IF(T9="","",VLOOKUP(T9,Sheet1!$B$10:$C$61,2,0))</f>
        <v>救命救急入院料4</v>
      </c>
      <c r="V9" s="40">
        <v>10</v>
      </c>
      <c r="W9" s="65" t="s">
        <v>1964</v>
      </c>
    </row>
    <row r="10" spans="1:23" outlineLevel="4">
      <c r="A10" s="40">
        <v>4001</v>
      </c>
      <c r="B10" s="40" t="s">
        <v>123</v>
      </c>
      <c r="C10" s="40">
        <v>40131</v>
      </c>
      <c r="D10" s="40" t="s">
        <v>124</v>
      </c>
      <c r="E10" s="40" t="s">
        <v>122</v>
      </c>
      <c r="F10" s="40" t="s">
        <v>127</v>
      </c>
      <c r="G10" s="40" t="s">
        <v>41</v>
      </c>
      <c r="H10" s="40" t="str">
        <f>IF(G10="","",VLOOKUP(G10,Sheet1!$B$3:$C$7,2,0))</f>
        <v>高度急性期</v>
      </c>
      <c r="I10" s="40" t="s">
        <v>41</v>
      </c>
      <c r="J10" s="40" t="str">
        <f>IF(I10="","",VLOOKUP(I10,Sheet1!$B$3:$C$7,2,0))</f>
        <v>高度急性期</v>
      </c>
      <c r="K10" s="40">
        <v>10</v>
      </c>
      <c r="L10" s="40">
        <v>10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 t="s">
        <v>128</v>
      </c>
      <c r="U10" s="40" t="str">
        <f>IF(T10="","",VLOOKUP(T10,Sheet1!$B$10:$C$61,2,0))</f>
        <v>救命救急入院料1</v>
      </c>
      <c r="V10" s="40">
        <v>10</v>
      </c>
      <c r="W10" s="65" t="s">
        <v>1966</v>
      </c>
    </row>
    <row r="11" spans="1:23" outlineLevel="4">
      <c r="A11" s="40">
        <v>4001</v>
      </c>
      <c r="B11" s="40" t="s">
        <v>123</v>
      </c>
      <c r="C11" s="40">
        <v>40131</v>
      </c>
      <c r="D11" s="40" t="s">
        <v>124</v>
      </c>
      <c r="E11" s="40" t="s">
        <v>122</v>
      </c>
      <c r="F11" s="40" t="s">
        <v>129</v>
      </c>
      <c r="G11" s="40" t="s">
        <v>41</v>
      </c>
      <c r="H11" s="40" t="str">
        <f>IF(G11="","",VLOOKUP(G11,Sheet1!$B$3:$C$7,2,0))</f>
        <v>高度急性期</v>
      </c>
      <c r="I11" s="40" t="s">
        <v>41</v>
      </c>
      <c r="J11" s="40" t="str">
        <f>IF(I11="","",VLOOKUP(I11,Sheet1!$B$3:$C$7,2,0))</f>
        <v>高度急性期</v>
      </c>
      <c r="K11" s="40">
        <v>12</v>
      </c>
      <c r="L11" s="40">
        <v>12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 t="s">
        <v>130</v>
      </c>
      <c r="U11" s="40" t="str">
        <f>IF(T11="","",VLOOKUP(T11,Sheet1!$B$10:$C$61,2,0))</f>
        <v>救命救急入院料3</v>
      </c>
      <c r="V11" s="40">
        <v>12</v>
      </c>
      <c r="W11" s="65" t="s">
        <v>1967</v>
      </c>
    </row>
    <row r="12" spans="1:23" outlineLevel="4">
      <c r="A12" s="40">
        <v>4001</v>
      </c>
      <c r="B12" s="40" t="s">
        <v>123</v>
      </c>
      <c r="C12" s="40">
        <v>40131</v>
      </c>
      <c r="D12" s="40" t="s">
        <v>124</v>
      </c>
      <c r="E12" s="40" t="s">
        <v>122</v>
      </c>
      <c r="F12" s="40" t="s">
        <v>131</v>
      </c>
      <c r="G12" s="40" t="s">
        <v>41</v>
      </c>
      <c r="H12" s="40" t="str">
        <f>IF(G12="","",VLOOKUP(G12,Sheet1!$B$3:$C$7,2,0))</f>
        <v>高度急性期</v>
      </c>
      <c r="I12" s="40" t="s">
        <v>41</v>
      </c>
      <c r="J12" s="40" t="str">
        <f>IF(I12="","",VLOOKUP(I12,Sheet1!$B$3:$C$7,2,0))</f>
        <v>高度急性期</v>
      </c>
      <c r="K12" s="40">
        <v>22</v>
      </c>
      <c r="L12" s="40">
        <v>22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87</v>
      </c>
      <c r="U12" s="40" t="str">
        <f>IF(T12="","",VLOOKUP(T12,Sheet1!$B$10:$C$61,2,0))</f>
        <v>特定機能病院一般病棟7対1入院基本料</v>
      </c>
      <c r="V12" s="40">
        <v>22</v>
      </c>
      <c r="W12" s="65" t="s">
        <v>1968</v>
      </c>
    </row>
    <row r="13" spans="1:23" outlineLevel="4">
      <c r="A13" s="40">
        <v>4001</v>
      </c>
      <c r="B13" s="40" t="s">
        <v>123</v>
      </c>
      <c r="C13" s="40">
        <v>40131</v>
      </c>
      <c r="D13" s="40" t="s">
        <v>124</v>
      </c>
      <c r="E13" s="40" t="s">
        <v>122</v>
      </c>
      <c r="F13" s="40" t="s">
        <v>134</v>
      </c>
      <c r="G13" s="40" t="s">
        <v>41</v>
      </c>
      <c r="H13" s="40" t="str">
        <f>IF(G13="","",VLOOKUP(G13,Sheet1!$B$3:$C$7,2,0))</f>
        <v>高度急性期</v>
      </c>
      <c r="I13" s="40" t="s">
        <v>41</v>
      </c>
      <c r="J13" s="40" t="str">
        <f>IF(I13="","",VLOOKUP(I13,Sheet1!$B$3:$C$7,2,0))</f>
        <v>高度急性期</v>
      </c>
      <c r="K13" s="40">
        <v>6</v>
      </c>
      <c r="L13" s="40">
        <v>6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 t="s">
        <v>132</v>
      </c>
      <c r="U13" s="40" t="str">
        <f>IF(T13="","",VLOOKUP(T13,Sheet1!$B$10:$C$61,2,0))</f>
        <v>総合周産期特定集中治療室管理料（母体・胎児）</v>
      </c>
      <c r="V13" s="40">
        <v>6</v>
      </c>
      <c r="W13" s="65" t="s">
        <v>1969</v>
      </c>
    </row>
    <row r="14" spans="1:23" outlineLevel="4">
      <c r="A14" s="40">
        <v>4001</v>
      </c>
      <c r="B14" s="40" t="s">
        <v>123</v>
      </c>
      <c r="C14" s="40">
        <v>40131</v>
      </c>
      <c r="D14" s="40" t="s">
        <v>124</v>
      </c>
      <c r="E14" s="40" t="s">
        <v>122</v>
      </c>
      <c r="F14" s="40" t="s">
        <v>135</v>
      </c>
      <c r="G14" s="40" t="s">
        <v>41</v>
      </c>
      <c r="H14" s="40" t="str">
        <f>IF(G14="","",VLOOKUP(G14,Sheet1!$B$3:$C$7,2,0))</f>
        <v>高度急性期</v>
      </c>
      <c r="I14" s="40" t="s">
        <v>41</v>
      </c>
      <c r="J14" s="40" t="str">
        <f>IF(I14="","",VLOOKUP(I14,Sheet1!$B$3:$C$7,2,0))</f>
        <v>高度急性期</v>
      </c>
      <c r="K14" s="40">
        <v>18</v>
      </c>
      <c r="L14" s="40">
        <v>18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 t="s">
        <v>133</v>
      </c>
      <c r="U14" s="40" t="str">
        <f>IF(T14="","",VLOOKUP(T14,Sheet1!$B$10:$C$61,2,0))</f>
        <v>総合周産期特定集中治療室管理料（新生児）</v>
      </c>
      <c r="V14" s="40">
        <v>18</v>
      </c>
      <c r="W14" s="65" t="s">
        <v>1970</v>
      </c>
    </row>
    <row r="15" spans="1:23" outlineLevel="4">
      <c r="A15" s="40">
        <v>4001</v>
      </c>
      <c r="B15" s="40" t="s">
        <v>123</v>
      </c>
      <c r="C15" s="40">
        <v>40131</v>
      </c>
      <c r="D15" s="40" t="s">
        <v>124</v>
      </c>
      <c r="E15" s="40" t="s">
        <v>122</v>
      </c>
      <c r="F15" s="40" t="s">
        <v>137</v>
      </c>
      <c r="G15" s="40" t="s">
        <v>41</v>
      </c>
      <c r="H15" s="40" t="str">
        <f>IF(G15="","",VLOOKUP(G15,Sheet1!$B$3:$C$7,2,0))</f>
        <v>高度急性期</v>
      </c>
      <c r="I15" s="40" t="s">
        <v>41</v>
      </c>
      <c r="J15" s="40" t="str">
        <f>IF(I15="","",VLOOKUP(I15,Sheet1!$B$3:$C$7,2,0))</f>
        <v>高度急性期</v>
      </c>
      <c r="K15" s="40">
        <v>13</v>
      </c>
      <c r="L15" s="40">
        <v>13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 t="s">
        <v>60</v>
      </c>
      <c r="U15" s="40" t="str">
        <f>IF(T15="","",VLOOKUP(T15,Sheet1!$B$10:$C$61,2,0))</f>
        <v>新生児治療回復室入院医療管理料</v>
      </c>
      <c r="V15" s="40">
        <v>13</v>
      </c>
      <c r="W15" s="65" t="s">
        <v>1971</v>
      </c>
    </row>
    <row r="16" spans="1:23" outlineLevel="4">
      <c r="A16" s="40">
        <v>4001</v>
      </c>
      <c r="B16" s="40" t="s">
        <v>123</v>
      </c>
      <c r="C16" s="40">
        <v>40131</v>
      </c>
      <c r="D16" s="40" t="s">
        <v>124</v>
      </c>
      <c r="E16" s="40" t="s">
        <v>122</v>
      </c>
      <c r="F16" s="40" t="s">
        <v>138</v>
      </c>
      <c r="G16" s="40" t="s">
        <v>41</v>
      </c>
      <c r="H16" s="40" t="str">
        <f>IF(G16="","",VLOOKUP(G16,Sheet1!$B$3:$C$7,2,0))</f>
        <v>高度急性期</v>
      </c>
      <c r="I16" s="40" t="s">
        <v>41</v>
      </c>
      <c r="J16" s="40" t="str">
        <f>IF(I16="","",VLOOKUP(I16,Sheet1!$B$3:$C$7,2,0))</f>
        <v>高度急性期</v>
      </c>
      <c r="K16" s="40">
        <v>45</v>
      </c>
      <c r="L16" s="40">
        <v>45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87</v>
      </c>
      <c r="U16" s="40" t="str">
        <f>IF(T16="","",VLOOKUP(T16,Sheet1!$B$10:$C$61,2,0))</f>
        <v>特定機能病院一般病棟7対1入院基本料</v>
      </c>
      <c r="V16" s="40">
        <v>45</v>
      </c>
      <c r="W16" s="65" t="s">
        <v>1972</v>
      </c>
    </row>
    <row r="17" spans="1:23" outlineLevel="4">
      <c r="A17" s="40">
        <v>4001</v>
      </c>
      <c r="B17" s="40" t="s">
        <v>123</v>
      </c>
      <c r="C17" s="40">
        <v>40131</v>
      </c>
      <c r="D17" s="40" t="s">
        <v>124</v>
      </c>
      <c r="E17" s="40" t="s">
        <v>122</v>
      </c>
      <c r="F17" s="40" t="s">
        <v>140</v>
      </c>
      <c r="G17" s="40" t="s">
        <v>41</v>
      </c>
      <c r="H17" s="40" t="str">
        <f>IF(G17="","",VLOOKUP(G17,Sheet1!$B$3:$C$7,2,0))</f>
        <v>高度急性期</v>
      </c>
      <c r="I17" s="40" t="s">
        <v>41</v>
      </c>
      <c r="J17" s="40" t="str">
        <f>IF(I17="","",VLOOKUP(I17,Sheet1!$B$3:$C$7,2,0))</f>
        <v>高度急性期</v>
      </c>
      <c r="K17" s="40">
        <v>45</v>
      </c>
      <c r="L17" s="40">
        <v>45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 t="s">
        <v>87</v>
      </c>
      <c r="U17" s="40" t="str">
        <f>IF(T17="","",VLOOKUP(T17,Sheet1!$B$10:$C$61,2,0))</f>
        <v>特定機能病院一般病棟7対1入院基本料</v>
      </c>
      <c r="V17" s="40">
        <v>45</v>
      </c>
      <c r="W17" s="65" t="s">
        <v>2009</v>
      </c>
    </row>
    <row r="18" spans="1:23" outlineLevel="4">
      <c r="A18" s="40">
        <v>4001</v>
      </c>
      <c r="B18" s="40" t="s">
        <v>123</v>
      </c>
      <c r="C18" s="40">
        <v>40131</v>
      </c>
      <c r="D18" s="40" t="s">
        <v>124</v>
      </c>
      <c r="E18" s="40" t="s">
        <v>122</v>
      </c>
      <c r="F18" s="40" t="s">
        <v>141</v>
      </c>
      <c r="G18" s="40" t="s">
        <v>41</v>
      </c>
      <c r="H18" s="40" t="str">
        <f>IF(G18="","",VLOOKUP(G18,Sheet1!$B$3:$C$7,2,0))</f>
        <v>高度急性期</v>
      </c>
      <c r="I18" s="40" t="s">
        <v>41</v>
      </c>
      <c r="J18" s="40" t="str">
        <f>IF(I18="","",VLOOKUP(I18,Sheet1!$B$3:$C$7,2,0))</f>
        <v>高度急性期</v>
      </c>
      <c r="K18" s="40">
        <v>51</v>
      </c>
      <c r="L18" s="40">
        <v>51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87</v>
      </c>
      <c r="U18" s="40" t="str">
        <f>IF(T18="","",VLOOKUP(T18,Sheet1!$B$10:$C$61,2,0))</f>
        <v>特定機能病院一般病棟7対1入院基本料</v>
      </c>
      <c r="V18" s="40">
        <v>51</v>
      </c>
      <c r="W18" s="65" t="s">
        <v>2011</v>
      </c>
    </row>
    <row r="19" spans="1:23" outlineLevel="4">
      <c r="A19" s="40">
        <v>4001</v>
      </c>
      <c r="B19" s="40" t="s">
        <v>123</v>
      </c>
      <c r="C19" s="40">
        <v>40131</v>
      </c>
      <c r="D19" s="40" t="s">
        <v>124</v>
      </c>
      <c r="E19" s="40" t="s">
        <v>122</v>
      </c>
      <c r="F19" s="40" t="s">
        <v>144</v>
      </c>
      <c r="G19" s="40" t="s">
        <v>41</v>
      </c>
      <c r="H19" s="40" t="str">
        <f>IF(G19="","",VLOOKUP(G19,Sheet1!$B$3:$C$7,2,0))</f>
        <v>高度急性期</v>
      </c>
      <c r="I19" s="40" t="s">
        <v>41</v>
      </c>
      <c r="J19" s="40" t="str">
        <f>IF(I19="","",VLOOKUP(I19,Sheet1!$B$3:$C$7,2,0))</f>
        <v>高度急性期</v>
      </c>
      <c r="K19" s="40">
        <v>39</v>
      </c>
      <c r="L19" s="40">
        <v>39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 t="s">
        <v>87</v>
      </c>
      <c r="U19" s="40" t="str">
        <f>IF(T19="","",VLOOKUP(T19,Sheet1!$B$10:$C$61,2,0))</f>
        <v>特定機能病院一般病棟7対1入院基本料</v>
      </c>
      <c r="V19" s="40">
        <v>39</v>
      </c>
      <c r="W19" s="65"/>
    </row>
    <row r="20" spans="1:23" outlineLevel="4">
      <c r="A20" s="40">
        <v>4001</v>
      </c>
      <c r="B20" s="40" t="s">
        <v>123</v>
      </c>
      <c r="C20" s="40">
        <v>40131</v>
      </c>
      <c r="D20" s="40" t="s">
        <v>124</v>
      </c>
      <c r="E20" s="40" t="s">
        <v>122</v>
      </c>
      <c r="F20" s="40" t="s">
        <v>145</v>
      </c>
      <c r="G20" s="40" t="s">
        <v>41</v>
      </c>
      <c r="H20" s="40" t="str">
        <f>IF(G20="","",VLOOKUP(G20,Sheet1!$B$3:$C$7,2,0))</f>
        <v>高度急性期</v>
      </c>
      <c r="I20" s="40" t="s">
        <v>41</v>
      </c>
      <c r="J20" s="40" t="str">
        <f>IF(I20="","",VLOOKUP(I20,Sheet1!$B$3:$C$7,2,0))</f>
        <v>高度急性期</v>
      </c>
      <c r="K20" s="40">
        <v>50</v>
      </c>
      <c r="L20" s="40">
        <v>50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 t="s">
        <v>87</v>
      </c>
      <c r="U20" s="40" t="str">
        <f>IF(T20="","",VLOOKUP(T20,Sheet1!$B$10:$C$61,2,0))</f>
        <v>特定機能病院一般病棟7対1入院基本料</v>
      </c>
      <c r="V20" s="40">
        <v>50</v>
      </c>
      <c r="W20" s="65"/>
    </row>
    <row r="21" spans="1:23" outlineLevel="4">
      <c r="A21" s="40">
        <v>4001</v>
      </c>
      <c r="B21" s="40" t="s">
        <v>123</v>
      </c>
      <c r="C21" s="40">
        <v>40131</v>
      </c>
      <c r="D21" s="40" t="s">
        <v>124</v>
      </c>
      <c r="E21" s="40" t="s">
        <v>122</v>
      </c>
      <c r="F21" s="40" t="s">
        <v>148</v>
      </c>
      <c r="G21" s="40" t="s">
        <v>41</v>
      </c>
      <c r="H21" s="40" t="str">
        <f>IF(G21="","",VLOOKUP(G21,Sheet1!$B$3:$C$7,2,0))</f>
        <v>高度急性期</v>
      </c>
      <c r="I21" s="40" t="s">
        <v>41</v>
      </c>
      <c r="J21" s="40" t="str">
        <f>IF(I21="","",VLOOKUP(I21,Sheet1!$B$3:$C$7,2,0))</f>
        <v>高度急性期</v>
      </c>
      <c r="K21" s="40">
        <v>44</v>
      </c>
      <c r="L21" s="40">
        <v>44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 t="s">
        <v>87</v>
      </c>
      <c r="U21" s="40" t="str">
        <f>IF(T21="","",VLOOKUP(T21,Sheet1!$B$10:$C$61,2,0))</f>
        <v>特定機能病院一般病棟7対1入院基本料</v>
      </c>
      <c r="V21" s="40">
        <v>44</v>
      </c>
      <c r="W21" s="65"/>
    </row>
    <row r="22" spans="1:23" outlineLevel="4">
      <c r="A22" s="40">
        <v>4001</v>
      </c>
      <c r="B22" s="40" t="s">
        <v>123</v>
      </c>
      <c r="C22" s="40">
        <v>40131</v>
      </c>
      <c r="D22" s="40" t="s">
        <v>124</v>
      </c>
      <c r="E22" s="40" t="s">
        <v>122</v>
      </c>
      <c r="F22" s="40" t="s">
        <v>149</v>
      </c>
      <c r="G22" s="40" t="s">
        <v>41</v>
      </c>
      <c r="H22" s="40" t="str">
        <f>IF(G22="","",VLOOKUP(G22,Sheet1!$B$3:$C$7,2,0))</f>
        <v>高度急性期</v>
      </c>
      <c r="I22" s="40" t="s">
        <v>41</v>
      </c>
      <c r="J22" s="40" t="str">
        <f>IF(I22="","",VLOOKUP(I22,Sheet1!$B$3:$C$7,2,0))</f>
        <v>高度急性期</v>
      </c>
      <c r="K22" s="40">
        <v>48</v>
      </c>
      <c r="L22" s="40">
        <v>48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 t="s">
        <v>87</v>
      </c>
      <c r="U22" s="40" t="str">
        <f>IF(T22="","",VLOOKUP(T22,Sheet1!$B$10:$C$61,2,0))</f>
        <v>特定機能病院一般病棟7対1入院基本料</v>
      </c>
      <c r="V22" s="40">
        <v>48</v>
      </c>
      <c r="W22" s="65"/>
    </row>
    <row r="23" spans="1:23" outlineLevel="4">
      <c r="A23" s="40">
        <v>4001</v>
      </c>
      <c r="B23" s="40" t="s">
        <v>123</v>
      </c>
      <c r="C23" s="40">
        <v>40131</v>
      </c>
      <c r="D23" s="40" t="s">
        <v>124</v>
      </c>
      <c r="E23" s="40" t="s">
        <v>122</v>
      </c>
      <c r="F23" s="40" t="s">
        <v>151</v>
      </c>
      <c r="G23" s="40" t="s">
        <v>41</v>
      </c>
      <c r="H23" s="40" t="str">
        <f>IF(G23="","",VLOOKUP(G23,Sheet1!$B$3:$C$7,2,0))</f>
        <v>高度急性期</v>
      </c>
      <c r="I23" s="40" t="s">
        <v>41</v>
      </c>
      <c r="J23" s="40" t="str">
        <f>IF(I23="","",VLOOKUP(I23,Sheet1!$B$3:$C$7,2,0))</f>
        <v>高度急性期</v>
      </c>
      <c r="K23" s="40">
        <v>43</v>
      </c>
      <c r="L23" s="40">
        <v>43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 t="s">
        <v>87</v>
      </c>
      <c r="U23" s="40" t="str">
        <f>IF(T23="","",VLOOKUP(T23,Sheet1!$B$10:$C$61,2,0))</f>
        <v>特定機能病院一般病棟7対1入院基本料</v>
      </c>
      <c r="V23" s="40">
        <v>43</v>
      </c>
      <c r="W23" s="65"/>
    </row>
    <row r="24" spans="1:23" outlineLevel="4">
      <c r="A24" s="40">
        <v>4001</v>
      </c>
      <c r="B24" s="40" t="s">
        <v>123</v>
      </c>
      <c r="C24" s="40">
        <v>40131</v>
      </c>
      <c r="D24" s="40" t="s">
        <v>124</v>
      </c>
      <c r="E24" s="40" t="s">
        <v>122</v>
      </c>
      <c r="F24" s="40" t="s">
        <v>153</v>
      </c>
      <c r="G24" s="40" t="s">
        <v>41</v>
      </c>
      <c r="H24" s="40" t="str">
        <f>IF(G24="","",VLOOKUP(G24,Sheet1!$B$3:$C$7,2,0))</f>
        <v>高度急性期</v>
      </c>
      <c r="I24" s="40" t="s">
        <v>41</v>
      </c>
      <c r="J24" s="40" t="str">
        <f>IF(I24="","",VLOOKUP(I24,Sheet1!$B$3:$C$7,2,0))</f>
        <v>高度急性期</v>
      </c>
      <c r="K24" s="40">
        <v>45</v>
      </c>
      <c r="L24" s="40">
        <v>45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 t="s">
        <v>87</v>
      </c>
      <c r="U24" s="40" t="str">
        <f>IF(T24="","",VLOOKUP(T24,Sheet1!$B$10:$C$61,2,0))</f>
        <v>特定機能病院一般病棟7対1入院基本料</v>
      </c>
      <c r="V24" s="40">
        <v>45</v>
      </c>
      <c r="W24" s="65"/>
    </row>
    <row r="25" spans="1:23" outlineLevel="4">
      <c r="A25" s="40">
        <v>4001</v>
      </c>
      <c r="B25" s="40" t="s">
        <v>123</v>
      </c>
      <c r="C25" s="40">
        <v>40131</v>
      </c>
      <c r="D25" s="40" t="s">
        <v>124</v>
      </c>
      <c r="E25" s="40" t="s">
        <v>122</v>
      </c>
      <c r="F25" s="40" t="s">
        <v>154</v>
      </c>
      <c r="G25" s="40" t="s">
        <v>41</v>
      </c>
      <c r="H25" s="40" t="str">
        <f>IF(G25="","",VLOOKUP(G25,Sheet1!$B$3:$C$7,2,0))</f>
        <v>高度急性期</v>
      </c>
      <c r="I25" s="40" t="s">
        <v>41</v>
      </c>
      <c r="J25" s="40" t="str">
        <f>IF(I25="","",VLOOKUP(I25,Sheet1!$B$3:$C$7,2,0))</f>
        <v>高度急性期</v>
      </c>
      <c r="K25" s="40">
        <v>48</v>
      </c>
      <c r="L25" s="40">
        <v>48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87</v>
      </c>
      <c r="U25" s="40" t="str">
        <f>IF(T25="","",VLOOKUP(T25,Sheet1!$B$10:$C$61,2,0))</f>
        <v>特定機能病院一般病棟7対1入院基本料</v>
      </c>
      <c r="V25" s="40">
        <v>48</v>
      </c>
      <c r="W25" s="65"/>
    </row>
    <row r="26" spans="1:23" outlineLevel="4">
      <c r="A26" s="40">
        <v>4001</v>
      </c>
      <c r="B26" s="40" t="s">
        <v>123</v>
      </c>
      <c r="C26" s="40">
        <v>40131</v>
      </c>
      <c r="D26" s="40" t="s">
        <v>124</v>
      </c>
      <c r="E26" s="40" t="s">
        <v>122</v>
      </c>
      <c r="F26" s="40" t="s">
        <v>156</v>
      </c>
      <c r="G26" s="40" t="s">
        <v>41</v>
      </c>
      <c r="H26" s="40" t="str">
        <f>IF(G26="","",VLOOKUP(G26,Sheet1!$B$3:$C$7,2,0))</f>
        <v>高度急性期</v>
      </c>
      <c r="I26" s="40" t="s">
        <v>41</v>
      </c>
      <c r="J26" s="40" t="str">
        <f>IF(I26="","",VLOOKUP(I26,Sheet1!$B$3:$C$7,2,0))</f>
        <v>高度急性期</v>
      </c>
      <c r="K26" s="40">
        <v>34</v>
      </c>
      <c r="L26" s="40">
        <v>34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87</v>
      </c>
      <c r="U26" s="40" t="str">
        <f>IF(T26="","",VLOOKUP(T26,Sheet1!$B$10:$C$61,2,0))</f>
        <v>特定機能病院一般病棟7対1入院基本料</v>
      </c>
      <c r="V26" s="40">
        <v>34</v>
      </c>
      <c r="W26" s="65"/>
    </row>
    <row r="27" spans="1:23" outlineLevel="4">
      <c r="A27" s="40">
        <v>4001</v>
      </c>
      <c r="B27" s="40" t="s">
        <v>123</v>
      </c>
      <c r="C27" s="40">
        <v>40131</v>
      </c>
      <c r="D27" s="40" t="s">
        <v>124</v>
      </c>
      <c r="E27" s="40" t="s">
        <v>122</v>
      </c>
      <c r="F27" s="40" t="s">
        <v>157</v>
      </c>
      <c r="G27" s="40" t="s">
        <v>41</v>
      </c>
      <c r="H27" s="40" t="str">
        <f>IF(G27="","",VLOOKUP(G27,Sheet1!$B$3:$C$7,2,0))</f>
        <v>高度急性期</v>
      </c>
      <c r="I27" s="40" t="s">
        <v>41</v>
      </c>
      <c r="J27" s="40" t="str">
        <f>IF(I27="","",VLOOKUP(I27,Sheet1!$B$3:$C$7,2,0))</f>
        <v>高度急性期</v>
      </c>
      <c r="K27" s="40">
        <v>38</v>
      </c>
      <c r="L27" s="40">
        <v>38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87</v>
      </c>
      <c r="U27" s="40" t="str">
        <f>IF(T27="","",VLOOKUP(T27,Sheet1!$B$10:$C$61,2,0))</f>
        <v>特定機能病院一般病棟7対1入院基本料</v>
      </c>
      <c r="V27" s="40">
        <v>38</v>
      </c>
      <c r="W27" s="65"/>
    </row>
    <row r="28" spans="1:23" outlineLevel="4">
      <c r="A28" s="40">
        <v>4001</v>
      </c>
      <c r="B28" s="40" t="s">
        <v>123</v>
      </c>
      <c r="C28" s="40">
        <v>40131</v>
      </c>
      <c r="D28" s="40" t="s">
        <v>124</v>
      </c>
      <c r="E28" s="40" t="s">
        <v>122</v>
      </c>
      <c r="F28" s="40" t="s">
        <v>158</v>
      </c>
      <c r="G28" s="40" t="s">
        <v>41</v>
      </c>
      <c r="H28" s="40" t="str">
        <f>IF(G28="","",VLOOKUP(G28,Sheet1!$B$3:$C$7,2,0))</f>
        <v>高度急性期</v>
      </c>
      <c r="I28" s="40" t="s">
        <v>41</v>
      </c>
      <c r="J28" s="40" t="str">
        <f>IF(I28="","",VLOOKUP(I28,Sheet1!$B$3:$C$7,2,0))</f>
        <v>高度急性期</v>
      </c>
      <c r="K28" s="40">
        <v>33</v>
      </c>
      <c r="L28" s="40">
        <v>33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87</v>
      </c>
      <c r="U28" s="40" t="str">
        <f>IF(T28="","",VLOOKUP(T28,Sheet1!$B$10:$C$61,2,0))</f>
        <v>特定機能病院一般病棟7対1入院基本料</v>
      </c>
      <c r="V28" s="40">
        <v>33</v>
      </c>
      <c r="W28" s="65"/>
    </row>
    <row r="29" spans="1:23" outlineLevel="4">
      <c r="A29" s="40">
        <v>4001</v>
      </c>
      <c r="B29" s="40" t="s">
        <v>123</v>
      </c>
      <c r="C29" s="40">
        <v>40131</v>
      </c>
      <c r="D29" s="40" t="s">
        <v>124</v>
      </c>
      <c r="E29" s="40" t="s">
        <v>122</v>
      </c>
      <c r="F29" s="40" t="s">
        <v>159</v>
      </c>
      <c r="G29" s="40" t="s">
        <v>41</v>
      </c>
      <c r="H29" s="40" t="str">
        <f>IF(G29="","",VLOOKUP(G29,Sheet1!$B$3:$C$7,2,0))</f>
        <v>高度急性期</v>
      </c>
      <c r="I29" s="40" t="s">
        <v>41</v>
      </c>
      <c r="J29" s="40" t="str">
        <f>IF(I29="","",VLOOKUP(I29,Sheet1!$B$3:$C$7,2,0))</f>
        <v>高度急性期</v>
      </c>
      <c r="K29" s="40">
        <v>28</v>
      </c>
      <c r="L29" s="40">
        <v>28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 t="s">
        <v>87</v>
      </c>
      <c r="U29" s="40" t="str">
        <f>IF(T29="","",VLOOKUP(T29,Sheet1!$B$10:$C$61,2,0))</f>
        <v>特定機能病院一般病棟7対1入院基本料</v>
      </c>
      <c r="V29" s="40">
        <v>28</v>
      </c>
      <c r="W29" s="65"/>
    </row>
    <row r="30" spans="1:23" outlineLevel="4">
      <c r="A30" s="40">
        <v>4001</v>
      </c>
      <c r="B30" s="40" t="s">
        <v>123</v>
      </c>
      <c r="C30" s="40">
        <v>40131</v>
      </c>
      <c r="D30" s="40" t="s">
        <v>124</v>
      </c>
      <c r="E30" s="40" t="s">
        <v>122</v>
      </c>
      <c r="F30" s="40" t="s">
        <v>161</v>
      </c>
      <c r="G30" s="40" t="s">
        <v>41</v>
      </c>
      <c r="H30" s="40" t="str">
        <f>IF(G30="","",VLOOKUP(G30,Sheet1!$B$3:$C$7,2,0))</f>
        <v>高度急性期</v>
      </c>
      <c r="I30" s="40" t="s">
        <v>41</v>
      </c>
      <c r="J30" s="40" t="str">
        <f>IF(I30="","",VLOOKUP(I30,Sheet1!$B$3:$C$7,2,0))</f>
        <v>高度急性期</v>
      </c>
      <c r="K30" s="40">
        <v>42</v>
      </c>
      <c r="L30" s="40">
        <v>42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 t="s">
        <v>150</v>
      </c>
      <c r="U30" s="40" t="str">
        <f>IF(T30="","",VLOOKUP(T30,Sheet1!$B$10:$C$61,2,0))</f>
        <v>小児入院医療管理料1</v>
      </c>
      <c r="V30" s="40">
        <v>42</v>
      </c>
      <c r="W30" s="65"/>
    </row>
    <row r="31" spans="1:23" outlineLevel="4">
      <c r="A31" s="40">
        <v>4001</v>
      </c>
      <c r="B31" s="40" t="s">
        <v>123</v>
      </c>
      <c r="C31" s="40">
        <v>40131</v>
      </c>
      <c r="D31" s="40" t="s">
        <v>124</v>
      </c>
      <c r="E31" s="40" t="s">
        <v>122</v>
      </c>
      <c r="F31" s="40" t="s">
        <v>162</v>
      </c>
      <c r="G31" s="40" t="s">
        <v>41</v>
      </c>
      <c r="H31" s="40" t="str">
        <f>IF(G31="","",VLOOKUP(G31,Sheet1!$B$3:$C$7,2,0))</f>
        <v>高度急性期</v>
      </c>
      <c r="I31" s="40" t="s">
        <v>41</v>
      </c>
      <c r="J31" s="40" t="str">
        <f>IF(I31="","",VLOOKUP(I31,Sheet1!$B$3:$C$7,2,0))</f>
        <v>高度急性期</v>
      </c>
      <c r="K31" s="40">
        <v>33</v>
      </c>
      <c r="L31" s="40">
        <v>33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 t="s">
        <v>150</v>
      </c>
      <c r="U31" s="40" t="str">
        <f>IF(T31="","",VLOOKUP(T31,Sheet1!$B$10:$C$61,2,0))</f>
        <v>小児入院医療管理料1</v>
      </c>
      <c r="V31" s="40">
        <v>33</v>
      </c>
      <c r="W31" s="65"/>
    </row>
    <row r="32" spans="1:23" outlineLevel="4">
      <c r="A32" s="40">
        <v>4001</v>
      </c>
      <c r="B32" s="40" t="s">
        <v>123</v>
      </c>
      <c r="C32" s="40">
        <v>40131</v>
      </c>
      <c r="D32" s="40" t="s">
        <v>124</v>
      </c>
      <c r="E32" s="40" t="s">
        <v>122</v>
      </c>
      <c r="F32" s="40" t="s">
        <v>163</v>
      </c>
      <c r="G32" s="40" t="s">
        <v>41</v>
      </c>
      <c r="H32" s="40" t="str">
        <f>IF(G32="","",VLOOKUP(G32,Sheet1!$B$3:$C$7,2,0))</f>
        <v>高度急性期</v>
      </c>
      <c r="I32" s="40" t="s">
        <v>41</v>
      </c>
      <c r="J32" s="40" t="str">
        <f>IF(I32="","",VLOOKUP(I32,Sheet1!$B$3:$C$7,2,0))</f>
        <v>高度急性期</v>
      </c>
      <c r="K32" s="40">
        <v>40</v>
      </c>
      <c r="L32" s="40">
        <v>40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 t="s">
        <v>87</v>
      </c>
      <c r="U32" s="40" t="str">
        <f>IF(T32="","",VLOOKUP(T32,Sheet1!$B$10:$C$61,2,0))</f>
        <v>特定機能病院一般病棟7対1入院基本料</v>
      </c>
      <c r="V32" s="40">
        <v>40</v>
      </c>
      <c r="W32" s="65"/>
    </row>
    <row r="33" spans="1:23" outlineLevel="4">
      <c r="A33" s="40">
        <v>4001</v>
      </c>
      <c r="B33" s="40" t="s">
        <v>123</v>
      </c>
      <c r="C33" s="40">
        <v>40131</v>
      </c>
      <c r="D33" s="40" t="s">
        <v>124</v>
      </c>
      <c r="E33" s="40" t="s">
        <v>122</v>
      </c>
      <c r="F33" s="40" t="s">
        <v>164</v>
      </c>
      <c r="G33" s="40" t="s">
        <v>41</v>
      </c>
      <c r="H33" s="40" t="str">
        <f>IF(G33="","",VLOOKUP(G33,Sheet1!$B$3:$C$7,2,0))</f>
        <v>高度急性期</v>
      </c>
      <c r="I33" s="40" t="s">
        <v>41</v>
      </c>
      <c r="J33" s="40" t="str">
        <f>IF(I33="","",VLOOKUP(I33,Sheet1!$B$3:$C$7,2,0))</f>
        <v>高度急性期</v>
      </c>
      <c r="K33" s="40">
        <v>38</v>
      </c>
      <c r="L33" s="40">
        <v>38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 t="s">
        <v>87</v>
      </c>
      <c r="U33" s="40" t="str">
        <f>IF(T33="","",VLOOKUP(T33,Sheet1!$B$10:$C$61,2,0))</f>
        <v>特定機能病院一般病棟7対1入院基本料</v>
      </c>
      <c r="V33" s="40">
        <v>38</v>
      </c>
      <c r="W33" s="65"/>
    </row>
    <row r="34" spans="1:23" outlineLevel="4">
      <c r="A34" s="40">
        <v>4001</v>
      </c>
      <c r="B34" s="40" t="s">
        <v>123</v>
      </c>
      <c r="C34" s="40">
        <v>40131</v>
      </c>
      <c r="D34" s="40" t="s">
        <v>124</v>
      </c>
      <c r="E34" s="40" t="s">
        <v>122</v>
      </c>
      <c r="F34" s="40" t="s">
        <v>166</v>
      </c>
      <c r="G34" s="40" t="s">
        <v>41</v>
      </c>
      <c r="H34" s="40" t="str">
        <f>IF(G34="","",VLOOKUP(G34,Sheet1!$B$3:$C$7,2,0))</f>
        <v>高度急性期</v>
      </c>
      <c r="I34" s="40" t="s">
        <v>41</v>
      </c>
      <c r="J34" s="40" t="str">
        <f>IF(I34="","",VLOOKUP(I34,Sheet1!$B$3:$C$7,2,0))</f>
        <v>高度急性期</v>
      </c>
      <c r="K34" s="40">
        <v>44</v>
      </c>
      <c r="L34" s="40">
        <v>44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 t="s">
        <v>87</v>
      </c>
      <c r="U34" s="40" t="str">
        <f>IF(T34="","",VLOOKUP(T34,Sheet1!$B$10:$C$61,2,0))</f>
        <v>特定機能病院一般病棟7対1入院基本料</v>
      </c>
      <c r="V34" s="40">
        <v>44</v>
      </c>
      <c r="W34" s="65"/>
    </row>
    <row r="35" spans="1:23" outlineLevel="4">
      <c r="A35" s="40">
        <v>4001</v>
      </c>
      <c r="B35" s="40" t="s">
        <v>123</v>
      </c>
      <c r="C35" s="40">
        <v>40131</v>
      </c>
      <c r="D35" s="40" t="s">
        <v>124</v>
      </c>
      <c r="E35" s="40" t="s">
        <v>122</v>
      </c>
      <c r="F35" s="40" t="s">
        <v>167</v>
      </c>
      <c r="G35" s="40" t="s">
        <v>41</v>
      </c>
      <c r="H35" s="40" t="str">
        <f>IF(G35="","",VLOOKUP(G35,Sheet1!$B$3:$C$7,2,0))</f>
        <v>高度急性期</v>
      </c>
      <c r="I35" s="40" t="s">
        <v>41</v>
      </c>
      <c r="J35" s="40" t="str">
        <f>IF(I35="","",VLOOKUP(I35,Sheet1!$B$3:$C$7,2,0))</f>
        <v>高度急性期</v>
      </c>
      <c r="K35" s="40">
        <v>44</v>
      </c>
      <c r="L35" s="40">
        <v>44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 t="s">
        <v>87</v>
      </c>
      <c r="U35" s="40" t="str">
        <f>IF(T35="","",VLOOKUP(T35,Sheet1!$B$10:$C$61,2,0))</f>
        <v>特定機能病院一般病棟7対1入院基本料</v>
      </c>
      <c r="V35" s="40">
        <v>44</v>
      </c>
      <c r="W35" s="65"/>
    </row>
    <row r="36" spans="1:23" outlineLevel="4">
      <c r="A36" s="40">
        <v>4001</v>
      </c>
      <c r="B36" s="40" t="s">
        <v>123</v>
      </c>
      <c r="C36" s="40">
        <v>40131</v>
      </c>
      <c r="D36" s="40" t="s">
        <v>124</v>
      </c>
      <c r="E36" s="40" t="s">
        <v>122</v>
      </c>
      <c r="F36" s="40" t="s">
        <v>168</v>
      </c>
      <c r="G36" s="40" t="s">
        <v>41</v>
      </c>
      <c r="H36" s="40" t="str">
        <f>IF(G36="","",VLOOKUP(G36,Sheet1!$B$3:$C$7,2,0))</f>
        <v>高度急性期</v>
      </c>
      <c r="I36" s="40" t="s">
        <v>41</v>
      </c>
      <c r="J36" s="40" t="str">
        <f>IF(I36="","",VLOOKUP(I36,Sheet1!$B$3:$C$7,2,0))</f>
        <v>高度急性期</v>
      </c>
      <c r="K36" s="40">
        <v>40</v>
      </c>
      <c r="L36" s="40">
        <v>40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 t="s">
        <v>87</v>
      </c>
      <c r="U36" s="40" t="str">
        <f>IF(T36="","",VLOOKUP(T36,Sheet1!$B$10:$C$61,2,0))</f>
        <v>特定機能病院一般病棟7対1入院基本料</v>
      </c>
      <c r="V36" s="40">
        <v>40</v>
      </c>
      <c r="W36" s="65"/>
    </row>
    <row r="37" spans="1:23" outlineLevel="4">
      <c r="A37" s="40">
        <v>4001</v>
      </c>
      <c r="B37" s="40" t="s">
        <v>123</v>
      </c>
      <c r="C37" s="40">
        <v>40131</v>
      </c>
      <c r="D37" s="40" t="s">
        <v>124</v>
      </c>
      <c r="E37" s="40" t="s">
        <v>122</v>
      </c>
      <c r="F37" s="40" t="s">
        <v>169</v>
      </c>
      <c r="G37" s="40" t="s">
        <v>41</v>
      </c>
      <c r="H37" s="40" t="str">
        <f>IF(G37="","",VLOOKUP(G37,Sheet1!$B$3:$C$7,2,0))</f>
        <v>高度急性期</v>
      </c>
      <c r="I37" s="40" t="s">
        <v>41</v>
      </c>
      <c r="J37" s="40" t="str">
        <f>IF(I37="","",VLOOKUP(I37,Sheet1!$B$3:$C$7,2,0))</f>
        <v>高度急性期</v>
      </c>
      <c r="K37" s="40">
        <v>46</v>
      </c>
      <c r="L37" s="40">
        <v>46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 t="s">
        <v>87</v>
      </c>
      <c r="U37" s="40" t="str">
        <f>IF(T37="","",VLOOKUP(T37,Sheet1!$B$10:$C$61,2,0))</f>
        <v>特定機能病院一般病棟7対1入院基本料</v>
      </c>
      <c r="V37" s="40">
        <v>46</v>
      </c>
      <c r="W37" s="65"/>
    </row>
    <row r="38" spans="1:23" outlineLevel="4">
      <c r="A38" s="40">
        <v>4001</v>
      </c>
      <c r="B38" s="40" t="s">
        <v>123</v>
      </c>
      <c r="C38" s="40">
        <v>40131</v>
      </c>
      <c r="D38" s="40" t="s">
        <v>124</v>
      </c>
      <c r="E38" s="40" t="s">
        <v>122</v>
      </c>
      <c r="F38" s="40" t="s">
        <v>171</v>
      </c>
      <c r="G38" s="40" t="s">
        <v>41</v>
      </c>
      <c r="H38" s="40" t="str">
        <f>IF(G38="","",VLOOKUP(G38,Sheet1!$B$3:$C$7,2,0))</f>
        <v>高度急性期</v>
      </c>
      <c r="I38" s="40" t="s">
        <v>41</v>
      </c>
      <c r="J38" s="40" t="str">
        <f>IF(I38="","",VLOOKUP(I38,Sheet1!$B$3:$C$7,2,0))</f>
        <v>高度急性期</v>
      </c>
      <c r="K38" s="40">
        <v>47</v>
      </c>
      <c r="L38" s="40">
        <v>47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 t="s">
        <v>87</v>
      </c>
      <c r="U38" s="40" t="str">
        <f>IF(T38="","",VLOOKUP(T38,Sheet1!$B$10:$C$61,2,0))</f>
        <v>特定機能病院一般病棟7対1入院基本料</v>
      </c>
      <c r="V38" s="40">
        <v>47</v>
      </c>
      <c r="W38" s="65"/>
    </row>
    <row r="39" spans="1:23" outlineLevel="4">
      <c r="A39" s="40">
        <v>4001</v>
      </c>
      <c r="B39" s="40" t="s">
        <v>123</v>
      </c>
      <c r="C39" s="40">
        <v>40131</v>
      </c>
      <c r="D39" s="40" t="s">
        <v>124</v>
      </c>
      <c r="E39" s="40" t="s">
        <v>122</v>
      </c>
      <c r="F39" s="40" t="s">
        <v>172</v>
      </c>
      <c r="G39" s="40" t="s">
        <v>41</v>
      </c>
      <c r="H39" s="40" t="str">
        <f>IF(G39="","",VLOOKUP(G39,Sheet1!$B$3:$C$7,2,0))</f>
        <v>高度急性期</v>
      </c>
      <c r="I39" s="40" t="s">
        <v>41</v>
      </c>
      <c r="J39" s="40" t="str">
        <f>IF(I39="","",VLOOKUP(I39,Sheet1!$B$3:$C$7,2,0))</f>
        <v>高度急性期</v>
      </c>
      <c r="K39" s="40">
        <v>43</v>
      </c>
      <c r="L39" s="40">
        <v>43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 t="s">
        <v>87</v>
      </c>
      <c r="U39" s="40" t="str">
        <f>IF(T39="","",VLOOKUP(T39,Sheet1!$B$10:$C$61,2,0))</f>
        <v>特定機能病院一般病棟7対1入院基本料</v>
      </c>
      <c r="V39" s="40">
        <v>43</v>
      </c>
      <c r="W39" s="65"/>
    </row>
    <row r="40" spans="1:23" outlineLevel="4">
      <c r="A40" s="40">
        <v>4001</v>
      </c>
      <c r="B40" s="40" t="s">
        <v>123</v>
      </c>
      <c r="C40" s="40">
        <v>40131</v>
      </c>
      <c r="D40" s="40" t="s">
        <v>124</v>
      </c>
      <c r="E40" s="40" t="s">
        <v>122</v>
      </c>
      <c r="F40" s="40" t="s">
        <v>173</v>
      </c>
      <c r="G40" s="40" t="s">
        <v>41</v>
      </c>
      <c r="H40" s="40" t="str">
        <f>IF(G40="","",VLOOKUP(G40,Sheet1!$B$3:$C$7,2,0))</f>
        <v>高度急性期</v>
      </c>
      <c r="I40" s="40" t="s">
        <v>41</v>
      </c>
      <c r="J40" s="40" t="str">
        <f>IF(I40="","",VLOOKUP(I40,Sheet1!$B$3:$C$7,2,0))</f>
        <v>高度急性期</v>
      </c>
      <c r="K40" s="40">
        <v>42</v>
      </c>
      <c r="L40" s="40">
        <v>42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 t="s">
        <v>87</v>
      </c>
      <c r="U40" s="40" t="str">
        <f>IF(T40="","",VLOOKUP(T40,Sheet1!$B$10:$C$61,2,0))</f>
        <v>特定機能病院一般病棟7対1入院基本料</v>
      </c>
      <c r="V40" s="40">
        <v>42</v>
      </c>
      <c r="W40" s="65"/>
    </row>
    <row r="41" spans="1:23" outlineLevel="4">
      <c r="A41" s="40">
        <v>4001</v>
      </c>
      <c r="B41" s="40" t="s">
        <v>123</v>
      </c>
      <c r="C41" s="40">
        <v>40131</v>
      </c>
      <c r="D41" s="40" t="s">
        <v>124</v>
      </c>
      <c r="E41" s="40" t="s">
        <v>122</v>
      </c>
      <c r="F41" s="40" t="s">
        <v>174</v>
      </c>
      <c r="G41" s="40" t="s">
        <v>41</v>
      </c>
      <c r="H41" s="40" t="str">
        <f>IF(G41="","",VLOOKUP(G41,Sheet1!$B$3:$C$7,2,0))</f>
        <v>高度急性期</v>
      </c>
      <c r="I41" s="40" t="s">
        <v>41</v>
      </c>
      <c r="J41" s="40" t="str">
        <f>IF(I41="","",VLOOKUP(I41,Sheet1!$B$3:$C$7,2,0))</f>
        <v>高度急性期</v>
      </c>
      <c r="K41" s="40">
        <v>31</v>
      </c>
      <c r="L41" s="40">
        <v>31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 t="s">
        <v>87</v>
      </c>
      <c r="U41" s="40" t="str">
        <f>IF(T41="","",VLOOKUP(T41,Sheet1!$B$10:$C$61,2,0))</f>
        <v>特定機能病院一般病棟7対1入院基本料</v>
      </c>
      <c r="V41" s="40">
        <v>31</v>
      </c>
      <c r="W41" s="65"/>
    </row>
    <row r="42" spans="1:23" outlineLevel="3">
      <c r="A42" s="40"/>
      <c r="B42" s="40"/>
      <c r="C42" s="40"/>
      <c r="D42" s="40"/>
      <c r="E42" s="41" t="s">
        <v>1529</v>
      </c>
      <c r="F42" s="40"/>
      <c r="G42" s="40"/>
      <c r="H42" s="40"/>
      <c r="I42" s="40"/>
      <c r="J42" s="40" t="str">
        <f>IF(I42="","",VLOOKUP(I42,Sheet1!$B$3:$C$7,2,0))</f>
        <v/>
      </c>
      <c r="K42" s="40">
        <f t="shared" ref="K42:S42" si="0">SUBTOTAL(9,K8:K41)</f>
        <v>1182</v>
      </c>
      <c r="L42" s="40">
        <f t="shared" si="0"/>
        <v>1182</v>
      </c>
      <c r="M42" s="40">
        <f t="shared" si="0"/>
        <v>0</v>
      </c>
      <c r="N42" s="40">
        <f t="shared" si="0"/>
        <v>0</v>
      </c>
      <c r="O42" s="40">
        <f t="shared" si="0"/>
        <v>0</v>
      </c>
      <c r="P42" s="40">
        <f t="shared" si="0"/>
        <v>0</v>
      </c>
      <c r="Q42" s="40">
        <f t="shared" si="0"/>
        <v>0</v>
      </c>
      <c r="R42" s="40">
        <f t="shared" si="0"/>
        <v>0</v>
      </c>
      <c r="S42" s="40">
        <f t="shared" si="0"/>
        <v>0</v>
      </c>
      <c r="T42" s="40"/>
      <c r="U42" s="40"/>
      <c r="V42" s="40">
        <f>SUBTOTAL(9,V8:V41)</f>
        <v>1182</v>
      </c>
      <c r="W42" s="66"/>
    </row>
    <row r="43" spans="1:23" outlineLevel="4">
      <c r="A43" s="40">
        <v>4001</v>
      </c>
      <c r="B43" s="40" t="s">
        <v>123</v>
      </c>
      <c r="C43" s="40">
        <v>40131</v>
      </c>
      <c r="D43" s="40" t="s">
        <v>124</v>
      </c>
      <c r="E43" s="40" t="s">
        <v>337</v>
      </c>
      <c r="F43" s="40" t="s">
        <v>338</v>
      </c>
      <c r="G43" s="40" t="s">
        <v>38</v>
      </c>
      <c r="H43" s="40" t="str">
        <f>IF(G43="","",VLOOKUP(G43,Sheet1!$B$3:$C$7,2,0))</f>
        <v>急性期</v>
      </c>
      <c r="I43" s="40" t="s">
        <v>38</v>
      </c>
      <c r="J43" s="40" t="str">
        <f>IF(I43="","",VLOOKUP(I43,Sheet1!$B$3:$C$7,2,0))</f>
        <v>急性期</v>
      </c>
      <c r="K43" s="40">
        <v>53</v>
      </c>
      <c r="L43" s="40">
        <v>53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 t="s">
        <v>38</v>
      </c>
      <c r="U43" s="40" t="str">
        <f>IF(T43="","",VLOOKUP(T43,Sheet1!$B$10:$C$61,2,0))</f>
        <v>一般病棟10対1入院基本料</v>
      </c>
      <c r="V43" s="40">
        <v>53</v>
      </c>
      <c r="W43" s="64" t="s">
        <v>1964</v>
      </c>
    </row>
    <row r="44" spans="1:23" outlineLevel="4">
      <c r="A44" s="40">
        <v>4001</v>
      </c>
      <c r="B44" s="40" t="s">
        <v>123</v>
      </c>
      <c r="C44" s="40">
        <v>40131</v>
      </c>
      <c r="D44" s="40" t="s">
        <v>124</v>
      </c>
      <c r="E44" s="40" t="s">
        <v>337</v>
      </c>
      <c r="F44" s="40" t="s">
        <v>339</v>
      </c>
      <c r="G44" s="40" t="s">
        <v>45</v>
      </c>
      <c r="H44" s="40" t="str">
        <f>IF(G44="","",VLOOKUP(G44,Sheet1!$B$3:$C$7,2,0))</f>
        <v>慢性期</v>
      </c>
      <c r="I44" s="40" t="s">
        <v>45</v>
      </c>
      <c r="J44" s="40" t="str">
        <f>IF(I44="","",VLOOKUP(I44,Sheet1!$B$3:$C$7,2,0))</f>
        <v>慢性期</v>
      </c>
      <c r="K44" s="40">
        <v>56</v>
      </c>
      <c r="L44" s="40">
        <v>56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 t="s">
        <v>51</v>
      </c>
      <c r="U44" s="40" t="str">
        <f>IF(T44="","",VLOOKUP(T44,Sheet1!$B$10:$C$61,2,0))</f>
        <v>障害者施設等10対1入院基本料</v>
      </c>
      <c r="V44" s="40">
        <v>56</v>
      </c>
      <c r="W44" s="65"/>
    </row>
    <row r="45" spans="1:23" outlineLevel="4">
      <c r="A45" s="40">
        <v>4001</v>
      </c>
      <c r="B45" s="40" t="s">
        <v>123</v>
      </c>
      <c r="C45" s="40">
        <v>40131</v>
      </c>
      <c r="D45" s="40" t="s">
        <v>124</v>
      </c>
      <c r="E45" s="40" t="s">
        <v>337</v>
      </c>
      <c r="F45" s="40" t="s">
        <v>340</v>
      </c>
      <c r="G45" s="40" t="s">
        <v>38</v>
      </c>
      <c r="H45" s="40" t="str">
        <f>IF(G45="","",VLOOKUP(G45,Sheet1!$B$3:$C$7,2,0))</f>
        <v>急性期</v>
      </c>
      <c r="I45" s="40" t="s">
        <v>38</v>
      </c>
      <c r="J45" s="40" t="str">
        <f>IF(I45="","",VLOOKUP(I45,Sheet1!$B$3:$C$7,2,0))</f>
        <v>急性期</v>
      </c>
      <c r="K45" s="40">
        <v>56</v>
      </c>
      <c r="L45" s="40">
        <v>56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 t="s">
        <v>38</v>
      </c>
      <c r="U45" s="40" t="str">
        <f>IF(T45="","",VLOOKUP(T45,Sheet1!$B$10:$C$61,2,0))</f>
        <v>一般病棟10対1入院基本料</v>
      </c>
      <c r="V45" s="40">
        <v>56</v>
      </c>
      <c r="W45" s="65"/>
    </row>
    <row r="46" spans="1:23" outlineLevel="4">
      <c r="A46" s="40">
        <v>4001</v>
      </c>
      <c r="B46" s="40" t="s">
        <v>123</v>
      </c>
      <c r="C46" s="40">
        <v>40131</v>
      </c>
      <c r="D46" s="40" t="s">
        <v>124</v>
      </c>
      <c r="E46" s="40" t="s">
        <v>337</v>
      </c>
      <c r="F46" s="40" t="s">
        <v>341</v>
      </c>
      <c r="G46" s="40" t="s">
        <v>58</v>
      </c>
      <c r="H46" s="40" t="str">
        <f>IF(G46="","",VLOOKUP(G46,Sheet1!$B$3:$C$7,2,0))</f>
        <v>回復期</v>
      </c>
      <c r="I46" s="40" t="s">
        <v>58</v>
      </c>
      <c r="J46" s="40" t="str">
        <f>IF(I46="","",VLOOKUP(I46,Sheet1!$B$3:$C$7,2,0))</f>
        <v>回復期</v>
      </c>
      <c r="K46" s="40">
        <v>34</v>
      </c>
      <c r="L46" s="40">
        <v>34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 t="s">
        <v>40</v>
      </c>
      <c r="U46" s="40" t="str">
        <f>IF(T46="","",VLOOKUP(T46,Sheet1!$B$10:$C$61,2,0))</f>
        <v>地域包括ケア病棟入院料1</v>
      </c>
      <c r="V46" s="40">
        <v>34</v>
      </c>
      <c r="W46" s="65"/>
    </row>
    <row r="47" spans="1:23" outlineLevel="3">
      <c r="A47" s="40"/>
      <c r="B47" s="40"/>
      <c r="C47" s="40"/>
      <c r="D47" s="40"/>
      <c r="E47" s="41" t="s">
        <v>1530</v>
      </c>
      <c r="F47" s="40"/>
      <c r="G47" s="40"/>
      <c r="H47" s="40"/>
      <c r="I47" s="40"/>
      <c r="J47" s="40" t="str">
        <f>IF(I47="","",VLOOKUP(I47,Sheet1!$B$3:$C$7,2,0))</f>
        <v/>
      </c>
      <c r="K47" s="40">
        <f t="shared" ref="K47:S47" si="1">SUBTOTAL(9,K43:K46)</f>
        <v>199</v>
      </c>
      <c r="L47" s="40">
        <f t="shared" si="1"/>
        <v>199</v>
      </c>
      <c r="M47" s="40">
        <f t="shared" si="1"/>
        <v>0</v>
      </c>
      <c r="N47" s="40">
        <f t="shared" si="1"/>
        <v>0</v>
      </c>
      <c r="O47" s="40">
        <f t="shared" si="1"/>
        <v>0</v>
      </c>
      <c r="P47" s="40">
        <f t="shared" si="1"/>
        <v>0</v>
      </c>
      <c r="Q47" s="40">
        <f t="shared" si="1"/>
        <v>0</v>
      </c>
      <c r="R47" s="40">
        <f t="shared" si="1"/>
        <v>0</v>
      </c>
      <c r="S47" s="40">
        <f t="shared" si="1"/>
        <v>0</v>
      </c>
      <c r="T47" s="40"/>
      <c r="U47" s="40"/>
      <c r="V47" s="40">
        <f>SUBTOTAL(9,V43:V46)</f>
        <v>199</v>
      </c>
      <c r="W47" s="66"/>
    </row>
    <row r="48" spans="1:23" outlineLevel="4">
      <c r="A48" s="40">
        <v>4001</v>
      </c>
      <c r="B48" s="40" t="s">
        <v>123</v>
      </c>
      <c r="C48" s="40">
        <v>40131</v>
      </c>
      <c r="D48" s="40" t="s">
        <v>124</v>
      </c>
      <c r="E48" s="40" t="s">
        <v>477</v>
      </c>
      <c r="F48" s="40" t="s">
        <v>252</v>
      </c>
      <c r="G48" s="40" t="s">
        <v>45</v>
      </c>
      <c r="H48" s="40" t="str">
        <f>IF(G48="","",VLOOKUP(G48,Sheet1!$B$3:$C$7,2,0))</f>
        <v>慢性期</v>
      </c>
      <c r="I48" s="40" t="s">
        <v>45</v>
      </c>
      <c r="J48" s="40" t="str">
        <f>IF(I48="","",VLOOKUP(I48,Sheet1!$B$3:$C$7,2,0))</f>
        <v>慢性期</v>
      </c>
      <c r="K48" s="40">
        <v>0</v>
      </c>
      <c r="L48" s="40">
        <v>0</v>
      </c>
      <c r="M48" s="40">
        <v>0</v>
      </c>
      <c r="N48" s="40">
        <v>58</v>
      </c>
      <c r="O48" s="40">
        <v>58</v>
      </c>
      <c r="P48" s="40">
        <v>0</v>
      </c>
      <c r="Q48" s="40">
        <v>0</v>
      </c>
      <c r="R48" s="40">
        <v>0</v>
      </c>
      <c r="S48" s="40">
        <v>0</v>
      </c>
      <c r="T48" s="40" t="s">
        <v>62</v>
      </c>
      <c r="U48" s="40" t="str">
        <f>IF(T48="","",VLOOKUP(T48,Sheet1!$B$10:$C$61,2,0))</f>
        <v>療養病棟入院基本料1</v>
      </c>
      <c r="V48" s="40">
        <v>58</v>
      </c>
      <c r="W48" s="64"/>
    </row>
    <row r="49" spans="1:23" outlineLevel="4">
      <c r="A49" s="40">
        <v>4001</v>
      </c>
      <c r="B49" s="40" t="s">
        <v>123</v>
      </c>
      <c r="C49" s="40">
        <v>40131</v>
      </c>
      <c r="D49" s="40" t="s">
        <v>124</v>
      </c>
      <c r="E49" s="40" t="s">
        <v>477</v>
      </c>
      <c r="F49" s="40" t="s">
        <v>478</v>
      </c>
      <c r="G49" s="40" t="s">
        <v>45</v>
      </c>
      <c r="H49" s="40" t="str">
        <f>IF(G49="","",VLOOKUP(G49,Sheet1!$B$3:$C$7,2,0))</f>
        <v>慢性期</v>
      </c>
      <c r="I49" s="40" t="s">
        <v>45</v>
      </c>
      <c r="J49" s="40" t="str">
        <f>IF(I49="","",VLOOKUP(I49,Sheet1!$B$3:$C$7,2,0))</f>
        <v>慢性期</v>
      </c>
      <c r="K49" s="40">
        <v>0</v>
      </c>
      <c r="L49" s="40">
        <v>0</v>
      </c>
      <c r="M49" s="40">
        <v>0</v>
      </c>
      <c r="N49" s="40">
        <v>46</v>
      </c>
      <c r="O49" s="40">
        <v>46</v>
      </c>
      <c r="P49" s="40">
        <v>0</v>
      </c>
      <c r="Q49" s="40">
        <v>0</v>
      </c>
      <c r="R49" s="40">
        <v>0</v>
      </c>
      <c r="S49" s="40">
        <v>0</v>
      </c>
      <c r="T49" s="40" t="s">
        <v>62</v>
      </c>
      <c r="U49" s="40" t="str">
        <f>IF(T49="","",VLOOKUP(T49,Sheet1!$B$10:$C$61,2,0))</f>
        <v>療養病棟入院基本料1</v>
      </c>
      <c r="V49" s="40">
        <v>46</v>
      </c>
      <c r="W49" s="65"/>
    </row>
    <row r="50" spans="1:23" outlineLevel="4">
      <c r="A50" s="40">
        <v>4001</v>
      </c>
      <c r="B50" s="40" t="s">
        <v>123</v>
      </c>
      <c r="C50" s="40">
        <v>40131</v>
      </c>
      <c r="D50" s="40" t="s">
        <v>124</v>
      </c>
      <c r="E50" s="40" t="s">
        <v>477</v>
      </c>
      <c r="F50" s="40" t="s">
        <v>479</v>
      </c>
      <c r="G50" s="40" t="s">
        <v>45</v>
      </c>
      <c r="H50" s="40" t="str">
        <f>IF(G50="","",VLOOKUP(G50,Sheet1!$B$3:$C$7,2,0))</f>
        <v>慢性期</v>
      </c>
      <c r="I50" s="40" t="s">
        <v>45</v>
      </c>
      <c r="J50" s="40" t="str">
        <f>IF(I50="","",VLOOKUP(I50,Sheet1!$B$3:$C$7,2,0))</f>
        <v>慢性期</v>
      </c>
      <c r="K50" s="40">
        <v>0</v>
      </c>
      <c r="L50" s="40">
        <v>0</v>
      </c>
      <c r="M50" s="40">
        <v>0</v>
      </c>
      <c r="N50" s="40">
        <v>45</v>
      </c>
      <c r="O50" s="40">
        <v>45</v>
      </c>
      <c r="P50" s="40">
        <v>0</v>
      </c>
      <c r="Q50" s="40">
        <v>0</v>
      </c>
      <c r="R50" s="40">
        <v>0</v>
      </c>
      <c r="S50" s="40">
        <v>0</v>
      </c>
      <c r="T50" s="40" t="s">
        <v>62</v>
      </c>
      <c r="U50" s="40" t="str">
        <f>IF(T50="","",VLOOKUP(T50,Sheet1!$B$10:$C$61,2,0))</f>
        <v>療養病棟入院基本料1</v>
      </c>
      <c r="V50" s="40">
        <v>45</v>
      </c>
      <c r="W50" s="65"/>
    </row>
    <row r="51" spans="1:23" outlineLevel="4">
      <c r="A51" s="40">
        <v>4001</v>
      </c>
      <c r="B51" s="40" t="s">
        <v>123</v>
      </c>
      <c r="C51" s="40">
        <v>40131</v>
      </c>
      <c r="D51" s="40" t="s">
        <v>124</v>
      </c>
      <c r="E51" s="40" t="s">
        <v>477</v>
      </c>
      <c r="F51" s="40" t="s">
        <v>480</v>
      </c>
      <c r="G51" s="40" t="s">
        <v>58</v>
      </c>
      <c r="H51" s="40" t="str">
        <f>IF(G51="","",VLOOKUP(G51,Sheet1!$B$3:$C$7,2,0))</f>
        <v>回復期</v>
      </c>
      <c r="I51" s="40" t="s">
        <v>58</v>
      </c>
      <c r="J51" s="40" t="str">
        <f>IF(I51="","",VLOOKUP(I51,Sheet1!$B$3:$C$7,2,0))</f>
        <v>回復期</v>
      </c>
      <c r="K51" s="40">
        <v>0</v>
      </c>
      <c r="L51" s="40">
        <v>0</v>
      </c>
      <c r="M51" s="40">
        <v>0</v>
      </c>
      <c r="N51" s="40">
        <v>45</v>
      </c>
      <c r="O51" s="40">
        <v>45</v>
      </c>
      <c r="P51" s="40">
        <v>0</v>
      </c>
      <c r="Q51" s="40">
        <v>0</v>
      </c>
      <c r="R51" s="40">
        <v>0</v>
      </c>
      <c r="S51" s="40">
        <v>0</v>
      </c>
      <c r="T51" s="40" t="s">
        <v>59</v>
      </c>
      <c r="U51" s="40" t="str">
        <f>IF(T51="","",VLOOKUP(T51,Sheet1!$B$10:$C$61,2,0))</f>
        <v>回復期リハビリテーション病棟入院料1</v>
      </c>
      <c r="V51" s="40">
        <v>45</v>
      </c>
      <c r="W51" s="65"/>
    </row>
    <row r="52" spans="1:23" outlineLevel="4">
      <c r="A52" s="40">
        <v>4001</v>
      </c>
      <c r="B52" s="40" t="s">
        <v>123</v>
      </c>
      <c r="C52" s="40">
        <v>40131</v>
      </c>
      <c r="D52" s="40" t="s">
        <v>124</v>
      </c>
      <c r="E52" s="40" t="s">
        <v>477</v>
      </c>
      <c r="F52" s="40" t="s">
        <v>256</v>
      </c>
      <c r="G52" s="40" t="s">
        <v>45</v>
      </c>
      <c r="H52" s="40" t="str">
        <f>IF(G52="","",VLOOKUP(G52,Sheet1!$B$3:$C$7,2,0))</f>
        <v>慢性期</v>
      </c>
      <c r="I52" s="40" t="s">
        <v>45</v>
      </c>
      <c r="J52" s="40" t="str">
        <f>IF(I52="","",VLOOKUP(I52,Sheet1!$B$3:$C$7,2,0))</f>
        <v>慢性期</v>
      </c>
      <c r="K52" s="40">
        <v>0</v>
      </c>
      <c r="L52" s="40">
        <v>0</v>
      </c>
      <c r="M52" s="40">
        <v>0</v>
      </c>
      <c r="N52" s="40">
        <v>56</v>
      </c>
      <c r="O52" s="40">
        <v>56</v>
      </c>
      <c r="P52" s="40">
        <v>0</v>
      </c>
      <c r="Q52" s="40">
        <v>0</v>
      </c>
      <c r="R52" s="40">
        <v>0</v>
      </c>
      <c r="S52" s="40">
        <v>0</v>
      </c>
      <c r="T52" s="40" t="s">
        <v>62</v>
      </c>
      <c r="U52" s="40" t="str">
        <f>IF(T52="","",VLOOKUP(T52,Sheet1!$B$10:$C$61,2,0))</f>
        <v>療養病棟入院基本料1</v>
      </c>
      <c r="V52" s="40">
        <v>56</v>
      </c>
      <c r="W52" s="65"/>
    </row>
    <row r="53" spans="1:23" outlineLevel="3">
      <c r="A53" s="40"/>
      <c r="B53" s="40"/>
      <c r="C53" s="40"/>
      <c r="D53" s="40"/>
      <c r="E53" s="41" t="s">
        <v>1531</v>
      </c>
      <c r="F53" s="40"/>
      <c r="G53" s="40"/>
      <c r="H53" s="40"/>
      <c r="I53" s="40"/>
      <c r="J53" s="40" t="str">
        <f>IF(I53="","",VLOOKUP(I53,Sheet1!$B$3:$C$7,2,0))</f>
        <v/>
      </c>
      <c r="K53" s="40">
        <f t="shared" ref="K53:S53" si="2">SUBTOTAL(9,K48:K52)</f>
        <v>0</v>
      </c>
      <c r="L53" s="40">
        <f t="shared" si="2"/>
        <v>0</v>
      </c>
      <c r="M53" s="40">
        <f t="shared" si="2"/>
        <v>0</v>
      </c>
      <c r="N53" s="40">
        <f t="shared" si="2"/>
        <v>250</v>
      </c>
      <c r="O53" s="40">
        <f t="shared" si="2"/>
        <v>250</v>
      </c>
      <c r="P53" s="40">
        <f t="shared" si="2"/>
        <v>0</v>
      </c>
      <c r="Q53" s="40">
        <f t="shared" si="2"/>
        <v>0</v>
      </c>
      <c r="R53" s="40">
        <f t="shared" si="2"/>
        <v>0</v>
      </c>
      <c r="S53" s="40">
        <f t="shared" si="2"/>
        <v>0</v>
      </c>
      <c r="T53" s="40"/>
      <c r="U53" s="40"/>
      <c r="V53" s="40">
        <f>SUBTOTAL(9,V48:V52)</f>
        <v>250</v>
      </c>
      <c r="W53" s="66"/>
    </row>
    <row r="54" spans="1:23" outlineLevel="4">
      <c r="A54" s="40">
        <v>4001</v>
      </c>
      <c r="B54" s="40" t="s">
        <v>123</v>
      </c>
      <c r="C54" s="40">
        <v>40131</v>
      </c>
      <c r="D54" s="40" t="s">
        <v>124</v>
      </c>
      <c r="E54" s="40" t="s">
        <v>512</v>
      </c>
      <c r="F54" s="40" t="s">
        <v>488</v>
      </c>
      <c r="G54" s="40" t="s">
        <v>38</v>
      </c>
      <c r="H54" s="40" t="str">
        <f>IF(G54="","",VLOOKUP(G54,Sheet1!$B$3:$C$7,2,0))</f>
        <v>急性期</v>
      </c>
      <c r="I54" s="40" t="s">
        <v>38</v>
      </c>
      <c r="J54" s="40" t="str">
        <f>IF(I54="","",VLOOKUP(I54,Sheet1!$B$3:$C$7,2,0))</f>
        <v>急性期</v>
      </c>
      <c r="K54" s="40">
        <v>30</v>
      </c>
      <c r="L54" s="40">
        <v>30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 t="s">
        <v>38</v>
      </c>
      <c r="U54" s="40" t="str">
        <f>IF(T54="","",VLOOKUP(T54,Sheet1!$B$10:$C$61,2,0))</f>
        <v>一般病棟10対1入院基本料</v>
      </c>
      <c r="V54" s="40">
        <v>30</v>
      </c>
      <c r="W54" s="64"/>
    </row>
    <row r="55" spans="1:23" outlineLevel="3">
      <c r="A55" s="40"/>
      <c r="B55" s="40"/>
      <c r="C55" s="40"/>
      <c r="D55" s="40"/>
      <c r="E55" s="41" t="s">
        <v>1532</v>
      </c>
      <c r="F55" s="40"/>
      <c r="G55" s="40"/>
      <c r="H55" s="40"/>
      <c r="I55" s="40"/>
      <c r="J55" s="40" t="str">
        <f>IF(I55="","",VLOOKUP(I55,Sheet1!$B$3:$C$7,2,0))</f>
        <v/>
      </c>
      <c r="K55" s="40">
        <f t="shared" ref="K55:S55" si="3">SUBTOTAL(9,K54:K54)</f>
        <v>30</v>
      </c>
      <c r="L55" s="40">
        <f t="shared" si="3"/>
        <v>30</v>
      </c>
      <c r="M55" s="40">
        <f t="shared" si="3"/>
        <v>0</v>
      </c>
      <c r="N55" s="40">
        <f t="shared" si="3"/>
        <v>0</v>
      </c>
      <c r="O55" s="40">
        <f t="shared" si="3"/>
        <v>0</v>
      </c>
      <c r="P55" s="40">
        <f t="shared" si="3"/>
        <v>0</v>
      </c>
      <c r="Q55" s="40">
        <f t="shared" si="3"/>
        <v>0</v>
      </c>
      <c r="R55" s="40">
        <f t="shared" si="3"/>
        <v>0</v>
      </c>
      <c r="S55" s="40">
        <f t="shared" si="3"/>
        <v>0</v>
      </c>
      <c r="T55" s="40"/>
      <c r="U55" s="40"/>
      <c r="V55" s="40">
        <f>SUBTOTAL(9,V54:V54)</f>
        <v>30</v>
      </c>
      <c r="W55" s="66"/>
    </row>
    <row r="56" spans="1:23" outlineLevel="4">
      <c r="A56" s="40">
        <v>4001</v>
      </c>
      <c r="B56" s="40" t="s">
        <v>123</v>
      </c>
      <c r="C56" s="40">
        <v>40131</v>
      </c>
      <c r="D56" s="40" t="s">
        <v>124</v>
      </c>
      <c r="E56" s="40" t="s">
        <v>564</v>
      </c>
      <c r="F56" s="40" t="s">
        <v>565</v>
      </c>
      <c r="G56" s="40" t="s">
        <v>104</v>
      </c>
      <c r="H56" s="40" t="str">
        <f>IF(G56="","",VLOOKUP(G56,Sheet1!$B$3:$C$7,2,0))</f>
        <v>急性期</v>
      </c>
      <c r="I56" s="40" t="s">
        <v>104</v>
      </c>
      <c r="J56" s="40" t="str">
        <f>IF(I56="","",VLOOKUP(I56,Sheet1!$B$3:$C$7,2,0))</f>
        <v>急性期</v>
      </c>
      <c r="K56" s="40">
        <v>41</v>
      </c>
      <c r="L56" s="40">
        <v>31</v>
      </c>
      <c r="M56" s="40">
        <v>10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 t="s">
        <v>395</v>
      </c>
      <c r="U56" s="40" t="str">
        <f>IF(T56="","",VLOOKUP(T56,Sheet1!$B$10:$C$61,2,0))</f>
        <v>一般病棟特別入院基本料</v>
      </c>
      <c r="V56" s="40">
        <v>41</v>
      </c>
      <c r="W56" s="64" t="s">
        <v>1964</v>
      </c>
    </row>
    <row r="57" spans="1:23" outlineLevel="3">
      <c r="A57" s="40"/>
      <c r="B57" s="40"/>
      <c r="C57" s="40"/>
      <c r="D57" s="40"/>
      <c r="E57" s="41" t="s">
        <v>1533</v>
      </c>
      <c r="F57" s="40"/>
      <c r="G57" s="40"/>
      <c r="H57" s="40"/>
      <c r="I57" s="40"/>
      <c r="J57" s="40" t="str">
        <f>IF(I57="","",VLOOKUP(I57,Sheet1!$B$3:$C$7,2,0))</f>
        <v/>
      </c>
      <c r="K57" s="40">
        <f t="shared" ref="K57:S57" si="4">SUBTOTAL(9,K56:K56)</f>
        <v>41</v>
      </c>
      <c r="L57" s="40">
        <f t="shared" si="4"/>
        <v>31</v>
      </c>
      <c r="M57" s="40">
        <f t="shared" si="4"/>
        <v>10</v>
      </c>
      <c r="N57" s="40">
        <f t="shared" si="4"/>
        <v>0</v>
      </c>
      <c r="O57" s="40">
        <f t="shared" si="4"/>
        <v>0</v>
      </c>
      <c r="P57" s="40">
        <f t="shared" si="4"/>
        <v>0</v>
      </c>
      <c r="Q57" s="40">
        <f t="shared" si="4"/>
        <v>0</v>
      </c>
      <c r="R57" s="40">
        <f t="shared" si="4"/>
        <v>0</v>
      </c>
      <c r="S57" s="40">
        <f t="shared" si="4"/>
        <v>0</v>
      </c>
      <c r="T57" s="40"/>
      <c r="U57" s="40"/>
      <c r="V57" s="40">
        <f>SUBTOTAL(9,V56:V56)</f>
        <v>41</v>
      </c>
      <c r="W57" s="66"/>
    </row>
    <row r="58" spans="1:23" outlineLevel="4">
      <c r="A58" s="40">
        <v>4001</v>
      </c>
      <c r="B58" s="40" t="s">
        <v>123</v>
      </c>
      <c r="C58" s="40">
        <v>40131</v>
      </c>
      <c r="D58" s="40" t="s">
        <v>124</v>
      </c>
      <c r="E58" s="40" t="s">
        <v>647</v>
      </c>
      <c r="F58" s="40" t="s">
        <v>648</v>
      </c>
      <c r="G58" s="40" t="s">
        <v>58</v>
      </c>
      <c r="H58" s="40" t="str">
        <f>IF(G58="","",VLOOKUP(G58,Sheet1!$B$3:$C$7,2,0))</f>
        <v>回復期</v>
      </c>
      <c r="I58" s="40" t="s">
        <v>58</v>
      </c>
      <c r="J58" s="40" t="str">
        <f>IF(I58="","",VLOOKUP(I58,Sheet1!$B$3:$C$7,2,0))</f>
        <v>回復期</v>
      </c>
      <c r="K58" s="40">
        <v>0</v>
      </c>
      <c r="L58" s="40">
        <v>0</v>
      </c>
      <c r="M58" s="40">
        <v>0</v>
      </c>
      <c r="N58" s="40">
        <v>60</v>
      </c>
      <c r="O58" s="40">
        <v>60</v>
      </c>
      <c r="P58" s="40">
        <v>0</v>
      </c>
      <c r="Q58" s="40">
        <v>0</v>
      </c>
      <c r="R58" s="40">
        <v>0</v>
      </c>
      <c r="S58" s="40">
        <v>0</v>
      </c>
      <c r="T58" s="40" t="s">
        <v>59</v>
      </c>
      <c r="U58" s="40" t="str">
        <f>IF(T58="","",VLOOKUP(T58,Sheet1!$B$10:$C$61,2,0))</f>
        <v>回復期リハビリテーション病棟入院料1</v>
      </c>
      <c r="V58" s="40">
        <v>60</v>
      </c>
      <c r="W58" s="64"/>
    </row>
    <row r="59" spans="1:23" outlineLevel="4">
      <c r="A59" s="40">
        <v>4001</v>
      </c>
      <c r="B59" s="40" t="s">
        <v>123</v>
      </c>
      <c r="C59" s="40">
        <v>40131</v>
      </c>
      <c r="D59" s="40" t="s">
        <v>124</v>
      </c>
      <c r="E59" s="40" t="s">
        <v>647</v>
      </c>
      <c r="F59" s="40" t="s">
        <v>649</v>
      </c>
      <c r="G59" s="40" t="s">
        <v>58</v>
      </c>
      <c r="H59" s="40" t="str">
        <f>IF(G59="","",VLOOKUP(G59,Sheet1!$B$3:$C$7,2,0))</f>
        <v>回復期</v>
      </c>
      <c r="I59" s="40" t="s">
        <v>58</v>
      </c>
      <c r="J59" s="40" t="str">
        <f>IF(I59="","",VLOOKUP(I59,Sheet1!$B$3:$C$7,2,0))</f>
        <v>回復期</v>
      </c>
      <c r="K59" s="40">
        <v>0</v>
      </c>
      <c r="L59" s="40">
        <v>0</v>
      </c>
      <c r="M59" s="40">
        <v>0</v>
      </c>
      <c r="N59" s="40">
        <v>60</v>
      </c>
      <c r="O59" s="40">
        <v>60</v>
      </c>
      <c r="P59" s="40">
        <v>0</v>
      </c>
      <c r="Q59" s="40">
        <v>0</v>
      </c>
      <c r="R59" s="40">
        <v>0</v>
      </c>
      <c r="S59" s="40">
        <v>0</v>
      </c>
      <c r="T59" s="40" t="s">
        <v>59</v>
      </c>
      <c r="U59" s="40" t="str">
        <f>IF(T59="","",VLOOKUP(T59,Sheet1!$B$10:$C$61,2,0))</f>
        <v>回復期リハビリテーション病棟入院料1</v>
      </c>
      <c r="V59" s="40">
        <v>60</v>
      </c>
      <c r="W59" s="65"/>
    </row>
    <row r="60" spans="1:23" outlineLevel="3">
      <c r="A60" s="40"/>
      <c r="B60" s="40"/>
      <c r="C60" s="40"/>
      <c r="D60" s="40"/>
      <c r="E60" s="41" t="s">
        <v>1534</v>
      </c>
      <c r="F60" s="40"/>
      <c r="G60" s="40"/>
      <c r="H60" s="40"/>
      <c r="I60" s="40"/>
      <c r="J60" s="40" t="str">
        <f>IF(I60="","",VLOOKUP(I60,Sheet1!$B$3:$C$7,2,0))</f>
        <v/>
      </c>
      <c r="K60" s="40">
        <f t="shared" ref="K60:S60" si="5">SUBTOTAL(9,K58:K59)</f>
        <v>0</v>
      </c>
      <c r="L60" s="40">
        <f t="shared" si="5"/>
        <v>0</v>
      </c>
      <c r="M60" s="40">
        <f t="shared" si="5"/>
        <v>0</v>
      </c>
      <c r="N60" s="40">
        <f t="shared" si="5"/>
        <v>120</v>
      </c>
      <c r="O60" s="40">
        <f t="shared" si="5"/>
        <v>120</v>
      </c>
      <c r="P60" s="40">
        <f t="shared" si="5"/>
        <v>0</v>
      </c>
      <c r="Q60" s="40">
        <f t="shared" si="5"/>
        <v>0</v>
      </c>
      <c r="R60" s="40">
        <f t="shared" si="5"/>
        <v>0</v>
      </c>
      <c r="S60" s="40">
        <f t="shared" si="5"/>
        <v>0</v>
      </c>
      <c r="T60" s="40"/>
      <c r="U60" s="40"/>
      <c r="V60" s="40">
        <f>SUBTOTAL(9,V58:V59)</f>
        <v>120</v>
      </c>
      <c r="W60" s="66"/>
    </row>
    <row r="61" spans="1:23" outlineLevel="4">
      <c r="A61" s="40">
        <v>4001</v>
      </c>
      <c r="B61" s="40" t="s">
        <v>123</v>
      </c>
      <c r="C61" s="40">
        <v>40131</v>
      </c>
      <c r="D61" s="40" t="s">
        <v>124</v>
      </c>
      <c r="E61" s="40" t="s">
        <v>653</v>
      </c>
      <c r="F61" s="40" t="s">
        <v>654</v>
      </c>
      <c r="G61" s="40" t="s">
        <v>45</v>
      </c>
      <c r="H61" s="40" t="str">
        <f>IF(G61="","",VLOOKUP(G61,Sheet1!$B$3:$C$7,2,0))</f>
        <v>慢性期</v>
      </c>
      <c r="I61" s="40" t="s">
        <v>45</v>
      </c>
      <c r="J61" s="40" t="str">
        <f>IF(I61="","",VLOOKUP(I61,Sheet1!$B$3:$C$7,2,0))</f>
        <v>慢性期</v>
      </c>
      <c r="K61" s="40">
        <v>0</v>
      </c>
      <c r="L61" s="40">
        <v>0</v>
      </c>
      <c r="M61" s="40">
        <v>0</v>
      </c>
      <c r="N61" s="40">
        <v>33</v>
      </c>
      <c r="O61" s="40">
        <v>33</v>
      </c>
      <c r="P61" s="40">
        <v>0</v>
      </c>
      <c r="Q61" s="40">
        <v>0</v>
      </c>
      <c r="R61" s="40">
        <v>0</v>
      </c>
      <c r="S61" s="40">
        <v>0</v>
      </c>
      <c r="T61" s="40" t="s">
        <v>46</v>
      </c>
      <c r="U61" s="40" t="str">
        <f>IF(T61="","",VLOOKUP(T61,Sheet1!$B$10:$C$61,2,0))</f>
        <v>療養病棟入院基本料2</v>
      </c>
      <c r="V61" s="40">
        <v>33</v>
      </c>
      <c r="W61" s="64"/>
    </row>
    <row r="62" spans="1:23" outlineLevel="3">
      <c r="A62" s="40"/>
      <c r="B62" s="40"/>
      <c r="C62" s="40"/>
      <c r="D62" s="40"/>
      <c r="E62" s="41" t="s">
        <v>1535</v>
      </c>
      <c r="F62" s="40"/>
      <c r="G62" s="40"/>
      <c r="H62" s="40"/>
      <c r="I62" s="40"/>
      <c r="J62" s="40" t="str">
        <f>IF(I62="","",VLOOKUP(I62,Sheet1!$B$3:$C$7,2,0))</f>
        <v/>
      </c>
      <c r="K62" s="40">
        <f t="shared" ref="K62:S62" si="6">SUBTOTAL(9,K61:K61)</f>
        <v>0</v>
      </c>
      <c r="L62" s="40">
        <f t="shared" si="6"/>
        <v>0</v>
      </c>
      <c r="M62" s="40">
        <f t="shared" si="6"/>
        <v>0</v>
      </c>
      <c r="N62" s="40">
        <f t="shared" si="6"/>
        <v>33</v>
      </c>
      <c r="O62" s="40">
        <f t="shared" si="6"/>
        <v>33</v>
      </c>
      <c r="P62" s="40">
        <f t="shared" si="6"/>
        <v>0</v>
      </c>
      <c r="Q62" s="40">
        <f t="shared" si="6"/>
        <v>0</v>
      </c>
      <c r="R62" s="40">
        <f t="shared" si="6"/>
        <v>0</v>
      </c>
      <c r="S62" s="40">
        <f t="shared" si="6"/>
        <v>0</v>
      </c>
      <c r="T62" s="40"/>
      <c r="U62" s="40"/>
      <c r="V62" s="40">
        <f>SUBTOTAL(9,V61:V61)</f>
        <v>33</v>
      </c>
      <c r="W62" s="66"/>
    </row>
    <row r="63" spans="1:23" outlineLevel="4">
      <c r="A63" s="40">
        <v>4001</v>
      </c>
      <c r="B63" s="40" t="s">
        <v>123</v>
      </c>
      <c r="C63" s="40">
        <v>40131</v>
      </c>
      <c r="D63" s="40" t="s">
        <v>124</v>
      </c>
      <c r="E63" s="40" t="s">
        <v>685</v>
      </c>
      <c r="F63" s="40" t="s">
        <v>266</v>
      </c>
      <c r="G63" s="40" t="s">
        <v>45</v>
      </c>
      <c r="H63" s="40" t="str">
        <f>IF(G63="","",VLOOKUP(G63,Sheet1!$B$3:$C$7,2,0))</f>
        <v>慢性期</v>
      </c>
      <c r="I63" s="40" t="s">
        <v>45</v>
      </c>
      <c r="J63" s="40" t="str">
        <f>IF(I63="","",VLOOKUP(I63,Sheet1!$B$3:$C$7,2,0))</f>
        <v>慢性期</v>
      </c>
      <c r="K63" s="40">
        <v>15</v>
      </c>
      <c r="L63" s="40">
        <v>15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 t="s">
        <v>45</v>
      </c>
      <c r="U63" s="40" t="str">
        <f>IF(T63="","",VLOOKUP(T63,Sheet1!$B$10:$C$61,2,0))</f>
        <v>一般病棟15対1入院基本料</v>
      </c>
      <c r="V63" s="40">
        <v>15</v>
      </c>
      <c r="W63" s="64"/>
    </row>
    <row r="64" spans="1:23" outlineLevel="3">
      <c r="A64" s="40"/>
      <c r="B64" s="40"/>
      <c r="C64" s="40"/>
      <c r="D64" s="40"/>
      <c r="E64" s="41" t="s">
        <v>1536</v>
      </c>
      <c r="F64" s="40"/>
      <c r="G64" s="40"/>
      <c r="H64" s="40"/>
      <c r="I64" s="40"/>
      <c r="J64" s="40" t="str">
        <f>IF(I64="","",VLOOKUP(I64,Sheet1!$B$3:$C$7,2,0))</f>
        <v/>
      </c>
      <c r="K64" s="40">
        <f t="shared" ref="K64:S64" si="7">SUBTOTAL(9,K63:K63)</f>
        <v>15</v>
      </c>
      <c r="L64" s="40">
        <f t="shared" si="7"/>
        <v>15</v>
      </c>
      <c r="M64" s="40">
        <f t="shared" si="7"/>
        <v>0</v>
      </c>
      <c r="N64" s="40">
        <f t="shared" si="7"/>
        <v>0</v>
      </c>
      <c r="O64" s="40">
        <f t="shared" si="7"/>
        <v>0</v>
      </c>
      <c r="P64" s="40">
        <f t="shared" si="7"/>
        <v>0</v>
      </c>
      <c r="Q64" s="40">
        <f t="shared" si="7"/>
        <v>0</v>
      </c>
      <c r="R64" s="40">
        <f t="shared" si="7"/>
        <v>0</v>
      </c>
      <c r="S64" s="40">
        <f t="shared" si="7"/>
        <v>0</v>
      </c>
      <c r="T64" s="40"/>
      <c r="U64" s="40"/>
      <c r="V64" s="40">
        <f>SUBTOTAL(9,V63:V63)</f>
        <v>15</v>
      </c>
      <c r="W64" s="66"/>
    </row>
    <row r="65" spans="1:23" outlineLevel="4">
      <c r="A65" s="40">
        <v>4001</v>
      </c>
      <c r="B65" s="40" t="s">
        <v>123</v>
      </c>
      <c r="C65" s="40">
        <v>40131</v>
      </c>
      <c r="D65" s="40" t="s">
        <v>124</v>
      </c>
      <c r="E65" s="40" t="s">
        <v>839</v>
      </c>
      <c r="F65" s="40" t="s">
        <v>50</v>
      </c>
      <c r="G65" s="40" t="s">
        <v>45</v>
      </c>
      <c r="H65" s="40" t="str">
        <f>IF(G65="","",VLOOKUP(G65,Sheet1!$B$3:$C$7,2,0))</f>
        <v>慢性期</v>
      </c>
      <c r="I65" s="40" t="s">
        <v>45</v>
      </c>
      <c r="J65" s="40" t="str">
        <f>IF(I65="","",VLOOKUP(I65,Sheet1!$B$3:$C$7,2,0))</f>
        <v>慢性期</v>
      </c>
      <c r="K65" s="40">
        <v>0</v>
      </c>
      <c r="L65" s="40">
        <v>0</v>
      </c>
      <c r="M65" s="40">
        <v>0</v>
      </c>
      <c r="N65" s="40">
        <v>44</v>
      </c>
      <c r="O65" s="40">
        <v>44</v>
      </c>
      <c r="P65" s="40">
        <v>0</v>
      </c>
      <c r="Q65" s="40">
        <v>0</v>
      </c>
      <c r="R65" s="40">
        <v>0</v>
      </c>
      <c r="S65" s="40">
        <v>0</v>
      </c>
      <c r="T65" s="40" t="s">
        <v>46</v>
      </c>
      <c r="U65" s="40" t="str">
        <f>IF(T65="","",VLOOKUP(T65,Sheet1!$B$10:$C$61,2,0))</f>
        <v>療養病棟入院基本料2</v>
      </c>
      <c r="V65" s="40">
        <v>44</v>
      </c>
      <c r="W65" s="64"/>
    </row>
    <row r="66" spans="1:23" outlineLevel="4">
      <c r="A66" s="40">
        <v>4001</v>
      </c>
      <c r="B66" s="40" t="s">
        <v>123</v>
      </c>
      <c r="C66" s="40">
        <v>40131</v>
      </c>
      <c r="D66" s="40" t="s">
        <v>124</v>
      </c>
      <c r="E66" s="40" t="s">
        <v>839</v>
      </c>
      <c r="F66" s="40" t="s">
        <v>252</v>
      </c>
      <c r="G66" s="40" t="s">
        <v>45</v>
      </c>
      <c r="H66" s="40" t="str">
        <f>IF(G66="","",VLOOKUP(G66,Sheet1!$B$3:$C$7,2,0))</f>
        <v>慢性期</v>
      </c>
      <c r="I66" s="40" t="s">
        <v>45</v>
      </c>
      <c r="J66" s="40" t="str">
        <f>IF(I66="","",VLOOKUP(I66,Sheet1!$B$3:$C$7,2,0))</f>
        <v>慢性期</v>
      </c>
      <c r="K66" s="40">
        <v>0</v>
      </c>
      <c r="L66" s="40">
        <v>0</v>
      </c>
      <c r="M66" s="40">
        <v>0</v>
      </c>
      <c r="N66" s="40">
        <v>47</v>
      </c>
      <c r="O66" s="40">
        <v>47</v>
      </c>
      <c r="P66" s="40">
        <v>0</v>
      </c>
      <c r="Q66" s="40">
        <v>0</v>
      </c>
      <c r="R66" s="40">
        <v>0</v>
      </c>
      <c r="S66" s="40">
        <v>0</v>
      </c>
      <c r="T66" s="40" t="s">
        <v>46</v>
      </c>
      <c r="U66" s="40" t="str">
        <f>IF(T66="","",VLOOKUP(T66,Sheet1!$B$10:$C$61,2,0))</f>
        <v>療養病棟入院基本料2</v>
      </c>
      <c r="V66" s="40">
        <v>47</v>
      </c>
      <c r="W66" s="65"/>
    </row>
    <row r="67" spans="1:23" outlineLevel="4">
      <c r="A67" s="40">
        <v>4001</v>
      </c>
      <c r="B67" s="40" t="s">
        <v>123</v>
      </c>
      <c r="C67" s="40">
        <v>40131</v>
      </c>
      <c r="D67" s="40" t="s">
        <v>124</v>
      </c>
      <c r="E67" s="40" t="s">
        <v>839</v>
      </c>
      <c r="F67" s="40" t="s">
        <v>61</v>
      </c>
      <c r="G67" s="40" t="s">
        <v>45</v>
      </c>
      <c r="H67" s="40" t="str">
        <f>IF(G67="","",VLOOKUP(G67,Sheet1!$B$3:$C$7,2,0))</f>
        <v>慢性期</v>
      </c>
      <c r="I67" s="40" t="s">
        <v>45</v>
      </c>
      <c r="J67" s="40" t="str">
        <f>IF(I67="","",VLOOKUP(I67,Sheet1!$B$3:$C$7,2,0))</f>
        <v>慢性期</v>
      </c>
      <c r="K67" s="40">
        <v>0</v>
      </c>
      <c r="L67" s="40">
        <v>0</v>
      </c>
      <c r="M67" s="40">
        <v>0</v>
      </c>
      <c r="N67" s="40">
        <v>54</v>
      </c>
      <c r="O67" s="40">
        <v>54</v>
      </c>
      <c r="P67" s="40">
        <v>0</v>
      </c>
      <c r="Q67" s="40">
        <v>0</v>
      </c>
      <c r="R67" s="40">
        <v>0</v>
      </c>
      <c r="S67" s="40">
        <v>0</v>
      </c>
      <c r="T67" s="40" t="s">
        <v>46</v>
      </c>
      <c r="U67" s="40" t="str">
        <f>IF(T67="","",VLOOKUP(T67,Sheet1!$B$10:$C$61,2,0))</f>
        <v>療養病棟入院基本料2</v>
      </c>
      <c r="V67" s="40">
        <v>54</v>
      </c>
      <c r="W67" s="65"/>
    </row>
    <row r="68" spans="1:23" outlineLevel="3">
      <c r="A68" s="40"/>
      <c r="B68" s="40"/>
      <c r="C68" s="40"/>
      <c r="D68" s="40"/>
      <c r="E68" s="41" t="s">
        <v>1537</v>
      </c>
      <c r="F68" s="40"/>
      <c r="G68" s="40"/>
      <c r="H68" s="40"/>
      <c r="I68" s="40"/>
      <c r="J68" s="40" t="str">
        <f>IF(I68="","",VLOOKUP(I68,Sheet1!$B$3:$C$7,2,0))</f>
        <v/>
      </c>
      <c r="K68" s="40">
        <f t="shared" ref="K68:S68" si="8">SUBTOTAL(9,K65:K67)</f>
        <v>0</v>
      </c>
      <c r="L68" s="40">
        <f t="shared" si="8"/>
        <v>0</v>
      </c>
      <c r="M68" s="40">
        <f t="shared" si="8"/>
        <v>0</v>
      </c>
      <c r="N68" s="40">
        <f t="shared" si="8"/>
        <v>145</v>
      </c>
      <c r="O68" s="40">
        <f t="shared" si="8"/>
        <v>145</v>
      </c>
      <c r="P68" s="40">
        <f t="shared" si="8"/>
        <v>0</v>
      </c>
      <c r="Q68" s="40">
        <f t="shared" si="8"/>
        <v>0</v>
      </c>
      <c r="R68" s="40">
        <f t="shared" si="8"/>
        <v>0</v>
      </c>
      <c r="S68" s="40">
        <f t="shared" si="8"/>
        <v>0</v>
      </c>
      <c r="T68" s="40"/>
      <c r="U68" s="40"/>
      <c r="V68" s="40">
        <f>SUBTOTAL(9,V65:V67)</f>
        <v>145</v>
      </c>
      <c r="W68" s="66"/>
    </row>
    <row r="69" spans="1:23" outlineLevel="4">
      <c r="A69" s="40">
        <v>4001</v>
      </c>
      <c r="B69" s="40" t="s">
        <v>123</v>
      </c>
      <c r="C69" s="40">
        <v>40131</v>
      </c>
      <c r="D69" s="40" t="s">
        <v>124</v>
      </c>
      <c r="E69" s="40" t="s">
        <v>913</v>
      </c>
      <c r="F69" s="40" t="s">
        <v>303</v>
      </c>
      <c r="G69" s="40" t="s">
        <v>38</v>
      </c>
      <c r="H69" s="40" t="str">
        <f>IF(G69="","",VLOOKUP(G69,Sheet1!$B$3:$C$7,2,0))</f>
        <v>急性期</v>
      </c>
      <c r="I69" s="40" t="s">
        <v>38</v>
      </c>
      <c r="J69" s="40" t="str">
        <f>IF(I69="","",VLOOKUP(I69,Sheet1!$B$3:$C$7,2,0))</f>
        <v>急性期</v>
      </c>
      <c r="K69" s="40">
        <v>51</v>
      </c>
      <c r="L69" s="40">
        <v>51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 t="s">
        <v>41</v>
      </c>
      <c r="U69" s="40" t="str">
        <f>IF(T69="","",VLOOKUP(T69,Sheet1!$B$10:$C$61,2,0))</f>
        <v>一般病棟7対1入院基本料</v>
      </c>
      <c r="V69" s="40">
        <v>51</v>
      </c>
      <c r="W69" s="64"/>
    </row>
    <row r="70" spans="1:23" outlineLevel="4">
      <c r="A70" s="40">
        <v>4001</v>
      </c>
      <c r="B70" s="40" t="s">
        <v>123</v>
      </c>
      <c r="C70" s="40">
        <v>40131</v>
      </c>
      <c r="D70" s="40" t="s">
        <v>124</v>
      </c>
      <c r="E70" s="40" t="s">
        <v>913</v>
      </c>
      <c r="F70" s="40" t="s">
        <v>116</v>
      </c>
      <c r="G70" s="40" t="s">
        <v>38</v>
      </c>
      <c r="H70" s="40" t="str">
        <f>IF(G70="","",VLOOKUP(G70,Sheet1!$B$3:$C$7,2,0))</f>
        <v>急性期</v>
      </c>
      <c r="I70" s="40" t="s">
        <v>38</v>
      </c>
      <c r="J70" s="40" t="str">
        <f>IF(I70="","",VLOOKUP(I70,Sheet1!$B$3:$C$7,2,0))</f>
        <v>急性期</v>
      </c>
      <c r="K70" s="40">
        <v>38</v>
      </c>
      <c r="L70" s="40">
        <v>38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 t="s">
        <v>41</v>
      </c>
      <c r="U70" s="40" t="str">
        <f>IF(T70="","",VLOOKUP(T70,Sheet1!$B$10:$C$61,2,0))</f>
        <v>一般病棟7対1入院基本料</v>
      </c>
      <c r="V70" s="40">
        <v>38</v>
      </c>
      <c r="W70" s="65"/>
    </row>
    <row r="71" spans="1:23" outlineLevel="4">
      <c r="A71" s="40">
        <v>4001</v>
      </c>
      <c r="B71" s="40" t="s">
        <v>123</v>
      </c>
      <c r="C71" s="40">
        <v>40131</v>
      </c>
      <c r="D71" s="40" t="s">
        <v>124</v>
      </c>
      <c r="E71" s="40" t="s">
        <v>913</v>
      </c>
      <c r="F71" s="40" t="s">
        <v>117</v>
      </c>
      <c r="G71" s="40" t="s">
        <v>38</v>
      </c>
      <c r="H71" s="40" t="str">
        <f>IF(G71="","",VLOOKUP(G71,Sheet1!$B$3:$C$7,2,0))</f>
        <v>急性期</v>
      </c>
      <c r="I71" s="40" t="s">
        <v>38</v>
      </c>
      <c r="J71" s="40" t="str">
        <f>IF(I71="","",VLOOKUP(I71,Sheet1!$B$3:$C$7,2,0))</f>
        <v>急性期</v>
      </c>
      <c r="K71" s="40">
        <v>57</v>
      </c>
      <c r="L71" s="40">
        <v>57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 t="s">
        <v>41</v>
      </c>
      <c r="U71" s="40" t="str">
        <f>IF(T71="","",VLOOKUP(T71,Sheet1!$B$10:$C$61,2,0))</f>
        <v>一般病棟7対1入院基本料</v>
      </c>
      <c r="V71" s="40">
        <v>57</v>
      </c>
      <c r="W71" s="65"/>
    </row>
    <row r="72" spans="1:23" outlineLevel="4">
      <c r="A72" s="40">
        <v>4001</v>
      </c>
      <c r="B72" s="40" t="s">
        <v>123</v>
      </c>
      <c r="C72" s="40">
        <v>40131</v>
      </c>
      <c r="D72" s="40" t="s">
        <v>124</v>
      </c>
      <c r="E72" s="40" t="s">
        <v>913</v>
      </c>
      <c r="F72" s="40" t="s">
        <v>118</v>
      </c>
      <c r="G72" s="40" t="s">
        <v>38</v>
      </c>
      <c r="H72" s="40" t="str">
        <f>IF(G72="","",VLOOKUP(G72,Sheet1!$B$3:$C$7,2,0))</f>
        <v>急性期</v>
      </c>
      <c r="I72" s="40" t="s">
        <v>38</v>
      </c>
      <c r="J72" s="40" t="str">
        <f>IF(I72="","",VLOOKUP(I72,Sheet1!$B$3:$C$7,2,0))</f>
        <v>急性期</v>
      </c>
      <c r="K72" s="40">
        <v>42</v>
      </c>
      <c r="L72" s="40">
        <v>42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 t="s">
        <v>41</v>
      </c>
      <c r="U72" s="40" t="str">
        <f>IF(T72="","",VLOOKUP(T72,Sheet1!$B$10:$C$61,2,0))</f>
        <v>一般病棟7対1入院基本料</v>
      </c>
      <c r="V72" s="40">
        <v>42</v>
      </c>
      <c r="W72" s="65"/>
    </row>
    <row r="73" spans="1:23" outlineLevel="3">
      <c r="A73" s="40"/>
      <c r="B73" s="40"/>
      <c r="C73" s="40"/>
      <c r="D73" s="40"/>
      <c r="E73" s="41" t="s">
        <v>1538</v>
      </c>
      <c r="F73" s="40"/>
      <c r="G73" s="40"/>
      <c r="H73" s="40"/>
      <c r="I73" s="40"/>
      <c r="J73" s="40" t="str">
        <f>IF(I73="","",VLOOKUP(I73,Sheet1!$B$3:$C$7,2,0))</f>
        <v/>
      </c>
      <c r="K73" s="40">
        <f t="shared" ref="K73:S73" si="9">SUBTOTAL(9,K69:K72)</f>
        <v>188</v>
      </c>
      <c r="L73" s="40">
        <f t="shared" si="9"/>
        <v>188</v>
      </c>
      <c r="M73" s="40">
        <f t="shared" si="9"/>
        <v>0</v>
      </c>
      <c r="N73" s="40">
        <f t="shared" si="9"/>
        <v>0</v>
      </c>
      <c r="O73" s="40">
        <f t="shared" si="9"/>
        <v>0</v>
      </c>
      <c r="P73" s="40">
        <f t="shared" si="9"/>
        <v>0</v>
      </c>
      <c r="Q73" s="40">
        <f t="shared" si="9"/>
        <v>0</v>
      </c>
      <c r="R73" s="40">
        <f t="shared" si="9"/>
        <v>0</v>
      </c>
      <c r="S73" s="40">
        <f t="shared" si="9"/>
        <v>0</v>
      </c>
      <c r="T73" s="40"/>
      <c r="U73" s="40"/>
      <c r="V73" s="40">
        <f>SUBTOTAL(9,V69:V72)</f>
        <v>188</v>
      </c>
      <c r="W73" s="66"/>
    </row>
    <row r="74" spans="1:23" outlineLevel="4">
      <c r="A74" s="40">
        <v>4001</v>
      </c>
      <c r="B74" s="40" t="s">
        <v>123</v>
      </c>
      <c r="C74" s="40">
        <v>40131</v>
      </c>
      <c r="D74" s="40" t="s">
        <v>124</v>
      </c>
      <c r="E74" s="40" t="s">
        <v>977</v>
      </c>
      <c r="F74" s="40" t="s">
        <v>44</v>
      </c>
      <c r="G74" s="40" t="s">
        <v>45</v>
      </c>
      <c r="H74" s="40" t="str">
        <f>IF(G74="","",VLOOKUP(G74,Sheet1!$B$3:$C$7,2,0))</f>
        <v>慢性期</v>
      </c>
      <c r="I74" s="40" t="s">
        <v>45</v>
      </c>
      <c r="J74" s="40" t="str">
        <f>IF(I74="","",VLOOKUP(I74,Sheet1!$B$3:$C$7,2,0))</f>
        <v>慢性期</v>
      </c>
      <c r="K74" s="40">
        <v>0</v>
      </c>
      <c r="L74" s="40">
        <v>0</v>
      </c>
      <c r="M74" s="40">
        <v>0</v>
      </c>
      <c r="N74" s="40">
        <v>26</v>
      </c>
      <c r="O74" s="40">
        <v>26</v>
      </c>
      <c r="P74" s="40">
        <v>0</v>
      </c>
      <c r="Q74" s="40">
        <v>0</v>
      </c>
      <c r="R74" s="40">
        <v>0</v>
      </c>
      <c r="S74" s="40">
        <v>0</v>
      </c>
      <c r="T74" s="40" t="s">
        <v>62</v>
      </c>
      <c r="U74" s="40" t="str">
        <f>IF(T74="","",VLOOKUP(T74,Sheet1!$B$10:$C$61,2,0))</f>
        <v>療養病棟入院基本料1</v>
      </c>
      <c r="V74" s="40">
        <v>26</v>
      </c>
      <c r="W74" s="64"/>
    </row>
    <row r="75" spans="1:23" outlineLevel="3">
      <c r="A75" s="40"/>
      <c r="B75" s="40"/>
      <c r="C75" s="40"/>
      <c r="D75" s="40"/>
      <c r="E75" s="41" t="s">
        <v>1539</v>
      </c>
      <c r="F75" s="40"/>
      <c r="G75" s="40"/>
      <c r="H75" s="40"/>
      <c r="I75" s="40"/>
      <c r="J75" s="40" t="str">
        <f>IF(I75="","",VLOOKUP(I75,Sheet1!$B$3:$C$7,2,0))</f>
        <v/>
      </c>
      <c r="K75" s="40">
        <f t="shared" ref="K75:S75" si="10">SUBTOTAL(9,K74:K74)</f>
        <v>0</v>
      </c>
      <c r="L75" s="40">
        <f t="shared" si="10"/>
        <v>0</v>
      </c>
      <c r="M75" s="40">
        <f t="shared" si="10"/>
        <v>0</v>
      </c>
      <c r="N75" s="40">
        <f t="shared" si="10"/>
        <v>26</v>
      </c>
      <c r="O75" s="40">
        <f t="shared" si="10"/>
        <v>26</v>
      </c>
      <c r="P75" s="40">
        <f t="shared" si="10"/>
        <v>0</v>
      </c>
      <c r="Q75" s="40">
        <f t="shared" si="10"/>
        <v>0</v>
      </c>
      <c r="R75" s="40">
        <f t="shared" si="10"/>
        <v>0</v>
      </c>
      <c r="S75" s="40">
        <f t="shared" si="10"/>
        <v>0</v>
      </c>
      <c r="T75" s="40"/>
      <c r="U75" s="40"/>
      <c r="V75" s="40">
        <f>SUBTOTAL(9,V74:V74)</f>
        <v>26</v>
      </c>
      <c r="W75" s="66"/>
    </row>
    <row r="76" spans="1:23" outlineLevel="4">
      <c r="A76" s="40">
        <v>4001</v>
      </c>
      <c r="B76" s="40" t="s">
        <v>123</v>
      </c>
      <c r="C76" s="40">
        <v>40131</v>
      </c>
      <c r="D76" s="40" t="s">
        <v>124</v>
      </c>
      <c r="E76" s="40" t="s">
        <v>1075</v>
      </c>
      <c r="F76" s="40" t="s">
        <v>1076</v>
      </c>
      <c r="G76" s="40" t="s">
        <v>38</v>
      </c>
      <c r="H76" s="40" t="str">
        <f>IF(G76="","",VLOOKUP(G76,Sheet1!$B$3:$C$7,2,0))</f>
        <v>急性期</v>
      </c>
      <c r="I76" s="40" t="s">
        <v>38</v>
      </c>
      <c r="J76" s="40" t="str">
        <f>IF(I76="","",VLOOKUP(I76,Sheet1!$B$3:$C$7,2,0))</f>
        <v>急性期</v>
      </c>
      <c r="K76" s="40">
        <v>36</v>
      </c>
      <c r="L76" s="40">
        <v>36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 t="s">
        <v>41</v>
      </c>
      <c r="U76" s="40" t="str">
        <f>IF(T76="","",VLOOKUP(T76,Sheet1!$B$10:$C$61,2,0))</f>
        <v>一般病棟7対1入院基本料</v>
      </c>
      <c r="V76" s="40">
        <v>36</v>
      </c>
      <c r="W76" s="64" t="s">
        <v>1964</v>
      </c>
    </row>
    <row r="77" spans="1:23" outlineLevel="4">
      <c r="A77" s="40">
        <v>4001</v>
      </c>
      <c r="B77" s="40" t="s">
        <v>123</v>
      </c>
      <c r="C77" s="40">
        <v>40131</v>
      </c>
      <c r="D77" s="40" t="s">
        <v>124</v>
      </c>
      <c r="E77" s="40" t="s">
        <v>1075</v>
      </c>
      <c r="F77" s="40" t="s">
        <v>1077</v>
      </c>
      <c r="G77" s="40" t="s">
        <v>38</v>
      </c>
      <c r="H77" s="40" t="str">
        <f>IF(G77="","",VLOOKUP(G77,Sheet1!$B$3:$C$7,2,0))</f>
        <v>急性期</v>
      </c>
      <c r="I77" s="40" t="s">
        <v>38</v>
      </c>
      <c r="J77" s="40" t="str">
        <f>IF(I77="","",VLOOKUP(I77,Sheet1!$B$3:$C$7,2,0))</f>
        <v>急性期</v>
      </c>
      <c r="K77" s="40">
        <v>33</v>
      </c>
      <c r="L77" s="40">
        <v>33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 t="s">
        <v>41</v>
      </c>
      <c r="U77" s="40" t="str">
        <f>IF(T77="","",VLOOKUP(T77,Sheet1!$B$10:$C$61,2,0))</f>
        <v>一般病棟7対1入院基本料</v>
      </c>
      <c r="V77" s="40">
        <v>33</v>
      </c>
      <c r="W77" s="65"/>
    </row>
    <row r="78" spans="1:23" outlineLevel="4">
      <c r="A78" s="40">
        <v>4001</v>
      </c>
      <c r="B78" s="40" t="s">
        <v>123</v>
      </c>
      <c r="C78" s="40">
        <v>40131</v>
      </c>
      <c r="D78" s="40" t="s">
        <v>124</v>
      </c>
      <c r="E78" s="40" t="s">
        <v>1075</v>
      </c>
      <c r="F78" s="40" t="s">
        <v>1078</v>
      </c>
      <c r="G78" s="40" t="s">
        <v>41</v>
      </c>
      <c r="H78" s="40" t="str">
        <f>IF(G78="","",VLOOKUP(G78,Sheet1!$B$3:$C$7,2,0))</f>
        <v>高度急性期</v>
      </c>
      <c r="I78" s="40" t="s">
        <v>41</v>
      </c>
      <c r="J78" s="40" t="str">
        <f>IF(I78="","",VLOOKUP(I78,Sheet1!$B$3:$C$7,2,0))</f>
        <v>高度急性期</v>
      </c>
      <c r="K78" s="40">
        <v>7</v>
      </c>
      <c r="L78" s="40">
        <v>7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 t="s">
        <v>69</v>
      </c>
      <c r="U78" s="40" t="str">
        <f>IF(T78="","",VLOOKUP(T78,Sheet1!$B$10:$C$61,2,0))</f>
        <v>ﾊｲｹｱﾕﾆｯﾄ入院医療管理料1</v>
      </c>
      <c r="V78" s="40">
        <v>7</v>
      </c>
      <c r="W78" s="65"/>
    </row>
    <row r="79" spans="1:23" outlineLevel="4">
      <c r="A79" s="40">
        <v>4001</v>
      </c>
      <c r="B79" s="40" t="s">
        <v>123</v>
      </c>
      <c r="C79" s="40">
        <v>40131</v>
      </c>
      <c r="D79" s="40" t="s">
        <v>124</v>
      </c>
      <c r="E79" s="40" t="s">
        <v>1075</v>
      </c>
      <c r="F79" s="40" t="s">
        <v>1079</v>
      </c>
      <c r="G79" s="40" t="s">
        <v>38</v>
      </c>
      <c r="H79" s="40" t="str">
        <f>IF(G79="","",VLOOKUP(G79,Sheet1!$B$3:$C$7,2,0))</f>
        <v>急性期</v>
      </c>
      <c r="I79" s="40" t="s">
        <v>38</v>
      </c>
      <c r="J79" s="40" t="str">
        <f>IF(I79="","",VLOOKUP(I79,Sheet1!$B$3:$C$7,2,0))</f>
        <v>急性期</v>
      </c>
      <c r="K79" s="40">
        <v>56</v>
      </c>
      <c r="L79" s="40">
        <v>56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 t="s">
        <v>41</v>
      </c>
      <c r="U79" s="40" t="str">
        <f>IF(T79="","",VLOOKUP(T79,Sheet1!$B$10:$C$61,2,0))</f>
        <v>一般病棟7対1入院基本料</v>
      </c>
      <c r="V79" s="40">
        <v>56</v>
      </c>
      <c r="W79" s="65"/>
    </row>
    <row r="80" spans="1:23" outlineLevel="4">
      <c r="A80" s="40">
        <v>4001</v>
      </c>
      <c r="B80" s="40" t="s">
        <v>123</v>
      </c>
      <c r="C80" s="40">
        <v>40131</v>
      </c>
      <c r="D80" s="40" t="s">
        <v>124</v>
      </c>
      <c r="E80" s="40" t="s">
        <v>1075</v>
      </c>
      <c r="F80" s="40" t="s">
        <v>1080</v>
      </c>
      <c r="G80" s="40" t="s">
        <v>38</v>
      </c>
      <c r="H80" s="40" t="str">
        <f>IF(G80="","",VLOOKUP(G80,Sheet1!$B$3:$C$7,2,0))</f>
        <v>急性期</v>
      </c>
      <c r="I80" s="40" t="s">
        <v>38</v>
      </c>
      <c r="J80" s="40" t="str">
        <f>IF(I80="","",VLOOKUP(I80,Sheet1!$B$3:$C$7,2,0))</f>
        <v>急性期</v>
      </c>
      <c r="K80" s="40">
        <v>54</v>
      </c>
      <c r="L80" s="40">
        <v>54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 t="s">
        <v>41</v>
      </c>
      <c r="U80" s="40" t="str">
        <f>IF(T80="","",VLOOKUP(T80,Sheet1!$B$10:$C$61,2,0))</f>
        <v>一般病棟7対1入院基本料</v>
      </c>
      <c r="V80" s="40">
        <v>54</v>
      </c>
      <c r="W80" s="65"/>
    </row>
    <row r="81" spans="1:23" outlineLevel="4">
      <c r="A81" s="40">
        <v>4001</v>
      </c>
      <c r="B81" s="40" t="s">
        <v>123</v>
      </c>
      <c r="C81" s="40">
        <v>40131</v>
      </c>
      <c r="D81" s="40" t="s">
        <v>124</v>
      </c>
      <c r="E81" s="40" t="s">
        <v>1075</v>
      </c>
      <c r="F81" s="40" t="s">
        <v>1081</v>
      </c>
      <c r="G81" s="40" t="s">
        <v>58</v>
      </c>
      <c r="H81" s="40" t="str">
        <f>IF(G81="","",VLOOKUP(G81,Sheet1!$B$3:$C$7,2,0))</f>
        <v>回復期</v>
      </c>
      <c r="I81" s="40" t="s">
        <v>58</v>
      </c>
      <c r="J81" s="40" t="str">
        <f>IF(I81="","",VLOOKUP(I81,Sheet1!$B$3:$C$7,2,0))</f>
        <v>回復期</v>
      </c>
      <c r="K81" s="40">
        <v>0</v>
      </c>
      <c r="L81" s="40">
        <v>0</v>
      </c>
      <c r="M81" s="40">
        <v>0</v>
      </c>
      <c r="N81" s="40">
        <v>28</v>
      </c>
      <c r="O81" s="40">
        <v>28</v>
      </c>
      <c r="P81" s="40">
        <v>0</v>
      </c>
      <c r="Q81" s="40">
        <v>0</v>
      </c>
      <c r="R81" s="40">
        <v>0</v>
      </c>
      <c r="S81" s="40">
        <v>0</v>
      </c>
      <c r="T81" s="40" t="s">
        <v>68</v>
      </c>
      <c r="U81" s="40" t="str">
        <f>IF(T81="","",VLOOKUP(T81,Sheet1!$B$10:$C$61,2,0))</f>
        <v>回復期リハビリテーション病棟入院料2</v>
      </c>
      <c r="V81" s="40">
        <v>28</v>
      </c>
      <c r="W81" s="65"/>
    </row>
    <row r="82" spans="1:23" outlineLevel="4">
      <c r="A82" s="40">
        <v>4001</v>
      </c>
      <c r="B82" s="40" t="s">
        <v>123</v>
      </c>
      <c r="C82" s="40">
        <v>40131</v>
      </c>
      <c r="D82" s="40" t="s">
        <v>124</v>
      </c>
      <c r="E82" s="40" t="s">
        <v>1075</v>
      </c>
      <c r="F82" s="40" t="s">
        <v>1082</v>
      </c>
      <c r="G82" s="40" t="s">
        <v>45</v>
      </c>
      <c r="H82" s="40" t="str">
        <f>IF(G82="","",VLOOKUP(G82,Sheet1!$B$3:$C$7,2,0))</f>
        <v>慢性期</v>
      </c>
      <c r="I82" s="40" t="s">
        <v>45</v>
      </c>
      <c r="J82" s="40" t="str">
        <f>IF(I82="","",VLOOKUP(I82,Sheet1!$B$3:$C$7,2,0))</f>
        <v>慢性期</v>
      </c>
      <c r="K82" s="40">
        <v>0</v>
      </c>
      <c r="L82" s="40">
        <v>0</v>
      </c>
      <c r="M82" s="40">
        <v>0</v>
      </c>
      <c r="N82" s="40">
        <v>45</v>
      </c>
      <c r="O82" s="40">
        <v>45</v>
      </c>
      <c r="P82" s="40">
        <v>0</v>
      </c>
      <c r="Q82" s="40">
        <v>0</v>
      </c>
      <c r="R82" s="40">
        <v>0</v>
      </c>
      <c r="S82" s="40">
        <v>0</v>
      </c>
      <c r="T82" s="40" t="s">
        <v>62</v>
      </c>
      <c r="U82" s="40" t="str">
        <f>IF(T82="","",VLOOKUP(T82,Sheet1!$B$10:$C$61,2,0))</f>
        <v>療養病棟入院基本料1</v>
      </c>
      <c r="V82" s="40">
        <v>45</v>
      </c>
      <c r="W82" s="65"/>
    </row>
    <row r="83" spans="1:23" outlineLevel="3">
      <c r="A83" s="40"/>
      <c r="B83" s="40"/>
      <c r="C83" s="40"/>
      <c r="D83" s="40"/>
      <c r="E83" s="41" t="s">
        <v>1540</v>
      </c>
      <c r="F83" s="40"/>
      <c r="G83" s="40"/>
      <c r="H83" s="40"/>
      <c r="I83" s="40"/>
      <c r="J83" s="40" t="str">
        <f>IF(I83="","",VLOOKUP(I83,Sheet1!$B$3:$C$7,2,0))</f>
        <v/>
      </c>
      <c r="K83" s="40">
        <f t="shared" ref="K83:S83" si="11">SUBTOTAL(9,K76:K82)</f>
        <v>186</v>
      </c>
      <c r="L83" s="40">
        <f t="shared" si="11"/>
        <v>186</v>
      </c>
      <c r="M83" s="40">
        <f t="shared" si="11"/>
        <v>0</v>
      </c>
      <c r="N83" s="40">
        <f t="shared" si="11"/>
        <v>73</v>
      </c>
      <c r="O83" s="40">
        <f t="shared" si="11"/>
        <v>73</v>
      </c>
      <c r="P83" s="40">
        <f t="shared" si="11"/>
        <v>0</v>
      </c>
      <c r="Q83" s="40">
        <f t="shared" si="11"/>
        <v>0</v>
      </c>
      <c r="R83" s="40">
        <f t="shared" si="11"/>
        <v>0</v>
      </c>
      <c r="S83" s="40">
        <f t="shared" si="11"/>
        <v>0</v>
      </c>
      <c r="T83" s="40"/>
      <c r="U83" s="40"/>
      <c r="V83" s="40">
        <f>SUBTOTAL(9,V76:V82)</f>
        <v>259</v>
      </c>
      <c r="W83" s="66"/>
    </row>
    <row r="84" spans="1:23" outlineLevel="4">
      <c r="A84" s="40">
        <v>4001</v>
      </c>
      <c r="B84" s="40" t="s">
        <v>123</v>
      </c>
      <c r="C84" s="40">
        <v>40131</v>
      </c>
      <c r="D84" s="40" t="s">
        <v>124</v>
      </c>
      <c r="E84" s="40" t="s">
        <v>1113</v>
      </c>
      <c r="F84" s="40" t="s">
        <v>50</v>
      </c>
      <c r="G84" s="40" t="s">
        <v>38</v>
      </c>
      <c r="H84" s="40" t="str">
        <f>IF(G84="","",VLOOKUP(G84,Sheet1!$B$3:$C$7,2,0))</f>
        <v>急性期</v>
      </c>
      <c r="I84" s="40" t="s">
        <v>38</v>
      </c>
      <c r="J84" s="40" t="str">
        <f>IF(I84="","",VLOOKUP(I84,Sheet1!$B$3:$C$7,2,0))</f>
        <v>急性期</v>
      </c>
      <c r="K84" s="40">
        <v>60</v>
      </c>
      <c r="L84" s="40">
        <v>60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 t="s">
        <v>41</v>
      </c>
      <c r="U84" s="40" t="str">
        <f>IF(T84="","",VLOOKUP(T84,Sheet1!$B$10:$C$61,2,0))</f>
        <v>一般病棟7対1入院基本料</v>
      </c>
      <c r="V84" s="40">
        <v>54</v>
      </c>
      <c r="W84" s="64" t="s">
        <v>1964</v>
      </c>
    </row>
    <row r="85" spans="1:23" outlineLevel="4">
      <c r="A85" s="40">
        <v>4001</v>
      </c>
      <c r="B85" s="40" t="s">
        <v>123</v>
      </c>
      <c r="C85" s="40">
        <v>40131</v>
      </c>
      <c r="D85" s="40" t="s">
        <v>124</v>
      </c>
      <c r="E85" s="40" t="s">
        <v>1113</v>
      </c>
      <c r="F85" s="40" t="s">
        <v>61</v>
      </c>
      <c r="G85" s="40" t="s">
        <v>45</v>
      </c>
      <c r="H85" s="40" t="str">
        <f>IF(G85="","",VLOOKUP(G85,Sheet1!$B$3:$C$7,2,0))</f>
        <v>慢性期</v>
      </c>
      <c r="I85" s="40" t="s">
        <v>58</v>
      </c>
      <c r="J85" s="40" t="str">
        <f>IF(I85="","",VLOOKUP(I85,Sheet1!$B$3:$C$7,2,0))</f>
        <v>回復期</v>
      </c>
      <c r="K85" s="40">
        <v>0</v>
      </c>
      <c r="L85" s="40">
        <v>0</v>
      </c>
      <c r="M85" s="40">
        <v>0</v>
      </c>
      <c r="N85" s="40">
        <v>39</v>
      </c>
      <c r="O85" s="40">
        <v>39</v>
      </c>
      <c r="P85" s="40">
        <v>0</v>
      </c>
      <c r="Q85" s="40">
        <v>0</v>
      </c>
      <c r="R85" s="40">
        <v>0</v>
      </c>
      <c r="S85" s="40">
        <v>0</v>
      </c>
      <c r="T85" s="40" t="s">
        <v>62</v>
      </c>
      <c r="U85" s="40" t="str">
        <f>IF(T85="","",VLOOKUP(T85,Sheet1!$B$10:$C$61,2,0))</f>
        <v>療養病棟入院基本料1</v>
      </c>
      <c r="V85" s="40">
        <v>39</v>
      </c>
      <c r="W85" s="65"/>
    </row>
    <row r="86" spans="1:23" outlineLevel="4">
      <c r="A86" s="40">
        <v>4001</v>
      </c>
      <c r="B86" s="40" t="s">
        <v>123</v>
      </c>
      <c r="C86" s="40">
        <v>40131</v>
      </c>
      <c r="D86" s="40" t="s">
        <v>124</v>
      </c>
      <c r="E86" s="40" t="s">
        <v>1113</v>
      </c>
      <c r="F86" s="40" t="s">
        <v>430</v>
      </c>
      <c r="G86" s="40" t="s">
        <v>45</v>
      </c>
      <c r="H86" s="40" t="str">
        <f>IF(G86="","",VLOOKUP(G86,Sheet1!$B$3:$C$7,2,0))</f>
        <v>慢性期</v>
      </c>
      <c r="I86" s="40" t="s">
        <v>58</v>
      </c>
      <c r="J86" s="40" t="str">
        <f>IF(I86="","",VLOOKUP(I86,Sheet1!$B$3:$C$7,2,0))</f>
        <v>回復期</v>
      </c>
      <c r="K86" s="40">
        <v>28</v>
      </c>
      <c r="L86" s="40">
        <v>28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 t="s">
        <v>51</v>
      </c>
      <c r="U86" s="40" t="str">
        <f>IF(T86="","",VLOOKUP(T86,Sheet1!$B$10:$C$61,2,0))</f>
        <v>障害者施設等10対1入院基本料</v>
      </c>
      <c r="V86" s="40">
        <v>28</v>
      </c>
      <c r="W86" s="65"/>
    </row>
    <row r="87" spans="1:23" outlineLevel="3">
      <c r="A87" s="40"/>
      <c r="B87" s="40"/>
      <c r="C87" s="40"/>
      <c r="D87" s="40"/>
      <c r="E87" s="41" t="s">
        <v>1541</v>
      </c>
      <c r="F87" s="40"/>
      <c r="G87" s="40"/>
      <c r="H87" s="40"/>
      <c r="I87" s="40"/>
      <c r="J87" s="40" t="str">
        <f>IF(I87="","",VLOOKUP(I87,Sheet1!$B$3:$C$7,2,0))</f>
        <v/>
      </c>
      <c r="K87" s="40">
        <f t="shared" ref="K87:S87" si="12">SUBTOTAL(9,K84:K86)</f>
        <v>88</v>
      </c>
      <c r="L87" s="40">
        <f t="shared" si="12"/>
        <v>88</v>
      </c>
      <c r="M87" s="40">
        <f t="shared" si="12"/>
        <v>0</v>
      </c>
      <c r="N87" s="40">
        <f t="shared" si="12"/>
        <v>39</v>
      </c>
      <c r="O87" s="40">
        <f t="shared" si="12"/>
        <v>39</v>
      </c>
      <c r="P87" s="40">
        <f t="shared" si="12"/>
        <v>0</v>
      </c>
      <c r="Q87" s="40">
        <f t="shared" si="12"/>
        <v>0</v>
      </c>
      <c r="R87" s="40">
        <f t="shared" si="12"/>
        <v>0</v>
      </c>
      <c r="S87" s="40">
        <f t="shared" si="12"/>
        <v>0</v>
      </c>
      <c r="T87" s="40"/>
      <c r="U87" s="40"/>
      <c r="V87" s="40">
        <f>SUBTOTAL(9,V84:V86)</f>
        <v>121</v>
      </c>
      <c r="W87" s="66"/>
    </row>
    <row r="88" spans="1:23" outlineLevel="4">
      <c r="A88" s="40">
        <v>4001</v>
      </c>
      <c r="B88" s="40" t="s">
        <v>123</v>
      </c>
      <c r="C88" s="40">
        <v>40131</v>
      </c>
      <c r="D88" s="40" t="s">
        <v>124</v>
      </c>
      <c r="E88" s="40" t="s">
        <v>1126</v>
      </c>
      <c r="F88" s="40" t="s">
        <v>1127</v>
      </c>
      <c r="G88" s="40" t="s">
        <v>113</v>
      </c>
      <c r="H88" s="40" t="str">
        <f>IF(G88="","",VLOOKUP(G88,Sheet1!$B$3:$C$7,2,0))</f>
        <v>回復期</v>
      </c>
      <c r="I88" s="40" t="s">
        <v>113</v>
      </c>
      <c r="J88" s="40" t="str">
        <f>IF(I88="","",VLOOKUP(I88,Sheet1!$B$3:$C$7,2,0))</f>
        <v>回復期</v>
      </c>
      <c r="K88" s="40">
        <v>29</v>
      </c>
      <c r="L88" s="40">
        <v>24</v>
      </c>
      <c r="M88" s="40">
        <v>5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 t="s">
        <v>182</v>
      </c>
      <c r="U88" s="40" t="str">
        <f>IF(T88="","",VLOOKUP(T88,Sheet1!$B$10:$C$61,2,0))</f>
        <v>一般病棟15対1入院基本料</v>
      </c>
      <c r="V88" s="40">
        <v>29</v>
      </c>
      <c r="W88" s="64"/>
    </row>
    <row r="89" spans="1:23" outlineLevel="3">
      <c r="A89" s="40"/>
      <c r="B89" s="40"/>
      <c r="C89" s="40"/>
      <c r="D89" s="40"/>
      <c r="E89" s="41" t="s">
        <v>1542</v>
      </c>
      <c r="F89" s="40"/>
      <c r="G89" s="40"/>
      <c r="H89" s="40"/>
      <c r="I89" s="40"/>
      <c r="J89" s="40" t="str">
        <f>IF(I89="","",VLOOKUP(I89,Sheet1!$B$3:$C$7,2,0))</f>
        <v/>
      </c>
      <c r="K89" s="40">
        <f t="shared" ref="K89:S89" si="13">SUBTOTAL(9,K88:K88)</f>
        <v>29</v>
      </c>
      <c r="L89" s="40">
        <f t="shared" si="13"/>
        <v>24</v>
      </c>
      <c r="M89" s="40">
        <f t="shared" si="13"/>
        <v>5</v>
      </c>
      <c r="N89" s="40">
        <f t="shared" si="13"/>
        <v>0</v>
      </c>
      <c r="O89" s="40">
        <f t="shared" si="13"/>
        <v>0</v>
      </c>
      <c r="P89" s="40">
        <f t="shared" si="13"/>
        <v>0</v>
      </c>
      <c r="Q89" s="40">
        <f t="shared" si="13"/>
        <v>0</v>
      </c>
      <c r="R89" s="40">
        <f t="shared" si="13"/>
        <v>0</v>
      </c>
      <c r="S89" s="40">
        <f t="shared" si="13"/>
        <v>0</v>
      </c>
      <c r="T89" s="40"/>
      <c r="U89" s="40"/>
      <c r="V89" s="40">
        <f>SUBTOTAL(9,V88:V88)</f>
        <v>29</v>
      </c>
      <c r="W89" s="66"/>
    </row>
    <row r="90" spans="1:23" outlineLevel="4">
      <c r="A90" s="40">
        <v>4001</v>
      </c>
      <c r="B90" s="40" t="s">
        <v>123</v>
      </c>
      <c r="C90" s="40">
        <v>40131</v>
      </c>
      <c r="D90" s="40" t="s">
        <v>124</v>
      </c>
      <c r="E90" s="40" t="s">
        <v>1166</v>
      </c>
      <c r="F90" s="40" t="s">
        <v>386</v>
      </c>
      <c r="G90" s="40" t="s">
        <v>110</v>
      </c>
      <c r="H90" s="40" t="str">
        <f>IF(G90="","",VLOOKUP(G90,Sheet1!$B$3:$C$7,2,0))</f>
        <v>高度急性期</v>
      </c>
      <c r="I90" s="40" t="s">
        <v>110</v>
      </c>
      <c r="J90" s="40" t="str">
        <f>IF(I90="","",VLOOKUP(I90,Sheet1!$B$3:$C$7,2,0))</f>
        <v>高度急性期</v>
      </c>
      <c r="K90" s="40">
        <v>18</v>
      </c>
      <c r="L90" s="40">
        <v>18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 t="s">
        <v>225</v>
      </c>
      <c r="U90" s="40" t="str">
        <f>IF(T90="","",VLOOKUP(T90,Sheet1!$B$10:$C$61,2,0))</f>
        <v>特定集中治療室管理料3</v>
      </c>
      <c r="V90" s="40">
        <v>18</v>
      </c>
      <c r="W90" s="64" t="s">
        <v>1974</v>
      </c>
    </row>
    <row r="91" spans="1:23" outlineLevel="4">
      <c r="A91" s="40">
        <v>4001</v>
      </c>
      <c r="B91" s="40" t="s">
        <v>123</v>
      </c>
      <c r="C91" s="40">
        <v>40131</v>
      </c>
      <c r="D91" s="40" t="s">
        <v>124</v>
      </c>
      <c r="E91" s="40" t="s">
        <v>1166</v>
      </c>
      <c r="F91" s="40" t="s">
        <v>634</v>
      </c>
      <c r="G91" s="40" t="s">
        <v>110</v>
      </c>
      <c r="H91" s="40" t="str">
        <f>IF(G91="","",VLOOKUP(G91,Sheet1!$B$3:$C$7,2,0))</f>
        <v>高度急性期</v>
      </c>
      <c r="I91" s="40" t="s">
        <v>110</v>
      </c>
      <c r="J91" s="40" t="str">
        <f>IF(I91="","",VLOOKUP(I91,Sheet1!$B$3:$C$7,2,0))</f>
        <v>高度急性期</v>
      </c>
      <c r="K91" s="40">
        <v>16</v>
      </c>
      <c r="L91" s="40">
        <v>16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 t="s">
        <v>227</v>
      </c>
      <c r="U91" s="40" t="str">
        <f>IF(T91="","",VLOOKUP(T91,Sheet1!$B$10:$C$61,2,0))</f>
        <v>ﾊｲｹｱﾕﾆｯﾄ入院医療管理料1</v>
      </c>
      <c r="V91" s="40">
        <v>16</v>
      </c>
      <c r="W91" s="65" t="s">
        <v>1964</v>
      </c>
    </row>
    <row r="92" spans="1:23" outlineLevel="4">
      <c r="A92" s="40">
        <v>4001</v>
      </c>
      <c r="B92" s="40" t="s">
        <v>123</v>
      </c>
      <c r="C92" s="40">
        <v>40131</v>
      </c>
      <c r="D92" s="40" t="s">
        <v>124</v>
      </c>
      <c r="E92" s="40" t="s">
        <v>1166</v>
      </c>
      <c r="F92" s="40" t="s">
        <v>1167</v>
      </c>
      <c r="G92" s="40" t="s">
        <v>110</v>
      </c>
      <c r="H92" s="40" t="str">
        <f>IF(G92="","",VLOOKUP(G92,Sheet1!$B$3:$C$7,2,0))</f>
        <v>高度急性期</v>
      </c>
      <c r="I92" s="40" t="s">
        <v>110</v>
      </c>
      <c r="J92" s="40" t="str">
        <f>IF(I92="","",VLOOKUP(I92,Sheet1!$B$3:$C$7,2,0))</f>
        <v>高度急性期</v>
      </c>
      <c r="K92" s="40">
        <v>55</v>
      </c>
      <c r="L92" s="40">
        <v>55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 t="s">
        <v>110</v>
      </c>
      <c r="U92" s="40" t="str">
        <f>IF(T92="","",VLOOKUP(T92,Sheet1!$B$10:$C$61,2,0))</f>
        <v>一般病棟7対1入院基本料</v>
      </c>
      <c r="V92" s="40">
        <v>55</v>
      </c>
      <c r="W92" s="65" t="s">
        <v>1968</v>
      </c>
    </row>
    <row r="93" spans="1:23" outlineLevel="4">
      <c r="A93" s="40">
        <v>4001</v>
      </c>
      <c r="B93" s="40" t="s">
        <v>123</v>
      </c>
      <c r="C93" s="40">
        <v>40131</v>
      </c>
      <c r="D93" s="40" t="s">
        <v>124</v>
      </c>
      <c r="E93" s="40" t="s">
        <v>1166</v>
      </c>
      <c r="F93" s="40" t="s">
        <v>1168</v>
      </c>
      <c r="G93" s="40" t="s">
        <v>113</v>
      </c>
      <c r="H93" s="40" t="str">
        <f>IF(G93="","",VLOOKUP(G93,Sheet1!$B$3:$C$7,2,0))</f>
        <v>回復期</v>
      </c>
      <c r="I93" s="40" t="s">
        <v>110</v>
      </c>
      <c r="J93" s="40" t="str">
        <f>IF(I93="","",VLOOKUP(I93,Sheet1!$B$3:$C$7,2,0))</f>
        <v>高度急性期</v>
      </c>
      <c r="K93" s="40">
        <v>26</v>
      </c>
      <c r="L93" s="40">
        <v>26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 t="s">
        <v>183</v>
      </c>
      <c r="U93" s="40" t="str">
        <f>IF(T93="","",VLOOKUP(T93,Sheet1!$B$10:$C$61,2,0))</f>
        <v>回復期リハビリテーション病棟入院料1</v>
      </c>
      <c r="V93" s="40">
        <v>26</v>
      </c>
      <c r="W93" s="65" t="s">
        <v>2009</v>
      </c>
    </row>
    <row r="94" spans="1:23" outlineLevel="4">
      <c r="A94" s="40">
        <v>4001</v>
      </c>
      <c r="B94" s="40" t="s">
        <v>123</v>
      </c>
      <c r="C94" s="40">
        <v>40131</v>
      </c>
      <c r="D94" s="40" t="s">
        <v>124</v>
      </c>
      <c r="E94" s="40" t="s">
        <v>1166</v>
      </c>
      <c r="F94" s="40" t="s">
        <v>462</v>
      </c>
      <c r="G94" s="40" t="s">
        <v>110</v>
      </c>
      <c r="H94" s="40" t="str">
        <f>IF(G94="","",VLOOKUP(G94,Sheet1!$B$3:$C$7,2,0))</f>
        <v>高度急性期</v>
      </c>
      <c r="I94" s="40" t="s">
        <v>110</v>
      </c>
      <c r="J94" s="40" t="str">
        <f>IF(I94="","",VLOOKUP(I94,Sheet1!$B$3:$C$7,2,0))</f>
        <v>高度急性期</v>
      </c>
      <c r="K94" s="40">
        <v>50</v>
      </c>
      <c r="L94" s="40">
        <v>50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 t="s">
        <v>110</v>
      </c>
      <c r="U94" s="40" t="str">
        <f>IF(T94="","",VLOOKUP(T94,Sheet1!$B$10:$C$61,2,0))</f>
        <v>一般病棟7対1入院基本料</v>
      </c>
      <c r="V94" s="40">
        <v>50</v>
      </c>
      <c r="W94" s="65"/>
    </row>
    <row r="95" spans="1:23" outlineLevel="4">
      <c r="A95" s="40">
        <v>4001</v>
      </c>
      <c r="B95" s="40" t="s">
        <v>123</v>
      </c>
      <c r="C95" s="40">
        <v>40131</v>
      </c>
      <c r="D95" s="40" t="s">
        <v>124</v>
      </c>
      <c r="E95" s="40" t="s">
        <v>1166</v>
      </c>
      <c r="F95" s="40" t="s">
        <v>921</v>
      </c>
      <c r="G95" s="40" t="s">
        <v>110</v>
      </c>
      <c r="H95" s="40" t="str">
        <f>IF(G95="","",VLOOKUP(G95,Sheet1!$B$3:$C$7,2,0))</f>
        <v>高度急性期</v>
      </c>
      <c r="I95" s="40" t="s">
        <v>110</v>
      </c>
      <c r="J95" s="40" t="str">
        <f>IF(I95="","",VLOOKUP(I95,Sheet1!$B$3:$C$7,2,0))</f>
        <v>高度急性期</v>
      </c>
      <c r="K95" s="40">
        <v>52</v>
      </c>
      <c r="L95" s="40">
        <v>52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 t="s">
        <v>110</v>
      </c>
      <c r="U95" s="40" t="str">
        <f>IF(T95="","",VLOOKUP(T95,Sheet1!$B$10:$C$61,2,0))</f>
        <v>一般病棟7対1入院基本料</v>
      </c>
      <c r="V95" s="40">
        <v>52</v>
      </c>
      <c r="W95" s="65"/>
    </row>
    <row r="96" spans="1:23" outlineLevel="4">
      <c r="A96" s="40">
        <v>4001</v>
      </c>
      <c r="B96" s="40" t="s">
        <v>123</v>
      </c>
      <c r="C96" s="40">
        <v>40131</v>
      </c>
      <c r="D96" s="40" t="s">
        <v>124</v>
      </c>
      <c r="E96" s="40" t="s">
        <v>1166</v>
      </c>
      <c r="F96" s="40" t="s">
        <v>922</v>
      </c>
      <c r="G96" s="40" t="s">
        <v>110</v>
      </c>
      <c r="H96" s="40" t="str">
        <f>IF(G96="","",VLOOKUP(G96,Sheet1!$B$3:$C$7,2,0))</f>
        <v>高度急性期</v>
      </c>
      <c r="I96" s="40" t="s">
        <v>110</v>
      </c>
      <c r="J96" s="40" t="str">
        <f>IF(I96="","",VLOOKUP(I96,Sheet1!$B$3:$C$7,2,0))</f>
        <v>高度急性期</v>
      </c>
      <c r="K96" s="40">
        <v>50</v>
      </c>
      <c r="L96" s="40">
        <v>50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 t="s">
        <v>110</v>
      </c>
      <c r="U96" s="40" t="str">
        <f>IF(T96="","",VLOOKUP(T96,Sheet1!$B$10:$C$61,2,0))</f>
        <v>一般病棟7対1入院基本料</v>
      </c>
      <c r="V96" s="40">
        <v>50</v>
      </c>
      <c r="W96" s="65"/>
    </row>
    <row r="97" spans="1:23" outlineLevel="4">
      <c r="A97" s="40">
        <v>4001</v>
      </c>
      <c r="B97" s="40" t="s">
        <v>123</v>
      </c>
      <c r="C97" s="40">
        <v>40131</v>
      </c>
      <c r="D97" s="40" t="s">
        <v>124</v>
      </c>
      <c r="E97" s="40" t="s">
        <v>1166</v>
      </c>
      <c r="F97" s="40" t="s">
        <v>1169</v>
      </c>
      <c r="G97" s="40" t="s">
        <v>110</v>
      </c>
      <c r="H97" s="40" t="str">
        <f>IF(G97="","",VLOOKUP(G97,Sheet1!$B$3:$C$7,2,0))</f>
        <v>高度急性期</v>
      </c>
      <c r="I97" s="40" t="s">
        <v>110</v>
      </c>
      <c r="J97" s="40" t="str">
        <f>IF(I97="","",VLOOKUP(I97,Sheet1!$B$3:$C$7,2,0))</f>
        <v>高度急性期</v>
      </c>
      <c r="K97" s="40">
        <v>50</v>
      </c>
      <c r="L97" s="40">
        <v>50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 t="s">
        <v>110</v>
      </c>
      <c r="U97" s="40" t="str">
        <f>IF(T97="","",VLOOKUP(T97,Sheet1!$B$10:$C$61,2,0))</f>
        <v>一般病棟7対1入院基本料</v>
      </c>
      <c r="V97" s="40">
        <v>50</v>
      </c>
      <c r="W97" s="65"/>
    </row>
    <row r="98" spans="1:23" outlineLevel="4">
      <c r="A98" s="40">
        <v>4001</v>
      </c>
      <c r="B98" s="40" t="s">
        <v>123</v>
      </c>
      <c r="C98" s="40">
        <v>40131</v>
      </c>
      <c r="D98" s="40" t="s">
        <v>124</v>
      </c>
      <c r="E98" s="40" t="s">
        <v>1166</v>
      </c>
      <c r="F98" s="40" t="s">
        <v>1170</v>
      </c>
      <c r="G98" s="40" t="s">
        <v>110</v>
      </c>
      <c r="H98" s="40" t="str">
        <f>IF(G98="","",VLOOKUP(G98,Sheet1!$B$3:$C$7,2,0))</f>
        <v>高度急性期</v>
      </c>
      <c r="I98" s="40" t="s">
        <v>110</v>
      </c>
      <c r="J98" s="40" t="str">
        <f>IF(I98="","",VLOOKUP(I98,Sheet1!$B$3:$C$7,2,0))</f>
        <v>高度急性期</v>
      </c>
      <c r="K98" s="40">
        <v>50</v>
      </c>
      <c r="L98" s="40">
        <v>50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 t="s">
        <v>110</v>
      </c>
      <c r="U98" s="40" t="str">
        <f>IF(T98="","",VLOOKUP(T98,Sheet1!$B$10:$C$61,2,0))</f>
        <v>一般病棟7対1入院基本料</v>
      </c>
      <c r="V98" s="40">
        <v>50</v>
      </c>
      <c r="W98" s="65"/>
    </row>
    <row r="99" spans="1:23" outlineLevel="3">
      <c r="A99" s="40"/>
      <c r="B99" s="40"/>
      <c r="C99" s="40"/>
      <c r="D99" s="40"/>
      <c r="E99" s="41" t="s">
        <v>1543</v>
      </c>
      <c r="F99" s="40"/>
      <c r="G99" s="40"/>
      <c r="H99" s="40"/>
      <c r="I99" s="40"/>
      <c r="J99" s="40" t="str">
        <f>IF(I99="","",VLOOKUP(I99,Sheet1!$B$3:$C$7,2,0))</f>
        <v/>
      </c>
      <c r="K99" s="40">
        <f t="shared" ref="K99:S99" si="14">SUBTOTAL(9,K90:K98)</f>
        <v>367</v>
      </c>
      <c r="L99" s="40">
        <f t="shared" si="14"/>
        <v>367</v>
      </c>
      <c r="M99" s="40">
        <f t="shared" si="14"/>
        <v>0</v>
      </c>
      <c r="N99" s="40">
        <f t="shared" si="14"/>
        <v>0</v>
      </c>
      <c r="O99" s="40">
        <f t="shared" si="14"/>
        <v>0</v>
      </c>
      <c r="P99" s="40">
        <f t="shared" si="14"/>
        <v>0</v>
      </c>
      <c r="Q99" s="40">
        <f t="shared" si="14"/>
        <v>0</v>
      </c>
      <c r="R99" s="40">
        <f t="shared" si="14"/>
        <v>0</v>
      </c>
      <c r="S99" s="40">
        <f t="shared" si="14"/>
        <v>0</v>
      </c>
      <c r="T99" s="40"/>
      <c r="U99" s="40"/>
      <c r="V99" s="40">
        <f>SUBTOTAL(9,V90:V98)</f>
        <v>367</v>
      </c>
      <c r="W99" s="66"/>
    </row>
    <row r="100" spans="1:23" outlineLevel="4">
      <c r="A100" s="40">
        <v>4001</v>
      </c>
      <c r="B100" s="40" t="s">
        <v>123</v>
      </c>
      <c r="C100" s="40">
        <v>40131</v>
      </c>
      <c r="D100" s="40" t="s">
        <v>124</v>
      </c>
      <c r="E100" s="40" t="s">
        <v>1199</v>
      </c>
      <c r="F100" s="40" t="s">
        <v>1200</v>
      </c>
      <c r="G100" s="40" t="s">
        <v>38</v>
      </c>
      <c r="H100" s="40" t="str">
        <f>IF(G100="","",VLOOKUP(G100,Sheet1!$B$3:$C$7,2,0))</f>
        <v>急性期</v>
      </c>
      <c r="I100" s="40" t="s">
        <v>38</v>
      </c>
      <c r="J100" s="40" t="str">
        <f>IF(I100="","",VLOOKUP(I100,Sheet1!$B$3:$C$7,2,0))</f>
        <v>急性期</v>
      </c>
      <c r="K100" s="40">
        <v>40</v>
      </c>
      <c r="L100" s="40">
        <v>40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 t="s">
        <v>38</v>
      </c>
      <c r="U100" s="40" t="str">
        <f>IF(T100="","",VLOOKUP(T100,Sheet1!$B$10:$C$61,2,0))</f>
        <v>一般病棟10対1入院基本料</v>
      </c>
      <c r="V100" s="40">
        <v>40</v>
      </c>
      <c r="W100" s="64"/>
    </row>
    <row r="101" spans="1:23" outlineLevel="4">
      <c r="A101" s="40">
        <v>4001</v>
      </c>
      <c r="B101" s="40" t="s">
        <v>123</v>
      </c>
      <c r="C101" s="40">
        <v>40131</v>
      </c>
      <c r="D101" s="40" t="s">
        <v>124</v>
      </c>
      <c r="E101" s="40" t="s">
        <v>1199</v>
      </c>
      <c r="F101" s="40" t="s">
        <v>1201</v>
      </c>
      <c r="G101" s="40" t="s">
        <v>38</v>
      </c>
      <c r="H101" s="40" t="str">
        <f>IF(G101="","",VLOOKUP(G101,Sheet1!$B$3:$C$7,2,0))</f>
        <v>急性期</v>
      </c>
      <c r="I101" s="40" t="s">
        <v>58</v>
      </c>
      <c r="J101" s="40" t="str">
        <f>IF(I101="","",VLOOKUP(I101,Sheet1!$B$3:$C$7,2,0))</f>
        <v>回復期</v>
      </c>
      <c r="K101" s="40">
        <v>40</v>
      </c>
      <c r="L101" s="40">
        <v>40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 t="s">
        <v>38</v>
      </c>
      <c r="U101" s="40" t="str">
        <f>IF(T101="","",VLOOKUP(T101,Sheet1!$B$10:$C$61,2,0))</f>
        <v>一般病棟10対1入院基本料</v>
      </c>
      <c r="V101" s="40">
        <v>40</v>
      </c>
      <c r="W101" s="65"/>
    </row>
    <row r="102" spans="1:23" outlineLevel="4">
      <c r="A102" s="40">
        <v>4001</v>
      </c>
      <c r="B102" s="40" t="s">
        <v>123</v>
      </c>
      <c r="C102" s="40">
        <v>40131</v>
      </c>
      <c r="D102" s="40" t="s">
        <v>124</v>
      </c>
      <c r="E102" s="40" t="s">
        <v>1199</v>
      </c>
      <c r="F102" s="40" t="s">
        <v>1202</v>
      </c>
      <c r="G102" s="40" t="s">
        <v>58</v>
      </c>
      <c r="H102" s="40" t="str">
        <f>IF(G102="","",VLOOKUP(G102,Sheet1!$B$3:$C$7,2,0))</f>
        <v>回復期</v>
      </c>
      <c r="I102" s="40" t="s">
        <v>58</v>
      </c>
      <c r="J102" s="40" t="str">
        <f>IF(I102="","",VLOOKUP(I102,Sheet1!$B$3:$C$7,2,0))</f>
        <v>回復期</v>
      </c>
      <c r="K102" s="40">
        <v>0</v>
      </c>
      <c r="L102" s="40">
        <v>0</v>
      </c>
      <c r="M102" s="40">
        <v>0</v>
      </c>
      <c r="N102" s="40">
        <v>50</v>
      </c>
      <c r="O102" s="40">
        <v>50</v>
      </c>
      <c r="P102" s="40">
        <v>0</v>
      </c>
      <c r="Q102" s="40">
        <v>0</v>
      </c>
      <c r="R102" s="40">
        <v>0</v>
      </c>
      <c r="S102" s="40">
        <v>0</v>
      </c>
      <c r="T102" s="40" t="s">
        <v>59</v>
      </c>
      <c r="U102" s="40" t="str">
        <f>IF(T102="","",VLOOKUP(T102,Sheet1!$B$10:$C$61,2,0))</f>
        <v>回復期リハビリテーション病棟入院料1</v>
      </c>
      <c r="V102" s="40">
        <v>50</v>
      </c>
      <c r="W102" s="65"/>
    </row>
    <row r="103" spans="1:23" outlineLevel="4">
      <c r="A103" s="40">
        <v>4001</v>
      </c>
      <c r="B103" s="40" t="s">
        <v>123</v>
      </c>
      <c r="C103" s="40">
        <v>40131</v>
      </c>
      <c r="D103" s="40" t="s">
        <v>124</v>
      </c>
      <c r="E103" s="40" t="s">
        <v>1199</v>
      </c>
      <c r="F103" s="40" t="s">
        <v>1203</v>
      </c>
      <c r="G103" s="40" t="s">
        <v>58</v>
      </c>
      <c r="H103" s="40" t="str">
        <f>IF(G103="","",VLOOKUP(G103,Sheet1!$B$3:$C$7,2,0))</f>
        <v>回復期</v>
      </c>
      <c r="I103" s="40" t="s">
        <v>58</v>
      </c>
      <c r="J103" s="40" t="str">
        <f>IF(I103="","",VLOOKUP(I103,Sheet1!$B$3:$C$7,2,0))</f>
        <v>回復期</v>
      </c>
      <c r="K103" s="40">
        <v>0</v>
      </c>
      <c r="L103" s="40">
        <v>0</v>
      </c>
      <c r="M103" s="40">
        <v>0</v>
      </c>
      <c r="N103" s="40">
        <v>49</v>
      </c>
      <c r="O103" s="40">
        <v>49</v>
      </c>
      <c r="P103" s="40">
        <v>0</v>
      </c>
      <c r="Q103" s="40">
        <v>0</v>
      </c>
      <c r="R103" s="40">
        <v>0</v>
      </c>
      <c r="S103" s="40">
        <v>0</v>
      </c>
      <c r="T103" s="40" t="s">
        <v>68</v>
      </c>
      <c r="U103" s="40" t="str">
        <f>IF(T103="","",VLOOKUP(T103,Sheet1!$B$10:$C$61,2,0))</f>
        <v>回復期リハビリテーション病棟入院料2</v>
      </c>
      <c r="V103" s="40">
        <v>49</v>
      </c>
      <c r="W103" s="65"/>
    </row>
    <row r="104" spans="1:23" outlineLevel="4">
      <c r="A104" s="40">
        <v>4001</v>
      </c>
      <c r="B104" s="40" t="s">
        <v>123</v>
      </c>
      <c r="C104" s="40">
        <v>40131</v>
      </c>
      <c r="D104" s="40" t="s">
        <v>124</v>
      </c>
      <c r="E104" s="40" t="s">
        <v>1199</v>
      </c>
      <c r="F104" s="40" t="s">
        <v>1204</v>
      </c>
      <c r="G104" s="40" t="s">
        <v>58</v>
      </c>
      <c r="H104" s="40" t="str">
        <f>IF(G104="","",VLOOKUP(G104,Sheet1!$B$3:$C$7,2,0))</f>
        <v>回復期</v>
      </c>
      <c r="I104" s="40" t="s">
        <v>58</v>
      </c>
      <c r="J104" s="40" t="str">
        <f>IF(I104="","",VLOOKUP(I104,Sheet1!$B$3:$C$7,2,0))</f>
        <v>回復期</v>
      </c>
      <c r="K104" s="40">
        <v>0</v>
      </c>
      <c r="L104" s="40">
        <v>0</v>
      </c>
      <c r="M104" s="40">
        <v>0</v>
      </c>
      <c r="N104" s="40">
        <v>47</v>
      </c>
      <c r="O104" s="40">
        <v>47</v>
      </c>
      <c r="P104" s="40">
        <v>0</v>
      </c>
      <c r="Q104" s="40">
        <v>0</v>
      </c>
      <c r="R104" s="40">
        <v>0</v>
      </c>
      <c r="S104" s="40">
        <v>0</v>
      </c>
      <c r="T104" s="40" t="s">
        <v>68</v>
      </c>
      <c r="U104" s="40" t="str">
        <f>IF(T104="","",VLOOKUP(T104,Sheet1!$B$10:$C$61,2,0))</f>
        <v>回復期リハビリテーション病棟入院料2</v>
      </c>
      <c r="V104" s="40">
        <v>47</v>
      </c>
      <c r="W104" s="65"/>
    </row>
    <row r="105" spans="1:23" outlineLevel="4">
      <c r="A105" s="40">
        <v>4001</v>
      </c>
      <c r="B105" s="40" t="s">
        <v>123</v>
      </c>
      <c r="C105" s="40">
        <v>40131</v>
      </c>
      <c r="D105" s="40" t="s">
        <v>124</v>
      </c>
      <c r="E105" s="40" t="s">
        <v>1199</v>
      </c>
      <c r="F105" s="40" t="s">
        <v>1205</v>
      </c>
      <c r="G105" s="40" t="s">
        <v>45</v>
      </c>
      <c r="H105" s="40" t="str">
        <f>IF(G105="","",VLOOKUP(G105,Sheet1!$B$3:$C$7,2,0))</f>
        <v>慢性期</v>
      </c>
      <c r="I105" s="40" t="s">
        <v>45</v>
      </c>
      <c r="J105" s="40" t="str">
        <f>IF(I105="","",VLOOKUP(I105,Sheet1!$B$3:$C$7,2,0))</f>
        <v>慢性期</v>
      </c>
      <c r="K105" s="40">
        <v>50</v>
      </c>
      <c r="L105" s="40">
        <v>50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 t="s">
        <v>56</v>
      </c>
      <c r="U105" s="40" t="str">
        <f>IF(T105="","",VLOOKUP(T105,Sheet1!$B$10:$C$61,2,0))</f>
        <v>障害者施設等13対1入院基本料</v>
      </c>
      <c r="V105" s="40">
        <v>50</v>
      </c>
      <c r="W105" s="65"/>
    </row>
    <row r="106" spans="1:23" outlineLevel="4">
      <c r="A106" s="40">
        <v>4001</v>
      </c>
      <c r="B106" s="40" t="s">
        <v>123</v>
      </c>
      <c r="C106" s="40">
        <v>40131</v>
      </c>
      <c r="D106" s="40" t="s">
        <v>124</v>
      </c>
      <c r="E106" s="40" t="s">
        <v>1199</v>
      </c>
      <c r="F106" s="40" t="s">
        <v>1206</v>
      </c>
      <c r="G106" s="40" t="s">
        <v>45</v>
      </c>
      <c r="H106" s="40" t="str">
        <f>IF(G106="","",VLOOKUP(G106,Sheet1!$B$3:$C$7,2,0))</f>
        <v>慢性期</v>
      </c>
      <c r="I106" s="40" t="s">
        <v>45</v>
      </c>
      <c r="J106" s="40" t="str">
        <f>IF(I106="","",VLOOKUP(I106,Sheet1!$B$3:$C$7,2,0))</f>
        <v>慢性期</v>
      </c>
      <c r="K106" s="40">
        <v>49</v>
      </c>
      <c r="L106" s="40">
        <v>49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 t="s">
        <v>56</v>
      </c>
      <c r="U106" s="40" t="str">
        <f>IF(T106="","",VLOOKUP(T106,Sheet1!$B$10:$C$61,2,0))</f>
        <v>障害者施設等13対1入院基本料</v>
      </c>
      <c r="V106" s="40">
        <v>49</v>
      </c>
      <c r="W106" s="65"/>
    </row>
    <row r="107" spans="1:23" outlineLevel="4">
      <c r="A107" s="40">
        <v>4001</v>
      </c>
      <c r="B107" s="40" t="s">
        <v>123</v>
      </c>
      <c r="C107" s="40">
        <v>40131</v>
      </c>
      <c r="D107" s="40" t="s">
        <v>124</v>
      </c>
      <c r="E107" s="40" t="s">
        <v>1199</v>
      </c>
      <c r="F107" s="40" t="s">
        <v>1208</v>
      </c>
      <c r="G107" s="40" t="s">
        <v>45</v>
      </c>
      <c r="H107" s="40" t="str">
        <f>IF(G107="","",VLOOKUP(G107,Sheet1!$B$3:$C$7,2,0))</f>
        <v>慢性期</v>
      </c>
      <c r="I107" s="40" t="s">
        <v>38</v>
      </c>
      <c r="J107" s="40" t="str">
        <f>IF(I107="","",VLOOKUP(I107,Sheet1!$B$3:$C$7,2,0))</f>
        <v>急性期</v>
      </c>
      <c r="K107" s="40">
        <v>0</v>
      </c>
      <c r="L107" s="40">
        <v>0</v>
      </c>
      <c r="M107" s="40">
        <v>0</v>
      </c>
      <c r="N107" s="40">
        <v>46</v>
      </c>
      <c r="O107" s="40">
        <v>46</v>
      </c>
      <c r="P107" s="40">
        <v>0</v>
      </c>
      <c r="Q107" s="40">
        <v>0</v>
      </c>
      <c r="R107" s="40">
        <v>0</v>
      </c>
      <c r="S107" s="40">
        <v>0</v>
      </c>
      <c r="T107" s="40" t="s">
        <v>46</v>
      </c>
      <c r="U107" s="40" t="str">
        <f>IF(T107="","",VLOOKUP(T107,Sheet1!$B$10:$C$61,2,0))</f>
        <v>療養病棟入院基本料2</v>
      </c>
      <c r="V107" s="40">
        <v>46</v>
      </c>
      <c r="W107" s="65"/>
    </row>
    <row r="108" spans="1:23" outlineLevel="4">
      <c r="A108" s="40">
        <v>4001</v>
      </c>
      <c r="B108" s="40" t="s">
        <v>123</v>
      </c>
      <c r="C108" s="40">
        <v>40131</v>
      </c>
      <c r="D108" s="40" t="s">
        <v>124</v>
      </c>
      <c r="E108" s="40" t="s">
        <v>1199</v>
      </c>
      <c r="F108" s="40" t="s">
        <v>1209</v>
      </c>
      <c r="G108" s="40" t="s">
        <v>45</v>
      </c>
      <c r="H108" s="40" t="str">
        <f>IF(G108="","",VLOOKUP(G108,Sheet1!$B$3:$C$7,2,0))</f>
        <v>慢性期</v>
      </c>
      <c r="I108" s="40" t="s">
        <v>45</v>
      </c>
      <c r="J108" s="40" t="str">
        <f>IF(I108="","",VLOOKUP(I108,Sheet1!$B$3:$C$7,2,0))</f>
        <v>慢性期</v>
      </c>
      <c r="K108" s="40">
        <v>0</v>
      </c>
      <c r="L108" s="40">
        <v>0</v>
      </c>
      <c r="M108" s="40">
        <v>0</v>
      </c>
      <c r="N108" s="40">
        <v>47</v>
      </c>
      <c r="O108" s="40">
        <v>47</v>
      </c>
      <c r="P108" s="40">
        <v>0</v>
      </c>
      <c r="Q108" s="40">
        <v>0</v>
      </c>
      <c r="R108" s="40">
        <v>0</v>
      </c>
      <c r="S108" s="40">
        <v>0</v>
      </c>
      <c r="T108" s="40" t="s">
        <v>62</v>
      </c>
      <c r="U108" s="40" t="str">
        <f>IF(T108="","",VLOOKUP(T108,Sheet1!$B$10:$C$61,2,0))</f>
        <v>療養病棟入院基本料1</v>
      </c>
      <c r="V108" s="40">
        <v>47</v>
      </c>
      <c r="W108" s="65"/>
    </row>
    <row r="109" spans="1:23" outlineLevel="3">
      <c r="A109" s="40"/>
      <c r="B109" s="40"/>
      <c r="C109" s="40"/>
      <c r="D109" s="40"/>
      <c r="E109" s="41" t="s">
        <v>1544</v>
      </c>
      <c r="F109" s="40"/>
      <c r="G109" s="40"/>
      <c r="H109" s="40"/>
      <c r="I109" s="40"/>
      <c r="J109" s="40" t="str">
        <f>IF(I109="","",VLOOKUP(I109,Sheet1!$B$3:$C$7,2,0))</f>
        <v/>
      </c>
      <c r="K109" s="40">
        <f t="shared" ref="K109:S109" si="15">SUBTOTAL(9,K100:K108)</f>
        <v>179</v>
      </c>
      <c r="L109" s="40">
        <f t="shared" si="15"/>
        <v>179</v>
      </c>
      <c r="M109" s="40">
        <f t="shared" si="15"/>
        <v>0</v>
      </c>
      <c r="N109" s="40">
        <f t="shared" si="15"/>
        <v>239</v>
      </c>
      <c r="O109" s="40">
        <f t="shared" si="15"/>
        <v>239</v>
      </c>
      <c r="P109" s="40">
        <f t="shared" si="15"/>
        <v>0</v>
      </c>
      <c r="Q109" s="40">
        <f t="shared" si="15"/>
        <v>0</v>
      </c>
      <c r="R109" s="40">
        <f t="shared" si="15"/>
        <v>0</v>
      </c>
      <c r="S109" s="40">
        <f t="shared" si="15"/>
        <v>0</v>
      </c>
      <c r="T109" s="40"/>
      <c r="U109" s="40"/>
      <c r="V109" s="40">
        <f>SUBTOTAL(9,V100:V108)</f>
        <v>418</v>
      </c>
      <c r="W109" s="66"/>
    </row>
    <row r="110" spans="1:23" outlineLevel="4">
      <c r="A110" s="40">
        <v>4001</v>
      </c>
      <c r="B110" s="40" t="s">
        <v>123</v>
      </c>
      <c r="C110" s="40">
        <v>40131</v>
      </c>
      <c r="D110" s="40" t="s">
        <v>124</v>
      </c>
      <c r="E110" s="40" t="s">
        <v>1326</v>
      </c>
      <c r="F110" s="40" t="s">
        <v>1327</v>
      </c>
      <c r="G110" s="40" t="s">
        <v>58</v>
      </c>
      <c r="H110" s="40" t="str">
        <f>IF(G110="","",VLOOKUP(G110,Sheet1!$B$3:$C$7,2,0))</f>
        <v>回復期</v>
      </c>
      <c r="I110" s="40" t="s">
        <v>58</v>
      </c>
      <c r="J110" s="40" t="str">
        <f>IF(I110="","",VLOOKUP(I110,Sheet1!$B$3:$C$7,2,0))</f>
        <v>回復期</v>
      </c>
      <c r="K110" s="40">
        <v>0</v>
      </c>
      <c r="L110" s="40">
        <v>0</v>
      </c>
      <c r="M110" s="40">
        <v>0</v>
      </c>
      <c r="N110" s="40">
        <v>48</v>
      </c>
      <c r="O110" s="40">
        <v>48</v>
      </c>
      <c r="P110" s="40">
        <v>0</v>
      </c>
      <c r="Q110" s="40">
        <v>0</v>
      </c>
      <c r="R110" s="40">
        <v>0</v>
      </c>
      <c r="S110" s="40">
        <v>0</v>
      </c>
      <c r="T110" s="40" t="s">
        <v>59</v>
      </c>
      <c r="U110" s="40" t="str">
        <f>IF(T110="","",VLOOKUP(T110,Sheet1!$B$10:$C$61,2,0))</f>
        <v>回復期リハビリテーション病棟入院料1</v>
      </c>
      <c r="V110" s="40">
        <v>48</v>
      </c>
      <c r="W110" s="64"/>
    </row>
    <row r="111" spans="1:23" outlineLevel="4">
      <c r="A111" s="40">
        <v>4001</v>
      </c>
      <c r="B111" s="40" t="s">
        <v>123</v>
      </c>
      <c r="C111" s="40">
        <v>40131</v>
      </c>
      <c r="D111" s="40" t="s">
        <v>124</v>
      </c>
      <c r="E111" s="40" t="s">
        <v>1326</v>
      </c>
      <c r="F111" s="40" t="s">
        <v>1328</v>
      </c>
      <c r="G111" s="40" t="s">
        <v>45</v>
      </c>
      <c r="H111" s="40" t="str">
        <f>IF(G111="","",VLOOKUP(G111,Sheet1!$B$3:$C$7,2,0))</f>
        <v>慢性期</v>
      </c>
      <c r="I111" s="40" t="s">
        <v>45</v>
      </c>
      <c r="J111" s="40" t="str">
        <f>IF(I111="","",VLOOKUP(I111,Sheet1!$B$3:$C$7,2,0))</f>
        <v>慢性期</v>
      </c>
      <c r="K111" s="40">
        <v>0</v>
      </c>
      <c r="L111" s="40">
        <v>0</v>
      </c>
      <c r="M111" s="40">
        <v>0</v>
      </c>
      <c r="N111" s="40">
        <v>48</v>
      </c>
      <c r="O111" s="40">
        <v>48</v>
      </c>
      <c r="P111" s="40">
        <v>0</v>
      </c>
      <c r="Q111" s="40">
        <v>0</v>
      </c>
      <c r="R111" s="40">
        <v>0</v>
      </c>
      <c r="S111" s="40">
        <v>0</v>
      </c>
      <c r="T111" s="40" t="s">
        <v>62</v>
      </c>
      <c r="U111" s="40" t="str">
        <f>IF(T111="","",VLOOKUP(T111,Sheet1!$B$10:$C$61,2,0))</f>
        <v>療養病棟入院基本料1</v>
      </c>
      <c r="V111" s="40">
        <v>48</v>
      </c>
      <c r="W111" s="65"/>
    </row>
    <row r="112" spans="1:23" outlineLevel="4">
      <c r="A112" s="40">
        <v>4001</v>
      </c>
      <c r="B112" s="40" t="s">
        <v>123</v>
      </c>
      <c r="C112" s="40">
        <v>40131</v>
      </c>
      <c r="D112" s="40" t="s">
        <v>124</v>
      </c>
      <c r="E112" s="40" t="s">
        <v>1326</v>
      </c>
      <c r="F112" s="40" t="s">
        <v>1329</v>
      </c>
      <c r="G112" s="40" t="s">
        <v>45</v>
      </c>
      <c r="H112" s="40" t="str">
        <f>IF(G112="","",VLOOKUP(G112,Sheet1!$B$3:$C$7,2,0))</f>
        <v>慢性期</v>
      </c>
      <c r="I112" s="40" t="s">
        <v>45</v>
      </c>
      <c r="J112" s="40" t="str">
        <f>IF(I112="","",VLOOKUP(I112,Sheet1!$B$3:$C$7,2,0))</f>
        <v>慢性期</v>
      </c>
      <c r="K112" s="40">
        <v>48</v>
      </c>
      <c r="L112" s="40">
        <v>48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 t="s">
        <v>51</v>
      </c>
      <c r="U112" s="40" t="str">
        <f>IF(T112="","",VLOOKUP(T112,Sheet1!$B$10:$C$61,2,0))</f>
        <v>障害者施設等10対1入院基本料</v>
      </c>
      <c r="V112" s="40">
        <v>48</v>
      </c>
      <c r="W112" s="65"/>
    </row>
    <row r="113" spans="1:23" outlineLevel="4">
      <c r="A113" s="40">
        <v>4001</v>
      </c>
      <c r="B113" s="40" t="s">
        <v>123</v>
      </c>
      <c r="C113" s="40">
        <v>40131</v>
      </c>
      <c r="D113" s="40" t="s">
        <v>124</v>
      </c>
      <c r="E113" s="40" t="s">
        <v>1326</v>
      </c>
      <c r="F113" s="40" t="s">
        <v>1330</v>
      </c>
      <c r="G113" s="40" t="s">
        <v>45</v>
      </c>
      <c r="H113" s="40" t="str">
        <f>IF(G113="","",VLOOKUP(G113,Sheet1!$B$3:$C$7,2,0))</f>
        <v>慢性期</v>
      </c>
      <c r="I113" s="40" t="s">
        <v>45</v>
      </c>
      <c r="J113" s="40" t="str">
        <f>IF(I113="","",VLOOKUP(I113,Sheet1!$B$3:$C$7,2,0))</f>
        <v>慢性期</v>
      </c>
      <c r="K113" s="40">
        <v>0</v>
      </c>
      <c r="L113" s="40">
        <v>0</v>
      </c>
      <c r="M113" s="40">
        <v>0</v>
      </c>
      <c r="N113" s="40">
        <v>48</v>
      </c>
      <c r="O113" s="40">
        <v>48</v>
      </c>
      <c r="P113" s="40">
        <v>0</v>
      </c>
      <c r="Q113" s="40">
        <v>0</v>
      </c>
      <c r="R113" s="40">
        <v>0</v>
      </c>
      <c r="S113" s="40">
        <v>0</v>
      </c>
      <c r="T113" s="40" t="s">
        <v>62</v>
      </c>
      <c r="U113" s="40" t="str">
        <f>IF(T113="","",VLOOKUP(T113,Sheet1!$B$10:$C$61,2,0))</f>
        <v>療養病棟入院基本料1</v>
      </c>
      <c r="V113" s="40">
        <v>48</v>
      </c>
      <c r="W113" s="65"/>
    </row>
    <row r="114" spans="1:23" outlineLevel="4">
      <c r="A114" s="40">
        <v>4001</v>
      </c>
      <c r="B114" s="40" t="s">
        <v>123</v>
      </c>
      <c r="C114" s="40">
        <v>40131</v>
      </c>
      <c r="D114" s="40" t="s">
        <v>124</v>
      </c>
      <c r="E114" s="40" t="s">
        <v>1326</v>
      </c>
      <c r="F114" s="40" t="s">
        <v>1331</v>
      </c>
      <c r="G114" s="40" t="s">
        <v>45</v>
      </c>
      <c r="H114" s="40" t="str">
        <f>IF(G114="","",VLOOKUP(G114,Sheet1!$B$3:$C$7,2,0))</f>
        <v>慢性期</v>
      </c>
      <c r="I114" s="40" t="s">
        <v>45</v>
      </c>
      <c r="J114" s="40" t="str">
        <f>IF(I114="","",VLOOKUP(I114,Sheet1!$B$3:$C$7,2,0))</f>
        <v>慢性期</v>
      </c>
      <c r="K114" s="40">
        <v>21</v>
      </c>
      <c r="L114" s="40">
        <v>21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 t="s">
        <v>96</v>
      </c>
      <c r="U114" s="40" t="str">
        <f>IF(T114="","",VLOOKUP(T114,Sheet1!$B$10:$C$61,2,0))</f>
        <v>緩和ケア病棟入院料</v>
      </c>
      <c r="V114" s="40">
        <v>21</v>
      </c>
      <c r="W114" s="65"/>
    </row>
    <row r="115" spans="1:23" outlineLevel="3">
      <c r="A115" s="40"/>
      <c r="B115" s="40"/>
      <c r="C115" s="40"/>
      <c r="D115" s="40"/>
      <c r="E115" s="41" t="s">
        <v>1545</v>
      </c>
      <c r="F115" s="40"/>
      <c r="G115" s="40"/>
      <c r="H115" s="40"/>
      <c r="I115" s="40"/>
      <c r="J115" s="40" t="str">
        <f>IF(I115="","",VLOOKUP(I115,Sheet1!$B$3:$C$7,2,0))</f>
        <v/>
      </c>
      <c r="K115" s="40">
        <f t="shared" ref="K115:S115" si="16">SUBTOTAL(9,K110:K114)</f>
        <v>69</v>
      </c>
      <c r="L115" s="40">
        <f t="shared" si="16"/>
        <v>69</v>
      </c>
      <c r="M115" s="40">
        <f t="shared" si="16"/>
        <v>0</v>
      </c>
      <c r="N115" s="40">
        <f t="shared" si="16"/>
        <v>144</v>
      </c>
      <c r="O115" s="40">
        <f t="shared" si="16"/>
        <v>144</v>
      </c>
      <c r="P115" s="40">
        <f t="shared" si="16"/>
        <v>0</v>
      </c>
      <c r="Q115" s="40">
        <f t="shared" si="16"/>
        <v>0</v>
      </c>
      <c r="R115" s="40">
        <f t="shared" si="16"/>
        <v>0</v>
      </c>
      <c r="S115" s="40">
        <f t="shared" si="16"/>
        <v>0</v>
      </c>
      <c r="T115" s="40"/>
      <c r="U115" s="40"/>
      <c r="V115" s="40">
        <f>SUBTOTAL(9,V110:V114)</f>
        <v>213</v>
      </c>
      <c r="W115" s="66"/>
    </row>
    <row r="116" spans="1:23" outlineLevel="4">
      <c r="A116" s="40">
        <v>4001</v>
      </c>
      <c r="B116" s="40" t="s">
        <v>123</v>
      </c>
      <c r="C116" s="40">
        <v>40131</v>
      </c>
      <c r="D116" s="40" t="s">
        <v>124</v>
      </c>
      <c r="E116" s="40" t="s">
        <v>1422</v>
      </c>
      <c r="F116" s="40" t="s">
        <v>1423</v>
      </c>
      <c r="G116" s="40" t="s">
        <v>38</v>
      </c>
      <c r="H116" s="40" t="str">
        <f>IF(G116="","",VLOOKUP(G116,Sheet1!$B$3:$C$7,2,0))</f>
        <v>急性期</v>
      </c>
      <c r="I116" s="40" t="s">
        <v>38</v>
      </c>
      <c r="J116" s="40" t="str">
        <f>IF(I116="","",VLOOKUP(I116,Sheet1!$B$3:$C$7,2,0))</f>
        <v>急性期</v>
      </c>
      <c r="K116" s="40">
        <v>44</v>
      </c>
      <c r="L116" s="40">
        <v>44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 t="s">
        <v>38</v>
      </c>
      <c r="U116" s="40" t="str">
        <f>IF(T116="","",VLOOKUP(T116,Sheet1!$B$10:$C$61,2,0))</f>
        <v>一般病棟10対1入院基本料</v>
      </c>
      <c r="V116" s="40">
        <v>44</v>
      </c>
      <c r="W116" s="64" t="s">
        <v>1975</v>
      </c>
    </row>
    <row r="117" spans="1:23" outlineLevel="4">
      <c r="A117" s="40">
        <v>4001</v>
      </c>
      <c r="B117" s="40" t="s">
        <v>123</v>
      </c>
      <c r="C117" s="40">
        <v>40131</v>
      </c>
      <c r="D117" s="40" t="s">
        <v>124</v>
      </c>
      <c r="E117" s="40" t="s">
        <v>1422</v>
      </c>
      <c r="F117" s="40" t="s">
        <v>1424</v>
      </c>
      <c r="G117" s="40" t="s">
        <v>38</v>
      </c>
      <c r="H117" s="40" t="str">
        <f>IF(G117="","",VLOOKUP(G117,Sheet1!$B$3:$C$7,2,0))</f>
        <v>急性期</v>
      </c>
      <c r="I117" s="40" t="s">
        <v>38</v>
      </c>
      <c r="J117" s="40" t="str">
        <f>IF(I117="","",VLOOKUP(I117,Sheet1!$B$3:$C$7,2,0))</f>
        <v>急性期</v>
      </c>
      <c r="K117" s="40">
        <v>42</v>
      </c>
      <c r="L117" s="40">
        <v>42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 t="s">
        <v>38</v>
      </c>
      <c r="U117" s="40" t="str">
        <f>IF(T117="","",VLOOKUP(T117,Sheet1!$B$10:$C$61,2,0))</f>
        <v>一般病棟10対1入院基本料</v>
      </c>
      <c r="V117" s="40">
        <v>42</v>
      </c>
      <c r="W117" s="65"/>
    </row>
    <row r="118" spans="1:23" outlineLevel="4">
      <c r="A118" s="40">
        <v>4001</v>
      </c>
      <c r="B118" s="40" t="s">
        <v>123</v>
      </c>
      <c r="C118" s="40">
        <v>40131</v>
      </c>
      <c r="D118" s="40" t="s">
        <v>124</v>
      </c>
      <c r="E118" s="40" t="s">
        <v>1422</v>
      </c>
      <c r="F118" s="40" t="s">
        <v>1425</v>
      </c>
      <c r="G118" s="40" t="s">
        <v>38</v>
      </c>
      <c r="H118" s="40" t="str">
        <f>IF(G118="","",VLOOKUP(G118,Sheet1!$B$3:$C$7,2,0))</f>
        <v>急性期</v>
      </c>
      <c r="I118" s="40" t="s">
        <v>38</v>
      </c>
      <c r="J118" s="40" t="str">
        <f>IF(I118="","",VLOOKUP(I118,Sheet1!$B$3:$C$7,2,0))</f>
        <v>急性期</v>
      </c>
      <c r="K118" s="40">
        <v>44</v>
      </c>
      <c r="L118" s="40">
        <v>44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 t="s">
        <v>40</v>
      </c>
      <c r="U118" s="40" t="str">
        <f>IF(T118="","",VLOOKUP(T118,Sheet1!$B$10:$C$61,2,0))</f>
        <v>地域包括ケア病棟入院料1</v>
      </c>
      <c r="V118" s="40">
        <v>44</v>
      </c>
      <c r="W118" s="65"/>
    </row>
    <row r="119" spans="1:23" outlineLevel="4">
      <c r="A119" s="40">
        <v>4001</v>
      </c>
      <c r="B119" s="40" t="s">
        <v>123</v>
      </c>
      <c r="C119" s="40">
        <v>40131</v>
      </c>
      <c r="D119" s="40" t="s">
        <v>124</v>
      </c>
      <c r="E119" s="40" t="s">
        <v>1422</v>
      </c>
      <c r="F119" s="40" t="s">
        <v>1426</v>
      </c>
      <c r="G119" s="40" t="s">
        <v>38</v>
      </c>
      <c r="H119" s="40" t="str">
        <f>IF(G119="","",VLOOKUP(G119,Sheet1!$B$3:$C$7,2,0))</f>
        <v>急性期</v>
      </c>
      <c r="I119" s="40" t="s">
        <v>38</v>
      </c>
      <c r="J119" s="40" t="str">
        <f>IF(I119="","",VLOOKUP(I119,Sheet1!$B$3:$C$7,2,0))</f>
        <v>急性期</v>
      </c>
      <c r="K119" s="40">
        <v>30</v>
      </c>
      <c r="L119" s="40">
        <v>30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 t="s">
        <v>96</v>
      </c>
      <c r="U119" s="40" t="str">
        <f>IF(T119="","",VLOOKUP(T119,Sheet1!$B$10:$C$61,2,0))</f>
        <v>緩和ケア病棟入院料</v>
      </c>
      <c r="V119" s="40">
        <v>30</v>
      </c>
      <c r="W119" s="65"/>
    </row>
    <row r="120" spans="1:23" outlineLevel="4">
      <c r="A120" s="40">
        <v>4001</v>
      </c>
      <c r="B120" s="40" t="s">
        <v>123</v>
      </c>
      <c r="C120" s="40">
        <v>40131</v>
      </c>
      <c r="D120" s="40" t="s">
        <v>124</v>
      </c>
      <c r="E120" s="40" t="s">
        <v>1422</v>
      </c>
      <c r="F120" s="40" t="s">
        <v>1427</v>
      </c>
      <c r="G120" s="40" t="s">
        <v>58</v>
      </c>
      <c r="H120" s="40" t="str">
        <f>IF(G120="","",VLOOKUP(G120,Sheet1!$B$3:$C$7,2,0))</f>
        <v>回復期</v>
      </c>
      <c r="I120" s="40" t="s">
        <v>58</v>
      </c>
      <c r="J120" s="40" t="str">
        <f>IF(I120="","",VLOOKUP(I120,Sheet1!$B$3:$C$7,2,0))</f>
        <v>回復期</v>
      </c>
      <c r="K120" s="40">
        <v>0</v>
      </c>
      <c r="L120" s="40">
        <v>0</v>
      </c>
      <c r="M120" s="40">
        <v>0</v>
      </c>
      <c r="N120" s="40">
        <v>50</v>
      </c>
      <c r="O120" s="40">
        <v>50</v>
      </c>
      <c r="P120" s="40">
        <v>0</v>
      </c>
      <c r="Q120" s="40">
        <v>0</v>
      </c>
      <c r="R120" s="40">
        <v>0</v>
      </c>
      <c r="S120" s="40">
        <v>0</v>
      </c>
      <c r="T120" s="40" t="s">
        <v>59</v>
      </c>
      <c r="U120" s="40" t="str">
        <f>IF(T120="","",VLOOKUP(T120,Sheet1!$B$10:$C$61,2,0))</f>
        <v>回復期リハビリテーション病棟入院料1</v>
      </c>
      <c r="V120" s="40">
        <v>50</v>
      </c>
      <c r="W120" s="65"/>
    </row>
    <row r="121" spans="1:23" outlineLevel="4">
      <c r="A121" s="40">
        <v>4001</v>
      </c>
      <c r="B121" s="40" t="s">
        <v>123</v>
      </c>
      <c r="C121" s="40">
        <v>40131</v>
      </c>
      <c r="D121" s="40" t="s">
        <v>124</v>
      </c>
      <c r="E121" s="40" t="s">
        <v>1422</v>
      </c>
      <c r="F121" s="40" t="s">
        <v>1428</v>
      </c>
      <c r="G121" s="40" t="s">
        <v>58</v>
      </c>
      <c r="H121" s="40" t="str">
        <f>IF(G121="","",VLOOKUP(G121,Sheet1!$B$3:$C$7,2,0))</f>
        <v>回復期</v>
      </c>
      <c r="I121" s="40" t="s">
        <v>58</v>
      </c>
      <c r="J121" s="40" t="str">
        <f>IF(I121="","",VLOOKUP(I121,Sheet1!$B$3:$C$7,2,0))</f>
        <v>回復期</v>
      </c>
      <c r="K121" s="40">
        <v>0</v>
      </c>
      <c r="L121" s="40">
        <v>0</v>
      </c>
      <c r="M121" s="40">
        <v>0</v>
      </c>
      <c r="N121" s="40">
        <v>54</v>
      </c>
      <c r="O121" s="40">
        <v>54</v>
      </c>
      <c r="P121" s="40">
        <v>0</v>
      </c>
      <c r="Q121" s="40">
        <v>0</v>
      </c>
      <c r="R121" s="40">
        <v>0</v>
      </c>
      <c r="S121" s="40">
        <v>0</v>
      </c>
      <c r="T121" s="40" t="s">
        <v>68</v>
      </c>
      <c r="U121" s="40" t="str">
        <f>IF(T121="","",VLOOKUP(T121,Sheet1!$B$10:$C$61,2,0))</f>
        <v>回復期リハビリテーション病棟入院料2</v>
      </c>
      <c r="V121" s="40">
        <v>54</v>
      </c>
      <c r="W121" s="65"/>
    </row>
    <row r="122" spans="1:23" outlineLevel="4">
      <c r="A122" s="40">
        <v>4001</v>
      </c>
      <c r="B122" s="40" t="s">
        <v>123</v>
      </c>
      <c r="C122" s="40">
        <v>40131</v>
      </c>
      <c r="D122" s="40" t="s">
        <v>124</v>
      </c>
      <c r="E122" s="40" t="s">
        <v>1422</v>
      </c>
      <c r="F122" s="40" t="s">
        <v>1429</v>
      </c>
      <c r="G122" s="40" t="s">
        <v>58</v>
      </c>
      <c r="H122" s="40" t="str">
        <f>IF(G122="","",VLOOKUP(G122,Sheet1!$B$3:$C$7,2,0))</f>
        <v>回復期</v>
      </c>
      <c r="I122" s="40" t="s">
        <v>58</v>
      </c>
      <c r="J122" s="40" t="str">
        <f>IF(I122="","",VLOOKUP(I122,Sheet1!$B$3:$C$7,2,0))</f>
        <v>回復期</v>
      </c>
      <c r="K122" s="40">
        <v>0</v>
      </c>
      <c r="L122" s="40">
        <v>0</v>
      </c>
      <c r="M122" s="40">
        <v>0</v>
      </c>
      <c r="N122" s="40">
        <v>60</v>
      </c>
      <c r="O122" s="40">
        <v>60</v>
      </c>
      <c r="P122" s="40">
        <v>0</v>
      </c>
      <c r="Q122" s="40">
        <v>0</v>
      </c>
      <c r="R122" s="40">
        <v>0</v>
      </c>
      <c r="S122" s="40">
        <v>0</v>
      </c>
      <c r="T122" s="40" t="s">
        <v>40</v>
      </c>
      <c r="U122" s="40" t="str">
        <f>IF(T122="","",VLOOKUP(T122,Sheet1!$B$10:$C$61,2,0))</f>
        <v>地域包括ケア病棟入院料1</v>
      </c>
      <c r="V122" s="40">
        <v>60</v>
      </c>
      <c r="W122" s="65"/>
    </row>
    <row r="123" spans="1:23" outlineLevel="4">
      <c r="A123" s="40">
        <v>4001</v>
      </c>
      <c r="B123" s="40" t="s">
        <v>123</v>
      </c>
      <c r="C123" s="40">
        <v>40131</v>
      </c>
      <c r="D123" s="40" t="s">
        <v>124</v>
      </c>
      <c r="E123" s="40" t="s">
        <v>1422</v>
      </c>
      <c r="F123" s="40" t="s">
        <v>1430</v>
      </c>
      <c r="G123" s="40" t="s">
        <v>45</v>
      </c>
      <c r="H123" s="40" t="str">
        <f>IF(G123="","",VLOOKUP(G123,Sheet1!$B$3:$C$7,2,0))</f>
        <v>慢性期</v>
      </c>
      <c r="I123" s="40" t="s">
        <v>45</v>
      </c>
      <c r="J123" s="40" t="str">
        <f>IF(I123="","",VLOOKUP(I123,Sheet1!$B$3:$C$7,2,0))</f>
        <v>慢性期</v>
      </c>
      <c r="K123" s="40">
        <v>0</v>
      </c>
      <c r="L123" s="40">
        <v>0</v>
      </c>
      <c r="M123" s="40">
        <v>0</v>
      </c>
      <c r="N123" s="40">
        <v>58</v>
      </c>
      <c r="O123" s="40">
        <v>58</v>
      </c>
      <c r="P123" s="40">
        <v>0</v>
      </c>
      <c r="Q123" s="40">
        <v>0</v>
      </c>
      <c r="R123" s="40">
        <v>0</v>
      </c>
      <c r="S123" s="40">
        <v>0</v>
      </c>
      <c r="T123" s="40" t="s">
        <v>62</v>
      </c>
      <c r="U123" s="40" t="str">
        <f>IF(T123="","",VLOOKUP(T123,Sheet1!$B$10:$C$61,2,0))</f>
        <v>療養病棟入院基本料1</v>
      </c>
      <c r="V123" s="40">
        <v>58</v>
      </c>
      <c r="W123" s="65"/>
    </row>
    <row r="124" spans="1:23" outlineLevel="4">
      <c r="A124" s="40">
        <v>4001</v>
      </c>
      <c r="B124" s="40" t="s">
        <v>123</v>
      </c>
      <c r="C124" s="40">
        <v>40131</v>
      </c>
      <c r="D124" s="40" t="s">
        <v>124</v>
      </c>
      <c r="E124" s="40" t="s">
        <v>1422</v>
      </c>
      <c r="F124" s="40" t="s">
        <v>1431</v>
      </c>
      <c r="G124" s="40" t="s">
        <v>45</v>
      </c>
      <c r="H124" s="40" t="str">
        <f>IF(G124="","",VLOOKUP(G124,Sheet1!$B$3:$C$7,2,0))</f>
        <v>慢性期</v>
      </c>
      <c r="I124" s="40" t="s">
        <v>45</v>
      </c>
      <c r="J124" s="40" t="str">
        <f>IF(I124="","",VLOOKUP(I124,Sheet1!$B$3:$C$7,2,0))</f>
        <v>慢性期</v>
      </c>
      <c r="K124" s="40">
        <v>0</v>
      </c>
      <c r="L124" s="40">
        <v>0</v>
      </c>
      <c r="M124" s="40">
        <v>0</v>
      </c>
      <c r="N124" s="40">
        <v>60</v>
      </c>
      <c r="O124" s="40">
        <v>60</v>
      </c>
      <c r="P124" s="40">
        <v>0</v>
      </c>
      <c r="Q124" s="40">
        <v>0</v>
      </c>
      <c r="R124" s="40">
        <v>0</v>
      </c>
      <c r="S124" s="40">
        <v>0</v>
      </c>
      <c r="T124" s="40" t="s">
        <v>62</v>
      </c>
      <c r="U124" s="40" t="str">
        <f>IF(T124="","",VLOOKUP(T124,Sheet1!$B$10:$C$61,2,0))</f>
        <v>療養病棟入院基本料1</v>
      </c>
      <c r="V124" s="40">
        <v>60</v>
      </c>
      <c r="W124" s="65"/>
    </row>
    <row r="125" spans="1:23" outlineLevel="4">
      <c r="A125" s="40">
        <v>4001</v>
      </c>
      <c r="B125" s="40" t="s">
        <v>123</v>
      </c>
      <c r="C125" s="40">
        <v>40131</v>
      </c>
      <c r="D125" s="40" t="s">
        <v>124</v>
      </c>
      <c r="E125" s="40" t="s">
        <v>1422</v>
      </c>
      <c r="F125" s="40" t="s">
        <v>1432</v>
      </c>
      <c r="G125" s="40" t="s">
        <v>45</v>
      </c>
      <c r="H125" s="40" t="str">
        <f>IF(G125="","",VLOOKUP(G125,Sheet1!$B$3:$C$7,2,0))</f>
        <v>慢性期</v>
      </c>
      <c r="I125" s="40" t="s">
        <v>45</v>
      </c>
      <c r="J125" s="40" t="str">
        <f>IF(I125="","",VLOOKUP(I125,Sheet1!$B$3:$C$7,2,0))</f>
        <v>慢性期</v>
      </c>
      <c r="K125" s="40">
        <v>0</v>
      </c>
      <c r="L125" s="40">
        <v>0</v>
      </c>
      <c r="M125" s="40">
        <v>0</v>
      </c>
      <c r="N125" s="40">
        <v>58</v>
      </c>
      <c r="O125" s="40">
        <v>58</v>
      </c>
      <c r="P125" s="40">
        <v>0</v>
      </c>
      <c r="Q125" s="40">
        <v>0</v>
      </c>
      <c r="R125" s="40">
        <v>0</v>
      </c>
      <c r="S125" s="40">
        <v>0</v>
      </c>
      <c r="T125" s="40" t="s">
        <v>62</v>
      </c>
      <c r="U125" s="40" t="str">
        <f>IF(T125="","",VLOOKUP(T125,Sheet1!$B$10:$C$61,2,0))</f>
        <v>療養病棟入院基本料1</v>
      </c>
      <c r="V125" s="40">
        <v>58</v>
      </c>
      <c r="W125" s="65"/>
    </row>
    <row r="126" spans="1:23" outlineLevel="4">
      <c r="A126" s="40">
        <v>4001</v>
      </c>
      <c r="B126" s="40" t="s">
        <v>123</v>
      </c>
      <c r="C126" s="40">
        <v>40131</v>
      </c>
      <c r="D126" s="40" t="s">
        <v>124</v>
      </c>
      <c r="E126" s="40" t="s">
        <v>1422</v>
      </c>
      <c r="F126" s="40" t="s">
        <v>1433</v>
      </c>
      <c r="G126" s="40" t="s">
        <v>45</v>
      </c>
      <c r="H126" s="40" t="str">
        <f>IF(G126="","",VLOOKUP(G126,Sheet1!$B$3:$C$7,2,0))</f>
        <v>慢性期</v>
      </c>
      <c r="I126" s="40" t="s">
        <v>45</v>
      </c>
      <c r="J126" s="40" t="str">
        <f>IF(I126="","",VLOOKUP(I126,Sheet1!$B$3:$C$7,2,0))</f>
        <v>慢性期</v>
      </c>
      <c r="K126" s="40">
        <v>56</v>
      </c>
      <c r="L126" s="40">
        <v>56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 t="s">
        <v>212</v>
      </c>
      <c r="U126" s="40" t="str">
        <f>IF(T126="","",VLOOKUP(T126,Sheet1!$B$10:$C$61,2,0))</f>
        <v>特殊疾患病棟入院料1</v>
      </c>
      <c r="V126" s="40">
        <v>56</v>
      </c>
      <c r="W126" s="65"/>
    </row>
    <row r="127" spans="1:23" outlineLevel="3">
      <c r="A127" s="40"/>
      <c r="B127" s="40"/>
      <c r="C127" s="40"/>
      <c r="D127" s="40"/>
      <c r="E127" s="41" t="s">
        <v>1546</v>
      </c>
      <c r="F127" s="40"/>
      <c r="G127" s="40"/>
      <c r="H127" s="40"/>
      <c r="I127" s="40"/>
      <c r="J127" s="40" t="str">
        <f>IF(I127="","",VLOOKUP(I127,Sheet1!$B$3:$C$7,2,0))</f>
        <v/>
      </c>
      <c r="K127" s="40">
        <f t="shared" ref="K127:S127" si="17">SUBTOTAL(9,K116:K126)</f>
        <v>216</v>
      </c>
      <c r="L127" s="40">
        <f t="shared" si="17"/>
        <v>216</v>
      </c>
      <c r="M127" s="40">
        <f t="shared" si="17"/>
        <v>0</v>
      </c>
      <c r="N127" s="40">
        <f t="shared" si="17"/>
        <v>340</v>
      </c>
      <c r="O127" s="40">
        <f t="shared" si="17"/>
        <v>340</v>
      </c>
      <c r="P127" s="40">
        <f t="shared" si="17"/>
        <v>0</v>
      </c>
      <c r="Q127" s="40">
        <f t="shared" si="17"/>
        <v>0</v>
      </c>
      <c r="R127" s="40">
        <f t="shared" si="17"/>
        <v>0</v>
      </c>
      <c r="S127" s="40">
        <f t="shared" si="17"/>
        <v>0</v>
      </c>
      <c r="T127" s="40"/>
      <c r="U127" s="40"/>
      <c r="V127" s="40">
        <f>SUBTOTAL(9,V116:V126)</f>
        <v>556</v>
      </c>
      <c r="W127" s="66"/>
    </row>
    <row r="128" spans="1:23" outlineLevel="4">
      <c r="A128" s="40">
        <v>4001</v>
      </c>
      <c r="B128" s="40" t="s">
        <v>123</v>
      </c>
      <c r="C128" s="40">
        <v>40131</v>
      </c>
      <c r="D128" s="40" t="s">
        <v>124</v>
      </c>
      <c r="E128" s="40" t="s">
        <v>747</v>
      </c>
      <c r="F128" s="40" t="s">
        <v>748</v>
      </c>
      <c r="G128" s="40" t="s">
        <v>41</v>
      </c>
      <c r="H128" s="40" t="str">
        <f>IF(G128="","",VLOOKUP(G128,Sheet1!$B$3:$C$7,2,0))</f>
        <v>高度急性期</v>
      </c>
      <c r="I128" s="40" t="s">
        <v>41</v>
      </c>
      <c r="J128" s="40" t="str">
        <f>IF(I128="","",VLOOKUP(I128,Sheet1!$B$3:$C$7,2,0))</f>
        <v>高度急性期</v>
      </c>
      <c r="K128" s="40">
        <v>8</v>
      </c>
      <c r="L128" s="40">
        <v>8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 t="s">
        <v>42</v>
      </c>
      <c r="U128" s="40" t="str">
        <f>IF(T128="","",VLOOKUP(T128,Sheet1!$B$10:$C$61,2,0))</f>
        <v>特定集中治療室管理料3</v>
      </c>
      <c r="V128" s="40">
        <v>8</v>
      </c>
      <c r="W128" s="64" t="s">
        <v>1974</v>
      </c>
    </row>
    <row r="129" spans="1:23" outlineLevel="4">
      <c r="A129" s="40">
        <v>4001</v>
      </c>
      <c r="B129" s="40" t="s">
        <v>123</v>
      </c>
      <c r="C129" s="40">
        <v>40131</v>
      </c>
      <c r="D129" s="40" t="s">
        <v>124</v>
      </c>
      <c r="E129" s="40" t="s">
        <v>747</v>
      </c>
      <c r="F129" s="40" t="s">
        <v>351</v>
      </c>
      <c r="G129" s="40" t="s">
        <v>41</v>
      </c>
      <c r="H129" s="40" t="str">
        <f>IF(G129="","",VLOOKUP(G129,Sheet1!$B$3:$C$7,2,0))</f>
        <v>高度急性期</v>
      </c>
      <c r="I129" s="40" t="s">
        <v>41</v>
      </c>
      <c r="J129" s="40" t="str">
        <f>IF(I129="","",VLOOKUP(I129,Sheet1!$B$3:$C$7,2,0))</f>
        <v>高度急性期</v>
      </c>
      <c r="K129" s="40">
        <v>12</v>
      </c>
      <c r="L129" s="40">
        <v>12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 t="s">
        <v>136</v>
      </c>
      <c r="U129" s="40" t="str">
        <f>IF(T129="","",VLOOKUP(T129,Sheet1!$B$10:$C$61,2,0))</f>
        <v>新生児特定集中治療室管理料1</v>
      </c>
      <c r="V129" s="40">
        <v>12</v>
      </c>
      <c r="W129" s="65" t="s">
        <v>1964</v>
      </c>
    </row>
    <row r="130" spans="1:23" outlineLevel="4">
      <c r="A130" s="40">
        <v>4001</v>
      </c>
      <c r="B130" s="40" t="s">
        <v>123</v>
      </c>
      <c r="C130" s="40">
        <v>40131</v>
      </c>
      <c r="D130" s="40" t="s">
        <v>124</v>
      </c>
      <c r="E130" s="40" t="s">
        <v>747</v>
      </c>
      <c r="F130" s="40" t="s">
        <v>352</v>
      </c>
      <c r="G130" s="40" t="s">
        <v>41</v>
      </c>
      <c r="H130" s="40" t="str">
        <f>IF(G130="","",VLOOKUP(G130,Sheet1!$B$3:$C$7,2,0))</f>
        <v>高度急性期</v>
      </c>
      <c r="I130" s="40" t="s">
        <v>41</v>
      </c>
      <c r="J130" s="40" t="str">
        <f>IF(I130="","",VLOOKUP(I130,Sheet1!$B$3:$C$7,2,0))</f>
        <v>高度急性期</v>
      </c>
      <c r="K130" s="40">
        <v>24</v>
      </c>
      <c r="L130" s="40">
        <v>24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 t="s">
        <v>150</v>
      </c>
      <c r="U130" s="40" t="str">
        <f>IF(T130="","",VLOOKUP(T130,Sheet1!$B$10:$C$61,2,0))</f>
        <v>小児入院医療管理料1</v>
      </c>
      <c r="V130" s="40">
        <v>24</v>
      </c>
      <c r="W130" s="65" t="s">
        <v>1976</v>
      </c>
    </row>
    <row r="131" spans="1:23" outlineLevel="4">
      <c r="A131" s="40">
        <v>4001</v>
      </c>
      <c r="B131" s="40" t="s">
        <v>123</v>
      </c>
      <c r="C131" s="40">
        <v>40131</v>
      </c>
      <c r="D131" s="40" t="s">
        <v>124</v>
      </c>
      <c r="E131" s="40" t="s">
        <v>747</v>
      </c>
      <c r="F131" s="40" t="s">
        <v>675</v>
      </c>
      <c r="G131" s="40" t="s">
        <v>41</v>
      </c>
      <c r="H131" s="40" t="str">
        <f>IF(G131="","",VLOOKUP(G131,Sheet1!$B$3:$C$7,2,0))</f>
        <v>高度急性期</v>
      </c>
      <c r="I131" s="40" t="s">
        <v>41</v>
      </c>
      <c r="J131" s="40" t="str">
        <f>IF(I131="","",VLOOKUP(I131,Sheet1!$B$3:$C$7,2,0))</f>
        <v>高度急性期</v>
      </c>
      <c r="K131" s="40">
        <v>34</v>
      </c>
      <c r="L131" s="40">
        <v>34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 t="s">
        <v>150</v>
      </c>
      <c r="U131" s="40" t="str">
        <f>IF(T131="","",VLOOKUP(T131,Sheet1!$B$10:$C$61,2,0))</f>
        <v>小児入院医療管理料1</v>
      </c>
      <c r="V131" s="40">
        <v>34</v>
      </c>
      <c r="W131" s="65"/>
    </row>
    <row r="132" spans="1:23" outlineLevel="4">
      <c r="A132" s="40">
        <v>4001</v>
      </c>
      <c r="B132" s="40" t="s">
        <v>123</v>
      </c>
      <c r="C132" s="40">
        <v>40131</v>
      </c>
      <c r="D132" s="40" t="s">
        <v>124</v>
      </c>
      <c r="E132" s="40" t="s">
        <v>747</v>
      </c>
      <c r="F132" s="40" t="s">
        <v>676</v>
      </c>
      <c r="G132" s="40" t="s">
        <v>41</v>
      </c>
      <c r="H132" s="40" t="str">
        <f>IF(G132="","",VLOOKUP(G132,Sheet1!$B$3:$C$7,2,0))</f>
        <v>高度急性期</v>
      </c>
      <c r="I132" s="40" t="s">
        <v>41</v>
      </c>
      <c r="J132" s="40" t="str">
        <f>IF(I132="","",VLOOKUP(I132,Sheet1!$B$3:$C$7,2,0))</f>
        <v>高度急性期</v>
      </c>
      <c r="K132" s="40">
        <v>34</v>
      </c>
      <c r="L132" s="40">
        <v>34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 t="s">
        <v>150</v>
      </c>
      <c r="U132" s="40" t="str">
        <f>IF(T132="","",VLOOKUP(T132,Sheet1!$B$10:$C$61,2,0))</f>
        <v>小児入院医療管理料1</v>
      </c>
      <c r="V132" s="40">
        <v>34</v>
      </c>
      <c r="W132" s="65"/>
    </row>
    <row r="133" spans="1:23" outlineLevel="4">
      <c r="A133" s="40">
        <v>4001</v>
      </c>
      <c r="B133" s="40" t="s">
        <v>123</v>
      </c>
      <c r="C133" s="40">
        <v>40131</v>
      </c>
      <c r="D133" s="40" t="s">
        <v>124</v>
      </c>
      <c r="E133" s="40" t="s">
        <v>747</v>
      </c>
      <c r="F133" s="40" t="s">
        <v>673</v>
      </c>
      <c r="G133" s="40" t="s">
        <v>41</v>
      </c>
      <c r="H133" s="40" t="str">
        <f>IF(G133="","",VLOOKUP(G133,Sheet1!$B$3:$C$7,2,0))</f>
        <v>高度急性期</v>
      </c>
      <c r="I133" s="40" t="s">
        <v>41</v>
      </c>
      <c r="J133" s="40" t="str">
        <f>IF(I133="","",VLOOKUP(I133,Sheet1!$B$3:$C$7,2,0))</f>
        <v>高度急性期</v>
      </c>
      <c r="K133" s="40">
        <v>36</v>
      </c>
      <c r="L133" s="40">
        <v>36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 t="s">
        <v>150</v>
      </c>
      <c r="U133" s="40" t="str">
        <f>IF(T133="","",VLOOKUP(T133,Sheet1!$B$10:$C$61,2,0))</f>
        <v>小児入院医療管理料1</v>
      </c>
      <c r="V133" s="40">
        <v>36</v>
      </c>
      <c r="W133" s="65"/>
    </row>
    <row r="134" spans="1:23" outlineLevel="4">
      <c r="A134" s="40">
        <v>4001</v>
      </c>
      <c r="B134" s="40" t="s">
        <v>123</v>
      </c>
      <c r="C134" s="40">
        <v>40131</v>
      </c>
      <c r="D134" s="40" t="s">
        <v>124</v>
      </c>
      <c r="E134" s="40" t="s">
        <v>747</v>
      </c>
      <c r="F134" s="40" t="s">
        <v>677</v>
      </c>
      <c r="G134" s="40" t="s">
        <v>41</v>
      </c>
      <c r="H134" s="40" t="str">
        <f>IF(G134="","",VLOOKUP(G134,Sheet1!$B$3:$C$7,2,0))</f>
        <v>高度急性期</v>
      </c>
      <c r="I134" s="40" t="s">
        <v>41</v>
      </c>
      <c r="J134" s="40" t="str">
        <f>IF(I134="","",VLOOKUP(I134,Sheet1!$B$3:$C$7,2,0))</f>
        <v>高度急性期</v>
      </c>
      <c r="K134" s="40">
        <v>42</v>
      </c>
      <c r="L134" s="40">
        <v>42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 t="s">
        <v>150</v>
      </c>
      <c r="U134" s="40" t="str">
        <f>IF(T134="","",VLOOKUP(T134,Sheet1!$B$10:$C$61,2,0))</f>
        <v>小児入院医療管理料1</v>
      </c>
      <c r="V134" s="40">
        <v>42</v>
      </c>
      <c r="W134" s="65"/>
    </row>
    <row r="135" spans="1:23" outlineLevel="4">
      <c r="A135" s="40">
        <v>4001</v>
      </c>
      <c r="B135" s="40" t="s">
        <v>123</v>
      </c>
      <c r="C135" s="40">
        <v>40131</v>
      </c>
      <c r="D135" s="40" t="s">
        <v>124</v>
      </c>
      <c r="E135" s="40" t="s">
        <v>747</v>
      </c>
      <c r="F135" s="40" t="s">
        <v>84</v>
      </c>
      <c r="G135" s="40" t="s">
        <v>41</v>
      </c>
      <c r="H135" s="40" t="str">
        <f>IF(G135="","",VLOOKUP(G135,Sheet1!$B$3:$C$7,2,0))</f>
        <v>高度急性期</v>
      </c>
      <c r="I135" s="40" t="s">
        <v>41</v>
      </c>
      <c r="J135" s="40" t="str">
        <f>IF(I135="","",VLOOKUP(I135,Sheet1!$B$3:$C$7,2,0))</f>
        <v>高度急性期</v>
      </c>
      <c r="K135" s="40">
        <v>19</v>
      </c>
      <c r="L135" s="40">
        <v>19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 t="s">
        <v>150</v>
      </c>
      <c r="U135" s="40" t="str">
        <f>IF(T135="","",VLOOKUP(T135,Sheet1!$B$10:$C$61,2,0))</f>
        <v>小児入院医療管理料1</v>
      </c>
      <c r="V135" s="40">
        <v>19</v>
      </c>
      <c r="W135" s="65"/>
    </row>
    <row r="136" spans="1:23" outlineLevel="4">
      <c r="A136" s="40">
        <v>4001</v>
      </c>
      <c r="B136" s="40" t="s">
        <v>123</v>
      </c>
      <c r="C136" s="40">
        <v>40131</v>
      </c>
      <c r="D136" s="40" t="s">
        <v>124</v>
      </c>
      <c r="E136" s="40" t="s">
        <v>747</v>
      </c>
      <c r="F136" s="40" t="s">
        <v>749</v>
      </c>
      <c r="G136" s="40" t="s">
        <v>41</v>
      </c>
      <c r="H136" s="40" t="str">
        <f>IF(G136="","",VLOOKUP(G136,Sheet1!$B$3:$C$7,2,0))</f>
        <v>高度急性期</v>
      </c>
      <c r="I136" s="40" t="s">
        <v>41</v>
      </c>
      <c r="J136" s="40" t="str">
        <f>IF(I136="","",VLOOKUP(I136,Sheet1!$B$3:$C$7,2,0))</f>
        <v>高度急性期</v>
      </c>
      <c r="K136" s="40">
        <v>30</v>
      </c>
      <c r="L136" s="40">
        <v>30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 t="s">
        <v>41</v>
      </c>
      <c r="U136" s="40" t="str">
        <f>IF(T136="","",VLOOKUP(T136,Sheet1!$B$10:$C$61,2,0))</f>
        <v>一般病棟7対1入院基本料</v>
      </c>
      <c r="V136" s="40">
        <v>30</v>
      </c>
      <c r="W136" s="65"/>
    </row>
    <row r="137" spans="1:23" outlineLevel="3">
      <c r="A137" s="40"/>
      <c r="B137" s="40"/>
      <c r="C137" s="40"/>
      <c r="D137" s="40"/>
      <c r="E137" s="41" t="s">
        <v>1547</v>
      </c>
      <c r="F137" s="40"/>
      <c r="G137" s="40"/>
      <c r="H137" s="40"/>
      <c r="I137" s="40"/>
      <c r="J137" s="40" t="str">
        <f>IF(I137="","",VLOOKUP(I137,Sheet1!$B$3:$C$7,2,0))</f>
        <v/>
      </c>
      <c r="K137" s="40">
        <f t="shared" ref="K137:S137" si="18">SUBTOTAL(9,K128:K136)</f>
        <v>239</v>
      </c>
      <c r="L137" s="40">
        <f t="shared" si="18"/>
        <v>239</v>
      </c>
      <c r="M137" s="40">
        <f t="shared" si="18"/>
        <v>0</v>
      </c>
      <c r="N137" s="40">
        <f t="shared" si="18"/>
        <v>0</v>
      </c>
      <c r="O137" s="40">
        <f t="shared" si="18"/>
        <v>0</v>
      </c>
      <c r="P137" s="40">
        <f t="shared" si="18"/>
        <v>0</v>
      </c>
      <c r="Q137" s="40">
        <f t="shared" si="18"/>
        <v>0</v>
      </c>
      <c r="R137" s="40">
        <f t="shared" si="18"/>
        <v>0</v>
      </c>
      <c r="S137" s="40">
        <f t="shared" si="18"/>
        <v>0</v>
      </c>
      <c r="T137" s="40"/>
      <c r="U137" s="40"/>
      <c r="V137" s="40">
        <f>SUBTOTAL(9,V128:V136)</f>
        <v>239</v>
      </c>
      <c r="W137" s="66"/>
    </row>
    <row r="138" spans="1:23" outlineLevel="4">
      <c r="A138" s="40">
        <v>4001</v>
      </c>
      <c r="B138" s="40" t="s">
        <v>123</v>
      </c>
      <c r="C138" s="40">
        <v>40132</v>
      </c>
      <c r="D138" s="40" t="s">
        <v>176</v>
      </c>
      <c r="E138" s="40" t="s">
        <v>175</v>
      </c>
      <c r="F138" s="40" t="s">
        <v>177</v>
      </c>
      <c r="G138" s="40" t="s">
        <v>45</v>
      </c>
      <c r="H138" s="40" t="str">
        <f>IF(G138="","",VLOOKUP(G138,Sheet1!$B$3:$C$7,2,0))</f>
        <v>慢性期</v>
      </c>
      <c r="I138" s="40" t="s">
        <v>45</v>
      </c>
      <c r="J138" s="40" t="str">
        <f>IF(I138="","",VLOOKUP(I138,Sheet1!$B$3:$C$7,2,0))</f>
        <v>慢性期</v>
      </c>
      <c r="K138" s="40">
        <v>0</v>
      </c>
      <c r="L138" s="40">
        <v>0</v>
      </c>
      <c r="M138" s="40">
        <v>0</v>
      </c>
      <c r="N138" s="40">
        <v>51</v>
      </c>
      <c r="O138" s="40">
        <v>51</v>
      </c>
      <c r="P138" s="40">
        <v>0</v>
      </c>
      <c r="Q138" s="40">
        <v>51</v>
      </c>
      <c r="R138" s="40">
        <v>51</v>
      </c>
      <c r="S138" s="40">
        <v>0</v>
      </c>
      <c r="T138" s="40"/>
      <c r="U138" s="40" t="str">
        <f>IF(T138="","",VLOOKUP(T138,Sheet1!$B$10:$C$61,2,0))</f>
        <v/>
      </c>
      <c r="V138" s="40">
        <v>0</v>
      </c>
      <c r="W138" s="64"/>
    </row>
    <row r="139" spans="1:23" outlineLevel="4">
      <c r="A139" s="40">
        <v>4001</v>
      </c>
      <c r="B139" s="40" t="s">
        <v>123</v>
      </c>
      <c r="C139" s="40">
        <v>40132</v>
      </c>
      <c r="D139" s="40" t="s">
        <v>176</v>
      </c>
      <c r="E139" s="40" t="s">
        <v>175</v>
      </c>
      <c r="F139" s="40" t="s">
        <v>178</v>
      </c>
      <c r="G139" s="40" t="s">
        <v>45</v>
      </c>
      <c r="H139" s="40" t="str">
        <f>IF(G139="","",VLOOKUP(G139,Sheet1!$B$3:$C$7,2,0))</f>
        <v>慢性期</v>
      </c>
      <c r="I139" s="40" t="s">
        <v>45</v>
      </c>
      <c r="J139" s="40" t="str">
        <f>IF(I139="","",VLOOKUP(I139,Sheet1!$B$3:$C$7,2,0))</f>
        <v>慢性期</v>
      </c>
      <c r="K139" s="40">
        <v>0</v>
      </c>
      <c r="L139" s="40">
        <v>0</v>
      </c>
      <c r="M139" s="40">
        <v>0</v>
      </c>
      <c r="N139" s="40">
        <v>60</v>
      </c>
      <c r="O139" s="40">
        <v>60</v>
      </c>
      <c r="P139" s="40">
        <v>0</v>
      </c>
      <c r="Q139" s="40">
        <v>0</v>
      </c>
      <c r="R139" s="40">
        <v>0</v>
      </c>
      <c r="S139" s="40">
        <v>0</v>
      </c>
      <c r="T139" s="40" t="s">
        <v>62</v>
      </c>
      <c r="U139" s="40" t="str">
        <f>IF(T139="","",VLOOKUP(T139,Sheet1!$B$10:$C$61,2,0))</f>
        <v>療養病棟入院基本料1</v>
      </c>
      <c r="V139" s="40">
        <v>60</v>
      </c>
      <c r="W139" s="65"/>
    </row>
    <row r="140" spans="1:23" outlineLevel="3">
      <c r="A140" s="40"/>
      <c r="B140" s="40"/>
      <c r="C140" s="40"/>
      <c r="D140" s="40"/>
      <c r="E140" s="41" t="s">
        <v>1548</v>
      </c>
      <c r="F140" s="40"/>
      <c r="G140" s="40"/>
      <c r="H140" s="40"/>
      <c r="I140" s="40"/>
      <c r="J140" s="40" t="str">
        <f>IF(I140="","",VLOOKUP(I140,Sheet1!$B$3:$C$7,2,0))</f>
        <v/>
      </c>
      <c r="K140" s="40">
        <f t="shared" ref="K140:S140" si="19">SUBTOTAL(9,K138:K139)</f>
        <v>0</v>
      </c>
      <c r="L140" s="40">
        <f t="shared" si="19"/>
        <v>0</v>
      </c>
      <c r="M140" s="40">
        <f t="shared" si="19"/>
        <v>0</v>
      </c>
      <c r="N140" s="40">
        <f t="shared" si="19"/>
        <v>111</v>
      </c>
      <c r="O140" s="40">
        <f t="shared" si="19"/>
        <v>111</v>
      </c>
      <c r="P140" s="40">
        <f t="shared" si="19"/>
        <v>0</v>
      </c>
      <c r="Q140" s="40">
        <f t="shared" si="19"/>
        <v>51</v>
      </c>
      <c r="R140" s="40">
        <f t="shared" si="19"/>
        <v>51</v>
      </c>
      <c r="S140" s="40">
        <f t="shared" si="19"/>
        <v>0</v>
      </c>
      <c r="T140" s="40"/>
      <c r="U140" s="40"/>
      <c r="V140" s="40">
        <f>SUBTOTAL(9,V138:V139)</f>
        <v>60</v>
      </c>
      <c r="W140" s="66"/>
    </row>
    <row r="141" spans="1:23" outlineLevel="4">
      <c r="A141" s="40">
        <v>4001</v>
      </c>
      <c r="B141" s="40" t="s">
        <v>123</v>
      </c>
      <c r="C141" s="40">
        <v>40132</v>
      </c>
      <c r="D141" s="40" t="s">
        <v>176</v>
      </c>
      <c r="E141" s="40" t="s">
        <v>242</v>
      </c>
      <c r="F141" s="40" t="s">
        <v>44</v>
      </c>
      <c r="G141" s="40" t="s">
        <v>58</v>
      </c>
      <c r="H141" s="40" t="str">
        <f>IF(G141="","",VLOOKUP(G141,Sheet1!$B$3:$C$7,2,0))</f>
        <v>回復期</v>
      </c>
      <c r="I141" s="40" t="s">
        <v>58</v>
      </c>
      <c r="J141" s="40" t="str">
        <f>IF(I141="","",VLOOKUP(I141,Sheet1!$B$3:$C$7,2,0))</f>
        <v>回復期</v>
      </c>
      <c r="K141" s="40">
        <v>26</v>
      </c>
      <c r="L141" s="40">
        <v>26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 t="s">
        <v>40</v>
      </c>
      <c r="U141" s="40" t="str">
        <f>IF(T141="","",VLOOKUP(T141,Sheet1!$B$10:$C$61,2,0))</f>
        <v>地域包括ケア病棟入院料1</v>
      </c>
      <c r="V141" s="40">
        <v>26</v>
      </c>
      <c r="W141" s="64" t="s">
        <v>1964</v>
      </c>
    </row>
    <row r="142" spans="1:23" outlineLevel="4">
      <c r="A142" s="40">
        <v>4001</v>
      </c>
      <c r="B142" s="40" t="s">
        <v>123</v>
      </c>
      <c r="C142" s="40">
        <v>40132</v>
      </c>
      <c r="D142" s="40" t="s">
        <v>176</v>
      </c>
      <c r="E142" s="40" t="s">
        <v>242</v>
      </c>
      <c r="F142" s="40" t="s">
        <v>67</v>
      </c>
      <c r="G142" s="40" t="s">
        <v>38</v>
      </c>
      <c r="H142" s="40" t="str">
        <f>IF(G142="","",VLOOKUP(G142,Sheet1!$B$3:$C$7,2,0))</f>
        <v>急性期</v>
      </c>
      <c r="I142" s="40" t="s">
        <v>38</v>
      </c>
      <c r="J142" s="40" t="str">
        <f>IF(I142="","",VLOOKUP(I142,Sheet1!$B$3:$C$7,2,0))</f>
        <v>急性期</v>
      </c>
      <c r="K142" s="40">
        <v>30</v>
      </c>
      <c r="L142" s="40">
        <v>30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 t="s">
        <v>38</v>
      </c>
      <c r="U142" s="40" t="str">
        <f>IF(T142="","",VLOOKUP(T142,Sheet1!$B$10:$C$61,2,0))</f>
        <v>一般病棟10対1入院基本料</v>
      </c>
      <c r="V142" s="40">
        <v>30</v>
      </c>
      <c r="W142" s="65"/>
    </row>
    <row r="143" spans="1:23" outlineLevel="4">
      <c r="A143" s="40">
        <v>4001</v>
      </c>
      <c r="B143" s="40" t="s">
        <v>123</v>
      </c>
      <c r="C143" s="40">
        <v>40132</v>
      </c>
      <c r="D143" s="40" t="s">
        <v>176</v>
      </c>
      <c r="E143" s="40" t="s">
        <v>242</v>
      </c>
      <c r="F143" s="40" t="s">
        <v>71</v>
      </c>
      <c r="G143" s="40" t="s">
        <v>45</v>
      </c>
      <c r="H143" s="40" t="str">
        <f>IF(G143="","",VLOOKUP(G143,Sheet1!$B$3:$C$7,2,0))</f>
        <v>慢性期</v>
      </c>
      <c r="I143" s="40" t="s">
        <v>45</v>
      </c>
      <c r="J143" s="40" t="str">
        <f>IF(I143="","",VLOOKUP(I143,Sheet1!$B$3:$C$7,2,0))</f>
        <v>慢性期</v>
      </c>
      <c r="K143" s="40">
        <v>16</v>
      </c>
      <c r="L143" s="40">
        <v>16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 t="s">
        <v>96</v>
      </c>
      <c r="U143" s="40" t="str">
        <f>IF(T143="","",VLOOKUP(T143,Sheet1!$B$10:$C$61,2,0))</f>
        <v>緩和ケア病棟入院料</v>
      </c>
      <c r="V143" s="40">
        <v>16</v>
      </c>
      <c r="W143" s="65"/>
    </row>
    <row r="144" spans="1:23" outlineLevel="3">
      <c r="A144" s="40"/>
      <c r="B144" s="40"/>
      <c r="C144" s="40"/>
      <c r="D144" s="40"/>
      <c r="E144" s="41" t="s">
        <v>1549</v>
      </c>
      <c r="F144" s="40"/>
      <c r="G144" s="40"/>
      <c r="H144" s="40"/>
      <c r="I144" s="40"/>
      <c r="J144" s="40" t="str">
        <f>IF(I144="","",VLOOKUP(I144,Sheet1!$B$3:$C$7,2,0))</f>
        <v/>
      </c>
      <c r="K144" s="40">
        <f t="shared" ref="K144:S144" si="20">SUBTOTAL(9,K141:K143)</f>
        <v>72</v>
      </c>
      <c r="L144" s="40">
        <f t="shared" si="20"/>
        <v>72</v>
      </c>
      <c r="M144" s="40">
        <f t="shared" si="20"/>
        <v>0</v>
      </c>
      <c r="N144" s="40">
        <f t="shared" si="20"/>
        <v>0</v>
      </c>
      <c r="O144" s="40">
        <f t="shared" si="20"/>
        <v>0</v>
      </c>
      <c r="P144" s="40">
        <f t="shared" si="20"/>
        <v>0</v>
      </c>
      <c r="Q144" s="40">
        <f t="shared" si="20"/>
        <v>0</v>
      </c>
      <c r="R144" s="40">
        <f t="shared" si="20"/>
        <v>0</v>
      </c>
      <c r="S144" s="40">
        <f t="shared" si="20"/>
        <v>0</v>
      </c>
      <c r="T144" s="40"/>
      <c r="U144" s="40"/>
      <c r="V144" s="40">
        <f>SUBTOTAL(9,V141:V143)</f>
        <v>72</v>
      </c>
      <c r="W144" s="66"/>
    </row>
    <row r="145" spans="1:23" outlineLevel="4">
      <c r="A145" s="40">
        <v>4001</v>
      </c>
      <c r="B145" s="40" t="s">
        <v>123</v>
      </c>
      <c r="C145" s="40">
        <v>40132</v>
      </c>
      <c r="D145" s="40" t="s">
        <v>176</v>
      </c>
      <c r="E145" s="40" t="s">
        <v>464</v>
      </c>
      <c r="F145" s="40" t="s">
        <v>50</v>
      </c>
      <c r="G145" s="40" t="s">
        <v>45</v>
      </c>
      <c r="H145" s="40" t="str">
        <f>IF(G145="","",VLOOKUP(G145,Sheet1!$B$3:$C$7,2,0))</f>
        <v>慢性期</v>
      </c>
      <c r="I145" s="40" t="s">
        <v>45</v>
      </c>
      <c r="J145" s="40" t="str">
        <f>IF(I145="","",VLOOKUP(I145,Sheet1!$B$3:$C$7,2,0))</f>
        <v>慢性期</v>
      </c>
      <c r="K145" s="40">
        <v>0</v>
      </c>
      <c r="L145" s="40">
        <v>0</v>
      </c>
      <c r="M145" s="40">
        <v>0</v>
      </c>
      <c r="N145" s="40">
        <v>40</v>
      </c>
      <c r="O145" s="40">
        <v>40</v>
      </c>
      <c r="P145" s="40">
        <v>0</v>
      </c>
      <c r="Q145" s="40">
        <v>40</v>
      </c>
      <c r="R145" s="40">
        <v>40</v>
      </c>
      <c r="S145" s="40">
        <v>0</v>
      </c>
      <c r="T145" s="40"/>
      <c r="U145" s="40" t="str">
        <f>IF(T145="","",VLOOKUP(T145,Sheet1!$B$10:$C$61,2,0))</f>
        <v/>
      </c>
      <c r="V145" s="40">
        <v>0</v>
      </c>
      <c r="W145" s="64"/>
    </row>
    <row r="146" spans="1:23" outlineLevel="4">
      <c r="A146" s="40">
        <v>4001</v>
      </c>
      <c r="B146" s="40" t="s">
        <v>123</v>
      </c>
      <c r="C146" s="40">
        <v>40132</v>
      </c>
      <c r="D146" s="40" t="s">
        <v>176</v>
      </c>
      <c r="E146" s="40" t="s">
        <v>464</v>
      </c>
      <c r="F146" s="40" t="s">
        <v>252</v>
      </c>
      <c r="G146" s="40" t="s">
        <v>45</v>
      </c>
      <c r="H146" s="40" t="str">
        <f>IF(G146="","",VLOOKUP(G146,Sheet1!$B$3:$C$7,2,0))</f>
        <v>慢性期</v>
      </c>
      <c r="I146" s="40" t="s">
        <v>45</v>
      </c>
      <c r="J146" s="40" t="str">
        <f>IF(I146="","",VLOOKUP(I146,Sheet1!$B$3:$C$7,2,0))</f>
        <v>慢性期</v>
      </c>
      <c r="K146" s="40">
        <v>0</v>
      </c>
      <c r="L146" s="40">
        <v>0</v>
      </c>
      <c r="M146" s="40">
        <v>0</v>
      </c>
      <c r="N146" s="40">
        <v>52</v>
      </c>
      <c r="O146" s="40">
        <v>51</v>
      </c>
      <c r="P146" s="40">
        <v>1</v>
      </c>
      <c r="Q146" s="40">
        <v>0</v>
      </c>
      <c r="R146" s="40">
        <v>0</v>
      </c>
      <c r="S146" s="40">
        <v>0</v>
      </c>
      <c r="T146" s="40" t="s">
        <v>46</v>
      </c>
      <c r="U146" s="40" t="str">
        <f>IF(T146="","",VLOOKUP(T146,Sheet1!$B$10:$C$61,2,0))</f>
        <v>療養病棟入院基本料2</v>
      </c>
      <c r="V146" s="40">
        <v>52</v>
      </c>
      <c r="W146" s="65"/>
    </row>
    <row r="147" spans="1:23" outlineLevel="4">
      <c r="A147" s="40">
        <v>4001</v>
      </c>
      <c r="B147" s="40" t="s">
        <v>123</v>
      </c>
      <c r="C147" s="40">
        <v>40132</v>
      </c>
      <c r="D147" s="40" t="s">
        <v>176</v>
      </c>
      <c r="E147" s="40" t="s">
        <v>464</v>
      </c>
      <c r="F147" s="40" t="s">
        <v>61</v>
      </c>
      <c r="G147" s="40" t="s">
        <v>45</v>
      </c>
      <c r="H147" s="40" t="str">
        <f>IF(G147="","",VLOOKUP(G147,Sheet1!$B$3:$C$7,2,0))</f>
        <v>慢性期</v>
      </c>
      <c r="I147" s="40" t="s">
        <v>45</v>
      </c>
      <c r="J147" s="40" t="str">
        <f>IF(I147="","",VLOOKUP(I147,Sheet1!$B$3:$C$7,2,0))</f>
        <v>慢性期</v>
      </c>
      <c r="K147" s="40">
        <v>0</v>
      </c>
      <c r="L147" s="40">
        <v>0</v>
      </c>
      <c r="M147" s="40">
        <v>0</v>
      </c>
      <c r="N147" s="40">
        <v>52</v>
      </c>
      <c r="O147" s="40">
        <v>52</v>
      </c>
      <c r="P147" s="40">
        <v>0</v>
      </c>
      <c r="Q147" s="40">
        <v>52</v>
      </c>
      <c r="R147" s="40">
        <v>52</v>
      </c>
      <c r="S147" s="40">
        <v>0</v>
      </c>
      <c r="T147" s="40"/>
      <c r="U147" s="40" t="str">
        <f>IF(T147="","",VLOOKUP(T147,Sheet1!$B$10:$C$61,2,0))</f>
        <v/>
      </c>
      <c r="V147" s="40">
        <v>0</v>
      </c>
      <c r="W147" s="65"/>
    </row>
    <row r="148" spans="1:23" outlineLevel="4">
      <c r="A148" s="40">
        <v>4001</v>
      </c>
      <c r="B148" s="40" t="s">
        <v>123</v>
      </c>
      <c r="C148" s="40">
        <v>40132</v>
      </c>
      <c r="D148" s="40" t="s">
        <v>176</v>
      </c>
      <c r="E148" s="40" t="s">
        <v>464</v>
      </c>
      <c r="F148" s="40" t="s">
        <v>430</v>
      </c>
      <c r="G148" s="40" t="s">
        <v>45</v>
      </c>
      <c r="H148" s="40" t="str">
        <f>IF(G148="","",VLOOKUP(G148,Sheet1!$B$3:$C$7,2,0))</f>
        <v>慢性期</v>
      </c>
      <c r="I148" s="40" t="s">
        <v>45</v>
      </c>
      <c r="J148" s="40" t="str">
        <f>IF(I148="","",VLOOKUP(I148,Sheet1!$B$3:$C$7,2,0))</f>
        <v>慢性期</v>
      </c>
      <c r="K148" s="40">
        <v>0</v>
      </c>
      <c r="L148" s="40">
        <v>0</v>
      </c>
      <c r="M148" s="40">
        <v>0</v>
      </c>
      <c r="N148" s="40">
        <v>60</v>
      </c>
      <c r="O148" s="40">
        <v>55</v>
      </c>
      <c r="P148" s="40">
        <v>5</v>
      </c>
      <c r="Q148" s="40">
        <v>0</v>
      </c>
      <c r="R148" s="40">
        <v>0</v>
      </c>
      <c r="S148" s="40">
        <v>0</v>
      </c>
      <c r="T148" s="40" t="s">
        <v>62</v>
      </c>
      <c r="U148" s="40" t="str">
        <f>IF(T148="","",VLOOKUP(T148,Sheet1!$B$10:$C$61,2,0))</f>
        <v>療養病棟入院基本料1</v>
      </c>
      <c r="V148" s="40">
        <v>60</v>
      </c>
      <c r="W148" s="65"/>
    </row>
    <row r="149" spans="1:23" outlineLevel="4">
      <c r="A149" s="40">
        <v>4001</v>
      </c>
      <c r="B149" s="40" t="s">
        <v>123</v>
      </c>
      <c r="C149" s="40">
        <v>40132</v>
      </c>
      <c r="D149" s="40" t="s">
        <v>176</v>
      </c>
      <c r="E149" s="40" t="s">
        <v>464</v>
      </c>
      <c r="F149" s="40" t="s">
        <v>431</v>
      </c>
      <c r="G149" s="40" t="s">
        <v>45</v>
      </c>
      <c r="H149" s="40" t="str">
        <f>IF(G149="","",VLOOKUP(G149,Sheet1!$B$3:$C$7,2,0))</f>
        <v>慢性期</v>
      </c>
      <c r="I149" s="40" t="s">
        <v>45</v>
      </c>
      <c r="J149" s="40" t="str">
        <f>IF(I149="","",VLOOKUP(I149,Sheet1!$B$3:$C$7,2,0))</f>
        <v>慢性期</v>
      </c>
      <c r="K149" s="40">
        <v>0</v>
      </c>
      <c r="L149" s="40">
        <v>0</v>
      </c>
      <c r="M149" s="40">
        <v>0</v>
      </c>
      <c r="N149" s="40">
        <v>60</v>
      </c>
      <c r="O149" s="40">
        <v>54</v>
      </c>
      <c r="P149" s="40">
        <v>6</v>
      </c>
      <c r="Q149" s="40">
        <v>0</v>
      </c>
      <c r="R149" s="40">
        <v>0</v>
      </c>
      <c r="S149" s="40">
        <v>0</v>
      </c>
      <c r="T149" s="40" t="s">
        <v>62</v>
      </c>
      <c r="U149" s="40" t="str">
        <f>IF(T149="","",VLOOKUP(T149,Sheet1!$B$10:$C$61,2,0))</f>
        <v>療養病棟入院基本料1</v>
      </c>
      <c r="V149" s="40">
        <v>40</v>
      </c>
      <c r="W149" s="65"/>
    </row>
    <row r="150" spans="1:23" outlineLevel="4">
      <c r="A150" s="40">
        <v>4001</v>
      </c>
      <c r="B150" s="40" t="s">
        <v>123</v>
      </c>
      <c r="C150" s="40">
        <v>40132</v>
      </c>
      <c r="D150" s="40" t="s">
        <v>176</v>
      </c>
      <c r="E150" s="40" t="s">
        <v>464</v>
      </c>
      <c r="F150" s="40" t="s">
        <v>465</v>
      </c>
      <c r="G150" s="40" t="s">
        <v>45</v>
      </c>
      <c r="H150" s="40" t="str">
        <f>IF(G150="","",VLOOKUP(G150,Sheet1!$B$3:$C$7,2,0))</f>
        <v>慢性期</v>
      </c>
      <c r="I150" s="40" t="s">
        <v>45</v>
      </c>
      <c r="J150" s="40" t="str">
        <f>IF(I150="","",VLOOKUP(I150,Sheet1!$B$3:$C$7,2,0))</f>
        <v>慢性期</v>
      </c>
      <c r="K150" s="40">
        <v>0</v>
      </c>
      <c r="L150" s="40">
        <v>0</v>
      </c>
      <c r="M150" s="40">
        <v>0</v>
      </c>
      <c r="N150" s="40">
        <v>60</v>
      </c>
      <c r="O150" s="40">
        <v>56</v>
      </c>
      <c r="P150" s="40">
        <v>4</v>
      </c>
      <c r="Q150" s="40">
        <v>0</v>
      </c>
      <c r="R150" s="40">
        <v>0</v>
      </c>
      <c r="S150" s="40">
        <v>0</v>
      </c>
      <c r="T150" s="40" t="s">
        <v>62</v>
      </c>
      <c r="U150" s="40" t="str">
        <f>IF(T150="","",VLOOKUP(T150,Sheet1!$B$10:$C$61,2,0))</f>
        <v>療養病棟入院基本料1</v>
      </c>
      <c r="V150" s="40">
        <v>60</v>
      </c>
      <c r="W150" s="65"/>
    </row>
    <row r="151" spans="1:23" outlineLevel="4">
      <c r="A151" s="40">
        <v>4001</v>
      </c>
      <c r="B151" s="40" t="s">
        <v>123</v>
      </c>
      <c r="C151" s="40">
        <v>40132</v>
      </c>
      <c r="D151" s="40" t="s">
        <v>176</v>
      </c>
      <c r="E151" s="40" t="s">
        <v>464</v>
      </c>
      <c r="F151" s="40" t="s">
        <v>466</v>
      </c>
      <c r="G151" s="40" t="s">
        <v>45</v>
      </c>
      <c r="H151" s="40" t="str">
        <f>IF(G151="","",VLOOKUP(G151,Sheet1!$B$3:$C$7,2,0))</f>
        <v>慢性期</v>
      </c>
      <c r="I151" s="40" t="s">
        <v>45</v>
      </c>
      <c r="J151" s="40" t="str">
        <f>IF(I151="","",VLOOKUP(I151,Sheet1!$B$3:$C$7,2,0))</f>
        <v>慢性期</v>
      </c>
      <c r="K151" s="40">
        <v>0</v>
      </c>
      <c r="L151" s="40">
        <v>0</v>
      </c>
      <c r="M151" s="40">
        <v>0</v>
      </c>
      <c r="N151" s="40">
        <v>60</v>
      </c>
      <c r="O151" s="40">
        <v>53</v>
      </c>
      <c r="P151" s="40">
        <v>7</v>
      </c>
      <c r="Q151" s="40">
        <v>0</v>
      </c>
      <c r="R151" s="40">
        <v>0</v>
      </c>
      <c r="S151" s="40">
        <v>0</v>
      </c>
      <c r="T151" s="40" t="s">
        <v>62</v>
      </c>
      <c r="U151" s="40" t="str">
        <f>IF(T151="","",VLOOKUP(T151,Sheet1!$B$10:$C$61,2,0))</f>
        <v>療養病棟入院基本料1</v>
      </c>
      <c r="V151" s="40">
        <v>60</v>
      </c>
      <c r="W151" s="65"/>
    </row>
    <row r="152" spans="1:23" outlineLevel="4">
      <c r="A152" s="40">
        <v>4001</v>
      </c>
      <c r="B152" s="40" t="s">
        <v>123</v>
      </c>
      <c r="C152" s="40">
        <v>40132</v>
      </c>
      <c r="D152" s="40" t="s">
        <v>176</v>
      </c>
      <c r="E152" s="40" t="s">
        <v>464</v>
      </c>
      <c r="F152" s="40" t="s">
        <v>467</v>
      </c>
      <c r="G152" s="40" t="s">
        <v>45</v>
      </c>
      <c r="H152" s="40" t="str">
        <f>IF(G152="","",VLOOKUP(G152,Sheet1!$B$3:$C$7,2,0))</f>
        <v>慢性期</v>
      </c>
      <c r="I152" s="40" t="s">
        <v>45</v>
      </c>
      <c r="J152" s="40" t="str">
        <f>IF(I152="","",VLOOKUP(I152,Sheet1!$B$3:$C$7,2,0))</f>
        <v>慢性期</v>
      </c>
      <c r="K152" s="40">
        <v>0</v>
      </c>
      <c r="L152" s="40">
        <v>0</v>
      </c>
      <c r="M152" s="40">
        <v>0</v>
      </c>
      <c r="N152" s="40">
        <v>60</v>
      </c>
      <c r="O152" s="40">
        <v>54</v>
      </c>
      <c r="P152" s="40">
        <v>6</v>
      </c>
      <c r="Q152" s="40">
        <v>0</v>
      </c>
      <c r="R152" s="40">
        <v>0</v>
      </c>
      <c r="S152" s="40">
        <v>0</v>
      </c>
      <c r="T152" s="40" t="s">
        <v>62</v>
      </c>
      <c r="U152" s="40" t="str">
        <f>IF(T152="","",VLOOKUP(T152,Sheet1!$B$10:$C$61,2,0))</f>
        <v>療養病棟入院基本料1</v>
      </c>
      <c r="V152" s="40">
        <v>60</v>
      </c>
      <c r="W152" s="65"/>
    </row>
    <row r="153" spans="1:23" outlineLevel="4">
      <c r="A153" s="40">
        <v>4001</v>
      </c>
      <c r="B153" s="40" t="s">
        <v>123</v>
      </c>
      <c r="C153" s="40">
        <v>40132</v>
      </c>
      <c r="D153" s="40" t="s">
        <v>176</v>
      </c>
      <c r="E153" s="40" t="s">
        <v>464</v>
      </c>
      <c r="F153" s="40" t="s">
        <v>468</v>
      </c>
      <c r="G153" s="40" t="s">
        <v>45</v>
      </c>
      <c r="H153" s="40" t="str">
        <f>IF(G153="","",VLOOKUP(G153,Sheet1!$B$3:$C$7,2,0))</f>
        <v>慢性期</v>
      </c>
      <c r="I153" s="40" t="s">
        <v>45</v>
      </c>
      <c r="J153" s="40" t="str">
        <f>IF(I153="","",VLOOKUP(I153,Sheet1!$B$3:$C$7,2,0))</f>
        <v>慢性期</v>
      </c>
      <c r="K153" s="40">
        <v>0</v>
      </c>
      <c r="L153" s="40">
        <v>0</v>
      </c>
      <c r="M153" s="40">
        <v>0</v>
      </c>
      <c r="N153" s="40">
        <v>60</v>
      </c>
      <c r="O153" s="40">
        <v>54</v>
      </c>
      <c r="P153" s="40">
        <v>6</v>
      </c>
      <c r="Q153" s="40">
        <v>0</v>
      </c>
      <c r="R153" s="40">
        <v>0</v>
      </c>
      <c r="S153" s="40">
        <v>0</v>
      </c>
      <c r="T153" s="40" t="s">
        <v>62</v>
      </c>
      <c r="U153" s="40" t="str">
        <f>IF(T153="","",VLOOKUP(T153,Sheet1!$B$10:$C$61,2,0))</f>
        <v>療養病棟入院基本料1</v>
      </c>
      <c r="V153" s="40">
        <v>60</v>
      </c>
      <c r="W153" s="65"/>
    </row>
    <row r="154" spans="1:23" outlineLevel="3">
      <c r="A154" s="40"/>
      <c r="B154" s="40"/>
      <c r="C154" s="40"/>
      <c r="D154" s="40"/>
      <c r="E154" s="41" t="s">
        <v>1550</v>
      </c>
      <c r="F154" s="40"/>
      <c r="G154" s="40"/>
      <c r="H154" s="40"/>
      <c r="I154" s="40"/>
      <c r="J154" s="40" t="str">
        <f>IF(I154="","",VLOOKUP(I154,Sheet1!$B$3:$C$7,2,0))</f>
        <v/>
      </c>
      <c r="K154" s="40">
        <f t="shared" ref="K154:S154" si="21">SUBTOTAL(9,K145:K153)</f>
        <v>0</v>
      </c>
      <c r="L154" s="40">
        <f t="shared" si="21"/>
        <v>0</v>
      </c>
      <c r="M154" s="40">
        <f t="shared" si="21"/>
        <v>0</v>
      </c>
      <c r="N154" s="40">
        <f t="shared" si="21"/>
        <v>504</v>
      </c>
      <c r="O154" s="40">
        <f t="shared" si="21"/>
        <v>469</v>
      </c>
      <c r="P154" s="40">
        <f t="shared" si="21"/>
        <v>35</v>
      </c>
      <c r="Q154" s="40">
        <f t="shared" si="21"/>
        <v>92</v>
      </c>
      <c r="R154" s="40">
        <f t="shared" si="21"/>
        <v>92</v>
      </c>
      <c r="S154" s="40">
        <f t="shared" si="21"/>
        <v>0</v>
      </c>
      <c r="T154" s="40"/>
      <c r="U154" s="40"/>
      <c r="V154" s="40">
        <f>SUBTOTAL(9,V145:V153)</f>
        <v>392</v>
      </c>
      <c r="W154" s="66"/>
    </row>
    <row r="155" spans="1:23" outlineLevel="4">
      <c r="A155" s="40">
        <v>4001</v>
      </c>
      <c r="B155" s="40" t="s">
        <v>123</v>
      </c>
      <c r="C155" s="40">
        <v>40132</v>
      </c>
      <c r="D155" s="40" t="s">
        <v>176</v>
      </c>
      <c r="E155" s="40" t="s">
        <v>621</v>
      </c>
      <c r="F155" s="40" t="s">
        <v>622</v>
      </c>
      <c r="G155" s="40" t="s">
        <v>38</v>
      </c>
      <c r="H155" s="40" t="str">
        <f>IF(G155="","",VLOOKUP(G155,Sheet1!$B$3:$C$7,2,0))</f>
        <v>急性期</v>
      </c>
      <c r="I155" s="40" t="s">
        <v>38</v>
      </c>
      <c r="J155" s="40" t="str">
        <f>IF(I155="","",VLOOKUP(I155,Sheet1!$B$3:$C$7,2,0))</f>
        <v>急性期</v>
      </c>
      <c r="K155" s="40">
        <v>25</v>
      </c>
      <c r="L155" s="40">
        <v>25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 t="s">
        <v>41</v>
      </c>
      <c r="U155" s="40" t="str">
        <f>IF(T155="","",VLOOKUP(T155,Sheet1!$B$10:$C$61,2,0))</f>
        <v>一般病棟7対1入院基本料</v>
      </c>
      <c r="V155" s="40">
        <v>25</v>
      </c>
      <c r="W155" s="64"/>
    </row>
    <row r="156" spans="1:23" outlineLevel="3">
      <c r="A156" s="40"/>
      <c r="B156" s="40"/>
      <c r="C156" s="40"/>
      <c r="D156" s="40"/>
      <c r="E156" s="41" t="s">
        <v>1551</v>
      </c>
      <c r="F156" s="40"/>
      <c r="G156" s="40"/>
      <c r="H156" s="40"/>
      <c r="I156" s="40"/>
      <c r="J156" s="40" t="str">
        <f>IF(I156="","",VLOOKUP(I156,Sheet1!$B$3:$C$7,2,0))</f>
        <v/>
      </c>
      <c r="K156" s="40">
        <f t="shared" ref="K156:S156" si="22">SUBTOTAL(9,K155:K155)</f>
        <v>25</v>
      </c>
      <c r="L156" s="40">
        <f t="shared" si="22"/>
        <v>25</v>
      </c>
      <c r="M156" s="40">
        <f t="shared" si="22"/>
        <v>0</v>
      </c>
      <c r="N156" s="40">
        <f t="shared" si="22"/>
        <v>0</v>
      </c>
      <c r="O156" s="40">
        <f t="shared" si="22"/>
        <v>0</v>
      </c>
      <c r="P156" s="40">
        <f t="shared" si="22"/>
        <v>0</v>
      </c>
      <c r="Q156" s="40">
        <f t="shared" si="22"/>
        <v>0</v>
      </c>
      <c r="R156" s="40">
        <f t="shared" si="22"/>
        <v>0</v>
      </c>
      <c r="S156" s="40">
        <f t="shared" si="22"/>
        <v>0</v>
      </c>
      <c r="T156" s="40"/>
      <c r="U156" s="40"/>
      <c r="V156" s="40">
        <f>SUBTOTAL(9,V155:V155)</f>
        <v>25</v>
      </c>
      <c r="W156" s="66"/>
    </row>
    <row r="157" spans="1:23" outlineLevel="4">
      <c r="A157" s="40">
        <v>4001</v>
      </c>
      <c r="B157" s="40" t="s">
        <v>123</v>
      </c>
      <c r="C157" s="40">
        <v>40132</v>
      </c>
      <c r="D157" s="40" t="s">
        <v>176</v>
      </c>
      <c r="E157" s="40" t="s">
        <v>715</v>
      </c>
      <c r="F157" s="40" t="s">
        <v>716</v>
      </c>
      <c r="G157" s="40" t="s">
        <v>38</v>
      </c>
      <c r="H157" s="40" t="str">
        <f>IF(G157="","",VLOOKUP(G157,Sheet1!$B$3:$C$7,2,0))</f>
        <v>急性期</v>
      </c>
      <c r="I157" s="40" t="s">
        <v>38</v>
      </c>
      <c r="J157" s="40" t="str">
        <f>IF(I157="","",VLOOKUP(I157,Sheet1!$B$3:$C$7,2,0))</f>
        <v>急性期</v>
      </c>
      <c r="K157" s="40">
        <v>65</v>
      </c>
      <c r="L157" s="40">
        <v>65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 t="s">
        <v>38</v>
      </c>
      <c r="U157" s="40" t="str">
        <f>IF(T157="","",VLOOKUP(T157,Sheet1!$B$10:$C$61,2,0))</f>
        <v>一般病棟10対1入院基本料</v>
      </c>
      <c r="V157" s="40">
        <v>60</v>
      </c>
      <c r="W157" s="64"/>
    </row>
    <row r="158" spans="1:23" outlineLevel="3">
      <c r="A158" s="40"/>
      <c r="B158" s="40"/>
      <c r="C158" s="40"/>
      <c r="D158" s="40"/>
      <c r="E158" s="41" t="s">
        <v>1552</v>
      </c>
      <c r="F158" s="40"/>
      <c r="G158" s="40"/>
      <c r="H158" s="40"/>
      <c r="I158" s="40"/>
      <c r="J158" s="40" t="str">
        <f>IF(I158="","",VLOOKUP(I158,Sheet1!$B$3:$C$7,2,0))</f>
        <v/>
      </c>
      <c r="K158" s="40">
        <f t="shared" ref="K158:S158" si="23">SUBTOTAL(9,K157:K157)</f>
        <v>65</v>
      </c>
      <c r="L158" s="40">
        <f t="shared" si="23"/>
        <v>65</v>
      </c>
      <c r="M158" s="40">
        <f t="shared" si="23"/>
        <v>0</v>
      </c>
      <c r="N158" s="40">
        <f t="shared" si="23"/>
        <v>0</v>
      </c>
      <c r="O158" s="40">
        <f t="shared" si="23"/>
        <v>0</v>
      </c>
      <c r="P158" s="40">
        <f t="shared" si="23"/>
        <v>0</v>
      </c>
      <c r="Q158" s="40">
        <f t="shared" si="23"/>
        <v>0</v>
      </c>
      <c r="R158" s="40">
        <f t="shared" si="23"/>
        <v>0</v>
      </c>
      <c r="S158" s="40">
        <f t="shared" si="23"/>
        <v>0</v>
      </c>
      <c r="T158" s="40"/>
      <c r="U158" s="40"/>
      <c r="V158" s="40">
        <f>SUBTOTAL(9,V157:V157)</f>
        <v>60</v>
      </c>
      <c r="W158" s="66"/>
    </row>
    <row r="159" spans="1:23" outlineLevel="4">
      <c r="A159" s="40">
        <v>4001</v>
      </c>
      <c r="B159" s="40" t="s">
        <v>123</v>
      </c>
      <c r="C159" s="40">
        <v>40132</v>
      </c>
      <c r="D159" s="40" t="s">
        <v>176</v>
      </c>
      <c r="E159" s="40" t="s">
        <v>719</v>
      </c>
      <c r="F159" s="40" t="s">
        <v>720</v>
      </c>
      <c r="G159" s="40" t="s">
        <v>110</v>
      </c>
      <c r="H159" s="40" t="str">
        <f>IF(G159="","",VLOOKUP(G159,Sheet1!$B$3:$C$7,2,0))</f>
        <v>高度急性期</v>
      </c>
      <c r="I159" s="40" t="s">
        <v>110</v>
      </c>
      <c r="J159" s="40" t="str">
        <f>IF(I159="","",VLOOKUP(I159,Sheet1!$B$3:$C$7,2,0))</f>
        <v>高度急性期</v>
      </c>
      <c r="K159" s="40">
        <v>46</v>
      </c>
      <c r="L159" s="40">
        <v>46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 t="s">
        <v>110</v>
      </c>
      <c r="U159" s="40" t="str">
        <f>IF(T159="","",VLOOKUP(T159,Sheet1!$B$10:$C$61,2,0))</f>
        <v>一般病棟7対1入院基本料</v>
      </c>
      <c r="V159" s="40">
        <v>46</v>
      </c>
      <c r="W159" s="64" t="s">
        <v>1964</v>
      </c>
    </row>
    <row r="160" spans="1:23" outlineLevel="4">
      <c r="A160" s="40">
        <v>4001</v>
      </c>
      <c r="B160" s="40" t="s">
        <v>123</v>
      </c>
      <c r="C160" s="40">
        <v>40132</v>
      </c>
      <c r="D160" s="40" t="s">
        <v>176</v>
      </c>
      <c r="E160" s="40" t="s">
        <v>719</v>
      </c>
      <c r="F160" s="40" t="s">
        <v>721</v>
      </c>
      <c r="G160" s="40" t="s">
        <v>104</v>
      </c>
      <c r="H160" s="40" t="str">
        <f>IF(G160="","",VLOOKUP(G160,Sheet1!$B$3:$C$7,2,0))</f>
        <v>急性期</v>
      </c>
      <c r="I160" s="40" t="s">
        <v>104</v>
      </c>
      <c r="J160" s="40" t="str">
        <f>IF(I160="","",VLOOKUP(I160,Sheet1!$B$3:$C$7,2,0))</f>
        <v>急性期</v>
      </c>
      <c r="K160" s="40">
        <v>48</v>
      </c>
      <c r="L160" s="40">
        <v>48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 t="s">
        <v>110</v>
      </c>
      <c r="U160" s="40" t="str">
        <f>IF(T160="","",VLOOKUP(T160,Sheet1!$B$10:$C$61,2,0))</f>
        <v>一般病棟7対1入院基本料</v>
      </c>
      <c r="V160" s="40">
        <v>48</v>
      </c>
      <c r="W160" s="65"/>
    </row>
    <row r="161" spans="1:23" outlineLevel="4">
      <c r="A161" s="40">
        <v>4001</v>
      </c>
      <c r="B161" s="40" t="s">
        <v>123</v>
      </c>
      <c r="C161" s="40">
        <v>40132</v>
      </c>
      <c r="D161" s="40" t="s">
        <v>176</v>
      </c>
      <c r="E161" s="40" t="s">
        <v>719</v>
      </c>
      <c r="F161" s="40" t="s">
        <v>722</v>
      </c>
      <c r="G161" s="40" t="s">
        <v>104</v>
      </c>
      <c r="H161" s="40" t="str">
        <f>IF(G161="","",VLOOKUP(G161,Sheet1!$B$3:$C$7,2,0))</f>
        <v>急性期</v>
      </c>
      <c r="I161" s="40" t="s">
        <v>104</v>
      </c>
      <c r="J161" s="40" t="str">
        <f>IF(I161="","",VLOOKUP(I161,Sheet1!$B$3:$C$7,2,0))</f>
        <v>急性期</v>
      </c>
      <c r="K161" s="40">
        <v>50</v>
      </c>
      <c r="L161" s="40">
        <v>50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 t="s">
        <v>110</v>
      </c>
      <c r="U161" s="40" t="str">
        <f>IF(T161="","",VLOOKUP(T161,Sheet1!$B$10:$C$61,2,0))</f>
        <v>一般病棟7対1入院基本料</v>
      </c>
      <c r="V161" s="40">
        <v>50</v>
      </c>
      <c r="W161" s="65"/>
    </row>
    <row r="162" spans="1:23" outlineLevel="4">
      <c r="A162" s="40">
        <v>4001</v>
      </c>
      <c r="B162" s="40" t="s">
        <v>123</v>
      </c>
      <c r="C162" s="40">
        <v>40132</v>
      </c>
      <c r="D162" s="40" t="s">
        <v>176</v>
      </c>
      <c r="E162" s="40" t="s">
        <v>719</v>
      </c>
      <c r="F162" s="40" t="s">
        <v>723</v>
      </c>
      <c r="G162" s="40" t="s">
        <v>104</v>
      </c>
      <c r="H162" s="40" t="str">
        <f>IF(G162="","",VLOOKUP(G162,Sheet1!$B$3:$C$7,2,0))</f>
        <v>急性期</v>
      </c>
      <c r="I162" s="40" t="s">
        <v>104</v>
      </c>
      <c r="J162" s="40" t="str">
        <f>IF(I162="","",VLOOKUP(I162,Sheet1!$B$3:$C$7,2,0))</f>
        <v>急性期</v>
      </c>
      <c r="K162" s="40">
        <v>35</v>
      </c>
      <c r="L162" s="40">
        <v>35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 t="s">
        <v>110</v>
      </c>
      <c r="U162" s="40" t="str">
        <f>IF(T162="","",VLOOKUP(T162,Sheet1!$B$10:$C$61,2,0))</f>
        <v>一般病棟7対1入院基本料</v>
      </c>
      <c r="V162" s="40">
        <v>35</v>
      </c>
      <c r="W162" s="65"/>
    </row>
    <row r="163" spans="1:23" outlineLevel="4">
      <c r="A163" s="40">
        <v>4001</v>
      </c>
      <c r="B163" s="40" t="s">
        <v>123</v>
      </c>
      <c r="C163" s="40">
        <v>40132</v>
      </c>
      <c r="D163" s="40" t="s">
        <v>176</v>
      </c>
      <c r="E163" s="40" t="s">
        <v>719</v>
      </c>
      <c r="F163" s="40" t="s">
        <v>724</v>
      </c>
      <c r="G163" s="40" t="s">
        <v>104</v>
      </c>
      <c r="H163" s="40" t="str">
        <f>IF(G163="","",VLOOKUP(G163,Sheet1!$B$3:$C$7,2,0))</f>
        <v>急性期</v>
      </c>
      <c r="I163" s="40" t="s">
        <v>104</v>
      </c>
      <c r="J163" s="40" t="str">
        <f>IF(I163="","",VLOOKUP(I163,Sheet1!$B$3:$C$7,2,0))</f>
        <v>急性期</v>
      </c>
      <c r="K163" s="40">
        <v>46</v>
      </c>
      <c r="L163" s="40">
        <v>46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 t="s">
        <v>110</v>
      </c>
      <c r="U163" s="40" t="str">
        <f>IF(T163="","",VLOOKUP(T163,Sheet1!$B$10:$C$61,2,0))</f>
        <v>一般病棟7対1入院基本料</v>
      </c>
      <c r="V163" s="40">
        <v>46</v>
      </c>
      <c r="W163" s="65"/>
    </row>
    <row r="164" spans="1:23" outlineLevel="4">
      <c r="A164" s="40">
        <v>4001</v>
      </c>
      <c r="B164" s="40" t="s">
        <v>123</v>
      </c>
      <c r="C164" s="40">
        <v>40132</v>
      </c>
      <c r="D164" s="40" t="s">
        <v>176</v>
      </c>
      <c r="E164" s="40" t="s">
        <v>719</v>
      </c>
      <c r="F164" s="40" t="s">
        <v>725</v>
      </c>
      <c r="G164" s="40" t="s">
        <v>104</v>
      </c>
      <c r="H164" s="40" t="str">
        <f>IF(G164="","",VLOOKUP(G164,Sheet1!$B$3:$C$7,2,0))</f>
        <v>急性期</v>
      </c>
      <c r="I164" s="40" t="s">
        <v>104</v>
      </c>
      <c r="J164" s="40" t="str">
        <f>IF(I164="","",VLOOKUP(I164,Sheet1!$B$3:$C$7,2,0))</f>
        <v>急性期</v>
      </c>
      <c r="K164" s="40">
        <v>46</v>
      </c>
      <c r="L164" s="40">
        <v>46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 t="s">
        <v>110</v>
      </c>
      <c r="U164" s="40" t="str">
        <f>IF(T164="","",VLOOKUP(T164,Sheet1!$B$10:$C$61,2,0))</f>
        <v>一般病棟7対1入院基本料</v>
      </c>
      <c r="V164" s="40">
        <v>46</v>
      </c>
      <c r="W164" s="65"/>
    </row>
    <row r="165" spans="1:23" outlineLevel="4">
      <c r="A165" s="40">
        <v>4001</v>
      </c>
      <c r="B165" s="40" t="s">
        <v>123</v>
      </c>
      <c r="C165" s="40">
        <v>40132</v>
      </c>
      <c r="D165" s="40" t="s">
        <v>176</v>
      </c>
      <c r="E165" s="40" t="s">
        <v>719</v>
      </c>
      <c r="F165" s="40" t="s">
        <v>726</v>
      </c>
      <c r="G165" s="40" t="s">
        <v>104</v>
      </c>
      <c r="H165" s="40" t="str">
        <f>IF(G165="","",VLOOKUP(G165,Sheet1!$B$3:$C$7,2,0))</f>
        <v>急性期</v>
      </c>
      <c r="I165" s="40" t="s">
        <v>104</v>
      </c>
      <c r="J165" s="40" t="str">
        <f>IF(I165="","",VLOOKUP(I165,Sheet1!$B$3:$C$7,2,0))</f>
        <v>急性期</v>
      </c>
      <c r="K165" s="40">
        <v>46</v>
      </c>
      <c r="L165" s="40">
        <v>46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 t="s">
        <v>110</v>
      </c>
      <c r="U165" s="40" t="str">
        <f>IF(T165="","",VLOOKUP(T165,Sheet1!$B$10:$C$61,2,0))</f>
        <v>一般病棟7対1入院基本料</v>
      </c>
      <c r="V165" s="40">
        <v>46</v>
      </c>
      <c r="W165" s="65"/>
    </row>
    <row r="166" spans="1:23" outlineLevel="4">
      <c r="A166" s="40">
        <v>4001</v>
      </c>
      <c r="B166" s="40" t="s">
        <v>123</v>
      </c>
      <c r="C166" s="40">
        <v>40132</v>
      </c>
      <c r="D166" s="40" t="s">
        <v>176</v>
      </c>
      <c r="E166" s="40" t="s">
        <v>719</v>
      </c>
      <c r="F166" s="40" t="s">
        <v>727</v>
      </c>
      <c r="G166" s="40" t="s">
        <v>104</v>
      </c>
      <c r="H166" s="40" t="str">
        <f>IF(G166="","",VLOOKUP(G166,Sheet1!$B$3:$C$7,2,0))</f>
        <v>急性期</v>
      </c>
      <c r="I166" s="40" t="s">
        <v>104</v>
      </c>
      <c r="J166" s="40" t="str">
        <f>IF(I166="","",VLOOKUP(I166,Sheet1!$B$3:$C$7,2,0))</f>
        <v>急性期</v>
      </c>
      <c r="K166" s="40">
        <v>42</v>
      </c>
      <c r="L166" s="40">
        <v>42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 t="s">
        <v>110</v>
      </c>
      <c r="U166" s="40" t="str">
        <f>IF(T166="","",VLOOKUP(T166,Sheet1!$B$10:$C$61,2,0))</f>
        <v>一般病棟7対1入院基本料</v>
      </c>
      <c r="V166" s="40">
        <v>42</v>
      </c>
      <c r="W166" s="65"/>
    </row>
    <row r="167" spans="1:23" outlineLevel="3">
      <c r="A167" s="40"/>
      <c r="B167" s="40"/>
      <c r="C167" s="40"/>
      <c r="D167" s="40"/>
      <c r="E167" s="41" t="s">
        <v>1553</v>
      </c>
      <c r="F167" s="40"/>
      <c r="G167" s="40"/>
      <c r="H167" s="40"/>
      <c r="I167" s="40"/>
      <c r="J167" s="40" t="str">
        <f>IF(I167="","",VLOOKUP(I167,Sheet1!$B$3:$C$7,2,0))</f>
        <v/>
      </c>
      <c r="K167" s="40">
        <f t="shared" ref="K167:S167" si="24">SUBTOTAL(9,K159:K166)</f>
        <v>359</v>
      </c>
      <c r="L167" s="40">
        <f t="shared" si="24"/>
        <v>359</v>
      </c>
      <c r="M167" s="40">
        <f t="shared" si="24"/>
        <v>0</v>
      </c>
      <c r="N167" s="40">
        <f t="shared" si="24"/>
        <v>0</v>
      </c>
      <c r="O167" s="40">
        <f t="shared" si="24"/>
        <v>0</v>
      </c>
      <c r="P167" s="40">
        <f t="shared" si="24"/>
        <v>0</v>
      </c>
      <c r="Q167" s="40">
        <f t="shared" si="24"/>
        <v>0</v>
      </c>
      <c r="R167" s="40">
        <f t="shared" si="24"/>
        <v>0</v>
      </c>
      <c r="S167" s="40">
        <f t="shared" si="24"/>
        <v>0</v>
      </c>
      <c r="T167" s="40"/>
      <c r="U167" s="40"/>
      <c r="V167" s="40">
        <f>SUBTOTAL(9,V159:V166)</f>
        <v>359</v>
      </c>
      <c r="W167" s="66"/>
    </row>
    <row r="168" spans="1:23" outlineLevel="4">
      <c r="A168" s="40">
        <v>4001</v>
      </c>
      <c r="B168" s="40" t="s">
        <v>123</v>
      </c>
      <c r="C168" s="40">
        <v>40132</v>
      </c>
      <c r="D168" s="40" t="s">
        <v>176</v>
      </c>
      <c r="E168" s="40" t="s">
        <v>770</v>
      </c>
      <c r="F168" s="40" t="s">
        <v>771</v>
      </c>
      <c r="G168" s="40" t="s">
        <v>45</v>
      </c>
      <c r="H168" s="40" t="str">
        <f>IF(G168="","",VLOOKUP(G168,Sheet1!$B$3:$C$7,2,0))</f>
        <v>慢性期</v>
      </c>
      <c r="I168" s="40" t="s">
        <v>45</v>
      </c>
      <c r="J168" s="40" t="str">
        <f>IF(I168="","",VLOOKUP(I168,Sheet1!$B$3:$C$7,2,0))</f>
        <v>慢性期</v>
      </c>
      <c r="K168" s="40">
        <v>52</v>
      </c>
      <c r="L168" s="40">
        <v>52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 t="s">
        <v>56</v>
      </c>
      <c r="U168" s="40" t="str">
        <f>IF(T168="","",VLOOKUP(T168,Sheet1!$B$10:$C$61,2,0))</f>
        <v>障害者施設等13対1入院基本料</v>
      </c>
      <c r="V168" s="40">
        <v>52</v>
      </c>
      <c r="W168" s="64"/>
    </row>
    <row r="169" spans="1:23" outlineLevel="3">
      <c r="A169" s="40"/>
      <c r="B169" s="40"/>
      <c r="C169" s="40"/>
      <c r="D169" s="40"/>
      <c r="E169" s="41" t="s">
        <v>1554</v>
      </c>
      <c r="F169" s="40"/>
      <c r="G169" s="40"/>
      <c r="H169" s="40"/>
      <c r="I169" s="40"/>
      <c r="J169" s="40" t="str">
        <f>IF(I169="","",VLOOKUP(I169,Sheet1!$B$3:$C$7,2,0))</f>
        <v/>
      </c>
      <c r="K169" s="40">
        <f t="shared" ref="K169:S169" si="25">SUBTOTAL(9,K168:K168)</f>
        <v>52</v>
      </c>
      <c r="L169" s="40">
        <f t="shared" si="25"/>
        <v>52</v>
      </c>
      <c r="M169" s="40">
        <f t="shared" si="25"/>
        <v>0</v>
      </c>
      <c r="N169" s="40">
        <f t="shared" si="25"/>
        <v>0</v>
      </c>
      <c r="O169" s="40">
        <f t="shared" si="25"/>
        <v>0</v>
      </c>
      <c r="P169" s="40">
        <f t="shared" si="25"/>
        <v>0</v>
      </c>
      <c r="Q169" s="40">
        <f t="shared" si="25"/>
        <v>0</v>
      </c>
      <c r="R169" s="40">
        <f t="shared" si="25"/>
        <v>0</v>
      </c>
      <c r="S169" s="40">
        <f t="shared" si="25"/>
        <v>0</v>
      </c>
      <c r="T169" s="40"/>
      <c r="U169" s="40"/>
      <c r="V169" s="40">
        <f>SUBTOTAL(9,V168:V168)</f>
        <v>52</v>
      </c>
      <c r="W169" s="66"/>
    </row>
    <row r="170" spans="1:23" outlineLevel="4">
      <c r="A170" s="40">
        <v>4001</v>
      </c>
      <c r="B170" s="40" t="s">
        <v>123</v>
      </c>
      <c r="C170" s="40">
        <v>40132</v>
      </c>
      <c r="D170" s="40" t="s">
        <v>176</v>
      </c>
      <c r="E170" s="40" t="s">
        <v>938</v>
      </c>
      <c r="F170" s="40" t="s">
        <v>939</v>
      </c>
      <c r="G170" s="40" t="s">
        <v>45</v>
      </c>
      <c r="H170" s="40" t="str">
        <f>IF(G170="","",VLOOKUP(G170,Sheet1!$B$3:$C$7,2,0))</f>
        <v>慢性期</v>
      </c>
      <c r="I170" s="40" t="s">
        <v>45</v>
      </c>
      <c r="J170" s="40" t="str">
        <f>IF(I170="","",VLOOKUP(I170,Sheet1!$B$3:$C$7,2,0))</f>
        <v>慢性期</v>
      </c>
      <c r="K170" s="40">
        <v>0</v>
      </c>
      <c r="L170" s="40">
        <v>0</v>
      </c>
      <c r="M170" s="40">
        <v>0</v>
      </c>
      <c r="N170" s="40">
        <v>42</v>
      </c>
      <c r="O170" s="40">
        <v>30</v>
      </c>
      <c r="P170" s="40">
        <v>12</v>
      </c>
      <c r="Q170" s="40">
        <v>0</v>
      </c>
      <c r="R170" s="40">
        <v>0</v>
      </c>
      <c r="S170" s="40">
        <v>0</v>
      </c>
      <c r="T170" s="40" t="s">
        <v>46</v>
      </c>
      <c r="U170" s="40" t="str">
        <f>IF(T170="","",VLOOKUP(T170,Sheet1!$B$10:$C$61,2,0))</f>
        <v>療養病棟入院基本料2</v>
      </c>
      <c r="V170" s="40">
        <v>42</v>
      </c>
      <c r="W170" s="64"/>
    </row>
    <row r="171" spans="1:23" outlineLevel="4">
      <c r="A171" s="40">
        <v>4001</v>
      </c>
      <c r="B171" s="40" t="s">
        <v>123</v>
      </c>
      <c r="C171" s="40">
        <v>40132</v>
      </c>
      <c r="D171" s="40" t="s">
        <v>176</v>
      </c>
      <c r="E171" s="40" t="s">
        <v>938</v>
      </c>
      <c r="F171" s="40" t="s">
        <v>940</v>
      </c>
      <c r="G171" s="40" t="s">
        <v>45</v>
      </c>
      <c r="H171" s="40" t="str">
        <f>IF(G171="","",VLOOKUP(G171,Sheet1!$B$3:$C$7,2,0))</f>
        <v>慢性期</v>
      </c>
      <c r="I171" s="40" t="s">
        <v>45</v>
      </c>
      <c r="J171" s="40" t="str">
        <f>IF(I171="","",VLOOKUP(I171,Sheet1!$B$3:$C$7,2,0))</f>
        <v>慢性期</v>
      </c>
      <c r="K171" s="40">
        <v>0</v>
      </c>
      <c r="L171" s="40">
        <v>0</v>
      </c>
      <c r="M171" s="40">
        <v>0</v>
      </c>
      <c r="N171" s="40">
        <v>50</v>
      </c>
      <c r="O171" s="40">
        <v>50</v>
      </c>
      <c r="P171" s="40">
        <v>0</v>
      </c>
      <c r="Q171" s="40">
        <v>50</v>
      </c>
      <c r="R171" s="40">
        <v>50</v>
      </c>
      <c r="S171" s="40">
        <v>0</v>
      </c>
      <c r="T171" s="40"/>
      <c r="U171" s="40" t="str">
        <f>IF(T171="","",VLOOKUP(T171,Sheet1!$B$10:$C$61,2,0))</f>
        <v/>
      </c>
      <c r="V171" s="40">
        <v>0</v>
      </c>
      <c r="W171" s="65"/>
    </row>
    <row r="172" spans="1:23" outlineLevel="3">
      <c r="A172" s="40"/>
      <c r="B172" s="40"/>
      <c r="C172" s="40"/>
      <c r="D172" s="40"/>
      <c r="E172" s="41" t="s">
        <v>1555</v>
      </c>
      <c r="F172" s="40"/>
      <c r="G172" s="40"/>
      <c r="H172" s="40"/>
      <c r="I172" s="40"/>
      <c r="J172" s="40" t="str">
        <f>IF(I172="","",VLOOKUP(I172,Sheet1!$B$3:$C$7,2,0))</f>
        <v/>
      </c>
      <c r="K172" s="40">
        <f t="shared" ref="K172:S172" si="26">SUBTOTAL(9,K170:K171)</f>
        <v>0</v>
      </c>
      <c r="L172" s="40">
        <f t="shared" si="26"/>
        <v>0</v>
      </c>
      <c r="M172" s="40">
        <f t="shared" si="26"/>
        <v>0</v>
      </c>
      <c r="N172" s="40">
        <f t="shared" si="26"/>
        <v>92</v>
      </c>
      <c r="O172" s="40">
        <f t="shared" si="26"/>
        <v>80</v>
      </c>
      <c r="P172" s="40">
        <f t="shared" si="26"/>
        <v>12</v>
      </c>
      <c r="Q172" s="40">
        <f t="shared" si="26"/>
        <v>50</v>
      </c>
      <c r="R172" s="40">
        <f t="shared" si="26"/>
        <v>50</v>
      </c>
      <c r="S172" s="40">
        <f t="shared" si="26"/>
        <v>0</v>
      </c>
      <c r="T172" s="40"/>
      <c r="U172" s="40"/>
      <c r="V172" s="40">
        <f>SUBTOTAL(9,V170:V171)</f>
        <v>42</v>
      </c>
      <c r="W172" s="66"/>
    </row>
    <row r="173" spans="1:23" outlineLevel="4">
      <c r="A173" s="40">
        <v>4001</v>
      </c>
      <c r="B173" s="40" t="s">
        <v>123</v>
      </c>
      <c r="C173" s="40">
        <v>40132</v>
      </c>
      <c r="D173" s="40" t="s">
        <v>176</v>
      </c>
      <c r="E173" s="40" t="s">
        <v>942</v>
      </c>
      <c r="F173" s="40" t="s">
        <v>943</v>
      </c>
      <c r="G173" s="40" t="s">
        <v>38</v>
      </c>
      <c r="H173" s="40" t="str">
        <f>IF(G173="","",VLOOKUP(G173,Sheet1!$B$3:$C$7,2,0))</f>
        <v>急性期</v>
      </c>
      <c r="I173" s="40" t="s">
        <v>38</v>
      </c>
      <c r="J173" s="40" t="str">
        <f>IF(I173="","",VLOOKUP(I173,Sheet1!$B$3:$C$7,2,0))</f>
        <v>急性期</v>
      </c>
      <c r="K173" s="40">
        <v>38</v>
      </c>
      <c r="L173" s="40">
        <v>36</v>
      </c>
      <c r="M173" s="40">
        <v>2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 t="s">
        <v>38</v>
      </c>
      <c r="U173" s="40" t="str">
        <f>IF(T173="","",VLOOKUP(T173,Sheet1!$B$10:$C$61,2,0))</f>
        <v>一般病棟10対1入院基本料</v>
      </c>
      <c r="V173" s="40">
        <v>38</v>
      </c>
      <c r="W173" s="64"/>
    </row>
    <row r="174" spans="1:23" outlineLevel="3">
      <c r="A174" s="40"/>
      <c r="B174" s="40"/>
      <c r="C174" s="40"/>
      <c r="D174" s="40"/>
      <c r="E174" s="41" t="s">
        <v>1556</v>
      </c>
      <c r="F174" s="40"/>
      <c r="G174" s="40"/>
      <c r="H174" s="40"/>
      <c r="I174" s="40"/>
      <c r="J174" s="40" t="str">
        <f>IF(I174="","",VLOOKUP(I174,Sheet1!$B$3:$C$7,2,0))</f>
        <v/>
      </c>
      <c r="K174" s="40">
        <f t="shared" ref="K174:S174" si="27">SUBTOTAL(9,K173:K173)</f>
        <v>38</v>
      </c>
      <c r="L174" s="40">
        <f t="shared" si="27"/>
        <v>36</v>
      </c>
      <c r="M174" s="40">
        <f t="shared" si="27"/>
        <v>2</v>
      </c>
      <c r="N174" s="40">
        <f t="shared" si="27"/>
        <v>0</v>
      </c>
      <c r="O174" s="40">
        <f t="shared" si="27"/>
        <v>0</v>
      </c>
      <c r="P174" s="40">
        <f t="shared" si="27"/>
        <v>0</v>
      </c>
      <c r="Q174" s="40">
        <f t="shared" si="27"/>
        <v>0</v>
      </c>
      <c r="R174" s="40">
        <f t="shared" si="27"/>
        <v>0</v>
      </c>
      <c r="S174" s="40">
        <f t="shared" si="27"/>
        <v>0</v>
      </c>
      <c r="T174" s="40"/>
      <c r="U174" s="40"/>
      <c r="V174" s="40">
        <f>SUBTOTAL(9,V173:V173)</f>
        <v>38</v>
      </c>
      <c r="W174" s="66"/>
    </row>
    <row r="175" spans="1:23" outlineLevel="4">
      <c r="A175" s="40">
        <v>4001</v>
      </c>
      <c r="B175" s="40" t="s">
        <v>123</v>
      </c>
      <c r="C175" s="40">
        <v>40132</v>
      </c>
      <c r="D175" s="40" t="s">
        <v>176</v>
      </c>
      <c r="E175" s="40" t="s">
        <v>975</v>
      </c>
      <c r="F175" s="40" t="s">
        <v>346</v>
      </c>
      <c r="G175" s="40" t="s">
        <v>41</v>
      </c>
      <c r="H175" s="40" t="str">
        <f>IF(G175="","",VLOOKUP(G175,Sheet1!$B$3:$C$7,2,0))</f>
        <v>高度急性期</v>
      </c>
      <c r="I175" s="40" t="s">
        <v>41</v>
      </c>
      <c r="J175" s="40" t="str">
        <f>IF(I175="","",VLOOKUP(I175,Sheet1!$B$3:$C$7,2,0))</f>
        <v>高度急性期</v>
      </c>
      <c r="K175" s="40">
        <v>4</v>
      </c>
      <c r="L175" s="40">
        <v>4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 t="s">
        <v>42</v>
      </c>
      <c r="U175" s="40" t="str">
        <f>IF(T175="","",VLOOKUP(T175,Sheet1!$B$10:$C$61,2,0))</f>
        <v>特定集中治療室管理料3</v>
      </c>
      <c r="V175" s="40">
        <v>4</v>
      </c>
      <c r="W175" s="64" t="s">
        <v>1974</v>
      </c>
    </row>
    <row r="176" spans="1:23" outlineLevel="4">
      <c r="A176" s="40">
        <v>4001</v>
      </c>
      <c r="B176" s="40" t="s">
        <v>123</v>
      </c>
      <c r="C176" s="40">
        <v>40132</v>
      </c>
      <c r="D176" s="40" t="s">
        <v>176</v>
      </c>
      <c r="E176" s="40" t="s">
        <v>975</v>
      </c>
      <c r="F176" s="40" t="s">
        <v>917</v>
      </c>
      <c r="G176" s="40" t="s">
        <v>41</v>
      </c>
      <c r="H176" s="40" t="str">
        <f>IF(G176="","",VLOOKUP(G176,Sheet1!$B$3:$C$7,2,0))</f>
        <v>高度急性期</v>
      </c>
      <c r="I176" s="40" t="s">
        <v>41</v>
      </c>
      <c r="J176" s="40" t="str">
        <f>IF(I176="","",VLOOKUP(I176,Sheet1!$B$3:$C$7,2,0))</f>
        <v>高度急性期</v>
      </c>
      <c r="K176" s="40">
        <v>6</v>
      </c>
      <c r="L176" s="40">
        <v>6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 t="s">
        <v>88</v>
      </c>
      <c r="U176" s="40" t="str">
        <f>IF(T176="","",VLOOKUP(T176,Sheet1!$B$10:$C$61,2,0))</f>
        <v>脳卒中ｹｱﾕﾆｯﾄ入院医療管理料</v>
      </c>
      <c r="V176" s="40">
        <v>6</v>
      </c>
      <c r="W176" s="65" t="s">
        <v>1964</v>
      </c>
    </row>
    <row r="177" spans="1:23" outlineLevel="4">
      <c r="A177" s="40">
        <v>4001</v>
      </c>
      <c r="B177" s="40" t="s">
        <v>123</v>
      </c>
      <c r="C177" s="40">
        <v>40132</v>
      </c>
      <c r="D177" s="40" t="s">
        <v>176</v>
      </c>
      <c r="E177" s="40" t="s">
        <v>975</v>
      </c>
      <c r="F177" s="40" t="s">
        <v>127</v>
      </c>
      <c r="G177" s="40" t="s">
        <v>41</v>
      </c>
      <c r="H177" s="40" t="str">
        <f>IF(G177="","",VLOOKUP(G177,Sheet1!$B$3:$C$7,2,0))</f>
        <v>高度急性期</v>
      </c>
      <c r="I177" s="40" t="s">
        <v>41</v>
      </c>
      <c r="J177" s="40" t="str">
        <f>IF(I177="","",VLOOKUP(I177,Sheet1!$B$3:$C$7,2,0))</f>
        <v>高度急性期</v>
      </c>
      <c r="K177" s="40">
        <v>4</v>
      </c>
      <c r="L177" s="40">
        <v>4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 t="s">
        <v>165</v>
      </c>
      <c r="U177" s="40" t="str">
        <f>IF(T177="","",VLOOKUP(T177,Sheet1!$B$10:$C$61,2,0))</f>
        <v>ﾊｲｹｱﾕﾆｯﾄ入院医療管理料2</v>
      </c>
      <c r="V177" s="40">
        <v>4</v>
      </c>
      <c r="W177" s="65" t="s">
        <v>1982</v>
      </c>
    </row>
    <row r="178" spans="1:23" outlineLevel="4">
      <c r="A178" s="40">
        <v>4001</v>
      </c>
      <c r="B178" s="40" t="s">
        <v>123</v>
      </c>
      <c r="C178" s="40">
        <v>40132</v>
      </c>
      <c r="D178" s="40" t="s">
        <v>176</v>
      </c>
      <c r="E178" s="40" t="s">
        <v>975</v>
      </c>
      <c r="F178" s="40" t="s">
        <v>120</v>
      </c>
      <c r="G178" s="40" t="s">
        <v>41</v>
      </c>
      <c r="H178" s="40" t="str">
        <f>IF(G178="","",VLOOKUP(G178,Sheet1!$B$3:$C$7,2,0))</f>
        <v>高度急性期</v>
      </c>
      <c r="I178" s="40" t="s">
        <v>41</v>
      </c>
      <c r="J178" s="40" t="str">
        <f>IF(I178="","",VLOOKUP(I178,Sheet1!$B$3:$C$7,2,0))</f>
        <v>高度急性期</v>
      </c>
      <c r="K178" s="40">
        <v>52</v>
      </c>
      <c r="L178" s="40">
        <v>52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 t="s">
        <v>41</v>
      </c>
      <c r="U178" s="40" t="str">
        <f>IF(T178="","",VLOOKUP(T178,Sheet1!$B$10:$C$61,2,0))</f>
        <v>一般病棟7対1入院基本料</v>
      </c>
      <c r="V178" s="40">
        <v>52</v>
      </c>
      <c r="W178" s="65" t="s">
        <v>2009</v>
      </c>
    </row>
    <row r="179" spans="1:23" outlineLevel="4">
      <c r="A179" s="40">
        <v>4001</v>
      </c>
      <c r="B179" s="40" t="s">
        <v>123</v>
      </c>
      <c r="C179" s="40">
        <v>40132</v>
      </c>
      <c r="D179" s="40" t="s">
        <v>176</v>
      </c>
      <c r="E179" s="40" t="s">
        <v>975</v>
      </c>
      <c r="F179" s="40" t="s">
        <v>121</v>
      </c>
      <c r="G179" s="40" t="s">
        <v>41</v>
      </c>
      <c r="H179" s="40" t="str">
        <f>IF(G179="","",VLOOKUP(G179,Sheet1!$B$3:$C$7,2,0))</f>
        <v>高度急性期</v>
      </c>
      <c r="I179" s="40" t="s">
        <v>41</v>
      </c>
      <c r="J179" s="40" t="str">
        <f>IF(I179="","",VLOOKUP(I179,Sheet1!$B$3:$C$7,2,0))</f>
        <v>高度急性期</v>
      </c>
      <c r="K179" s="40">
        <v>54</v>
      </c>
      <c r="L179" s="40">
        <v>54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 t="s">
        <v>41</v>
      </c>
      <c r="U179" s="40" t="str">
        <f>IF(T179="","",VLOOKUP(T179,Sheet1!$B$10:$C$61,2,0))</f>
        <v>一般病棟7対1入院基本料</v>
      </c>
      <c r="V179" s="40">
        <v>54</v>
      </c>
      <c r="W179" s="65"/>
    </row>
    <row r="180" spans="1:23" outlineLevel="4">
      <c r="A180" s="40">
        <v>4001</v>
      </c>
      <c r="B180" s="40" t="s">
        <v>123</v>
      </c>
      <c r="C180" s="40">
        <v>40132</v>
      </c>
      <c r="D180" s="40" t="s">
        <v>176</v>
      </c>
      <c r="E180" s="40" t="s">
        <v>975</v>
      </c>
      <c r="F180" s="40" t="s">
        <v>119</v>
      </c>
      <c r="G180" s="40" t="s">
        <v>38</v>
      </c>
      <c r="H180" s="40" t="str">
        <f>IF(G180="","",VLOOKUP(G180,Sheet1!$B$3:$C$7,2,0))</f>
        <v>急性期</v>
      </c>
      <c r="I180" s="40" t="s">
        <v>38</v>
      </c>
      <c r="J180" s="40" t="str">
        <f>IF(I180="","",VLOOKUP(I180,Sheet1!$B$3:$C$7,2,0))</f>
        <v>急性期</v>
      </c>
      <c r="K180" s="40">
        <v>31</v>
      </c>
      <c r="L180" s="40">
        <v>31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 t="s">
        <v>41</v>
      </c>
      <c r="U180" s="40" t="str">
        <f>IF(T180="","",VLOOKUP(T180,Sheet1!$B$10:$C$61,2,0))</f>
        <v>一般病棟7対1入院基本料</v>
      </c>
      <c r="V180" s="40">
        <v>31</v>
      </c>
      <c r="W180" s="65"/>
    </row>
    <row r="181" spans="1:23" outlineLevel="4">
      <c r="A181" s="40">
        <v>4001</v>
      </c>
      <c r="B181" s="40" t="s">
        <v>123</v>
      </c>
      <c r="C181" s="40">
        <v>40132</v>
      </c>
      <c r="D181" s="40" t="s">
        <v>176</v>
      </c>
      <c r="E181" s="40" t="s">
        <v>975</v>
      </c>
      <c r="F181" s="40" t="s">
        <v>326</v>
      </c>
      <c r="G181" s="40" t="s">
        <v>38</v>
      </c>
      <c r="H181" s="40" t="str">
        <f>IF(G181="","",VLOOKUP(G181,Sheet1!$B$3:$C$7,2,0))</f>
        <v>急性期</v>
      </c>
      <c r="I181" s="40" t="s">
        <v>38</v>
      </c>
      <c r="J181" s="40" t="str">
        <f>IF(I181="","",VLOOKUP(I181,Sheet1!$B$3:$C$7,2,0))</f>
        <v>急性期</v>
      </c>
      <c r="K181" s="40">
        <v>49</v>
      </c>
      <c r="L181" s="40">
        <v>49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 t="s">
        <v>41</v>
      </c>
      <c r="U181" s="40" t="str">
        <f>IF(T181="","",VLOOKUP(T181,Sheet1!$B$10:$C$61,2,0))</f>
        <v>一般病棟7対1入院基本料</v>
      </c>
      <c r="V181" s="40">
        <v>49</v>
      </c>
      <c r="W181" s="65"/>
    </row>
    <row r="182" spans="1:23" outlineLevel="4">
      <c r="A182" s="40">
        <v>4001</v>
      </c>
      <c r="B182" s="40" t="s">
        <v>123</v>
      </c>
      <c r="C182" s="40">
        <v>40132</v>
      </c>
      <c r="D182" s="40" t="s">
        <v>176</v>
      </c>
      <c r="E182" s="40" t="s">
        <v>975</v>
      </c>
      <c r="F182" s="40" t="s">
        <v>976</v>
      </c>
      <c r="G182" s="40" t="s">
        <v>38</v>
      </c>
      <c r="H182" s="40" t="str">
        <f>IF(G182="","",VLOOKUP(G182,Sheet1!$B$3:$C$7,2,0))</f>
        <v>急性期</v>
      </c>
      <c r="I182" s="40" t="s">
        <v>38</v>
      </c>
      <c r="J182" s="40" t="str">
        <f>IF(I182="","",VLOOKUP(I182,Sheet1!$B$3:$C$7,2,0))</f>
        <v>急性期</v>
      </c>
      <c r="K182" s="40">
        <v>4</v>
      </c>
      <c r="L182" s="40">
        <v>4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 t="s">
        <v>41</v>
      </c>
      <c r="U182" s="40" t="str">
        <f>IF(T182="","",VLOOKUP(T182,Sheet1!$B$10:$C$61,2,0))</f>
        <v>一般病棟7対1入院基本料</v>
      </c>
      <c r="V182" s="40">
        <v>4</v>
      </c>
      <c r="W182" s="65"/>
    </row>
    <row r="183" spans="1:23" outlineLevel="3">
      <c r="A183" s="40"/>
      <c r="B183" s="40"/>
      <c r="C183" s="40"/>
      <c r="D183" s="40"/>
      <c r="E183" s="41" t="s">
        <v>1557</v>
      </c>
      <c r="F183" s="40"/>
      <c r="G183" s="40"/>
      <c r="H183" s="40"/>
      <c r="I183" s="40"/>
      <c r="J183" s="40" t="str">
        <f>IF(I183="","",VLOOKUP(I183,Sheet1!$B$3:$C$7,2,0))</f>
        <v/>
      </c>
      <c r="K183" s="40">
        <f t="shared" ref="K183:S183" si="28">SUBTOTAL(9,K175:K182)</f>
        <v>204</v>
      </c>
      <c r="L183" s="40">
        <f t="shared" si="28"/>
        <v>204</v>
      </c>
      <c r="M183" s="40">
        <f t="shared" si="28"/>
        <v>0</v>
      </c>
      <c r="N183" s="40">
        <f t="shared" si="28"/>
        <v>0</v>
      </c>
      <c r="O183" s="40">
        <f t="shared" si="28"/>
        <v>0</v>
      </c>
      <c r="P183" s="40">
        <f t="shared" si="28"/>
        <v>0</v>
      </c>
      <c r="Q183" s="40">
        <f t="shared" si="28"/>
        <v>0</v>
      </c>
      <c r="R183" s="40">
        <f t="shared" si="28"/>
        <v>0</v>
      </c>
      <c r="S183" s="40">
        <f t="shared" si="28"/>
        <v>0</v>
      </c>
      <c r="T183" s="40"/>
      <c r="U183" s="40"/>
      <c r="V183" s="40">
        <f>SUBTOTAL(9,V175:V182)</f>
        <v>204</v>
      </c>
      <c r="W183" s="66"/>
    </row>
    <row r="184" spans="1:23" outlineLevel="4">
      <c r="A184" s="40">
        <v>4001</v>
      </c>
      <c r="B184" s="40" t="s">
        <v>123</v>
      </c>
      <c r="C184" s="40">
        <v>40132</v>
      </c>
      <c r="D184" s="40" t="s">
        <v>176</v>
      </c>
      <c r="E184" s="40" t="s">
        <v>983</v>
      </c>
      <c r="F184" s="40" t="s">
        <v>984</v>
      </c>
      <c r="G184" s="40" t="s">
        <v>104</v>
      </c>
      <c r="H184" s="40" t="str">
        <f>IF(G184="","",VLOOKUP(G184,Sheet1!$B$3:$C$7,2,0))</f>
        <v>急性期</v>
      </c>
      <c r="I184" s="40" t="s">
        <v>104</v>
      </c>
      <c r="J184" s="40" t="str">
        <f>IF(I184="","",VLOOKUP(I184,Sheet1!$B$3:$C$7,2,0))</f>
        <v>急性期</v>
      </c>
      <c r="K184" s="40">
        <v>53</v>
      </c>
      <c r="L184" s="40">
        <v>53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 t="s">
        <v>110</v>
      </c>
      <c r="U184" s="40" t="str">
        <f>IF(T184="","",VLOOKUP(T184,Sheet1!$B$10:$C$61,2,0))</f>
        <v>一般病棟7対1入院基本料</v>
      </c>
      <c r="V184" s="40">
        <v>53</v>
      </c>
      <c r="W184" s="64" t="s">
        <v>1964</v>
      </c>
    </row>
    <row r="185" spans="1:23" outlineLevel="4">
      <c r="A185" s="40">
        <v>4001</v>
      </c>
      <c r="B185" s="40" t="s">
        <v>123</v>
      </c>
      <c r="C185" s="40">
        <v>40132</v>
      </c>
      <c r="D185" s="40" t="s">
        <v>176</v>
      </c>
      <c r="E185" s="40" t="s">
        <v>983</v>
      </c>
      <c r="F185" s="40" t="s">
        <v>476</v>
      </c>
      <c r="G185" s="40" t="s">
        <v>104</v>
      </c>
      <c r="H185" s="40" t="str">
        <f>IF(G185="","",VLOOKUP(G185,Sheet1!$B$3:$C$7,2,0))</f>
        <v>急性期</v>
      </c>
      <c r="I185" s="40" t="s">
        <v>104</v>
      </c>
      <c r="J185" s="40" t="str">
        <f>IF(I185="","",VLOOKUP(I185,Sheet1!$B$3:$C$7,2,0))</f>
        <v>急性期</v>
      </c>
      <c r="K185" s="40">
        <v>53</v>
      </c>
      <c r="L185" s="40">
        <v>53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 t="s">
        <v>110</v>
      </c>
      <c r="U185" s="40" t="str">
        <f>IF(T185="","",VLOOKUP(T185,Sheet1!$B$10:$C$61,2,0))</f>
        <v>一般病棟7対1入院基本料</v>
      </c>
      <c r="V185" s="40">
        <v>53</v>
      </c>
      <c r="W185" s="65" t="s">
        <v>2009</v>
      </c>
    </row>
    <row r="186" spans="1:23" outlineLevel="4">
      <c r="A186" s="40">
        <v>4001</v>
      </c>
      <c r="B186" s="40" t="s">
        <v>123</v>
      </c>
      <c r="C186" s="40">
        <v>40132</v>
      </c>
      <c r="D186" s="40" t="s">
        <v>176</v>
      </c>
      <c r="E186" s="40" t="s">
        <v>983</v>
      </c>
      <c r="F186" s="40" t="s">
        <v>475</v>
      </c>
      <c r="G186" s="40" t="s">
        <v>104</v>
      </c>
      <c r="H186" s="40" t="str">
        <f>IF(G186="","",VLOOKUP(G186,Sheet1!$B$3:$C$7,2,0))</f>
        <v>急性期</v>
      </c>
      <c r="I186" s="40" t="s">
        <v>104</v>
      </c>
      <c r="J186" s="40" t="str">
        <f>IF(I186="","",VLOOKUP(I186,Sheet1!$B$3:$C$7,2,0))</f>
        <v>急性期</v>
      </c>
      <c r="K186" s="40">
        <v>40</v>
      </c>
      <c r="L186" s="40">
        <v>40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40" t="s">
        <v>110</v>
      </c>
      <c r="U186" s="40" t="str">
        <f>IF(T186="","",VLOOKUP(T186,Sheet1!$B$10:$C$61,2,0))</f>
        <v>一般病棟7対1入院基本料</v>
      </c>
      <c r="V186" s="40">
        <v>40</v>
      </c>
      <c r="W186" s="65"/>
    </row>
    <row r="187" spans="1:23" outlineLevel="4">
      <c r="A187" s="40">
        <v>4001</v>
      </c>
      <c r="B187" s="40" t="s">
        <v>123</v>
      </c>
      <c r="C187" s="40">
        <v>40132</v>
      </c>
      <c r="D187" s="40" t="s">
        <v>176</v>
      </c>
      <c r="E187" s="40" t="s">
        <v>983</v>
      </c>
      <c r="F187" s="40" t="s">
        <v>378</v>
      </c>
      <c r="G187" s="40" t="s">
        <v>110</v>
      </c>
      <c r="H187" s="40" t="str">
        <f>IF(G187="","",VLOOKUP(G187,Sheet1!$B$3:$C$7,2,0))</f>
        <v>高度急性期</v>
      </c>
      <c r="I187" s="40" t="s">
        <v>110</v>
      </c>
      <c r="J187" s="40" t="str">
        <f>IF(I187="","",VLOOKUP(I187,Sheet1!$B$3:$C$7,2,0))</f>
        <v>高度急性期</v>
      </c>
      <c r="K187" s="40">
        <v>12</v>
      </c>
      <c r="L187" s="40">
        <v>12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 t="s">
        <v>227</v>
      </c>
      <c r="U187" s="40" t="str">
        <f>IF(T187="","",VLOOKUP(T187,Sheet1!$B$10:$C$61,2,0))</f>
        <v>ﾊｲｹｱﾕﾆｯﾄ入院医療管理料1</v>
      </c>
      <c r="V187" s="40">
        <v>12</v>
      </c>
      <c r="W187" s="65"/>
    </row>
    <row r="188" spans="1:23" outlineLevel="4">
      <c r="A188" s="40">
        <v>4001</v>
      </c>
      <c r="B188" s="40" t="s">
        <v>123</v>
      </c>
      <c r="C188" s="40">
        <v>40132</v>
      </c>
      <c r="D188" s="40" t="s">
        <v>176</v>
      </c>
      <c r="E188" s="40" t="s">
        <v>983</v>
      </c>
      <c r="F188" s="40" t="s">
        <v>985</v>
      </c>
      <c r="G188" s="40" t="s">
        <v>110</v>
      </c>
      <c r="H188" s="40" t="str">
        <f>IF(G188="","",VLOOKUP(G188,Sheet1!$B$3:$C$7,2,0))</f>
        <v>高度急性期</v>
      </c>
      <c r="I188" s="40" t="s">
        <v>110</v>
      </c>
      <c r="J188" s="40" t="str">
        <f>IF(I188="","",VLOOKUP(I188,Sheet1!$B$3:$C$7,2,0))</f>
        <v>高度急性期</v>
      </c>
      <c r="K188" s="40">
        <v>4</v>
      </c>
      <c r="L188" s="40">
        <v>4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 t="s">
        <v>225</v>
      </c>
      <c r="U188" s="40" t="str">
        <f>IF(T188="","",VLOOKUP(T188,Sheet1!$B$10:$C$61,2,0))</f>
        <v>特定集中治療室管理料3</v>
      </c>
      <c r="V188" s="40">
        <v>4</v>
      </c>
      <c r="W188" s="65"/>
    </row>
    <row r="189" spans="1:23" outlineLevel="4">
      <c r="A189" s="40">
        <v>4001</v>
      </c>
      <c r="B189" s="40" t="s">
        <v>123</v>
      </c>
      <c r="C189" s="40">
        <v>40132</v>
      </c>
      <c r="D189" s="40" t="s">
        <v>176</v>
      </c>
      <c r="E189" s="40" t="s">
        <v>983</v>
      </c>
      <c r="F189" s="40" t="s">
        <v>986</v>
      </c>
      <c r="G189" s="40" t="s">
        <v>104</v>
      </c>
      <c r="H189" s="40" t="str">
        <f>IF(G189="","",VLOOKUP(G189,Sheet1!$B$3:$C$7,2,0))</f>
        <v>急性期</v>
      </c>
      <c r="I189" s="40" t="s">
        <v>104</v>
      </c>
      <c r="J189" s="40" t="str">
        <f>IF(I189="","",VLOOKUP(I189,Sheet1!$B$3:$C$7,2,0))</f>
        <v>急性期</v>
      </c>
      <c r="K189" s="40">
        <v>16</v>
      </c>
      <c r="L189" s="40">
        <v>16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 t="s">
        <v>110</v>
      </c>
      <c r="U189" s="40" t="str">
        <f>IF(T189="","",VLOOKUP(T189,Sheet1!$B$10:$C$61,2,0))</f>
        <v>一般病棟7対1入院基本料</v>
      </c>
      <c r="V189" s="40">
        <v>16</v>
      </c>
      <c r="W189" s="65"/>
    </row>
    <row r="190" spans="1:23" outlineLevel="4">
      <c r="A190" s="40">
        <v>4001</v>
      </c>
      <c r="B190" s="40" t="s">
        <v>123</v>
      </c>
      <c r="C190" s="40">
        <v>40132</v>
      </c>
      <c r="D190" s="40" t="s">
        <v>176</v>
      </c>
      <c r="E190" s="40" t="s">
        <v>983</v>
      </c>
      <c r="F190" s="40" t="s">
        <v>474</v>
      </c>
      <c r="G190" s="40" t="s">
        <v>182</v>
      </c>
      <c r="H190" s="40" t="str">
        <f>IF(G190="","",VLOOKUP(G190,Sheet1!$B$3:$C$7,2,0))</f>
        <v>慢性期</v>
      </c>
      <c r="I190" s="40" t="s">
        <v>182</v>
      </c>
      <c r="J190" s="40" t="str">
        <f>IF(I190="","",VLOOKUP(I190,Sheet1!$B$3:$C$7,2,0))</f>
        <v>慢性期</v>
      </c>
      <c r="K190" s="40">
        <v>53</v>
      </c>
      <c r="L190" s="40">
        <v>53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 t="s">
        <v>187</v>
      </c>
      <c r="U190" s="40" t="str">
        <f>IF(T190="","",VLOOKUP(T190,Sheet1!$B$10:$C$61,2,0))</f>
        <v>障害者施設等10対1入院基本料</v>
      </c>
      <c r="V190" s="40">
        <v>53</v>
      </c>
      <c r="W190" s="65"/>
    </row>
    <row r="191" spans="1:23" outlineLevel="4">
      <c r="A191" s="40">
        <v>4001</v>
      </c>
      <c r="B191" s="40" t="s">
        <v>123</v>
      </c>
      <c r="C191" s="40">
        <v>40132</v>
      </c>
      <c r="D191" s="40" t="s">
        <v>176</v>
      </c>
      <c r="E191" s="40" t="s">
        <v>983</v>
      </c>
      <c r="F191" s="40" t="s">
        <v>473</v>
      </c>
      <c r="G191" s="40" t="s">
        <v>113</v>
      </c>
      <c r="H191" s="40" t="str">
        <f>IF(G191="","",VLOOKUP(G191,Sheet1!$B$3:$C$7,2,0))</f>
        <v>回復期</v>
      </c>
      <c r="I191" s="40" t="s">
        <v>113</v>
      </c>
      <c r="J191" s="40" t="str">
        <f>IF(I191="","",VLOOKUP(I191,Sheet1!$B$3:$C$7,2,0))</f>
        <v>回復期</v>
      </c>
      <c r="K191" s="40">
        <v>52</v>
      </c>
      <c r="L191" s="40">
        <v>52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 t="s">
        <v>105</v>
      </c>
      <c r="U191" s="40" t="str">
        <f>IF(T191="","",VLOOKUP(T191,Sheet1!$B$10:$C$61,2,0))</f>
        <v>地域包括ケア病棟入院料1</v>
      </c>
      <c r="V191" s="40">
        <v>52</v>
      </c>
      <c r="W191" s="65"/>
    </row>
    <row r="192" spans="1:23" outlineLevel="4">
      <c r="A192" s="40">
        <v>4001</v>
      </c>
      <c r="B192" s="40" t="s">
        <v>123</v>
      </c>
      <c r="C192" s="40">
        <v>40132</v>
      </c>
      <c r="D192" s="40" t="s">
        <v>176</v>
      </c>
      <c r="E192" s="40" t="s">
        <v>983</v>
      </c>
      <c r="F192" s="40" t="s">
        <v>472</v>
      </c>
      <c r="G192" s="40" t="s">
        <v>104</v>
      </c>
      <c r="H192" s="40" t="str">
        <f>IF(G192="","",VLOOKUP(G192,Sheet1!$B$3:$C$7,2,0))</f>
        <v>急性期</v>
      </c>
      <c r="I192" s="40" t="s">
        <v>104</v>
      </c>
      <c r="J192" s="40" t="str">
        <f>IF(I192="","",VLOOKUP(I192,Sheet1!$B$3:$C$7,2,0))</f>
        <v>急性期</v>
      </c>
      <c r="K192" s="40">
        <v>53</v>
      </c>
      <c r="L192" s="40">
        <v>53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 t="s">
        <v>110</v>
      </c>
      <c r="U192" s="40" t="str">
        <f>IF(T192="","",VLOOKUP(T192,Sheet1!$B$10:$C$61,2,0))</f>
        <v>一般病棟7対1入院基本料</v>
      </c>
      <c r="V192" s="40">
        <v>53</v>
      </c>
      <c r="W192" s="65"/>
    </row>
    <row r="193" spans="1:23" outlineLevel="3">
      <c r="A193" s="40"/>
      <c r="B193" s="40"/>
      <c r="C193" s="40"/>
      <c r="D193" s="40"/>
      <c r="E193" s="41" t="s">
        <v>1558</v>
      </c>
      <c r="F193" s="40"/>
      <c r="G193" s="40"/>
      <c r="H193" s="40"/>
      <c r="I193" s="40"/>
      <c r="J193" s="40" t="str">
        <f>IF(I193="","",VLOOKUP(I193,Sheet1!$B$3:$C$7,2,0))</f>
        <v/>
      </c>
      <c r="K193" s="40">
        <f t="shared" ref="K193:S193" si="29">SUBTOTAL(9,K184:K192)</f>
        <v>336</v>
      </c>
      <c r="L193" s="40">
        <f t="shared" si="29"/>
        <v>336</v>
      </c>
      <c r="M193" s="40">
        <f t="shared" si="29"/>
        <v>0</v>
      </c>
      <c r="N193" s="40">
        <f t="shared" si="29"/>
        <v>0</v>
      </c>
      <c r="O193" s="40">
        <f t="shared" si="29"/>
        <v>0</v>
      </c>
      <c r="P193" s="40">
        <f t="shared" si="29"/>
        <v>0</v>
      </c>
      <c r="Q193" s="40">
        <f t="shared" si="29"/>
        <v>0</v>
      </c>
      <c r="R193" s="40">
        <f t="shared" si="29"/>
        <v>0</v>
      </c>
      <c r="S193" s="40">
        <f t="shared" si="29"/>
        <v>0</v>
      </c>
      <c r="T193" s="40"/>
      <c r="U193" s="40"/>
      <c r="V193" s="40">
        <f>SUBTOTAL(9,V184:V192)</f>
        <v>336</v>
      </c>
      <c r="W193" s="66"/>
    </row>
    <row r="194" spans="1:23" outlineLevel="4">
      <c r="A194" s="40">
        <v>4001</v>
      </c>
      <c r="B194" s="40" t="s">
        <v>123</v>
      </c>
      <c r="C194" s="40">
        <v>40132</v>
      </c>
      <c r="D194" s="40" t="s">
        <v>176</v>
      </c>
      <c r="E194" s="40" t="s">
        <v>1102</v>
      </c>
      <c r="F194" s="40" t="s">
        <v>35</v>
      </c>
      <c r="G194" s="40" t="s">
        <v>182</v>
      </c>
      <c r="H194" s="40" t="str">
        <f>IF(G194="","",VLOOKUP(G194,Sheet1!$B$3:$C$7,2,0))</f>
        <v>慢性期</v>
      </c>
      <c r="I194" s="40" t="s">
        <v>182</v>
      </c>
      <c r="J194" s="40" t="str">
        <f>IF(I194="","",VLOOKUP(I194,Sheet1!$B$3:$C$7,2,0))</f>
        <v>慢性期</v>
      </c>
      <c r="K194" s="40">
        <v>35</v>
      </c>
      <c r="L194" s="40">
        <v>35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 t="s">
        <v>182</v>
      </c>
      <c r="U194" s="40" t="str">
        <f>IF(T194="","",VLOOKUP(T194,Sheet1!$B$10:$C$61,2,0))</f>
        <v>一般病棟15対1入院基本料</v>
      </c>
      <c r="V194" s="40">
        <v>35</v>
      </c>
      <c r="W194" s="64"/>
    </row>
    <row r="195" spans="1:23" outlineLevel="3">
      <c r="A195" s="40"/>
      <c r="B195" s="40"/>
      <c r="C195" s="40"/>
      <c r="D195" s="40"/>
      <c r="E195" s="41" t="s">
        <v>1559</v>
      </c>
      <c r="F195" s="40"/>
      <c r="G195" s="40"/>
      <c r="H195" s="40"/>
      <c r="I195" s="40"/>
      <c r="J195" s="40" t="str">
        <f>IF(I195="","",VLOOKUP(I195,Sheet1!$B$3:$C$7,2,0))</f>
        <v/>
      </c>
      <c r="K195" s="40">
        <f t="shared" ref="K195:S195" si="30">SUBTOTAL(9,K194:K194)</f>
        <v>35</v>
      </c>
      <c r="L195" s="40">
        <f t="shared" si="30"/>
        <v>35</v>
      </c>
      <c r="M195" s="40">
        <f t="shared" si="30"/>
        <v>0</v>
      </c>
      <c r="N195" s="40">
        <f t="shared" si="30"/>
        <v>0</v>
      </c>
      <c r="O195" s="40">
        <f t="shared" si="30"/>
        <v>0</v>
      </c>
      <c r="P195" s="40">
        <f t="shared" si="30"/>
        <v>0</v>
      </c>
      <c r="Q195" s="40">
        <f t="shared" si="30"/>
        <v>0</v>
      </c>
      <c r="R195" s="40">
        <f t="shared" si="30"/>
        <v>0</v>
      </c>
      <c r="S195" s="40">
        <f t="shared" si="30"/>
        <v>0</v>
      </c>
      <c r="T195" s="40"/>
      <c r="U195" s="40"/>
      <c r="V195" s="40">
        <f>SUBTOTAL(9,V194:V194)</f>
        <v>35</v>
      </c>
      <c r="W195" s="66"/>
    </row>
    <row r="196" spans="1:23" outlineLevel="4">
      <c r="A196" s="40">
        <v>4001</v>
      </c>
      <c r="B196" s="40" t="s">
        <v>123</v>
      </c>
      <c r="C196" s="40">
        <v>40132</v>
      </c>
      <c r="D196" s="40" t="s">
        <v>176</v>
      </c>
      <c r="E196" s="40" t="s">
        <v>1103</v>
      </c>
      <c r="F196" s="40" t="s">
        <v>252</v>
      </c>
      <c r="G196" s="40" t="s">
        <v>38</v>
      </c>
      <c r="H196" s="40" t="str">
        <f>IF(G196="","",VLOOKUP(G196,Sheet1!$B$3:$C$7,2,0))</f>
        <v>急性期</v>
      </c>
      <c r="I196" s="40" t="s">
        <v>38</v>
      </c>
      <c r="J196" s="40" t="str">
        <f>IF(I196="","",VLOOKUP(I196,Sheet1!$B$3:$C$7,2,0))</f>
        <v>急性期</v>
      </c>
      <c r="K196" s="40">
        <v>44</v>
      </c>
      <c r="L196" s="40">
        <v>44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 t="s">
        <v>41</v>
      </c>
      <c r="U196" s="40" t="str">
        <f>IF(T196="","",VLOOKUP(T196,Sheet1!$B$10:$C$61,2,0))</f>
        <v>一般病棟7対1入院基本料</v>
      </c>
      <c r="V196" s="40">
        <v>44</v>
      </c>
      <c r="W196" s="64"/>
    </row>
    <row r="197" spans="1:23" outlineLevel="4">
      <c r="A197" s="40">
        <v>4001</v>
      </c>
      <c r="B197" s="40" t="s">
        <v>123</v>
      </c>
      <c r="C197" s="40">
        <v>40132</v>
      </c>
      <c r="D197" s="40" t="s">
        <v>176</v>
      </c>
      <c r="E197" s="40" t="s">
        <v>1103</v>
      </c>
      <c r="F197" s="40" t="s">
        <v>1104</v>
      </c>
      <c r="G197" s="40" t="s">
        <v>58</v>
      </c>
      <c r="H197" s="40" t="str">
        <f>IF(G197="","",VLOOKUP(G197,Sheet1!$B$3:$C$7,2,0))</f>
        <v>回復期</v>
      </c>
      <c r="I197" s="40" t="s">
        <v>58</v>
      </c>
      <c r="J197" s="40" t="str">
        <f>IF(I197="","",VLOOKUP(I197,Sheet1!$B$3:$C$7,2,0))</f>
        <v>回復期</v>
      </c>
      <c r="K197" s="40">
        <v>52</v>
      </c>
      <c r="L197" s="40">
        <v>45</v>
      </c>
      <c r="M197" s="40">
        <v>7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 t="s">
        <v>59</v>
      </c>
      <c r="U197" s="40" t="str">
        <f>IF(T197="","",VLOOKUP(T197,Sheet1!$B$10:$C$61,2,0))</f>
        <v>回復期リハビリテーション病棟入院料1</v>
      </c>
      <c r="V197" s="40">
        <v>52</v>
      </c>
      <c r="W197" s="65"/>
    </row>
    <row r="198" spans="1:23" outlineLevel="4">
      <c r="A198" s="40">
        <v>4001</v>
      </c>
      <c r="B198" s="40" t="s">
        <v>123</v>
      </c>
      <c r="C198" s="40">
        <v>40132</v>
      </c>
      <c r="D198" s="40" t="s">
        <v>176</v>
      </c>
      <c r="E198" s="40" t="s">
        <v>1103</v>
      </c>
      <c r="F198" s="40" t="s">
        <v>256</v>
      </c>
      <c r="G198" s="40" t="s">
        <v>45</v>
      </c>
      <c r="H198" s="40" t="str">
        <f>IF(G198="","",VLOOKUP(G198,Sheet1!$B$3:$C$7,2,0))</f>
        <v>慢性期</v>
      </c>
      <c r="I198" s="40" t="s">
        <v>45</v>
      </c>
      <c r="J198" s="40" t="str">
        <f>IF(I198="","",VLOOKUP(I198,Sheet1!$B$3:$C$7,2,0))</f>
        <v>慢性期</v>
      </c>
      <c r="K198" s="40">
        <v>40</v>
      </c>
      <c r="L198" s="40">
        <v>40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 t="s">
        <v>51</v>
      </c>
      <c r="U198" s="40" t="str">
        <f>IF(T198="","",VLOOKUP(T198,Sheet1!$B$10:$C$61,2,0))</f>
        <v>障害者施設等10対1入院基本料</v>
      </c>
      <c r="V198" s="40">
        <v>40</v>
      </c>
      <c r="W198" s="65"/>
    </row>
    <row r="199" spans="1:23" outlineLevel="4">
      <c r="A199" s="40">
        <v>4001</v>
      </c>
      <c r="B199" s="40" t="s">
        <v>123</v>
      </c>
      <c r="C199" s="40">
        <v>40132</v>
      </c>
      <c r="D199" s="40" t="s">
        <v>176</v>
      </c>
      <c r="E199" s="40" t="s">
        <v>1103</v>
      </c>
      <c r="F199" s="40" t="s">
        <v>1105</v>
      </c>
      <c r="G199" s="40" t="s">
        <v>45</v>
      </c>
      <c r="H199" s="40" t="str">
        <f>IF(G199="","",VLOOKUP(G199,Sheet1!$B$3:$C$7,2,0))</f>
        <v>慢性期</v>
      </c>
      <c r="I199" s="40" t="s">
        <v>45</v>
      </c>
      <c r="J199" s="40" t="str">
        <f>IF(I199="","",VLOOKUP(I199,Sheet1!$B$3:$C$7,2,0))</f>
        <v>慢性期</v>
      </c>
      <c r="K199" s="40">
        <v>0</v>
      </c>
      <c r="L199" s="40">
        <v>0</v>
      </c>
      <c r="M199" s="40">
        <v>0</v>
      </c>
      <c r="N199" s="40">
        <v>36</v>
      </c>
      <c r="O199" s="40">
        <v>36</v>
      </c>
      <c r="P199" s="40">
        <v>0</v>
      </c>
      <c r="Q199" s="40">
        <v>36</v>
      </c>
      <c r="R199" s="40">
        <v>36</v>
      </c>
      <c r="S199" s="40">
        <v>0</v>
      </c>
      <c r="T199" s="40"/>
      <c r="U199" s="40" t="str">
        <f>IF(T199="","",VLOOKUP(T199,Sheet1!$B$10:$C$61,2,0))</f>
        <v/>
      </c>
      <c r="V199" s="40">
        <v>0</v>
      </c>
      <c r="W199" s="65"/>
    </row>
    <row r="200" spans="1:23" outlineLevel="3">
      <c r="A200" s="40"/>
      <c r="B200" s="40"/>
      <c r="C200" s="40"/>
      <c r="D200" s="40"/>
      <c r="E200" s="41" t="s">
        <v>1560</v>
      </c>
      <c r="F200" s="40"/>
      <c r="G200" s="40"/>
      <c r="H200" s="40"/>
      <c r="I200" s="40"/>
      <c r="J200" s="40" t="str">
        <f>IF(I200="","",VLOOKUP(I200,Sheet1!$B$3:$C$7,2,0))</f>
        <v/>
      </c>
      <c r="K200" s="40">
        <f t="shared" ref="K200:S200" si="31">SUBTOTAL(9,K196:K199)</f>
        <v>136</v>
      </c>
      <c r="L200" s="40">
        <f t="shared" si="31"/>
        <v>129</v>
      </c>
      <c r="M200" s="40">
        <f t="shared" si="31"/>
        <v>7</v>
      </c>
      <c r="N200" s="40">
        <f t="shared" si="31"/>
        <v>36</v>
      </c>
      <c r="O200" s="40">
        <f t="shared" si="31"/>
        <v>36</v>
      </c>
      <c r="P200" s="40">
        <f t="shared" si="31"/>
        <v>0</v>
      </c>
      <c r="Q200" s="40">
        <f t="shared" si="31"/>
        <v>36</v>
      </c>
      <c r="R200" s="40">
        <f t="shared" si="31"/>
        <v>36</v>
      </c>
      <c r="S200" s="40">
        <f t="shared" si="31"/>
        <v>0</v>
      </c>
      <c r="T200" s="40"/>
      <c r="U200" s="40"/>
      <c r="V200" s="40">
        <f>SUBTOTAL(9,V196:V199)</f>
        <v>136</v>
      </c>
      <c r="W200" s="66"/>
    </row>
    <row r="201" spans="1:23" outlineLevel="4">
      <c r="A201" s="40">
        <v>4001</v>
      </c>
      <c r="B201" s="40" t="s">
        <v>123</v>
      </c>
      <c r="C201" s="40">
        <v>40132</v>
      </c>
      <c r="D201" s="40" t="s">
        <v>176</v>
      </c>
      <c r="E201" s="40" t="s">
        <v>1121</v>
      </c>
      <c r="F201" s="40" t="s">
        <v>37</v>
      </c>
      <c r="G201" s="40" t="s">
        <v>38</v>
      </c>
      <c r="H201" s="40" t="str">
        <f>IF(G201="","",VLOOKUP(G201,Sheet1!$B$3:$C$7,2,0))</f>
        <v>急性期</v>
      </c>
      <c r="I201" s="40" t="s">
        <v>38</v>
      </c>
      <c r="J201" s="40" t="str">
        <f>IF(I201="","",VLOOKUP(I201,Sheet1!$B$3:$C$7,2,0))</f>
        <v>急性期</v>
      </c>
      <c r="K201" s="40">
        <v>32</v>
      </c>
      <c r="L201" s="40">
        <v>32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 t="s">
        <v>41</v>
      </c>
      <c r="U201" s="40" t="str">
        <f>IF(T201="","",VLOOKUP(T201,Sheet1!$B$10:$C$61,2,0))</f>
        <v>一般病棟7対1入院基本料</v>
      </c>
      <c r="V201" s="40">
        <v>32</v>
      </c>
      <c r="W201" s="64" t="s">
        <v>1964</v>
      </c>
    </row>
    <row r="202" spans="1:23" outlineLevel="4">
      <c r="A202" s="40">
        <v>4001</v>
      </c>
      <c r="B202" s="40" t="s">
        <v>123</v>
      </c>
      <c r="C202" s="40">
        <v>40132</v>
      </c>
      <c r="D202" s="40" t="s">
        <v>176</v>
      </c>
      <c r="E202" s="40" t="s">
        <v>1121</v>
      </c>
      <c r="F202" s="40" t="s">
        <v>44</v>
      </c>
      <c r="G202" s="40" t="s">
        <v>38</v>
      </c>
      <c r="H202" s="40" t="str">
        <f>IF(G202="","",VLOOKUP(G202,Sheet1!$B$3:$C$7,2,0))</f>
        <v>急性期</v>
      </c>
      <c r="I202" s="40" t="s">
        <v>38</v>
      </c>
      <c r="J202" s="40" t="str">
        <f>IF(I202="","",VLOOKUP(I202,Sheet1!$B$3:$C$7,2,0))</f>
        <v>急性期</v>
      </c>
      <c r="K202" s="40">
        <v>46</v>
      </c>
      <c r="L202" s="40">
        <v>46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 t="s">
        <v>41</v>
      </c>
      <c r="U202" s="40" t="str">
        <f>IF(T202="","",VLOOKUP(T202,Sheet1!$B$10:$C$61,2,0))</f>
        <v>一般病棟7対1入院基本料</v>
      </c>
      <c r="V202" s="40">
        <v>46</v>
      </c>
      <c r="W202" s="65"/>
    </row>
    <row r="203" spans="1:23" outlineLevel="4">
      <c r="A203" s="40">
        <v>4001</v>
      </c>
      <c r="B203" s="40" t="s">
        <v>123</v>
      </c>
      <c r="C203" s="40">
        <v>40132</v>
      </c>
      <c r="D203" s="40" t="s">
        <v>176</v>
      </c>
      <c r="E203" s="40" t="s">
        <v>1121</v>
      </c>
      <c r="F203" s="40" t="s">
        <v>1122</v>
      </c>
      <c r="G203" s="40" t="s">
        <v>58</v>
      </c>
      <c r="H203" s="40" t="str">
        <f>IF(G203="","",VLOOKUP(G203,Sheet1!$B$3:$C$7,2,0))</f>
        <v>回復期</v>
      </c>
      <c r="I203" s="40" t="s">
        <v>58</v>
      </c>
      <c r="J203" s="40" t="str">
        <f>IF(I203="","",VLOOKUP(I203,Sheet1!$B$3:$C$7,2,0))</f>
        <v>回復期</v>
      </c>
      <c r="K203" s="40">
        <v>29</v>
      </c>
      <c r="L203" s="40">
        <v>29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 t="s">
        <v>59</v>
      </c>
      <c r="U203" s="40" t="str">
        <f>IF(T203="","",VLOOKUP(T203,Sheet1!$B$10:$C$61,2,0))</f>
        <v>回復期リハビリテーション病棟入院料1</v>
      </c>
      <c r="V203" s="40">
        <v>29</v>
      </c>
      <c r="W203" s="65"/>
    </row>
    <row r="204" spans="1:23" outlineLevel="4">
      <c r="A204" s="40">
        <v>4001</v>
      </c>
      <c r="B204" s="40" t="s">
        <v>123</v>
      </c>
      <c r="C204" s="40">
        <v>40132</v>
      </c>
      <c r="D204" s="40" t="s">
        <v>176</v>
      </c>
      <c r="E204" s="40" t="s">
        <v>1121</v>
      </c>
      <c r="F204" s="40" t="s">
        <v>215</v>
      </c>
      <c r="G204" s="40" t="s">
        <v>45</v>
      </c>
      <c r="H204" s="40" t="str">
        <f>IF(G204="","",VLOOKUP(G204,Sheet1!$B$3:$C$7,2,0))</f>
        <v>慢性期</v>
      </c>
      <c r="I204" s="40" t="s">
        <v>45</v>
      </c>
      <c r="J204" s="40" t="str">
        <f>IF(I204="","",VLOOKUP(I204,Sheet1!$B$3:$C$7,2,0))</f>
        <v>慢性期</v>
      </c>
      <c r="K204" s="40">
        <v>14</v>
      </c>
      <c r="L204" s="40">
        <v>14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 t="s">
        <v>96</v>
      </c>
      <c r="U204" s="40" t="str">
        <f>IF(T204="","",VLOOKUP(T204,Sheet1!$B$10:$C$61,2,0))</f>
        <v>緩和ケア病棟入院料</v>
      </c>
      <c r="V204" s="40">
        <v>14</v>
      </c>
      <c r="W204" s="65"/>
    </row>
    <row r="205" spans="1:23" outlineLevel="3">
      <c r="A205" s="40"/>
      <c r="B205" s="40"/>
      <c r="C205" s="40"/>
      <c r="D205" s="40"/>
      <c r="E205" s="41" t="s">
        <v>1561</v>
      </c>
      <c r="F205" s="40"/>
      <c r="G205" s="40"/>
      <c r="H205" s="40"/>
      <c r="I205" s="40"/>
      <c r="J205" s="40" t="str">
        <f>IF(I205="","",VLOOKUP(I205,Sheet1!$B$3:$C$7,2,0))</f>
        <v/>
      </c>
      <c r="K205" s="40">
        <f t="shared" ref="K205:S205" si="32">SUBTOTAL(9,K201:K204)</f>
        <v>121</v>
      </c>
      <c r="L205" s="40">
        <f t="shared" si="32"/>
        <v>121</v>
      </c>
      <c r="M205" s="40">
        <f t="shared" si="32"/>
        <v>0</v>
      </c>
      <c r="N205" s="40">
        <f t="shared" si="32"/>
        <v>0</v>
      </c>
      <c r="O205" s="40">
        <f t="shared" si="32"/>
        <v>0</v>
      </c>
      <c r="P205" s="40">
        <f t="shared" si="32"/>
        <v>0</v>
      </c>
      <c r="Q205" s="40">
        <f t="shared" si="32"/>
        <v>0</v>
      </c>
      <c r="R205" s="40">
        <f t="shared" si="32"/>
        <v>0</v>
      </c>
      <c r="S205" s="40">
        <f t="shared" si="32"/>
        <v>0</v>
      </c>
      <c r="T205" s="40"/>
      <c r="U205" s="40"/>
      <c r="V205" s="40">
        <f>SUBTOTAL(9,V201:V204)</f>
        <v>121</v>
      </c>
      <c r="W205" s="66"/>
    </row>
    <row r="206" spans="1:23" outlineLevel="4">
      <c r="A206" s="40">
        <v>4001</v>
      </c>
      <c r="B206" s="40" t="s">
        <v>123</v>
      </c>
      <c r="C206" s="40">
        <v>40132</v>
      </c>
      <c r="D206" s="40" t="s">
        <v>176</v>
      </c>
      <c r="E206" s="40" t="s">
        <v>1325</v>
      </c>
      <c r="F206" s="40" t="s">
        <v>193</v>
      </c>
      <c r="G206" s="40" t="s">
        <v>38</v>
      </c>
      <c r="H206" s="40" t="str">
        <f>IF(G206="","",VLOOKUP(G206,Sheet1!$B$3:$C$7,2,0))</f>
        <v>急性期</v>
      </c>
      <c r="I206" s="40" t="s">
        <v>38</v>
      </c>
      <c r="J206" s="40" t="str">
        <f>IF(I206="","",VLOOKUP(I206,Sheet1!$B$3:$C$7,2,0))</f>
        <v>急性期</v>
      </c>
      <c r="K206" s="40">
        <v>60</v>
      </c>
      <c r="L206" s="40">
        <v>60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 t="s">
        <v>38</v>
      </c>
      <c r="U206" s="40" t="str">
        <f>IF(T206="","",VLOOKUP(T206,Sheet1!$B$10:$C$61,2,0))</f>
        <v>一般病棟10対1入院基本料</v>
      </c>
      <c r="V206" s="40">
        <v>60</v>
      </c>
      <c r="W206" s="64"/>
    </row>
    <row r="207" spans="1:23" outlineLevel="3">
      <c r="A207" s="40"/>
      <c r="B207" s="40"/>
      <c r="C207" s="40"/>
      <c r="D207" s="40"/>
      <c r="E207" s="41" t="s">
        <v>1562</v>
      </c>
      <c r="F207" s="40"/>
      <c r="G207" s="40"/>
      <c r="H207" s="40"/>
      <c r="I207" s="40"/>
      <c r="J207" s="40" t="str">
        <f>IF(I207="","",VLOOKUP(I207,Sheet1!$B$3:$C$7,2,0))</f>
        <v/>
      </c>
      <c r="K207" s="40">
        <f t="shared" ref="K207:S207" si="33">SUBTOTAL(9,K206:K206)</f>
        <v>60</v>
      </c>
      <c r="L207" s="40">
        <f t="shared" si="33"/>
        <v>60</v>
      </c>
      <c r="M207" s="40">
        <f t="shared" si="33"/>
        <v>0</v>
      </c>
      <c r="N207" s="40">
        <f t="shared" si="33"/>
        <v>0</v>
      </c>
      <c r="O207" s="40">
        <f t="shared" si="33"/>
        <v>0</v>
      </c>
      <c r="P207" s="40">
        <f t="shared" si="33"/>
        <v>0</v>
      </c>
      <c r="Q207" s="40">
        <f t="shared" si="33"/>
        <v>0</v>
      </c>
      <c r="R207" s="40">
        <f t="shared" si="33"/>
        <v>0</v>
      </c>
      <c r="S207" s="40">
        <f t="shared" si="33"/>
        <v>0</v>
      </c>
      <c r="T207" s="40"/>
      <c r="U207" s="40"/>
      <c r="V207" s="40">
        <f>SUBTOTAL(9,V206:V206)</f>
        <v>60</v>
      </c>
      <c r="W207" s="66"/>
    </row>
    <row r="208" spans="1:23" outlineLevel="4">
      <c r="A208" s="40">
        <v>4001</v>
      </c>
      <c r="B208" s="40" t="s">
        <v>123</v>
      </c>
      <c r="C208" s="40">
        <v>40132</v>
      </c>
      <c r="D208" s="40" t="s">
        <v>176</v>
      </c>
      <c r="E208" s="40" t="s">
        <v>1435</v>
      </c>
      <c r="F208" s="40" t="s">
        <v>683</v>
      </c>
      <c r="G208" s="40" t="s">
        <v>182</v>
      </c>
      <c r="H208" s="40" t="str">
        <f>IF(G208="","",VLOOKUP(G208,Sheet1!$B$3:$C$7,2,0))</f>
        <v>慢性期</v>
      </c>
      <c r="I208" s="40" t="s">
        <v>182</v>
      </c>
      <c r="J208" s="40" t="str">
        <f>IF(I208="","",VLOOKUP(I208,Sheet1!$B$3:$C$7,2,0))</f>
        <v>慢性期</v>
      </c>
      <c r="K208" s="40">
        <v>0</v>
      </c>
      <c r="L208" s="40">
        <v>0</v>
      </c>
      <c r="M208" s="40">
        <v>0</v>
      </c>
      <c r="N208" s="40">
        <v>32</v>
      </c>
      <c r="O208" s="40">
        <v>32</v>
      </c>
      <c r="P208" s="40">
        <v>0</v>
      </c>
      <c r="Q208" s="40">
        <v>0</v>
      </c>
      <c r="R208" s="40">
        <v>0</v>
      </c>
      <c r="S208" s="40">
        <v>0</v>
      </c>
      <c r="T208" s="40" t="s">
        <v>185</v>
      </c>
      <c r="U208" s="40" t="str">
        <f>IF(T208="","",VLOOKUP(T208,Sheet1!$B$10:$C$61,2,0))</f>
        <v>療養病棟入院基本料1</v>
      </c>
      <c r="V208" s="40">
        <v>32</v>
      </c>
      <c r="W208" s="64"/>
    </row>
    <row r="209" spans="1:23" outlineLevel="3">
      <c r="A209" s="40"/>
      <c r="B209" s="40"/>
      <c r="C209" s="40"/>
      <c r="D209" s="40"/>
      <c r="E209" s="41" t="s">
        <v>1563</v>
      </c>
      <c r="F209" s="40"/>
      <c r="G209" s="40"/>
      <c r="H209" s="40"/>
      <c r="I209" s="40"/>
      <c r="J209" s="40" t="str">
        <f>IF(I209="","",VLOOKUP(I209,Sheet1!$B$3:$C$7,2,0))</f>
        <v/>
      </c>
      <c r="K209" s="40">
        <f t="shared" ref="K209:S209" si="34">SUBTOTAL(9,K208:K208)</f>
        <v>0</v>
      </c>
      <c r="L209" s="40">
        <f t="shared" si="34"/>
        <v>0</v>
      </c>
      <c r="M209" s="40">
        <f t="shared" si="34"/>
        <v>0</v>
      </c>
      <c r="N209" s="40">
        <f t="shared" si="34"/>
        <v>32</v>
      </c>
      <c r="O209" s="40">
        <f t="shared" si="34"/>
        <v>32</v>
      </c>
      <c r="P209" s="40">
        <f t="shared" si="34"/>
        <v>0</v>
      </c>
      <c r="Q209" s="40">
        <f t="shared" si="34"/>
        <v>0</v>
      </c>
      <c r="R209" s="40">
        <f t="shared" si="34"/>
        <v>0</v>
      </c>
      <c r="S209" s="40">
        <f t="shared" si="34"/>
        <v>0</v>
      </c>
      <c r="T209" s="40"/>
      <c r="U209" s="40"/>
      <c r="V209" s="40">
        <f>SUBTOTAL(9,V208:V208)</f>
        <v>32</v>
      </c>
      <c r="W209" s="66"/>
    </row>
    <row r="210" spans="1:23" outlineLevel="4">
      <c r="A210" s="40">
        <v>4001</v>
      </c>
      <c r="B210" s="40" t="s">
        <v>123</v>
      </c>
      <c r="C210" s="40">
        <v>40133</v>
      </c>
      <c r="D210" s="40" t="s">
        <v>219</v>
      </c>
      <c r="E210" s="40" t="s">
        <v>220</v>
      </c>
      <c r="F210" s="40" t="s">
        <v>177</v>
      </c>
      <c r="G210" s="40" t="s">
        <v>38</v>
      </c>
      <c r="H210" s="40" t="str">
        <f>IF(G210="","",VLOOKUP(G210,Sheet1!$B$3:$C$7,2,0))</f>
        <v>急性期</v>
      </c>
      <c r="I210" s="40" t="s">
        <v>38</v>
      </c>
      <c r="J210" s="40" t="str">
        <f>IF(I210="","",VLOOKUP(I210,Sheet1!$B$3:$C$7,2,0))</f>
        <v>急性期</v>
      </c>
      <c r="K210" s="40">
        <v>40</v>
      </c>
      <c r="L210" s="40">
        <v>40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 t="s">
        <v>38</v>
      </c>
      <c r="U210" s="40" t="str">
        <f>IF(T210="","",VLOOKUP(T210,Sheet1!$B$10:$C$61,2,0))</f>
        <v>一般病棟10対1入院基本料</v>
      </c>
      <c r="V210" s="40">
        <v>40</v>
      </c>
      <c r="W210" s="64"/>
    </row>
    <row r="211" spans="1:23" outlineLevel="3">
      <c r="A211" s="40"/>
      <c r="B211" s="40"/>
      <c r="C211" s="40"/>
      <c r="D211" s="40"/>
      <c r="E211" s="41" t="s">
        <v>1564</v>
      </c>
      <c r="F211" s="40"/>
      <c r="G211" s="40"/>
      <c r="H211" s="40"/>
      <c r="I211" s="40"/>
      <c r="J211" s="40" t="str">
        <f>IF(I211="","",VLOOKUP(I211,Sheet1!$B$3:$C$7,2,0))</f>
        <v/>
      </c>
      <c r="K211" s="40">
        <f t="shared" ref="K211:S211" si="35">SUBTOTAL(9,K210:K210)</f>
        <v>40</v>
      </c>
      <c r="L211" s="40">
        <f t="shared" si="35"/>
        <v>40</v>
      </c>
      <c r="M211" s="40">
        <f t="shared" si="35"/>
        <v>0</v>
      </c>
      <c r="N211" s="40">
        <f t="shared" si="35"/>
        <v>0</v>
      </c>
      <c r="O211" s="40">
        <f t="shared" si="35"/>
        <v>0</v>
      </c>
      <c r="P211" s="40">
        <f t="shared" si="35"/>
        <v>0</v>
      </c>
      <c r="Q211" s="40">
        <f t="shared" si="35"/>
        <v>0</v>
      </c>
      <c r="R211" s="40">
        <f t="shared" si="35"/>
        <v>0</v>
      </c>
      <c r="S211" s="40">
        <f t="shared" si="35"/>
        <v>0</v>
      </c>
      <c r="T211" s="40"/>
      <c r="U211" s="40"/>
      <c r="V211" s="40">
        <f>SUBTOTAL(9,V210:V210)</f>
        <v>40</v>
      </c>
      <c r="W211" s="66"/>
    </row>
    <row r="212" spans="1:23" outlineLevel="4">
      <c r="A212" s="40">
        <v>4001</v>
      </c>
      <c r="B212" s="40" t="s">
        <v>123</v>
      </c>
      <c r="C212" s="40">
        <v>40133</v>
      </c>
      <c r="D212" s="40" t="s">
        <v>219</v>
      </c>
      <c r="E212" s="40" t="s">
        <v>419</v>
      </c>
      <c r="F212" s="40" t="s">
        <v>338</v>
      </c>
      <c r="G212" s="40" t="s">
        <v>38</v>
      </c>
      <c r="H212" s="40" t="str">
        <f>IF(G212="","",VLOOKUP(G212,Sheet1!$B$3:$C$7,2,0))</f>
        <v>急性期</v>
      </c>
      <c r="I212" s="40" t="s">
        <v>38</v>
      </c>
      <c r="J212" s="40" t="str">
        <f>IF(I212="","",VLOOKUP(I212,Sheet1!$B$3:$C$7,2,0))</f>
        <v>急性期</v>
      </c>
      <c r="K212" s="40">
        <v>45</v>
      </c>
      <c r="L212" s="40">
        <v>45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 t="s">
        <v>38</v>
      </c>
      <c r="U212" s="40" t="str">
        <f>IF(T212="","",VLOOKUP(T212,Sheet1!$B$10:$C$61,2,0))</f>
        <v>一般病棟10対1入院基本料</v>
      </c>
      <c r="V212" s="40">
        <v>45</v>
      </c>
      <c r="W212" s="64" t="s">
        <v>1964</v>
      </c>
    </row>
    <row r="213" spans="1:23" outlineLevel="4">
      <c r="A213" s="40">
        <v>4001</v>
      </c>
      <c r="B213" s="40" t="s">
        <v>123</v>
      </c>
      <c r="C213" s="40">
        <v>40133</v>
      </c>
      <c r="D213" s="40" t="s">
        <v>219</v>
      </c>
      <c r="E213" s="40" t="s">
        <v>419</v>
      </c>
      <c r="F213" s="40" t="s">
        <v>420</v>
      </c>
      <c r="G213" s="40" t="s">
        <v>38</v>
      </c>
      <c r="H213" s="40" t="str">
        <f>IF(G213="","",VLOOKUP(G213,Sheet1!$B$3:$C$7,2,0))</f>
        <v>急性期</v>
      </c>
      <c r="I213" s="40" t="s">
        <v>38</v>
      </c>
      <c r="J213" s="40" t="str">
        <f>IF(I213="","",VLOOKUP(I213,Sheet1!$B$3:$C$7,2,0))</f>
        <v>急性期</v>
      </c>
      <c r="K213" s="40">
        <v>44</v>
      </c>
      <c r="L213" s="40">
        <v>44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 t="s">
        <v>38</v>
      </c>
      <c r="U213" s="40" t="str">
        <f>IF(T213="","",VLOOKUP(T213,Sheet1!$B$10:$C$61,2,0))</f>
        <v>一般病棟10対1入院基本料</v>
      </c>
      <c r="V213" s="40">
        <v>44</v>
      </c>
      <c r="W213" s="65"/>
    </row>
    <row r="214" spans="1:23" outlineLevel="3">
      <c r="A214" s="40"/>
      <c r="B214" s="40"/>
      <c r="C214" s="40"/>
      <c r="D214" s="40"/>
      <c r="E214" s="41" t="s">
        <v>1565</v>
      </c>
      <c r="F214" s="40"/>
      <c r="G214" s="40"/>
      <c r="H214" s="40"/>
      <c r="I214" s="40"/>
      <c r="J214" s="40" t="str">
        <f>IF(I214="","",VLOOKUP(I214,Sheet1!$B$3:$C$7,2,0))</f>
        <v/>
      </c>
      <c r="K214" s="40">
        <f t="shared" ref="K214:S214" si="36">SUBTOTAL(9,K212:K213)</f>
        <v>89</v>
      </c>
      <c r="L214" s="40">
        <f t="shared" si="36"/>
        <v>89</v>
      </c>
      <c r="M214" s="40">
        <f t="shared" si="36"/>
        <v>0</v>
      </c>
      <c r="N214" s="40">
        <f t="shared" si="36"/>
        <v>0</v>
      </c>
      <c r="O214" s="40">
        <f t="shared" si="36"/>
        <v>0</v>
      </c>
      <c r="P214" s="40">
        <f t="shared" si="36"/>
        <v>0</v>
      </c>
      <c r="Q214" s="40">
        <f t="shared" si="36"/>
        <v>0</v>
      </c>
      <c r="R214" s="40">
        <f t="shared" si="36"/>
        <v>0</v>
      </c>
      <c r="S214" s="40">
        <f t="shared" si="36"/>
        <v>0</v>
      </c>
      <c r="T214" s="40"/>
      <c r="U214" s="40"/>
      <c r="V214" s="40">
        <f>SUBTOTAL(9,V212:V213)</f>
        <v>89</v>
      </c>
      <c r="W214" s="66"/>
    </row>
    <row r="215" spans="1:23" outlineLevel="4">
      <c r="A215" s="40">
        <v>4001</v>
      </c>
      <c r="B215" s="40" t="s">
        <v>123</v>
      </c>
      <c r="C215" s="40">
        <v>40133</v>
      </c>
      <c r="D215" s="40" t="s">
        <v>219</v>
      </c>
      <c r="E215" s="40" t="s">
        <v>538</v>
      </c>
      <c r="F215" s="40" t="s">
        <v>193</v>
      </c>
      <c r="G215" s="40" t="s">
        <v>38</v>
      </c>
      <c r="H215" s="40" t="str">
        <f>IF(G215="","",VLOOKUP(G215,Sheet1!$B$3:$C$7,2,0))</f>
        <v>急性期</v>
      </c>
      <c r="I215" s="40" t="s">
        <v>38</v>
      </c>
      <c r="J215" s="40" t="str">
        <f>IF(I215="","",VLOOKUP(I215,Sheet1!$B$3:$C$7,2,0))</f>
        <v>急性期</v>
      </c>
      <c r="K215" s="40">
        <v>34</v>
      </c>
      <c r="L215" s="40">
        <v>34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 t="s">
        <v>41</v>
      </c>
      <c r="U215" s="40" t="str">
        <f>IF(T215="","",VLOOKUP(T215,Sheet1!$B$10:$C$61,2,0))</f>
        <v>一般病棟7対1入院基本料</v>
      </c>
      <c r="V215" s="40">
        <v>34</v>
      </c>
      <c r="W215" s="64" t="s">
        <v>1964</v>
      </c>
    </row>
    <row r="216" spans="1:23" outlineLevel="4">
      <c r="A216" s="40">
        <v>4001</v>
      </c>
      <c r="B216" s="40" t="s">
        <v>123</v>
      </c>
      <c r="C216" s="40">
        <v>40133</v>
      </c>
      <c r="D216" s="40" t="s">
        <v>219</v>
      </c>
      <c r="E216" s="40" t="s">
        <v>538</v>
      </c>
      <c r="F216" s="40" t="s">
        <v>215</v>
      </c>
      <c r="G216" s="40" t="s">
        <v>45</v>
      </c>
      <c r="H216" s="40" t="str">
        <f>IF(G216="","",VLOOKUP(G216,Sheet1!$B$3:$C$7,2,0))</f>
        <v>慢性期</v>
      </c>
      <c r="I216" s="40" t="s">
        <v>45</v>
      </c>
      <c r="J216" s="40" t="str">
        <f>IF(I216="","",VLOOKUP(I216,Sheet1!$B$3:$C$7,2,0))</f>
        <v>慢性期</v>
      </c>
      <c r="K216" s="40">
        <v>16</v>
      </c>
      <c r="L216" s="40">
        <v>16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 t="s">
        <v>96</v>
      </c>
      <c r="U216" s="40" t="str">
        <f>IF(T216="","",VLOOKUP(T216,Sheet1!$B$10:$C$61,2,0))</f>
        <v>緩和ケア病棟入院料</v>
      </c>
      <c r="V216" s="40">
        <v>16</v>
      </c>
      <c r="W216" s="65"/>
    </row>
    <row r="217" spans="1:23" outlineLevel="3">
      <c r="A217" s="40"/>
      <c r="B217" s="40"/>
      <c r="C217" s="40"/>
      <c r="D217" s="40"/>
      <c r="E217" s="41" t="s">
        <v>1566</v>
      </c>
      <c r="F217" s="40"/>
      <c r="G217" s="40"/>
      <c r="H217" s="40"/>
      <c r="I217" s="40"/>
      <c r="J217" s="40" t="str">
        <f>IF(I217="","",VLOOKUP(I217,Sheet1!$B$3:$C$7,2,0))</f>
        <v/>
      </c>
      <c r="K217" s="40">
        <f t="shared" ref="K217:S217" si="37">SUBTOTAL(9,K215:K216)</f>
        <v>50</v>
      </c>
      <c r="L217" s="40">
        <f t="shared" si="37"/>
        <v>50</v>
      </c>
      <c r="M217" s="40">
        <f t="shared" si="37"/>
        <v>0</v>
      </c>
      <c r="N217" s="40">
        <f t="shared" si="37"/>
        <v>0</v>
      </c>
      <c r="O217" s="40">
        <f t="shared" si="37"/>
        <v>0</v>
      </c>
      <c r="P217" s="40">
        <f t="shared" si="37"/>
        <v>0</v>
      </c>
      <c r="Q217" s="40">
        <f t="shared" si="37"/>
        <v>0</v>
      </c>
      <c r="R217" s="40">
        <f t="shared" si="37"/>
        <v>0</v>
      </c>
      <c r="S217" s="40">
        <f t="shared" si="37"/>
        <v>0</v>
      </c>
      <c r="T217" s="40"/>
      <c r="U217" s="40"/>
      <c r="V217" s="40">
        <f>SUBTOTAL(9,V215:V216)</f>
        <v>50</v>
      </c>
      <c r="W217" s="66"/>
    </row>
    <row r="218" spans="1:23" outlineLevel="4">
      <c r="A218" s="40">
        <v>4001</v>
      </c>
      <c r="B218" s="40" t="s">
        <v>123</v>
      </c>
      <c r="C218" s="40">
        <v>40133</v>
      </c>
      <c r="D218" s="40" t="s">
        <v>219</v>
      </c>
      <c r="E218" s="40" t="s">
        <v>541</v>
      </c>
      <c r="F218" s="40" t="s">
        <v>542</v>
      </c>
      <c r="G218" s="40" t="s">
        <v>41</v>
      </c>
      <c r="H218" s="40" t="str">
        <f>IF(G218="","",VLOOKUP(G218,Sheet1!$B$3:$C$7,2,0))</f>
        <v>高度急性期</v>
      </c>
      <c r="I218" s="40" t="s">
        <v>41</v>
      </c>
      <c r="J218" s="40" t="str">
        <f>IF(I218="","",VLOOKUP(I218,Sheet1!$B$3:$C$7,2,0))</f>
        <v>高度急性期</v>
      </c>
      <c r="K218" s="40">
        <v>22</v>
      </c>
      <c r="L218" s="40">
        <v>22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 t="s">
        <v>41</v>
      </c>
      <c r="U218" s="40" t="str">
        <f>IF(T218="","",VLOOKUP(T218,Sheet1!$B$10:$C$61,2,0))</f>
        <v>一般病棟7対1入院基本料</v>
      </c>
      <c r="V218" s="40">
        <v>22</v>
      </c>
      <c r="W218" s="64" t="s">
        <v>1974</v>
      </c>
    </row>
    <row r="219" spans="1:23" outlineLevel="4">
      <c r="A219" s="40">
        <v>4001</v>
      </c>
      <c r="B219" s="40" t="s">
        <v>123</v>
      </c>
      <c r="C219" s="40">
        <v>40133</v>
      </c>
      <c r="D219" s="40" t="s">
        <v>219</v>
      </c>
      <c r="E219" s="40" t="s">
        <v>541</v>
      </c>
      <c r="F219" s="40" t="s">
        <v>543</v>
      </c>
      <c r="G219" s="40" t="s">
        <v>41</v>
      </c>
      <c r="H219" s="40" t="str">
        <f>IF(G219="","",VLOOKUP(G219,Sheet1!$B$3:$C$7,2,0))</f>
        <v>高度急性期</v>
      </c>
      <c r="I219" s="40" t="s">
        <v>41</v>
      </c>
      <c r="J219" s="40" t="str">
        <f>IF(I219="","",VLOOKUP(I219,Sheet1!$B$3:$C$7,2,0))</f>
        <v>高度急性期</v>
      </c>
      <c r="K219" s="40">
        <v>8</v>
      </c>
      <c r="L219" s="40">
        <v>8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 t="s">
        <v>42</v>
      </c>
      <c r="U219" s="40" t="str">
        <f>IF(T219="","",VLOOKUP(T219,Sheet1!$B$10:$C$61,2,0))</f>
        <v>特定集中治療室管理料3</v>
      </c>
      <c r="V219" s="40">
        <v>8</v>
      </c>
      <c r="W219" s="65" t="s">
        <v>1964</v>
      </c>
    </row>
    <row r="220" spans="1:23" outlineLevel="4">
      <c r="A220" s="40">
        <v>4001</v>
      </c>
      <c r="B220" s="40" t="s">
        <v>123</v>
      </c>
      <c r="C220" s="40">
        <v>40133</v>
      </c>
      <c r="D220" s="40" t="s">
        <v>219</v>
      </c>
      <c r="E220" s="40" t="s">
        <v>541</v>
      </c>
      <c r="F220" s="40" t="s">
        <v>544</v>
      </c>
      <c r="G220" s="40" t="s">
        <v>41</v>
      </c>
      <c r="H220" s="40" t="str">
        <f>IF(G220="","",VLOOKUP(G220,Sheet1!$B$3:$C$7,2,0))</f>
        <v>高度急性期</v>
      </c>
      <c r="I220" s="40" t="s">
        <v>41</v>
      </c>
      <c r="J220" s="40" t="str">
        <f>IF(I220="","",VLOOKUP(I220,Sheet1!$B$3:$C$7,2,0))</f>
        <v>高度急性期</v>
      </c>
      <c r="K220" s="40">
        <v>26</v>
      </c>
      <c r="L220" s="40">
        <v>26</v>
      </c>
      <c r="M220" s="40">
        <v>0</v>
      </c>
      <c r="N220" s="40">
        <v>0</v>
      </c>
      <c r="O220" s="40">
        <v>0</v>
      </c>
      <c r="P220" s="40">
        <v>0</v>
      </c>
      <c r="Q220" s="40">
        <v>0</v>
      </c>
      <c r="R220" s="40">
        <v>0</v>
      </c>
      <c r="S220" s="40">
        <v>0</v>
      </c>
      <c r="T220" s="40" t="s">
        <v>41</v>
      </c>
      <c r="U220" s="40" t="str">
        <f>IF(T220="","",VLOOKUP(T220,Sheet1!$B$10:$C$61,2,0))</f>
        <v>一般病棟7対1入院基本料</v>
      </c>
      <c r="V220" s="40">
        <v>26</v>
      </c>
      <c r="W220" s="65" t="s">
        <v>1966</v>
      </c>
    </row>
    <row r="221" spans="1:23" outlineLevel="4">
      <c r="A221" s="40">
        <v>4001</v>
      </c>
      <c r="B221" s="40" t="s">
        <v>123</v>
      </c>
      <c r="C221" s="40">
        <v>40133</v>
      </c>
      <c r="D221" s="40" t="s">
        <v>219</v>
      </c>
      <c r="E221" s="40" t="s">
        <v>541</v>
      </c>
      <c r="F221" s="40" t="s">
        <v>545</v>
      </c>
      <c r="G221" s="40" t="s">
        <v>41</v>
      </c>
      <c r="H221" s="40" t="str">
        <f>IF(G221="","",VLOOKUP(G221,Sheet1!$B$3:$C$7,2,0))</f>
        <v>高度急性期</v>
      </c>
      <c r="I221" s="40" t="s">
        <v>41</v>
      </c>
      <c r="J221" s="40" t="str">
        <f>IF(I221="","",VLOOKUP(I221,Sheet1!$B$3:$C$7,2,0))</f>
        <v>高度急性期</v>
      </c>
      <c r="K221" s="40">
        <v>9</v>
      </c>
      <c r="L221" s="40">
        <v>9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 t="s">
        <v>170</v>
      </c>
      <c r="U221" s="40" t="str">
        <f>IF(T221="","",VLOOKUP(T221,Sheet1!$B$10:$C$61,2,0))</f>
        <v>新生児特定集中治療室管理料2</v>
      </c>
      <c r="V221" s="40">
        <v>9</v>
      </c>
      <c r="W221" s="65" t="s">
        <v>1968</v>
      </c>
    </row>
    <row r="222" spans="1:23" outlineLevel="4">
      <c r="A222" s="40">
        <v>4001</v>
      </c>
      <c r="B222" s="40" t="s">
        <v>123</v>
      </c>
      <c r="C222" s="40">
        <v>40133</v>
      </c>
      <c r="D222" s="40" t="s">
        <v>219</v>
      </c>
      <c r="E222" s="40" t="s">
        <v>541</v>
      </c>
      <c r="F222" s="40" t="s">
        <v>546</v>
      </c>
      <c r="G222" s="40" t="s">
        <v>41</v>
      </c>
      <c r="H222" s="40" t="str">
        <f>IF(G222="","",VLOOKUP(G222,Sheet1!$B$3:$C$7,2,0))</f>
        <v>高度急性期</v>
      </c>
      <c r="I222" s="40" t="s">
        <v>41</v>
      </c>
      <c r="J222" s="40" t="str">
        <f>IF(I222="","",VLOOKUP(I222,Sheet1!$B$3:$C$7,2,0))</f>
        <v>高度急性期</v>
      </c>
      <c r="K222" s="40">
        <v>6</v>
      </c>
      <c r="L222" s="40">
        <v>6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0</v>
      </c>
      <c r="T222" s="40" t="s">
        <v>60</v>
      </c>
      <c r="U222" s="40" t="str">
        <f>IF(T222="","",VLOOKUP(T222,Sheet1!$B$10:$C$61,2,0))</f>
        <v>新生児治療回復室入院医療管理料</v>
      </c>
      <c r="V222" s="40">
        <v>6</v>
      </c>
      <c r="W222" s="65" t="s">
        <v>1976</v>
      </c>
    </row>
    <row r="223" spans="1:23" outlineLevel="4">
      <c r="A223" s="40">
        <v>4001</v>
      </c>
      <c r="B223" s="40" t="s">
        <v>123</v>
      </c>
      <c r="C223" s="40">
        <v>40133</v>
      </c>
      <c r="D223" s="40" t="s">
        <v>219</v>
      </c>
      <c r="E223" s="40" t="s">
        <v>541</v>
      </c>
      <c r="F223" s="40" t="s">
        <v>547</v>
      </c>
      <c r="G223" s="40" t="s">
        <v>41</v>
      </c>
      <c r="H223" s="40" t="str">
        <f>IF(G223="","",VLOOKUP(G223,Sheet1!$B$3:$C$7,2,0))</f>
        <v>高度急性期</v>
      </c>
      <c r="I223" s="40" t="s">
        <v>41</v>
      </c>
      <c r="J223" s="40" t="str">
        <f>IF(I223="","",VLOOKUP(I223,Sheet1!$B$3:$C$7,2,0))</f>
        <v>高度急性期</v>
      </c>
      <c r="K223" s="40">
        <v>41</v>
      </c>
      <c r="L223" s="40">
        <v>41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 t="s">
        <v>41</v>
      </c>
      <c r="U223" s="40" t="str">
        <f>IF(T223="","",VLOOKUP(T223,Sheet1!$B$10:$C$61,2,0))</f>
        <v>一般病棟7対1入院基本料</v>
      </c>
      <c r="V223" s="40">
        <v>41</v>
      </c>
      <c r="W223" s="65" t="s">
        <v>1978</v>
      </c>
    </row>
    <row r="224" spans="1:23" outlineLevel="4">
      <c r="A224" s="40">
        <v>4001</v>
      </c>
      <c r="B224" s="40" t="s">
        <v>123</v>
      </c>
      <c r="C224" s="40">
        <v>40133</v>
      </c>
      <c r="D224" s="40" t="s">
        <v>219</v>
      </c>
      <c r="E224" s="40" t="s">
        <v>541</v>
      </c>
      <c r="F224" s="40" t="s">
        <v>548</v>
      </c>
      <c r="G224" s="40" t="s">
        <v>41</v>
      </c>
      <c r="H224" s="40" t="str">
        <f>IF(G224="","",VLOOKUP(G224,Sheet1!$B$3:$C$7,2,0))</f>
        <v>高度急性期</v>
      </c>
      <c r="I224" s="40" t="s">
        <v>41</v>
      </c>
      <c r="J224" s="40" t="str">
        <f>IF(I224="","",VLOOKUP(I224,Sheet1!$B$3:$C$7,2,0))</f>
        <v>高度急性期</v>
      </c>
      <c r="K224" s="40">
        <v>4</v>
      </c>
      <c r="L224" s="40">
        <v>4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 t="s">
        <v>69</v>
      </c>
      <c r="U224" s="40" t="str">
        <f>IF(T224="","",VLOOKUP(T224,Sheet1!$B$10:$C$61,2,0))</f>
        <v>ﾊｲｹｱﾕﾆｯﾄ入院医療管理料1</v>
      </c>
      <c r="V224" s="40">
        <v>4</v>
      </c>
      <c r="W224" s="65" t="s">
        <v>1982</v>
      </c>
    </row>
    <row r="225" spans="1:23" outlineLevel="4">
      <c r="A225" s="40">
        <v>4001</v>
      </c>
      <c r="B225" s="40" t="s">
        <v>123</v>
      </c>
      <c r="C225" s="40">
        <v>40133</v>
      </c>
      <c r="D225" s="40" t="s">
        <v>219</v>
      </c>
      <c r="E225" s="40" t="s">
        <v>541</v>
      </c>
      <c r="F225" s="40" t="s">
        <v>549</v>
      </c>
      <c r="G225" s="40" t="s">
        <v>41</v>
      </c>
      <c r="H225" s="40" t="str">
        <f>IF(G225="","",VLOOKUP(G225,Sheet1!$B$3:$C$7,2,0))</f>
        <v>高度急性期</v>
      </c>
      <c r="I225" s="40" t="s">
        <v>41</v>
      </c>
      <c r="J225" s="40" t="str">
        <f>IF(I225="","",VLOOKUP(I225,Sheet1!$B$3:$C$7,2,0))</f>
        <v>高度急性期</v>
      </c>
      <c r="K225" s="40">
        <v>39</v>
      </c>
      <c r="L225" s="40">
        <v>39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 t="s">
        <v>41</v>
      </c>
      <c r="U225" s="40" t="str">
        <f>IF(T225="","",VLOOKUP(T225,Sheet1!$B$10:$C$61,2,0))</f>
        <v>一般病棟7対1入院基本料</v>
      </c>
      <c r="V225" s="40">
        <v>39</v>
      </c>
      <c r="W225" s="65" t="s">
        <v>2009</v>
      </c>
    </row>
    <row r="226" spans="1:23" outlineLevel="4">
      <c r="A226" s="40">
        <v>4001</v>
      </c>
      <c r="B226" s="40" t="s">
        <v>123</v>
      </c>
      <c r="C226" s="40">
        <v>40133</v>
      </c>
      <c r="D226" s="40" t="s">
        <v>219</v>
      </c>
      <c r="E226" s="40" t="s">
        <v>541</v>
      </c>
      <c r="F226" s="40" t="s">
        <v>550</v>
      </c>
      <c r="G226" s="40" t="s">
        <v>41</v>
      </c>
      <c r="H226" s="40" t="str">
        <f>IF(G226="","",VLOOKUP(G226,Sheet1!$B$3:$C$7,2,0))</f>
        <v>高度急性期</v>
      </c>
      <c r="I226" s="40" t="s">
        <v>41</v>
      </c>
      <c r="J226" s="40" t="str">
        <f>IF(I226="","",VLOOKUP(I226,Sheet1!$B$3:$C$7,2,0))</f>
        <v>高度急性期</v>
      </c>
      <c r="K226" s="40">
        <v>6</v>
      </c>
      <c r="L226" s="40">
        <v>6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40" t="s">
        <v>88</v>
      </c>
      <c r="U226" s="40" t="str">
        <f>IF(T226="","",VLOOKUP(T226,Sheet1!$B$10:$C$61,2,0))</f>
        <v>脳卒中ｹｱﾕﾆｯﾄ入院医療管理料</v>
      </c>
      <c r="V226" s="40">
        <v>6</v>
      </c>
      <c r="W226" s="65"/>
    </row>
    <row r="227" spans="1:23" outlineLevel="4">
      <c r="A227" s="40">
        <v>4001</v>
      </c>
      <c r="B227" s="40" t="s">
        <v>123</v>
      </c>
      <c r="C227" s="40">
        <v>40133</v>
      </c>
      <c r="D227" s="40" t="s">
        <v>219</v>
      </c>
      <c r="E227" s="40" t="s">
        <v>541</v>
      </c>
      <c r="F227" s="40" t="s">
        <v>551</v>
      </c>
      <c r="G227" s="40" t="s">
        <v>41</v>
      </c>
      <c r="H227" s="40" t="str">
        <f>IF(G227="","",VLOOKUP(G227,Sheet1!$B$3:$C$7,2,0))</f>
        <v>高度急性期</v>
      </c>
      <c r="I227" s="40" t="s">
        <v>41</v>
      </c>
      <c r="J227" s="40" t="str">
        <f>IF(I227="","",VLOOKUP(I227,Sheet1!$B$3:$C$7,2,0))</f>
        <v>高度急性期</v>
      </c>
      <c r="K227" s="40">
        <v>48</v>
      </c>
      <c r="L227" s="40">
        <v>48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 t="s">
        <v>41</v>
      </c>
      <c r="U227" s="40" t="str">
        <f>IF(T227="","",VLOOKUP(T227,Sheet1!$B$10:$C$61,2,0))</f>
        <v>一般病棟7対1入院基本料</v>
      </c>
      <c r="V227" s="40">
        <v>48</v>
      </c>
      <c r="W227" s="65"/>
    </row>
    <row r="228" spans="1:23" outlineLevel="4">
      <c r="A228" s="40">
        <v>4001</v>
      </c>
      <c r="B228" s="40" t="s">
        <v>123</v>
      </c>
      <c r="C228" s="40">
        <v>40133</v>
      </c>
      <c r="D228" s="40" t="s">
        <v>219</v>
      </c>
      <c r="E228" s="40" t="s">
        <v>541</v>
      </c>
      <c r="F228" s="40" t="s">
        <v>552</v>
      </c>
      <c r="G228" s="40" t="s">
        <v>41</v>
      </c>
      <c r="H228" s="40" t="str">
        <f>IF(G228="","",VLOOKUP(G228,Sheet1!$B$3:$C$7,2,0))</f>
        <v>高度急性期</v>
      </c>
      <c r="I228" s="40" t="s">
        <v>41</v>
      </c>
      <c r="J228" s="40" t="str">
        <f>IF(I228="","",VLOOKUP(I228,Sheet1!$B$3:$C$7,2,0))</f>
        <v>高度急性期</v>
      </c>
      <c r="K228" s="40">
        <v>50</v>
      </c>
      <c r="L228" s="40">
        <v>50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 t="s">
        <v>41</v>
      </c>
      <c r="U228" s="40" t="str">
        <f>IF(T228="","",VLOOKUP(T228,Sheet1!$B$10:$C$61,2,0))</f>
        <v>一般病棟7対1入院基本料</v>
      </c>
      <c r="V228" s="40">
        <v>50</v>
      </c>
      <c r="W228" s="65"/>
    </row>
    <row r="229" spans="1:23" outlineLevel="4">
      <c r="A229" s="40">
        <v>4001</v>
      </c>
      <c r="B229" s="40" t="s">
        <v>123</v>
      </c>
      <c r="C229" s="40">
        <v>40133</v>
      </c>
      <c r="D229" s="40" t="s">
        <v>219</v>
      </c>
      <c r="E229" s="40" t="s">
        <v>541</v>
      </c>
      <c r="F229" s="40" t="s">
        <v>553</v>
      </c>
      <c r="G229" s="40" t="s">
        <v>41</v>
      </c>
      <c r="H229" s="40" t="str">
        <f>IF(G229="","",VLOOKUP(G229,Sheet1!$B$3:$C$7,2,0))</f>
        <v>高度急性期</v>
      </c>
      <c r="I229" s="40" t="s">
        <v>41</v>
      </c>
      <c r="J229" s="40" t="str">
        <f>IF(I229="","",VLOOKUP(I229,Sheet1!$B$3:$C$7,2,0))</f>
        <v>高度急性期</v>
      </c>
      <c r="K229" s="40">
        <v>50</v>
      </c>
      <c r="L229" s="40">
        <v>50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40" t="s">
        <v>41</v>
      </c>
      <c r="U229" s="40" t="str">
        <f>IF(T229="","",VLOOKUP(T229,Sheet1!$B$10:$C$61,2,0))</f>
        <v>一般病棟7対1入院基本料</v>
      </c>
      <c r="V229" s="40">
        <v>50</v>
      </c>
      <c r="W229" s="65"/>
    </row>
    <row r="230" spans="1:23" outlineLevel="4">
      <c r="A230" s="40">
        <v>4001</v>
      </c>
      <c r="B230" s="40" t="s">
        <v>123</v>
      </c>
      <c r="C230" s="40">
        <v>40133</v>
      </c>
      <c r="D230" s="40" t="s">
        <v>219</v>
      </c>
      <c r="E230" s="40" t="s">
        <v>541</v>
      </c>
      <c r="F230" s="40" t="s">
        <v>554</v>
      </c>
      <c r="G230" s="40" t="s">
        <v>41</v>
      </c>
      <c r="H230" s="40" t="str">
        <f>IF(G230="","",VLOOKUP(G230,Sheet1!$B$3:$C$7,2,0))</f>
        <v>高度急性期</v>
      </c>
      <c r="I230" s="40" t="s">
        <v>41</v>
      </c>
      <c r="J230" s="40" t="str">
        <f>IF(I230="","",VLOOKUP(I230,Sheet1!$B$3:$C$7,2,0))</f>
        <v>高度急性期</v>
      </c>
      <c r="K230" s="40">
        <v>50</v>
      </c>
      <c r="L230" s="40">
        <v>50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 t="s">
        <v>41</v>
      </c>
      <c r="U230" s="40" t="str">
        <f>IF(T230="","",VLOOKUP(T230,Sheet1!$B$10:$C$61,2,0))</f>
        <v>一般病棟7対1入院基本料</v>
      </c>
      <c r="V230" s="40">
        <v>50</v>
      </c>
      <c r="W230" s="65"/>
    </row>
    <row r="231" spans="1:23" outlineLevel="4">
      <c r="A231" s="40">
        <v>4001</v>
      </c>
      <c r="B231" s="40" t="s">
        <v>123</v>
      </c>
      <c r="C231" s="40">
        <v>40133</v>
      </c>
      <c r="D231" s="40" t="s">
        <v>219</v>
      </c>
      <c r="E231" s="40" t="s">
        <v>541</v>
      </c>
      <c r="F231" s="40" t="s">
        <v>555</v>
      </c>
      <c r="G231" s="40" t="s">
        <v>41</v>
      </c>
      <c r="H231" s="40" t="str">
        <f>IF(G231="","",VLOOKUP(G231,Sheet1!$B$3:$C$7,2,0))</f>
        <v>高度急性期</v>
      </c>
      <c r="I231" s="40" t="s">
        <v>41</v>
      </c>
      <c r="J231" s="40" t="str">
        <f>IF(I231="","",VLOOKUP(I231,Sheet1!$B$3:$C$7,2,0))</f>
        <v>高度急性期</v>
      </c>
      <c r="K231" s="40">
        <v>50</v>
      </c>
      <c r="L231" s="40">
        <v>50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 t="s">
        <v>41</v>
      </c>
      <c r="U231" s="40" t="str">
        <f>IF(T231="","",VLOOKUP(T231,Sheet1!$B$10:$C$61,2,0))</f>
        <v>一般病棟7対1入院基本料</v>
      </c>
      <c r="V231" s="40">
        <v>50</v>
      </c>
      <c r="W231" s="65"/>
    </row>
    <row r="232" spans="1:23" outlineLevel="4">
      <c r="A232" s="40">
        <v>4001</v>
      </c>
      <c r="B232" s="40" t="s">
        <v>123</v>
      </c>
      <c r="C232" s="40">
        <v>40133</v>
      </c>
      <c r="D232" s="40" t="s">
        <v>219</v>
      </c>
      <c r="E232" s="40" t="s">
        <v>541</v>
      </c>
      <c r="F232" s="40" t="s">
        <v>556</v>
      </c>
      <c r="G232" s="40" t="s">
        <v>41</v>
      </c>
      <c r="H232" s="40" t="str">
        <f>IF(G232="","",VLOOKUP(G232,Sheet1!$B$3:$C$7,2,0))</f>
        <v>高度急性期</v>
      </c>
      <c r="I232" s="40" t="s">
        <v>41</v>
      </c>
      <c r="J232" s="40" t="str">
        <f>IF(I232="","",VLOOKUP(I232,Sheet1!$B$3:$C$7,2,0))</f>
        <v>高度急性期</v>
      </c>
      <c r="K232" s="40">
        <v>50</v>
      </c>
      <c r="L232" s="40">
        <v>50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 t="s">
        <v>41</v>
      </c>
      <c r="U232" s="40" t="str">
        <f>IF(T232="","",VLOOKUP(T232,Sheet1!$B$10:$C$61,2,0))</f>
        <v>一般病棟7対1入院基本料</v>
      </c>
      <c r="V232" s="40">
        <v>50</v>
      </c>
      <c r="W232" s="65"/>
    </row>
    <row r="233" spans="1:23" outlineLevel="4">
      <c r="A233" s="40">
        <v>4001</v>
      </c>
      <c r="B233" s="40" t="s">
        <v>123</v>
      </c>
      <c r="C233" s="40">
        <v>40133</v>
      </c>
      <c r="D233" s="40" t="s">
        <v>219</v>
      </c>
      <c r="E233" s="40" t="s">
        <v>541</v>
      </c>
      <c r="F233" s="40" t="s">
        <v>557</v>
      </c>
      <c r="G233" s="40" t="s">
        <v>41</v>
      </c>
      <c r="H233" s="40" t="str">
        <f>IF(G233="","",VLOOKUP(G233,Sheet1!$B$3:$C$7,2,0))</f>
        <v>高度急性期</v>
      </c>
      <c r="I233" s="40" t="s">
        <v>41</v>
      </c>
      <c r="J233" s="40" t="str">
        <f>IF(I233="","",VLOOKUP(I233,Sheet1!$B$3:$C$7,2,0))</f>
        <v>高度急性期</v>
      </c>
      <c r="K233" s="40">
        <v>50</v>
      </c>
      <c r="L233" s="40">
        <v>50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 t="s">
        <v>41</v>
      </c>
      <c r="U233" s="40" t="str">
        <f>IF(T233="","",VLOOKUP(T233,Sheet1!$B$10:$C$61,2,0))</f>
        <v>一般病棟7対1入院基本料</v>
      </c>
      <c r="V233" s="40">
        <v>50</v>
      </c>
      <c r="W233" s="65"/>
    </row>
    <row r="234" spans="1:23" outlineLevel="4">
      <c r="A234" s="40">
        <v>4001</v>
      </c>
      <c r="B234" s="40" t="s">
        <v>123</v>
      </c>
      <c r="C234" s="40">
        <v>40133</v>
      </c>
      <c r="D234" s="40" t="s">
        <v>219</v>
      </c>
      <c r="E234" s="40" t="s">
        <v>541</v>
      </c>
      <c r="F234" s="40" t="s">
        <v>558</v>
      </c>
      <c r="G234" s="40" t="s">
        <v>41</v>
      </c>
      <c r="H234" s="40" t="str">
        <f>IF(G234="","",VLOOKUP(G234,Sheet1!$B$3:$C$7,2,0))</f>
        <v>高度急性期</v>
      </c>
      <c r="I234" s="40" t="s">
        <v>41</v>
      </c>
      <c r="J234" s="40" t="str">
        <f>IF(I234="","",VLOOKUP(I234,Sheet1!$B$3:$C$7,2,0))</f>
        <v>高度急性期</v>
      </c>
      <c r="K234" s="40">
        <v>47</v>
      </c>
      <c r="L234" s="40">
        <v>47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 t="s">
        <v>41</v>
      </c>
      <c r="U234" s="40" t="str">
        <f>IF(T234="","",VLOOKUP(T234,Sheet1!$B$10:$C$61,2,0))</f>
        <v>一般病棟7対1入院基本料</v>
      </c>
      <c r="V234" s="40">
        <v>47</v>
      </c>
      <c r="W234" s="65"/>
    </row>
    <row r="235" spans="1:23" outlineLevel="4">
      <c r="A235" s="40">
        <v>4001</v>
      </c>
      <c r="B235" s="40" t="s">
        <v>123</v>
      </c>
      <c r="C235" s="40">
        <v>40133</v>
      </c>
      <c r="D235" s="40" t="s">
        <v>219</v>
      </c>
      <c r="E235" s="40" t="s">
        <v>541</v>
      </c>
      <c r="F235" s="40" t="s">
        <v>559</v>
      </c>
      <c r="G235" s="40" t="s">
        <v>41</v>
      </c>
      <c r="H235" s="40" t="str">
        <f>IF(G235="","",VLOOKUP(G235,Sheet1!$B$3:$C$7,2,0))</f>
        <v>高度急性期</v>
      </c>
      <c r="I235" s="40" t="s">
        <v>41</v>
      </c>
      <c r="J235" s="40" t="str">
        <f>IF(I235="","",VLOOKUP(I235,Sheet1!$B$3:$C$7,2,0))</f>
        <v>高度急性期</v>
      </c>
      <c r="K235" s="40">
        <v>49</v>
      </c>
      <c r="L235" s="40">
        <v>49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 t="s">
        <v>41</v>
      </c>
      <c r="U235" s="40" t="str">
        <f>IF(T235="","",VLOOKUP(T235,Sheet1!$B$10:$C$61,2,0))</f>
        <v>一般病棟7対1入院基本料</v>
      </c>
      <c r="V235" s="40">
        <v>49</v>
      </c>
      <c r="W235" s="65"/>
    </row>
    <row r="236" spans="1:23" outlineLevel="4">
      <c r="A236" s="40">
        <v>4001</v>
      </c>
      <c r="B236" s="40" t="s">
        <v>123</v>
      </c>
      <c r="C236" s="40">
        <v>40133</v>
      </c>
      <c r="D236" s="40" t="s">
        <v>219</v>
      </c>
      <c r="E236" s="40" t="s">
        <v>541</v>
      </c>
      <c r="F236" s="40" t="s">
        <v>560</v>
      </c>
      <c r="G236" s="40" t="s">
        <v>41</v>
      </c>
      <c r="H236" s="40" t="str">
        <f>IF(G236="","",VLOOKUP(G236,Sheet1!$B$3:$C$7,2,0))</f>
        <v>高度急性期</v>
      </c>
      <c r="I236" s="40" t="s">
        <v>41</v>
      </c>
      <c r="J236" s="40" t="str">
        <f>IF(I236="","",VLOOKUP(I236,Sheet1!$B$3:$C$7,2,0))</f>
        <v>高度急性期</v>
      </c>
      <c r="K236" s="40">
        <v>47</v>
      </c>
      <c r="L236" s="40">
        <v>47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 t="s">
        <v>41</v>
      </c>
      <c r="U236" s="40" t="str">
        <f>IF(T236="","",VLOOKUP(T236,Sheet1!$B$10:$C$61,2,0))</f>
        <v>一般病棟7対1入院基本料</v>
      </c>
      <c r="V236" s="40">
        <v>47</v>
      </c>
      <c r="W236" s="65"/>
    </row>
    <row r="237" spans="1:23" outlineLevel="3">
      <c r="A237" s="40"/>
      <c r="B237" s="40"/>
      <c r="C237" s="40"/>
      <c r="D237" s="40"/>
      <c r="E237" s="41" t="s">
        <v>1567</v>
      </c>
      <c r="F237" s="40"/>
      <c r="G237" s="40"/>
      <c r="H237" s="40"/>
      <c r="I237" s="40"/>
      <c r="J237" s="40" t="str">
        <f>IF(I237="","",VLOOKUP(I237,Sheet1!$B$3:$C$7,2,0))</f>
        <v/>
      </c>
      <c r="K237" s="40">
        <f t="shared" ref="K237:S237" si="38">SUBTOTAL(9,K218:K236)</f>
        <v>652</v>
      </c>
      <c r="L237" s="40">
        <f t="shared" si="38"/>
        <v>652</v>
      </c>
      <c r="M237" s="40">
        <f t="shared" si="38"/>
        <v>0</v>
      </c>
      <c r="N237" s="40">
        <f t="shared" si="38"/>
        <v>0</v>
      </c>
      <c r="O237" s="40">
        <f t="shared" si="38"/>
        <v>0</v>
      </c>
      <c r="P237" s="40">
        <f t="shared" si="38"/>
        <v>0</v>
      </c>
      <c r="Q237" s="40">
        <f t="shared" si="38"/>
        <v>0</v>
      </c>
      <c r="R237" s="40">
        <f t="shared" si="38"/>
        <v>0</v>
      </c>
      <c r="S237" s="40">
        <f t="shared" si="38"/>
        <v>0</v>
      </c>
      <c r="T237" s="40"/>
      <c r="U237" s="40"/>
      <c r="V237" s="40">
        <f>SUBTOTAL(9,V218:V236)</f>
        <v>652</v>
      </c>
      <c r="W237" s="66"/>
    </row>
    <row r="238" spans="1:23" outlineLevel="4">
      <c r="A238" s="40">
        <v>4001</v>
      </c>
      <c r="B238" s="40" t="s">
        <v>123</v>
      </c>
      <c r="C238" s="40">
        <v>40133</v>
      </c>
      <c r="D238" s="40" t="s">
        <v>219</v>
      </c>
      <c r="E238" s="40" t="s">
        <v>578</v>
      </c>
      <c r="F238" s="40" t="s">
        <v>199</v>
      </c>
      <c r="G238" s="40" t="s">
        <v>58</v>
      </c>
      <c r="H238" s="40" t="str">
        <f>IF(G238="","",VLOOKUP(G238,Sheet1!$B$3:$C$7,2,0))</f>
        <v>回復期</v>
      </c>
      <c r="I238" s="40" t="s">
        <v>58</v>
      </c>
      <c r="J238" s="40" t="str">
        <f>IF(I238="","",VLOOKUP(I238,Sheet1!$B$3:$C$7,2,0))</f>
        <v>回復期</v>
      </c>
      <c r="K238" s="40">
        <v>0</v>
      </c>
      <c r="L238" s="40">
        <v>0</v>
      </c>
      <c r="M238" s="40">
        <v>0</v>
      </c>
      <c r="N238" s="40">
        <v>46</v>
      </c>
      <c r="O238" s="40">
        <v>46</v>
      </c>
      <c r="P238" s="40">
        <v>0</v>
      </c>
      <c r="Q238" s="40">
        <v>0</v>
      </c>
      <c r="R238" s="40">
        <v>0</v>
      </c>
      <c r="S238" s="40">
        <v>0</v>
      </c>
      <c r="T238" s="40" t="s">
        <v>59</v>
      </c>
      <c r="U238" s="40" t="str">
        <f>IF(T238="","",VLOOKUP(T238,Sheet1!$B$10:$C$61,2,0))</f>
        <v>回復期リハビリテーション病棟入院料1</v>
      </c>
      <c r="V238" s="40">
        <v>46</v>
      </c>
      <c r="W238" s="64"/>
    </row>
    <row r="239" spans="1:23" outlineLevel="4">
      <c r="A239" s="40">
        <v>4001</v>
      </c>
      <c r="B239" s="40" t="s">
        <v>123</v>
      </c>
      <c r="C239" s="40">
        <v>40133</v>
      </c>
      <c r="D239" s="40" t="s">
        <v>219</v>
      </c>
      <c r="E239" s="40" t="s">
        <v>578</v>
      </c>
      <c r="F239" s="40" t="s">
        <v>200</v>
      </c>
      <c r="G239" s="40" t="s">
        <v>58</v>
      </c>
      <c r="H239" s="40" t="str">
        <f>IF(G239="","",VLOOKUP(G239,Sheet1!$B$3:$C$7,2,0))</f>
        <v>回復期</v>
      </c>
      <c r="I239" s="40" t="s">
        <v>58</v>
      </c>
      <c r="J239" s="40" t="str">
        <f>IF(I239="","",VLOOKUP(I239,Sheet1!$B$3:$C$7,2,0))</f>
        <v>回復期</v>
      </c>
      <c r="K239" s="40">
        <v>0</v>
      </c>
      <c r="L239" s="40">
        <v>0</v>
      </c>
      <c r="M239" s="40">
        <v>0</v>
      </c>
      <c r="N239" s="40">
        <v>46</v>
      </c>
      <c r="O239" s="40">
        <v>46</v>
      </c>
      <c r="P239" s="40">
        <v>0</v>
      </c>
      <c r="Q239" s="40">
        <v>0</v>
      </c>
      <c r="R239" s="40">
        <v>0</v>
      </c>
      <c r="S239" s="40">
        <v>0</v>
      </c>
      <c r="T239" s="40" t="s">
        <v>59</v>
      </c>
      <c r="U239" s="40" t="str">
        <f>IF(T239="","",VLOOKUP(T239,Sheet1!$B$10:$C$61,2,0))</f>
        <v>回復期リハビリテーション病棟入院料1</v>
      </c>
      <c r="V239" s="40">
        <v>46</v>
      </c>
      <c r="W239" s="65"/>
    </row>
    <row r="240" spans="1:23" outlineLevel="4">
      <c r="A240" s="40">
        <v>4001</v>
      </c>
      <c r="B240" s="40" t="s">
        <v>123</v>
      </c>
      <c r="C240" s="40">
        <v>40133</v>
      </c>
      <c r="D240" s="40" t="s">
        <v>219</v>
      </c>
      <c r="E240" s="40" t="s">
        <v>578</v>
      </c>
      <c r="F240" s="40" t="s">
        <v>67</v>
      </c>
      <c r="G240" s="40" t="s">
        <v>45</v>
      </c>
      <c r="H240" s="40" t="str">
        <f>IF(G240="","",VLOOKUP(G240,Sheet1!$B$3:$C$7,2,0))</f>
        <v>慢性期</v>
      </c>
      <c r="I240" s="40" t="s">
        <v>45</v>
      </c>
      <c r="J240" s="40" t="str">
        <f>IF(I240="","",VLOOKUP(I240,Sheet1!$B$3:$C$7,2,0))</f>
        <v>慢性期</v>
      </c>
      <c r="K240" s="40">
        <v>53</v>
      </c>
      <c r="L240" s="40">
        <v>53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 t="s">
        <v>51</v>
      </c>
      <c r="U240" s="40" t="str">
        <f>IF(T240="","",VLOOKUP(T240,Sheet1!$B$10:$C$61,2,0))</f>
        <v>障害者施設等10対1入院基本料</v>
      </c>
      <c r="V240" s="40">
        <v>53</v>
      </c>
      <c r="W240" s="65"/>
    </row>
    <row r="241" spans="1:23" outlineLevel="4">
      <c r="A241" s="40">
        <v>4001</v>
      </c>
      <c r="B241" s="40" t="s">
        <v>123</v>
      </c>
      <c r="C241" s="40">
        <v>40133</v>
      </c>
      <c r="D241" s="40" t="s">
        <v>219</v>
      </c>
      <c r="E241" s="40" t="s">
        <v>578</v>
      </c>
      <c r="F241" s="40" t="s">
        <v>71</v>
      </c>
      <c r="G241" s="40" t="s">
        <v>45</v>
      </c>
      <c r="H241" s="40" t="str">
        <f>IF(G241="","",VLOOKUP(G241,Sheet1!$B$3:$C$7,2,0))</f>
        <v>慢性期</v>
      </c>
      <c r="I241" s="40" t="s">
        <v>45</v>
      </c>
      <c r="J241" s="40" t="str">
        <f>IF(I241="","",VLOOKUP(I241,Sheet1!$B$3:$C$7,2,0))</f>
        <v>慢性期</v>
      </c>
      <c r="K241" s="40">
        <v>54</v>
      </c>
      <c r="L241" s="40">
        <v>54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 t="s">
        <v>51</v>
      </c>
      <c r="U241" s="40" t="str">
        <f>IF(T241="","",VLOOKUP(T241,Sheet1!$B$10:$C$61,2,0))</f>
        <v>障害者施設等10対1入院基本料</v>
      </c>
      <c r="V241" s="40">
        <v>54</v>
      </c>
      <c r="W241" s="65"/>
    </row>
    <row r="242" spans="1:23" outlineLevel="3">
      <c r="A242" s="40"/>
      <c r="B242" s="40"/>
      <c r="C242" s="40"/>
      <c r="D242" s="40"/>
      <c r="E242" s="41" t="s">
        <v>1568</v>
      </c>
      <c r="F242" s="40"/>
      <c r="G242" s="40"/>
      <c r="H242" s="40"/>
      <c r="I242" s="40"/>
      <c r="J242" s="40" t="str">
        <f>IF(I242="","",VLOOKUP(I242,Sheet1!$B$3:$C$7,2,0))</f>
        <v/>
      </c>
      <c r="K242" s="40">
        <f t="shared" ref="K242:S242" si="39">SUBTOTAL(9,K238:K241)</f>
        <v>107</v>
      </c>
      <c r="L242" s="40">
        <f t="shared" si="39"/>
        <v>107</v>
      </c>
      <c r="M242" s="40">
        <f t="shared" si="39"/>
        <v>0</v>
      </c>
      <c r="N242" s="40">
        <f t="shared" si="39"/>
        <v>92</v>
      </c>
      <c r="O242" s="40">
        <f t="shared" si="39"/>
        <v>92</v>
      </c>
      <c r="P242" s="40">
        <f t="shared" si="39"/>
        <v>0</v>
      </c>
      <c r="Q242" s="40">
        <f t="shared" si="39"/>
        <v>0</v>
      </c>
      <c r="R242" s="40">
        <f t="shared" si="39"/>
        <v>0</v>
      </c>
      <c r="S242" s="40">
        <f t="shared" si="39"/>
        <v>0</v>
      </c>
      <c r="T242" s="40"/>
      <c r="U242" s="40"/>
      <c r="V242" s="40">
        <f>SUBTOTAL(9,V238:V241)</f>
        <v>199</v>
      </c>
      <c r="W242" s="66"/>
    </row>
    <row r="243" spans="1:23" outlineLevel="4">
      <c r="A243" s="40">
        <v>4001</v>
      </c>
      <c r="B243" s="40" t="s">
        <v>123</v>
      </c>
      <c r="C243" s="40">
        <v>40133</v>
      </c>
      <c r="D243" s="40" t="s">
        <v>219</v>
      </c>
      <c r="E243" s="40" t="s">
        <v>740</v>
      </c>
      <c r="F243" s="40" t="s">
        <v>238</v>
      </c>
      <c r="G243" s="40" t="s">
        <v>104</v>
      </c>
      <c r="H243" s="40" t="str">
        <f>IF(G243="","",VLOOKUP(G243,Sheet1!$B$3:$C$7,2,0))</f>
        <v>急性期</v>
      </c>
      <c r="I243" s="40" t="s">
        <v>104</v>
      </c>
      <c r="J243" s="40" t="str">
        <f>IF(I243="","",VLOOKUP(I243,Sheet1!$B$3:$C$7,2,0))</f>
        <v>急性期</v>
      </c>
      <c r="K243" s="40">
        <v>49</v>
      </c>
      <c r="L243" s="40">
        <v>49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 t="s">
        <v>104</v>
      </c>
      <c r="U243" s="40" t="str">
        <f>IF(T243="","",VLOOKUP(T243,Sheet1!$B$10:$C$61,2,0))</f>
        <v>一般病棟10対1入院基本料</v>
      </c>
      <c r="V243" s="40">
        <v>49</v>
      </c>
      <c r="W243" s="64"/>
    </row>
    <row r="244" spans="1:23" outlineLevel="4">
      <c r="A244" s="40">
        <v>4001</v>
      </c>
      <c r="B244" s="40" t="s">
        <v>123</v>
      </c>
      <c r="C244" s="40">
        <v>40133</v>
      </c>
      <c r="D244" s="40" t="s">
        <v>219</v>
      </c>
      <c r="E244" s="40" t="s">
        <v>740</v>
      </c>
      <c r="F244" s="40" t="s">
        <v>638</v>
      </c>
      <c r="G244" s="40" t="s">
        <v>182</v>
      </c>
      <c r="H244" s="40" t="str">
        <f>IF(G244="","",VLOOKUP(G244,Sheet1!$B$3:$C$7,2,0))</f>
        <v>慢性期</v>
      </c>
      <c r="I244" s="40" t="s">
        <v>182</v>
      </c>
      <c r="J244" s="40" t="str">
        <f>IF(I244="","",VLOOKUP(I244,Sheet1!$B$3:$C$7,2,0))</f>
        <v>慢性期</v>
      </c>
      <c r="K244" s="40">
        <v>13</v>
      </c>
      <c r="L244" s="40">
        <v>13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  <c r="T244" s="40" t="s">
        <v>409</v>
      </c>
      <c r="U244" s="40" t="str">
        <f>IF(T244="","",VLOOKUP(T244,Sheet1!$B$10:$C$61,2,0))</f>
        <v>緩和ケア病棟入院料</v>
      </c>
      <c r="V244" s="40">
        <v>13</v>
      </c>
      <c r="W244" s="65"/>
    </row>
    <row r="245" spans="1:23" outlineLevel="3">
      <c r="A245" s="40"/>
      <c r="B245" s="40"/>
      <c r="C245" s="40"/>
      <c r="D245" s="40"/>
      <c r="E245" s="41" t="s">
        <v>1569</v>
      </c>
      <c r="F245" s="40"/>
      <c r="G245" s="40"/>
      <c r="H245" s="40"/>
      <c r="I245" s="40"/>
      <c r="J245" s="40" t="str">
        <f>IF(I245="","",VLOOKUP(I245,Sheet1!$B$3:$C$7,2,0))</f>
        <v/>
      </c>
      <c r="K245" s="40">
        <f t="shared" ref="K245:S245" si="40">SUBTOTAL(9,K243:K244)</f>
        <v>62</v>
      </c>
      <c r="L245" s="40">
        <f t="shared" si="40"/>
        <v>62</v>
      </c>
      <c r="M245" s="40">
        <f t="shared" si="40"/>
        <v>0</v>
      </c>
      <c r="N245" s="40">
        <f t="shared" si="40"/>
        <v>0</v>
      </c>
      <c r="O245" s="40">
        <f t="shared" si="40"/>
        <v>0</v>
      </c>
      <c r="P245" s="40">
        <f t="shared" si="40"/>
        <v>0</v>
      </c>
      <c r="Q245" s="40">
        <f t="shared" si="40"/>
        <v>0</v>
      </c>
      <c r="R245" s="40">
        <f t="shared" si="40"/>
        <v>0</v>
      </c>
      <c r="S245" s="40">
        <f t="shared" si="40"/>
        <v>0</v>
      </c>
      <c r="T245" s="40"/>
      <c r="U245" s="40"/>
      <c r="V245" s="40">
        <f>SUBTOTAL(9,V243:V244)</f>
        <v>62</v>
      </c>
      <c r="W245" s="66"/>
    </row>
    <row r="246" spans="1:23" outlineLevel="4">
      <c r="A246" s="40">
        <v>4001</v>
      </c>
      <c r="B246" s="40" t="s">
        <v>123</v>
      </c>
      <c r="C246" s="40">
        <v>40133</v>
      </c>
      <c r="D246" s="40" t="s">
        <v>219</v>
      </c>
      <c r="E246" s="40" t="s">
        <v>902</v>
      </c>
      <c r="F246" s="40" t="s">
        <v>117</v>
      </c>
      <c r="G246" s="40" t="s">
        <v>38</v>
      </c>
      <c r="H246" s="40" t="str">
        <f>IF(G246="","",VLOOKUP(G246,Sheet1!$B$3:$C$7,2,0))</f>
        <v>急性期</v>
      </c>
      <c r="I246" s="40" t="s">
        <v>38</v>
      </c>
      <c r="J246" s="40" t="str">
        <f>IF(I246="","",VLOOKUP(I246,Sheet1!$B$3:$C$7,2,0))</f>
        <v>急性期</v>
      </c>
      <c r="K246" s="40">
        <v>60</v>
      </c>
      <c r="L246" s="40">
        <v>46</v>
      </c>
      <c r="M246" s="40">
        <v>14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 t="s">
        <v>40</v>
      </c>
      <c r="U246" s="40" t="str">
        <f>IF(T246="","",VLOOKUP(T246,Sheet1!$B$10:$C$61,2,0))</f>
        <v>地域包括ケア病棟入院料1</v>
      </c>
      <c r="V246" s="40">
        <v>60</v>
      </c>
      <c r="W246" s="64"/>
    </row>
    <row r="247" spans="1:23" outlineLevel="4">
      <c r="A247" s="40">
        <v>4001</v>
      </c>
      <c r="B247" s="40" t="s">
        <v>123</v>
      </c>
      <c r="C247" s="40">
        <v>40133</v>
      </c>
      <c r="D247" s="40" t="s">
        <v>219</v>
      </c>
      <c r="E247" s="40" t="s">
        <v>902</v>
      </c>
      <c r="F247" s="40" t="s">
        <v>118</v>
      </c>
      <c r="G247" s="40" t="s">
        <v>38</v>
      </c>
      <c r="H247" s="40" t="str">
        <f>IF(G247="","",VLOOKUP(G247,Sheet1!$B$3:$C$7,2,0))</f>
        <v>急性期</v>
      </c>
      <c r="I247" s="40" t="s">
        <v>38</v>
      </c>
      <c r="J247" s="40" t="str">
        <f>IF(I247="","",VLOOKUP(I247,Sheet1!$B$3:$C$7,2,0))</f>
        <v>急性期</v>
      </c>
      <c r="K247" s="40">
        <v>38</v>
      </c>
      <c r="L247" s="40">
        <v>31</v>
      </c>
      <c r="M247" s="40">
        <v>7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40" t="s">
        <v>41</v>
      </c>
      <c r="U247" s="40" t="str">
        <f>IF(T247="","",VLOOKUP(T247,Sheet1!$B$10:$C$61,2,0))</f>
        <v>一般病棟7対1入院基本料</v>
      </c>
      <c r="V247" s="40">
        <v>38</v>
      </c>
      <c r="W247" s="65"/>
    </row>
    <row r="248" spans="1:23" outlineLevel="4">
      <c r="A248" s="40">
        <v>4001</v>
      </c>
      <c r="B248" s="40" t="s">
        <v>123</v>
      </c>
      <c r="C248" s="40">
        <v>40133</v>
      </c>
      <c r="D248" s="40" t="s">
        <v>219</v>
      </c>
      <c r="E248" s="40" t="s">
        <v>902</v>
      </c>
      <c r="F248" s="40" t="s">
        <v>119</v>
      </c>
      <c r="G248" s="40" t="s">
        <v>38</v>
      </c>
      <c r="H248" s="40" t="str">
        <f>IF(G248="","",VLOOKUP(G248,Sheet1!$B$3:$C$7,2,0))</f>
        <v>急性期</v>
      </c>
      <c r="I248" s="40" t="s">
        <v>38</v>
      </c>
      <c r="J248" s="40" t="str">
        <f>IF(I248="","",VLOOKUP(I248,Sheet1!$B$3:$C$7,2,0))</f>
        <v>急性期</v>
      </c>
      <c r="K248" s="40">
        <v>49</v>
      </c>
      <c r="L248" s="40">
        <v>42</v>
      </c>
      <c r="M248" s="40">
        <v>7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40" t="s">
        <v>41</v>
      </c>
      <c r="U248" s="40" t="str">
        <f>IF(T248="","",VLOOKUP(T248,Sheet1!$B$10:$C$61,2,0))</f>
        <v>一般病棟7対1入院基本料</v>
      </c>
      <c r="V248" s="40">
        <v>49</v>
      </c>
      <c r="W248" s="65"/>
    </row>
    <row r="249" spans="1:23" outlineLevel="4">
      <c r="A249" s="40">
        <v>4001</v>
      </c>
      <c r="B249" s="40" t="s">
        <v>123</v>
      </c>
      <c r="C249" s="40">
        <v>40133</v>
      </c>
      <c r="D249" s="40" t="s">
        <v>219</v>
      </c>
      <c r="E249" s="40" t="s">
        <v>902</v>
      </c>
      <c r="F249" s="40" t="s">
        <v>120</v>
      </c>
      <c r="G249" s="40" t="s">
        <v>45</v>
      </c>
      <c r="H249" s="40" t="str">
        <f>IF(G249="","",VLOOKUP(G249,Sheet1!$B$3:$C$7,2,0))</f>
        <v>慢性期</v>
      </c>
      <c r="I249" s="40" t="s">
        <v>45</v>
      </c>
      <c r="J249" s="40" t="str">
        <f>IF(I249="","",VLOOKUP(I249,Sheet1!$B$3:$C$7,2,0))</f>
        <v>慢性期</v>
      </c>
      <c r="K249" s="40">
        <v>0</v>
      </c>
      <c r="L249" s="40">
        <v>0</v>
      </c>
      <c r="M249" s="40">
        <v>0</v>
      </c>
      <c r="N249" s="40">
        <v>45</v>
      </c>
      <c r="O249" s="40">
        <v>32</v>
      </c>
      <c r="P249" s="40">
        <v>13</v>
      </c>
      <c r="Q249" s="40">
        <v>0</v>
      </c>
      <c r="R249" s="40">
        <v>0</v>
      </c>
      <c r="S249" s="40">
        <v>0</v>
      </c>
      <c r="T249" s="40" t="s">
        <v>62</v>
      </c>
      <c r="U249" s="40" t="str">
        <f>IF(T249="","",VLOOKUP(T249,Sheet1!$B$10:$C$61,2,0))</f>
        <v>療養病棟入院基本料1</v>
      </c>
      <c r="V249" s="40">
        <v>45</v>
      </c>
      <c r="W249" s="65"/>
    </row>
    <row r="250" spans="1:23" outlineLevel="3">
      <c r="A250" s="40"/>
      <c r="B250" s="40"/>
      <c r="C250" s="40"/>
      <c r="D250" s="40"/>
      <c r="E250" s="41" t="s">
        <v>1570</v>
      </c>
      <c r="F250" s="40"/>
      <c r="G250" s="40"/>
      <c r="H250" s="40"/>
      <c r="I250" s="40"/>
      <c r="J250" s="40" t="str">
        <f>IF(I250="","",VLOOKUP(I250,Sheet1!$B$3:$C$7,2,0))</f>
        <v/>
      </c>
      <c r="K250" s="40">
        <f t="shared" ref="K250:S250" si="41">SUBTOTAL(9,K246:K249)</f>
        <v>147</v>
      </c>
      <c r="L250" s="40">
        <f t="shared" si="41"/>
        <v>119</v>
      </c>
      <c r="M250" s="40">
        <f t="shared" si="41"/>
        <v>28</v>
      </c>
      <c r="N250" s="40">
        <f t="shared" si="41"/>
        <v>45</v>
      </c>
      <c r="O250" s="40">
        <f t="shared" si="41"/>
        <v>32</v>
      </c>
      <c r="P250" s="40">
        <f t="shared" si="41"/>
        <v>13</v>
      </c>
      <c r="Q250" s="40">
        <f t="shared" si="41"/>
        <v>0</v>
      </c>
      <c r="R250" s="40">
        <f t="shared" si="41"/>
        <v>0</v>
      </c>
      <c r="S250" s="40">
        <f t="shared" si="41"/>
        <v>0</v>
      </c>
      <c r="T250" s="40"/>
      <c r="U250" s="40"/>
      <c r="V250" s="40">
        <f>SUBTOTAL(9,V246:V249)</f>
        <v>192</v>
      </c>
      <c r="W250" s="66"/>
    </row>
    <row r="251" spans="1:23" outlineLevel="4">
      <c r="A251" s="40">
        <v>4001</v>
      </c>
      <c r="B251" s="40" t="s">
        <v>123</v>
      </c>
      <c r="C251" s="40">
        <v>40133</v>
      </c>
      <c r="D251" s="40" t="s">
        <v>219</v>
      </c>
      <c r="E251" s="40" t="s">
        <v>914</v>
      </c>
      <c r="F251" s="40" t="s">
        <v>915</v>
      </c>
      <c r="G251" s="40" t="s">
        <v>41</v>
      </c>
      <c r="H251" s="40" t="str">
        <f>IF(G251="","",VLOOKUP(G251,Sheet1!$B$3:$C$7,2,0))</f>
        <v>高度急性期</v>
      </c>
      <c r="I251" s="40" t="s">
        <v>41</v>
      </c>
      <c r="J251" s="40" t="str">
        <f>IF(I251="","",VLOOKUP(I251,Sheet1!$B$3:$C$7,2,0))</f>
        <v>高度急性期</v>
      </c>
      <c r="K251" s="40">
        <v>13</v>
      </c>
      <c r="L251" s="40">
        <v>13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 t="s">
        <v>128</v>
      </c>
      <c r="U251" s="40" t="str">
        <f>IF(T251="","",VLOOKUP(T251,Sheet1!$B$10:$C$61,2,0))</f>
        <v>救命救急入院料1</v>
      </c>
      <c r="V251" s="40">
        <v>13</v>
      </c>
      <c r="W251" s="64" t="s">
        <v>1974</v>
      </c>
    </row>
    <row r="252" spans="1:23" outlineLevel="4">
      <c r="A252" s="40">
        <v>4001</v>
      </c>
      <c r="B252" s="40" t="s">
        <v>123</v>
      </c>
      <c r="C252" s="40">
        <v>40133</v>
      </c>
      <c r="D252" s="40" t="s">
        <v>219</v>
      </c>
      <c r="E252" s="40" t="s">
        <v>914</v>
      </c>
      <c r="F252" s="40" t="s">
        <v>916</v>
      </c>
      <c r="G252" s="40" t="s">
        <v>41</v>
      </c>
      <c r="H252" s="40" t="str">
        <f>IF(G252="","",VLOOKUP(G252,Sheet1!$B$3:$C$7,2,0))</f>
        <v>高度急性期</v>
      </c>
      <c r="I252" s="40" t="s">
        <v>41</v>
      </c>
      <c r="J252" s="40" t="str">
        <f>IF(I252="","",VLOOKUP(I252,Sheet1!$B$3:$C$7,2,0))</f>
        <v>高度急性期</v>
      </c>
      <c r="K252" s="40">
        <v>33</v>
      </c>
      <c r="L252" s="40">
        <v>33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  <c r="T252" s="40" t="s">
        <v>128</v>
      </c>
      <c r="U252" s="40" t="str">
        <f>IF(T252="","",VLOOKUP(T252,Sheet1!$B$10:$C$61,2,0))</f>
        <v>救命救急入院料1</v>
      </c>
      <c r="V252" s="40">
        <v>33</v>
      </c>
      <c r="W252" s="65" t="s">
        <v>1964</v>
      </c>
    </row>
    <row r="253" spans="1:23" outlineLevel="4">
      <c r="A253" s="40">
        <v>4001</v>
      </c>
      <c r="B253" s="40" t="s">
        <v>123</v>
      </c>
      <c r="C253" s="40">
        <v>40133</v>
      </c>
      <c r="D253" s="40" t="s">
        <v>219</v>
      </c>
      <c r="E253" s="40" t="s">
        <v>914</v>
      </c>
      <c r="F253" s="40" t="s">
        <v>199</v>
      </c>
      <c r="G253" s="40" t="s">
        <v>41</v>
      </c>
      <c r="H253" s="40" t="str">
        <f>IF(G253="","",VLOOKUP(G253,Sheet1!$B$3:$C$7,2,0))</f>
        <v>高度急性期</v>
      </c>
      <c r="I253" s="40" t="s">
        <v>41</v>
      </c>
      <c r="J253" s="40" t="str">
        <f>IF(I253="","",VLOOKUP(I253,Sheet1!$B$3:$C$7,2,0))</f>
        <v>高度急性期</v>
      </c>
      <c r="K253" s="40">
        <v>16</v>
      </c>
      <c r="L253" s="40">
        <v>16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  <c r="S253" s="40">
        <v>0</v>
      </c>
      <c r="T253" s="40" t="s">
        <v>41</v>
      </c>
      <c r="U253" s="40" t="str">
        <f>IF(T253="","",VLOOKUP(T253,Sheet1!$B$10:$C$61,2,0))</f>
        <v>一般病棟7対1入院基本料</v>
      </c>
      <c r="V253" s="40">
        <v>16</v>
      </c>
      <c r="W253" s="65" t="s">
        <v>1966</v>
      </c>
    </row>
    <row r="254" spans="1:23" outlineLevel="4">
      <c r="A254" s="40">
        <v>4001</v>
      </c>
      <c r="B254" s="40" t="s">
        <v>123</v>
      </c>
      <c r="C254" s="40">
        <v>40133</v>
      </c>
      <c r="D254" s="40" t="s">
        <v>219</v>
      </c>
      <c r="E254" s="40" t="s">
        <v>914</v>
      </c>
      <c r="F254" s="40" t="s">
        <v>201</v>
      </c>
      <c r="G254" s="40" t="s">
        <v>41</v>
      </c>
      <c r="H254" s="40" t="str">
        <f>IF(G254="","",VLOOKUP(G254,Sheet1!$B$3:$C$7,2,0))</f>
        <v>高度急性期</v>
      </c>
      <c r="I254" s="40" t="s">
        <v>41</v>
      </c>
      <c r="J254" s="40" t="str">
        <f>IF(I254="","",VLOOKUP(I254,Sheet1!$B$3:$C$7,2,0))</f>
        <v>高度急性期</v>
      </c>
      <c r="K254" s="40">
        <v>59</v>
      </c>
      <c r="L254" s="40">
        <v>59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40" t="s">
        <v>41</v>
      </c>
      <c r="U254" s="40" t="str">
        <f>IF(T254="","",VLOOKUP(T254,Sheet1!$B$10:$C$61,2,0))</f>
        <v>一般病棟7対1入院基本料</v>
      </c>
      <c r="V254" s="40">
        <v>59</v>
      </c>
      <c r="W254" s="65" t="s">
        <v>1968</v>
      </c>
    </row>
    <row r="255" spans="1:23" outlineLevel="4">
      <c r="A255" s="40">
        <v>4001</v>
      </c>
      <c r="B255" s="40" t="s">
        <v>123</v>
      </c>
      <c r="C255" s="40">
        <v>40133</v>
      </c>
      <c r="D255" s="40" t="s">
        <v>219</v>
      </c>
      <c r="E255" s="40" t="s">
        <v>914</v>
      </c>
      <c r="F255" s="40" t="s">
        <v>917</v>
      </c>
      <c r="G255" s="40" t="s">
        <v>41</v>
      </c>
      <c r="H255" s="40" t="str">
        <f>IF(G255="","",VLOOKUP(G255,Sheet1!$B$3:$C$7,2,0))</f>
        <v>高度急性期</v>
      </c>
      <c r="I255" s="40" t="s">
        <v>41</v>
      </c>
      <c r="J255" s="40" t="str">
        <f>IF(I255="","",VLOOKUP(I255,Sheet1!$B$3:$C$7,2,0))</f>
        <v>高度急性期</v>
      </c>
      <c r="K255" s="40">
        <v>9</v>
      </c>
      <c r="L255" s="40">
        <v>9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 t="s">
        <v>88</v>
      </c>
      <c r="U255" s="40" t="str">
        <f>IF(T255="","",VLOOKUP(T255,Sheet1!$B$10:$C$61,2,0))</f>
        <v>脳卒中ｹｱﾕﾆｯﾄ入院医療管理料</v>
      </c>
      <c r="V255" s="40">
        <v>9</v>
      </c>
      <c r="W255" s="65" t="s">
        <v>1978</v>
      </c>
    </row>
    <row r="256" spans="1:23" outlineLevel="4">
      <c r="A256" s="40">
        <v>4001</v>
      </c>
      <c r="B256" s="40" t="s">
        <v>123</v>
      </c>
      <c r="C256" s="40">
        <v>40133</v>
      </c>
      <c r="D256" s="40" t="s">
        <v>219</v>
      </c>
      <c r="E256" s="40" t="s">
        <v>914</v>
      </c>
      <c r="F256" s="40" t="s">
        <v>346</v>
      </c>
      <c r="G256" s="40" t="s">
        <v>41</v>
      </c>
      <c r="H256" s="40" t="str">
        <f>IF(G256="","",VLOOKUP(G256,Sheet1!$B$3:$C$7,2,0))</f>
        <v>高度急性期</v>
      </c>
      <c r="I256" s="40" t="s">
        <v>41</v>
      </c>
      <c r="J256" s="40" t="str">
        <f>IF(I256="","",VLOOKUP(I256,Sheet1!$B$3:$C$7,2,0))</f>
        <v>高度急性期</v>
      </c>
      <c r="K256" s="40">
        <v>4</v>
      </c>
      <c r="L256" s="40">
        <v>4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40" t="s">
        <v>43</v>
      </c>
      <c r="U256" s="40" t="str">
        <f>IF(T256="","",VLOOKUP(T256,Sheet1!$B$10:$C$61,2,0))</f>
        <v>特定集中治療室管理料4</v>
      </c>
      <c r="V256" s="40">
        <v>4</v>
      </c>
      <c r="W256" s="65" t="s">
        <v>2009</v>
      </c>
    </row>
    <row r="257" spans="1:23" outlineLevel="4">
      <c r="A257" s="40">
        <v>4001</v>
      </c>
      <c r="B257" s="40" t="s">
        <v>123</v>
      </c>
      <c r="C257" s="40">
        <v>40133</v>
      </c>
      <c r="D257" s="40" t="s">
        <v>219</v>
      </c>
      <c r="E257" s="40" t="s">
        <v>914</v>
      </c>
      <c r="F257" s="40" t="s">
        <v>608</v>
      </c>
      <c r="G257" s="40" t="s">
        <v>38</v>
      </c>
      <c r="H257" s="40" t="str">
        <f>IF(G257="","",VLOOKUP(G257,Sheet1!$B$3:$C$7,2,0))</f>
        <v>急性期</v>
      </c>
      <c r="I257" s="40" t="s">
        <v>38</v>
      </c>
      <c r="J257" s="40" t="str">
        <f>IF(I257="","",VLOOKUP(I257,Sheet1!$B$3:$C$7,2,0))</f>
        <v>急性期</v>
      </c>
      <c r="K257" s="40">
        <v>55</v>
      </c>
      <c r="L257" s="40">
        <v>55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 t="s">
        <v>41</v>
      </c>
      <c r="U257" s="40" t="str">
        <f>IF(T257="","",VLOOKUP(T257,Sheet1!$B$10:$C$61,2,0))</f>
        <v>一般病棟7対1入院基本料</v>
      </c>
      <c r="V257" s="40">
        <v>55</v>
      </c>
      <c r="W257" s="65"/>
    </row>
    <row r="258" spans="1:23" outlineLevel="4">
      <c r="A258" s="40">
        <v>4001</v>
      </c>
      <c r="B258" s="40" t="s">
        <v>123</v>
      </c>
      <c r="C258" s="40">
        <v>40133</v>
      </c>
      <c r="D258" s="40" t="s">
        <v>219</v>
      </c>
      <c r="E258" s="40" t="s">
        <v>914</v>
      </c>
      <c r="F258" s="40" t="s">
        <v>609</v>
      </c>
      <c r="G258" s="40" t="s">
        <v>38</v>
      </c>
      <c r="H258" s="40" t="str">
        <f>IF(G258="","",VLOOKUP(G258,Sheet1!$B$3:$C$7,2,0))</f>
        <v>急性期</v>
      </c>
      <c r="I258" s="40" t="s">
        <v>38</v>
      </c>
      <c r="J258" s="40" t="str">
        <f>IF(I258="","",VLOOKUP(I258,Sheet1!$B$3:$C$7,2,0))</f>
        <v>急性期</v>
      </c>
      <c r="K258" s="40">
        <v>42</v>
      </c>
      <c r="L258" s="40">
        <v>42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 t="s">
        <v>41</v>
      </c>
      <c r="U258" s="40" t="str">
        <f>IF(T258="","",VLOOKUP(T258,Sheet1!$B$10:$C$61,2,0))</f>
        <v>一般病棟7対1入院基本料</v>
      </c>
      <c r="V258" s="40">
        <v>42</v>
      </c>
      <c r="W258" s="65"/>
    </row>
    <row r="259" spans="1:23" outlineLevel="4">
      <c r="A259" s="40">
        <v>4001</v>
      </c>
      <c r="B259" s="40" t="s">
        <v>123</v>
      </c>
      <c r="C259" s="40">
        <v>40133</v>
      </c>
      <c r="D259" s="40" t="s">
        <v>219</v>
      </c>
      <c r="E259" s="40" t="s">
        <v>914</v>
      </c>
      <c r="F259" s="40" t="s">
        <v>610</v>
      </c>
      <c r="G259" s="40" t="s">
        <v>38</v>
      </c>
      <c r="H259" s="40" t="str">
        <f>IF(G259="","",VLOOKUP(G259,Sheet1!$B$3:$C$7,2,0))</f>
        <v>急性期</v>
      </c>
      <c r="I259" s="40" t="s">
        <v>38</v>
      </c>
      <c r="J259" s="40" t="str">
        <f>IF(I259="","",VLOOKUP(I259,Sheet1!$B$3:$C$7,2,0))</f>
        <v>急性期</v>
      </c>
      <c r="K259" s="40">
        <v>57</v>
      </c>
      <c r="L259" s="40">
        <v>57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40" t="s">
        <v>41</v>
      </c>
      <c r="U259" s="40" t="str">
        <f>IF(T259="","",VLOOKUP(T259,Sheet1!$B$10:$C$61,2,0))</f>
        <v>一般病棟7対1入院基本料</v>
      </c>
      <c r="V259" s="40">
        <v>57</v>
      </c>
      <c r="W259" s="65"/>
    </row>
    <row r="260" spans="1:23" outlineLevel="4">
      <c r="A260" s="40">
        <v>4001</v>
      </c>
      <c r="B260" s="40" t="s">
        <v>123</v>
      </c>
      <c r="C260" s="40">
        <v>40133</v>
      </c>
      <c r="D260" s="40" t="s">
        <v>219</v>
      </c>
      <c r="E260" s="40" t="s">
        <v>914</v>
      </c>
      <c r="F260" s="40" t="s">
        <v>918</v>
      </c>
      <c r="G260" s="40" t="s">
        <v>41</v>
      </c>
      <c r="H260" s="40" t="str">
        <f>IF(G260="","",VLOOKUP(G260,Sheet1!$B$3:$C$7,2,0))</f>
        <v>高度急性期</v>
      </c>
      <c r="I260" s="40" t="s">
        <v>41</v>
      </c>
      <c r="J260" s="40" t="str">
        <f>IF(I260="","",VLOOKUP(I260,Sheet1!$B$3:$C$7,2,0))</f>
        <v>高度急性期</v>
      </c>
      <c r="K260" s="40">
        <v>50</v>
      </c>
      <c r="L260" s="40">
        <v>50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40" t="s">
        <v>41</v>
      </c>
      <c r="U260" s="40" t="str">
        <f>IF(T260="","",VLOOKUP(T260,Sheet1!$B$10:$C$61,2,0))</f>
        <v>一般病棟7対1入院基本料</v>
      </c>
      <c r="V260" s="40">
        <v>50</v>
      </c>
      <c r="W260" s="65"/>
    </row>
    <row r="261" spans="1:23" outlineLevel="4">
      <c r="A261" s="40">
        <v>4001</v>
      </c>
      <c r="B261" s="40" t="s">
        <v>123</v>
      </c>
      <c r="C261" s="40">
        <v>40133</v>
      </c>
      <c r="D261" s="40" t="s">
        <v>219</v>
      </c>
      <c r="E261" s="40" t="s">
        <v>914</v>
      </c>
      <c r="F261" s="40" t="s">
        <v>919</v>
      </c>
      <c r="G261" s="40" t="s">
        <v>38</v>
      </c>
      <c r="H261" s="40" t="str">
        <f>IF(G261="","",VLOOKUP(G261,Sheet1!$B$3:$C$7,2,0))</f>
        <v>急性期</v>
      </c>
      <c r="I261" s="40" t="s">
        <v>38</v>
      </c>
      <c r="J261" s="40" t="str">
        <f>IF(I261="","",VLOOKUP(I261,Sheet1!$B$3:$C$7,2,0))</f>
        <v>急性期</v>
      </c>
      <c r="K261" s="40">
        <v>42</v>
      </c>
      <c r="L261" s="40">
        <v>42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 t="s">
        <v>41</v>
      </c>
      <c r="U261" s="40" t="str">
        <f>IF(T261="","",VLOOKUP(T261,Sheet1!$B$10:$C$61,2,0))</f>
        <v>一般病棟7対1入院基本料</v>
      </c>
      <c r="V261" s="40">
        <v>42</v>
      </c>
      <c r="W261" s="65"/>
    </row>
    <row r="262" spans="1:23" outlineLevel="3">
      <c r="A262" s="40"/>
      <c r="B262" s="40"/>
      <c r="C262" s="40"/>
      <c r="D262" s="40"/>
      <c r="E262" s="41" t="s">
        <v>1571</v>
      </c>
      <c r="F262" s="40"/>
      <c r="G262" s="40"/>
      <c r="H262" s="40"/>
      <c r="I262" s="40"/>
      <c r="J262" s="40" t="str">
        <f>IF(I262="","",VLOOKUP(I262,Sheet1!$B$3:$C$7,2,0))</f>
        <v/>
      </c>
      <c r="K262" s="40">
        <f t="shared" ref="K262:S262" si="42">SUBTOTAL(9,K251:K261)</f>
        <v>380</v>
      </c>
      <c r="L262" s="40">
        <f t="shared" si="42"/>
        <v>380</v>
      </c>
      <c r="M262" s="40">
        <f t="shared" si="42"/>
        <v>0</v>
      </c>
      <c r="N262" s="40">
        <f t="shared" si="42"/>
        <v>0</v>
      </c>
      <c r="O262" s="40">
        <f t="shared" si="42"/>
        <v>0</v>
      </c>
      <c r="P262" s="40">
        <f t="shared" si="42"/>
        <v>0</v>
      </c>
      <c r="Q262" s="40">
        <f t="shared" si="42"/>
        <v>0</v>
      </c>
      <c r="R262" s="40">
        <f t="shared" si="42"/>
        <v>0</v>
      </c>
      <c r="S262" s="40">
        <f t="shared" si="42"/>
        <v>0</v>
      </c>
      <c r="T262" s="40"/>
      <c r="U262" s="40"/>
      <c r="V262" s="40">
        <f>SUBTOTAL(9,V251:V261)</f>
        <v>380</v>
      </c>
      <c r="W262" s="66"/>
    </row>
    <row r="263" spans="1:23" outlineLevel="4">
      <c r="A263" s="40">
        <v>4001</v>
      </c>
      <c r="B263" s="40" t="s">
        <v>123</v>
      </c>
      <c r="C263" s="40">
        <v>40133</v>
      </c>
      <c r="D263" s="40" t="s">
        <v>219</v>
      </c>
      <c r="E263" s="40" t="s">
        <v>1005</v>
      </c>
      <c r="F263" s="40" t="s">
        <v>117</v>
      </c>
      <c r="G263" s="40" t="s">
        <v>38</v>
      </c>
      <c r="H263" s="40" t="str">
        <f>IF(G263="","",VLOOKUP(G263,Sheet1!$B$3:$C$7,2,0))</f>
        <v>急性期</v>
      </c>
      <c r="I263" s="40" t="s">
        <v>38</v>
      </c>
      <c r="J263" s="40" t="str">
        <f>IF(I263="","",VLOOKUP(I263,Sheet1!$B$3:$C$7,2,0))</f>
        <v>急性期</v>
      </c>
      <c r="K263" s="40">
        <v>50</v>
      </c>
      <c r="L263" s="40">
        <v>50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 t="s">
        <v>38</v>
      </c>
      <c r="U263" s="40" t="str">
        <f>IF(T263="","",VLOOKUP(T263,Sheet1!$B$10:$C$61,2,0))</f>
        <v>一般病棟10対1入院基本料</v>
      </c>
      <c r="V263" s="40">
        <v>50</v>
      </c>
      <c r="W263" s="64"/>
    </row>
    <row r="264" spans="1:23" outlineLevel="4">
      <c r="A264" s="40">
        <v>4001</v>
      </c>
      <c r="B264" s="40" t="s">
        <v>123</v>
      </c>
      <c r="C264" s="40">
        <v>40133</v>
      </c>
      <c r="D264" s="40" t="s">
        <v>219</v>
      </c>
      <c r="E264" s="40" t="s">
        <v>1005</v>
      </c>
      <c r="F264" s="40" t="s">
        <v>118</v>
      </c>
      <c r="G264" s="40" t="s">
        <v>58</v>
      </c>
      <c r="H264" s="40" t="str">
        <f>IF(G264="","",VLOOKUP(G264,Sheet1!$B$3:$C$7,2,0))</f>
        <v>回復期</v>
      </c>
      <c r="I264" s="40" t="s">
        <v>58</v>
      </c>
      <c r="J264" s="40" t="str">
        <f>IF(I264="","",VLOOKUP(I264,Sheet1!$B$3:$C$7,2,0))</f>
        <v>回復期</v>
      </c>
      <c r="K264" s="40">
        <v>47</v>
      </c>
      <c r="L264" s="40">
        <v>47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 t="s">
        <v>59</v>
      </c>
      <c r="U264" s="40" t="str">
        <f>IF(T264="","",VLOOKUP(T264,Sheet1!$B$10:$C$61,2,0))</f>
        <v>回復期リハビリテーション病棟入院料1</v>
      </c>
      <c r="V264" s="40">
        <v>47</v>
      </c>
      <c r="W264" s="65"/>
    </row>
    <row r="265" spans="1:23" outlineLevel="4">
      <c r="A265" s="40">
        <v>4001</v>
      </c>
      <c r="B265" s="40" t="s">
        <v>123</v>
      </c>
      <c r="C265" s="40">
        <v>40133</v>
      </c>
      <c r="D265" s="40" t="s">
        <v>219</v>
      </c>
      <c r="E265" s="40" t="s">
        <v>1005</v>
      </c>
      <c r="F265" s="40" t="s">
        <v>119</v>
      </c>
      <c r="G265" s="40" t="s">
        <v>58</v>
      </c>
      <c r="H265" s="40" t="str">
        <f>IF(G265="","",VLOOKUP(G265,Sheet1!$B$3:$C$7,2,0))</f>
        <v>回復期</v>
      </c>
      <c r="I265" s="40" t="s">
        <v>58</v>
      </c>
      <c r="J265" s="40" t="str">
        <f>IF(I265="","",VLOOKUP(I265,Sheet1!$B$3:$C$7,2,0))</f>
        <v>回復期</v>
      </c>
      <c r="K265" s="40">
        <v>0</v>
      </c>
      <c r="L265" s="40">
        <v>0</v>
      </c>
      <c r="M265" s="40">
        <v>0</v>
      </c>
      <c r="N265" s="40">
        <v>48</v>
      </c>
      <c r="O265" s="40">
        <v>48</v>
      </c>
      <c r="P265" s="40">
        <v>0</v>
      </c>
      <c r="Q265" s="40">
        <v>0</v>
      </c>
      <c r="R265" s="40">
        <v>0</v>
      </c>
      <c r="S265" s="40">
        <v>0</v>
      </c>
      <c r="T265" s="40" t="s">
        <v>59</v>
      </c>
      <c r="U265" s="40" t="str">
        <f>IF(T265="","",VLOOKUP(T265,Sheet1!$B$10:$C$61,2,0))</f>
        <v>回復期リハビリテーション病棟入院料1</v>
      </c>
      <c r="V265" s="40">
        <v>48</v>
      </c>
      <c r="W265" s="65"/>
    </row>
    <row r="266" spans="1:23" outlineLevel="3">
      <c r="A266" s="40"/>
      <c r="B266" s="40"/>
      <c r="C266" s="40"/>
      <c r="D266" s="40"/>
      <c r="E266" s="41" t="s">
        <v>1572</v>
      </c>
      <c r="F266" s="40"/>
      <c r="G266" s="40"/>
      <c r="H266" s="40"/>
      <c r="I266" s="40"/>
      <c r="J266" s="40" t="str">
        <f>IF(I266="","",VLOOKUP(I266,Sheet1!$B$3:$C$7,2,0))</f>
        <v/>
      </c>
      <c r="K266" s="40">
        <f t="shared" ref="K266:S266" si="43">SUBTOTAL(9,K263:K265)</f>
        <v>97</v>
      </c>
      <c r="L266" s="40">
        <f t="shared" si="43"/>
        <v>97</v>
      </c>
      <c r="M266" s="40">
        <f t="shared" si="43"/>
        <v>0</v>
      </c>
      <c r="N266" s="40">
        <f t="shared" si="43"/>
        <v>48</v>
      </c>
      <c r="O266" s="40">
        <f t="shared" si="43"/>
        <v>48</v>
      </c>
      <c r="P266" s="40">
        <f t="shared" si="43"/>
        <v>0</v>
      </c>
      <c r="Q266" s="40">
        <f t="shared" si="43"/>
        <v>0</v>
      </c>
      <c r="R266" s="40">
        <f t="shared" si="43"/>
        <v>0</v>
      </c>
      <c r="S266" s="40">
        <f t="shared" si="43"/>
        <v>0</v>
      </c>
      <c r="T266" s="40"/>
      <c r="U266" s="40"/>
      <c r="V266" s="40">
        <f>SUBTOTAL(9,V263:V265)</f>
        <v>145</v>
      </c>
      <c r="W266" s="66"/>
    </row>
    <row r="267" spans="1:23" outlineLevel="4">
      <c r="A267" s="40">
        <v>4001</v>
      </c>
      <c r="B267" s="40" t="s">
        <v>123</v>
      </c>
      <c r="C267" s="40">
        <v>40133</v>
      </c>
      <c r="D267" s="40" t="s">
        <v>219</v>
      </c>
      <c r="E267" s="40" t="s">
        <v>1072</v>
      </c>
      <c r="F267" s="40" t="s">
        <v>195</v>
      </c>
      <c r="G267" s="40" t="s">
        <v>45</v>
      </c>
      <c r="H267" s="40" t="str">
        <f>IF(G267="","",VLOOKUP(G267,Sheet1!$B$3:$C$7,2,0))</f>
        <v>慢性期</v>
      </c>
      <c r="I267" s="40" t="s">
        <v>45</v>
      </c>
      <c r="J267" s="40" t="str">
        <f>IF(I267="","",VLOOKUP(I267,Sheet1!$B$3:$C$7,2,0))</f>
        <v>慢性期</v>
      </c>
      <c r="K267" s="40">
        <v>0</v>
      </c>
      <c r="L267" s="40">
        <v>0</v>
      </c>
      <c r="M267" s="40">
        <v>0</v>
      </c>
      <c r="N267" s="40">
        <v>60</v>
      </c>
      <c r="O267" s="40">
        <v>60</v>
      </c>
      <c r="P267" s="40">
        <v>0</v>
      </c>
      <c r="Q267" s="40">
        <v>0</v>
      </c>
      <c r="R267" s="40">
        <v>0</v>
      </c>
      <c r="S267" s="40">
        <v>0</v>
      </c>
      <c r="T267" s="40" t="s">
        <v>62</v>
      </c>
      <c r="U267" s="40" t="str">
        <f>IF(T267="","",VLOOKUP(T267,Sheet1!$B$10:$C$61,2,0))</f>
        <v>療養病棟入院基本料1</v>
      </c>
      <c r="V267" s="40">
        <v>60</v>
      </c>
      <c r="W267" s="64"/>
    </row>
    <row r="268" spans="1:23" outlineLevel="3">
      <c r="A268" s="40"/>
      <c r="B268" s="40"/>
      <c r="C268" s="40"/>
      <c r="D268" s="40"/>
      <c r="E268" s="41" t="s">
        <v>1573</v>
      </c>
      <c r="F268" s="40"/>
      <c r="G268" s="40"/>
      <c r="H268" s="40"/>
      <c r="I268" s="40"/>
      <c r="J268" s="40" t="str">
        <f>IF(I268="","",VLOOKUP(I268,Sheet1!$B$3:$C$7,2,0))</f>
        <v/>
      </c>
      <c r="K268" s="40">
        <f t="shared" ref="K268:S268" si="44">SUBTOTAL(9,K267:K267)</f>
        <v>0</v>
      </c>
      <c r="L268" s="40">
        <f t="shared" si="44"/>
        <v>0</v>
      </c>
      <c r="M268" s="40">
        <f t="shared" si="44"/>
        <v>0</v>
      </c>
      <c r="N268" s="40">
        <f t="shared" si="44"/>
        <v>60</v>
      </c>
      <c r="O268" s="40">
        <f t="shared" si="44"/>
        <v>60</v>
      </c>
      <c r="P268" s="40">
        <f t="shared" si="44"/>
        <v>0</v>
      </c>
      <c r="Q268" s="40">
        <f t="shared" si="44"/>
        <v>0</v>
      </c>
      <c r="R268" s="40">
        <f t="shared" si="44"/>
        <v>0</v>
      </c>
      <c r="S268" s="40">
        <f t="shared" si="44"/>
        <v>0</v>
      </c>
      <c r="T268" s="40"/>
      <c r="U268" s="40"/>
      <c r="V268" s="40">
        <f>SUBTOTAL(9,V267:V267)</f>
        <v>60</v>
      </c>
      <c r="W268" s="66"/>
    </row>
    <row r="269" spans="1:23" outlineLevel="4">
      <c r="A269" s="40">
        <v>4001</v>
      </c>
      <c r="B269" s="40" t="s">
        <v>123</v>
      </c>
      <c r="C269" s="40">
        <v>40133</v>
      </c>
      <c r="D269" s="40" t="s">
        <v>219</v>
      </c>
      <c r="E269" s="40" t="s">
        <v>1119</v>
      </c>
      <c r="F269" s="40" t="s">
        <v>1120</v>
      </c>
      <c r="G269" s="40" t="s">
        <v>38</v>
      </c>
      <c r="H269" s="40" t="str">
        <f>IF(G269="","",VLOOKUP(G269,Sheet1!$B$3:$C$7,2,0))</f>
        <v>急性期</v>
      </c>
      <c r="I269" s="40" t="s">
        <v>38</v>
      </c>
      <c r="J269" s="40" t="str">
        <f>IF(I269="","",VLOOKUP(I269,Sheet1!$B$3:$C$7,2,0))</f>
        <v>急性期</v>
      </c>
      <c r="K269" s="40">
        <v>24</v>
      </c>
      <c r="L269" s="40">
        <v>24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 t="s">
        <v>38</v>
      </c>
      <c r="U269" s="40" t="str">
        <f>IF(T269="","",VLOOKUP(T269,Sheet1!$B$10:$C$61,2,0))</f>
        <v>一般病棟10対1入院基本料</v>
      </c>
      <c r="V269" s="40">
        <v>24</v>
      </c>
      <c r="W269" s="64"/>
    </row>
    <row r="270" spans="1:23" outlineLevel="3">
      <c r="A270" s="40"/>
      <c r="B270" s="40"/>
      <c r="C270" s="40"/>
      <c r="D270" s="40"/>
      <c r="E270" s="41" t="s">
        <v>1574</v>
      </c>
      <c r="F270" s="40"/>
      <c r="G270" s="40"/>
      <c r="H270" s="40"/>
      <c r="I270" s="40"/>
      <c r="J270" s="40" t="str">
        <f>IF(I270="","",VLOOKUP(I270,Sheet1!$B$3:$C$7,2,0))</f>
        <v/>
      </c>
      <c r="K270" s="40">
        <f t="shared" ref="K270:S270" si="45">SUBTOTAL(9,K269:K269)</f>
        <v>24</v>
      </c>
      <c r="L270" s="40">
        <f t="shared" si="45"/>
        <v>24</v>
      </c>
      <c r="M270" s="40">
        <f t="shared" si="45"/>
        <v>0</v>
      </c>
      <c r="N270" s="40">
        <f t="shared" si="45"/>
        <v>0</v>
      </c>
      <c r="O270" s="40">
        <f t="shared" si="45"/>
        <v>0</v>
      </c>
      <c r="P270" s="40">
        <f t="shared" si="45"/>
        <v>0</v>
      </c>
      <c r="Q270" s="40">
        <f t="shared" si="45"/>
        <v>0</v>
      </c>
      <c r="R270" s="40">
        <f t="shared" si="45"/>
        <v>0</v>
      </c>
      <c r="S270" s="40">
        <f t="shared" si="45"/>
        <v>0</v>
      </c>
      <c r="T270" s="40"/>
      <c r="U270" s="40"/>
      <c r="V270" s="40">
        <f>SUBTOTAL(9,V269:V269)</f>
        <v>24</v>
      </c>
      <c r="W270" s="66"/>
    </row>
    <row r="271" spans="1:23" outlineLevel="4">
      <c r="A271" s="40">
        <v>4001</v>
      </c>
      <c r="B271" s="40" t="s">
        <v>123</v>
      </c>
      <c r="C271" s="40">
        <v>40133</v>
      </c>
      <c r="D271" s="40" t="s">
        <v>219</v>
      </c>
      <c r="E271" s="40" t="s">
        <v>1124</v>
      </c>
      <c r="F271" s="40" t="s">
        <v>252</v>
      </c>
      <c r="G271" s="40" t="s">
        <v>45</v>
      </c>
      <c r="H271" s="40" t="str">
        <f>IF(G271="","",VLOOKUP(G271,Sheet1!$B$3:$C$7,2,0))</f>
        <v>慢性期</v>
      </c>
      <c r="I271" s="40" t="s">
        <v>45</v>
      </c>
      <c r="J271" s="40" t="str">
        <f>IF(I271="","",VLOOKUP(I271,Sheet1!$B$3:$C$7,2,0))</f>
        <v>慢性期</v>
      </c>
      <c r="K271" s="40">
        <v>0</v>
      </c>
      <c r="L271" s="40">
        <v>0</v>
      </c>
      <c r="M271" s="40">
        <v>0</v>
      </c>
      <c r="N271" s="40">
        <v>36</v>
      </c>
      <c r="O271" s="40">
        <v>36</v>
      </c>
      <c r="P271" s="40">
        <v>0</v>
      </c>
      <c r="Q271" s="40">
        <v>0</v>
      </c>
      <c r="R271" s="40">
        <v>0</v>
      </c>
      <c r="S271" s="40">
        <v>0</v>
      </c>
      <c r="T271" s="40" t="s">
        <v>62</v>
      </c>
      <c r="U271" s="40" t="str">
        <f>IF(T271="","",VLOOKUP(T271,Sheet1!$B$10:$C$61,2,0))</f>
        <v>療養病棟入院基本料1</v>
      </c>
      <c r="V271" s="40">
        <v>36</v>
      </c>
      <c r="W271" s="64"/>
    </row>
    <row r="272" spans="1:23" outlineLevel="3">
      <c r="A272" s="40"/>
      <c r="B272" s="40"/>
      <c r="C272" s="40"/>
      <c r="D272" s="40"/>
      <c r="E272" s="41" t="s">
        <v>1575</v>
      </c>
      <c r="F272" s="40"/>
      <c r="G272" s="40"/>
      <c r="H272" s="40"/>
      <c r="I272" s="40"/>
      <c r="J272" s="40" t="str">
        <f>IF(I272="","",VLOOKUP(I272,Sheet1!$B$3:$C$7,2,0))</f>
        <v/>
      </c>
      <c r="K272" s="40">
        <f t="shared" ref="K272:S272" si="46">SUBTOTAL(9,K271:K271)</f>
        <v>0</v>
      </c>
      <c r="L272" s="40">
        <f t="shared" si="46"/>
        <v>0</v>
      </c>
      <c r="M272" s="40">
        <f t="shared" si="46"/>
        <v>0</v>
      </c>
      <c r="N272" s="40">
        <f t="shared" si="46"/>
        <v>36</v>
      </c>
      <c r="O272" s="40">
        <f t="shared" si="46"/>
        <v>36</v>
      </c>
      <c r="P272" s="40">
        <f t="shared" si="46"/>
        <v>0</v>
      </c>
      <c r="Q272" s="40">
        <f t="shared" si="46"/>
        <v>0</v>
      </c>
      <c r="R272" s="40">
        <f t="shared" si="46"/>
        <v>0</v>
      </c>
      <c r="S272" s="40">
        <f t="shared" si="46"/>
        <v>0</v>
      </c>
      <c r="T272" s="40"/>
      <c r="U272" s="40"/>
      <c r="V272" s="40">
        <f>SUBTOTAL(9,V271:V271)</f>
        <v>36</v>
      </c>
      <c r="W272" s="66"/>
    </row>
    <row r="273" spans="1:23" outlineLevel="4">
      <c r="A273" s="40">
        <v>4001</v>
      </c>
      <c r="B273" s="40" t="s">
        <v>123</v>
      </c>
      <c r="C273" s="40">
        <v>40133</v>
      </c>
      <c r="D273" s="40" t="s">
        <v>219</v>
      </c>
      <c r="E273" s="40" t="s">
        <v>1210</v>
      </c>
      <c r="F273" s="40" t="s">
        <v>1211</v>
      </c>
      <c r="G273" s="40" t="s">
        <v>38</v>
      </c>
      <c r="H273" s="40" t="str">
        <f>IF(G273="","",VLOOKUP(G273,Sheet1!$B$3:$C$7,2,0))</f>
        <v>急性期</v>
      </c>
      <c r="I273" s="40" t="s">
        <v>38</v>
      </c>
      <c r="J273" s="40" t="str">
        <f>IF(I273="","",VLOOKUP(I273,Sheet1!$B$3:$C$7,2,0))</f>
        <v>急性期</v>
      </c>
      <c r="K273" s="40">
        <v>21</v>
      </c>
      <c r="L273" s="40">
        <v>21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 t="s">
        <v>38</v>
      </c>
      <c r="U273" s="40" t="str">
        <f>IF(T273="","",VLOOKUP(T273,Sheet1!$B$10:$C$61,2,0))</f>
        <v>一般病棟10対1入院基本料</v>
      </c>
      <c r="V273" s="40">
        <v>21</v>
      </c>
      <c r="W273" s="64"/>
    </row>
    <row r="274" spans="1:23" outlineLevel="4">
      <c r="A274" s="40">
        <v>4001</v>
      </c>
      <c r="B274" s="40" t="s">
        <v>123</v>
      </c>
      <c r="C274" s="40">
        <v>40133</v>
      </c>
      <c r="D274" s="40" t="s">
        <v>219</v>
      </c>
      <c r="E274" s="40" t="s">
        <v>1210</v>
      </c>
      <c r="F274" s="40" t="s">
        <v>215</v>
      </c>
      <c r="G274" s="40" t="s">
        <v>45</v>
      </c>
      <c r="H274" s="40" t="str">
        <f>IF(G274="","",VLOOKUP(G274,Sheet1!$B$3:$C$7,2,0))</f>
        <v>慢性期</v>
      </c>
      <c r="I274" s="40" t="s">
        <v>45</v>
      </c>
      <c r="J274" s="40" t="str">
        <f>IF(I274="","",VLOOKUP(I274,Sheet1!$B$3:$C$7,2,0))</f>
        <v>慢性期</v>
      </c>
      <c r="K274" s="40">
        <v>15</v>
      </c>
      <c r="L274" s="40">
        <v>15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40" t="s">
        <v>96</v>
      </c>
      <c r="U274" s="40" t="str">
        <f>IF(T274="","",VLOOKUP(T274,Sheet1!$B$10:$C$61,2,0))</f>
        <v>緩和ケア病棟入院料</v>
      </c>
      <c r="V274" s="40">
        <v>15</v>
      </c>
      <c r="W274" s="65"/>
    </row>
    <row r="275" spans="1:23" outlineLevel="3">
      <c r="A275" s="40"/>
      <c r="B275" s="40"/>
      <c r="C275" s="40"/>
      <c r="D275" s="40"/>
      <c r="E275" s="41" t="s">
        <v>1576</v>
      </c>
      <c r="F275" s="40"/>
      <c r="G275" s="40"/>
      <c r="H275" s="40"/>
      <c r="I275" s="40"/>
      <c r="J275" s="40" t="str">
        <f>IF(I275="","",VLOOKUP(I275,Sheet1!$B$3:$C$7,2,0))</f>
        <v/>
      </c>
      <c r="K275" s="40">
        <f t="shared" ref="K275:S275" si="47">SUBTOTAL(9,K273:K274)</f>
        <v>36</v>
      </c>
      <c r="L275" s="40">
        <f t="shared" si="47"/>
        <v>36</v>
      </c>
      <c r="M275" s="40">
        <f t="shared" si="47"/>
        <v>0</v>
      </c>
      <c r="N275" s="40">
        <f t="shared" si="47"/>
        <v>0</v>
      </c>
      <c r="O275" s="40">
        <f t="shared" si="47"/>
        <v>0</v>
      </c>
      <c r="P275" s="40">
        <f t="shared" si="47"/>
        <v>0</v>
      </c>
      <c r="Q275" s="40">
        <f t="shared" si="47"/>
        <v>0</v>
      </c>
      <c r="R275" s="40">
        <f t="shared" si="47"/>
        <v>0</v>
      </c>
      <c r="S275" s="40">
        <f t="shared" si="47"/>
        <v>0</v>
      </c>
      <c r="T275" s="40"/>
      <c r="U275" s="40"/>
      <c r="V275" s="40">
        <f>SUBTOTAL(9,V273:V274)</f>
        <v>36</v>
      </c>
      <c r="W275" s="66"/>
    </row>
    <row r="276" spans="1:23" outlineLevel="4">
      <c r="A276" s="40">
        <v>4001</v>
      </c>
      <c r="B276" s="40" t="s">
        <v>123</v>
      </c>
      <c r="C276" s="40">
        <v>40133</v>
      </c>
      <c r="D276" s="40" t="s">
        <v>219</v>
      </c>
      <c r="E276" s="40" t="s">
        <v>1334</v>
      </c>
      <c r="F276" s="40" t="s">
        <v>193</v>
      </c>
      <c r="G276" s="40" t="s">
        <v>45</v>
      </c>
      <c r="H276" s="40" t="str">
        <f>IF(G276="","",VLOOKUP(G276,Sheet1!$B$3:$C$7,2,0))</f>
        <v>慢性期</v>
      </c>
      <c r="I276" s="40" t="s">
        <v>38</v>
      </c>
      <c r="J276" s="40" t="str">
        <f>IF(I276="","",VLOOKUP(I276,Sheet1!$B$3:$C$7,2,0))</f>
        <v>急性期</v>
      </c>
      <c r="K276" s="40">
        <v>60</v>
      </c>
      <c r="L276" s="40">
        <v>54</v>
      </c>
      <c r="M276" s="40">
        <v>6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 t="s">
        <v>45</v>
      </c>
      <c r="U276" s="40" t="str">
        <f>IF(T276="","",VLOOKUP(T276,Sheet1!$B$10:$C$61,2,0))</f>
        <v>一般病棟15対1入院基本料</v>
      </c>
      <c r="V276" s="40">
        <v>60</v>
      </c>
      <c r="W276" s="64"/>
    </row>
    <row r="277" spans="1:23" outlineLevel="3">
      <c r="A277" s="40"/>
      <c r="B277" s="40"/>
      <c r="C277" s="40"/>
      <c r="D277" s="40"/>
      <c r="E277" s="41" t="s">
        <v>1577</v>
      </c>
      <c r="F277" s="40"/>
      <c r="G277" s="40"/>
      <c r="H277" s="40"/>
      <c r="I277" s="40"/>
      <c r="J277" s="40" t="str">
        <f>IF(I277="","",VLOOKUP(I277,Sheet1!$B$3:$C$7,2,0))</f>
        <v/>
      </c>
      <c r="K277" s="40">
        <f t="shared" ref="K277:S277" si="48">SUBTOTAL(9,K276:K276)</f>
        <v>60</v>
      </c>
      <c r="L277" s="40">
        <f t="shared" si="48"/>
        <v>54</v>
      </c>
      <c r="M277" s="40">
        <f t="shared" si="48"/>
        <v>6</v>
      </c>
      <c r="N277" s="40">
        <f t="shared" si="48"/>
        <v>0</v>
      </c>
      <c r="O277" s="40">
        <f t="shared" si="48"/>
        <v>0</v>
      </c>
      <c r="P277" s="40">
        <f t="shared" si="48"/>
        <v>0</v>
      </c>
      <c r="Q277" s="40">
        <f t="shared" si="48"/>
        <v>0</v>
      </c>
      <c r="R277" s="40">
        <f t="shared" si="48"/>
        <v>0</v>
      </c>
      <c r="S277" s="40">
        <f t="shared" si="48"/>
        <v>0</v>
      </c>
      <c r="T277" s="40"/>
      <c r="U277" s="40"/>
      <c r="V277" s="40">
        <f>SUBTOTAL(9,V276:V276)</f>
        <v>60</v>
      </c>
      <c r="W277" s="66"/>
    </row>
    <row r="278" spans="1:23" outlineLevel="4">
      <c r="A278" s="40">
        <v>4001</v>
      </c>
      <c r="B278" s="40" t="s">
        <v>123</v>
      </c>
      <c r="C278" s="40">
        <v>40133</v>
      </c>
      <c r="D278" s="40" t="s">
        <v>219</v>
      </c>
      <c r="E278" s="40" t="s">
        <v>1343</v>
      </c>
      <c r="F278" s="40" t="s">
        <v>252</v>
      </c>
      <c r="G278" s="40" t="s">
        <v>38</v>
      </c>
      <c r="H278" s="40" t="str">
        <f>IF(G278="","",VLOOKUP(G278,Sheet1!$B$3:$C$7,2,0))</f>
        <v>急性期</v>
      </c>
      <c r="I278" s="40" t="s">
        <v>38</v>
      </c>
      <c r="J278" s="40" t="str">
        <f>IF(I278="","",VLOOKUP(I278,Sheet1!$B$3:$C$7,2,0))</f>
        <v>急性期</v>
      </c>
      <c r="K278" s="40">
        <v>60</v>
      </c>
      <c r="L278" s="40">
        <v>53</v>
      </c>
      <c r="M278" s="40">
        <v>7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 t="s">
        <v>40</v>
      </c>
      <c r="U278" s="40" t="str">
        <f>IF(T278="","",VLOOKUP(T278,Sheet1!$B$10:$C$61,2,0))</f>
        <v>地域包括ケア病棟入院料1</v>
      </c>
      <c r="V278" s="40">
        <v>60</v>
      </c>
      <c r="W278" s="64" t="s">
        <v>1964</v>
      </c>
    </row>
    <row r="279" spans="1:23" outlineLevel="4">
      <c r="A279" s="40">
        <v>4001</v>
      </c>
      <c r="B279" s="40" t="s">
        <v>123</v>
      </c>
      <c r="C279" s="40">
        <v>40133</v>
      </c>
      <c r="D279" s="40" t="s">
        <v>219</v>
      </c>
      <c r="E279" s="40" t="s">
        <v>1343</v>
      </c>
      <c r="F279" s="40" t="s">
        <v>61</v>
      </c>
      <c r="G279" s="40" t="s">
        <v>38</v>
      </c>
      <c r="H279" s="40" t="str">
        <f>IF(G279="","",VLOOKUP(G279,Sheet1!$B$3:$C$7,2,0))</f>
        <v>急性期</v>
      </c>
      <c r="I279" s="40" t="s">
        <v>38</v>
      </c>
      <c r="J279" s="40" t="str">
        <f>IF(I279="","",VLOOKUP(I279,Sheet1!$B$3:$C$7,2,0))</f>
        <v>急性期</v>
      </c>
      <c r="K279" s="40">
        <v>60</v>
      </c>
      <c r="L279" s="40">
        <v>47</v>
      </c>
      <c r="M279" s="40">
        <v>13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 t="s">
        <v>41</v>
      </c>
      <c r="U279" s="40" t="str">
        <f>IF(T279="","",VLOOKUP(T279,Sheet1!$B$10:$C$61,2,0))</f>
        <v>一般病棟7対1入院基本料</v>
      </c>
      <c r="V279" s="40">
        <v>60</v>
      </c>
      <c r="W279" s="65"/>
    </row>
    <row r="280" spans="1:23" outlineLevel="4">
      <c r="A280" s="40">
        <v>4001</v>
      </c>
      <c r="B280" s="40" t="s">
        <v>123</v>
      </c>
      <c r="C280" s="40">
        <v>40133</v>
      </c>
      <c r="D280" s="40" t="s">
        <v>219</v>
      </c>
      <c r="E280" s="40" t="s">
        <v>1343</v>
      </c>
      <c r="F280" s="40" t="s">
        <v>256</v>
      </c>
      <c r="G280" s="40" t="s">
        <v>38</v>
      </c>
      <c r="H280" s="40" t="str">
        <f>IF(G280="","",VLOOKUP(G280,Sheet1!$B$3:$C$7,2,0))</f>
        <v>急性期</v>
      </c>
      <c r="I280" s="40" t="s">
        <v>38</v>
      </c>
      <c r="J280" s="40" t="str">
        <f>IF(I280="","",VLOOKUP(I280,Sheet1!$B$3:$C$7,2,0))</f>
        <v>急性期</v>
      </c>
      <c r="K280" s="40">
        <v>60</v>
      </c>
      <c r="L280" s="40">
        <v>50</v>
      </c>
      <c r="M280" s="40">
        <v>10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40" t="s">
        <v>41</v>
      </c>
      <c r="U280" s="40" t="str">
        <f>IF(T280="","",VLOOKUP(T280,Sheet1!$B$10:$C$61,2,0))</f>
        <v>一般病棟7対1入院基本料</v>
      </c>
      <c r="V280" s="40">
        <v>60</v>
      </c>
      <c r="W280" s="65"/>
    </row>
    <row r="281" spans="1:23" outlineLevel="3">
      <c r="A281" s="40"/>
      <c r="B281" s="40"/>
      <c r="C281" s="40"/>
      <c r="D281" s="40"/>
      <c r="E281" s="41" t="s">
        <v>1578</v>
      </c>
      <c r="F281" s="40"/>
      <c r="G281" s="40"/>
      <c r="H281" s="40"/>
      <c r="I281" s="40"/>
      <c r="J281" s="40" t="str">
        <f>IF(I281="","",VLOOKUP(I281,Sheet1!$B$3:$C$7,2,0))</f>
        <v/>
      </c>
      <c r="K281" s="40">
        <f t="shared" ref="K281:S281" si="49">SUBTOTAL(9,K278:K280)</f>
        <v>180</v>
      </c>
      <c r="L281" s="40">
        <f t="shared" si="49"/>
        <v>150</v>
      </c>
      <c r="M281" s="40">
        <f t="shared" si="49"/>
        <v>30</v>
      </c>
      <c r="N281" s="40">
        <f t="shared" si="49"/>
        <v>0</v>
      </c>
      <c r="O281" s="40">
        <f t="shared" si="49"/>
        <v>0</v>
      </c>
      <c r="P281" s="40">
        <f t="shared" si="49"/>
        <v>0</v>
      </c>
      <c r="Q281" s="40">
        <f t="shared" si="49"/>
        <v>0</v>
      </c>
      <c r="R281" s="40">
        <f t="shared" si="49"/>
        <v>0</v>
      </c>
      <c r="S281" s="40">
        <f t="shared" si="49"/>
        <v>0</v>
      </c>
      <c r="T281" s="40"/>
      <c r="U281" s="40"/>
      <c r="V281" s="40">
        <f>SUBTOTAL(9,V278:V280)</f>
        <v>180</v>
      </c>
      <c r="W281" s="66"/>
    </row>
    <row r="282" spans="1:23" outlineLevel="4">
      <c r="A282" s="40">
        <v>4001</v>
      </c>
      <c r="B282" s="40" t="s">
        <v>123</v>
      </c>
      <c r="C282" s="40">
        <v>40133</v>
      </c>
      <c r="D282" s="40" t="s">
        <v>219</v>
      </c>
      <c r="E282" s="40" t="s">
        <v>1378</v>
      </c>
      <c r="F282" s="40" t="s">
        <v>346</v>
      </c>
      <c r="G282" s="40" t="s">
        <v>41</v>
      </c>
      <c r="H282" s="40" t="str">
        <f>IF(G282="","",VLOOKUP(G282,Sheet1!$B$3:$C$7,2,0))</f>
        <v>高度急性期</v>
      </c>
      <c r="I282" s="40" t="s">
        <v>41</v>
      </c>
      <c r="J282" s="40" t="str">
        <f>IF(I282="","",VLOOKUP(I282,Sheet1!$B$3:$C$7,2,0))</f>
        <v>高度急性期</v>
      </c>
      <c r="K282" s="40">
        <v>4</v>
      </c>
      <c r="L282" s="40">
        <v>4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 t="s">
        <v>42</v>
      </c>
      <c r="U282" s="40" t="str">
        <f>IF(T282="","",VLOOKUP(T282,Sheet1!$B$10:$C$61,2,0))</f>
        <v>特定集中治療室管理料3</v>
      </c>
      <c r="V282" s="40">
        <v>4</v>
      </c>
      <c r="W282" s="64" t="s">
        <v>1974</v>
      </c>
    </row>
    <row r="283" spans="1:23" outlineLevel="4">
      <c r="A283" s="40">
        <v>4001</v>
      </c>
      <c r="B283" s="40" t="s">
        <v>123</v>
      </c>
      <c r="C283" s="40">
        <v>40133</v>
      </c>
      <c r="D283" s="40" t="s">
        <v>219</v>
      </c>
      <c r="E283" s="40" t="s">
        <v>1378</v>
      </c>
      <c r="F283" s="40" t="s">
        <v>84</v>
      </c>
      <c r="G283" s="40" t="s">
        <v>41</v>
      </c>
      <c r="H283" s="40" t="str">
        <f>IF(G283="","",VLOOKUP(G283,Sheet1!$B$3:$C$7,2,0))</f>
        <v>高度急性期</v>
      </c>
      <c r="I283" s="40" t="s">
        <v>41</v>
      </c>
      <c r="J283" s="40" t="str">
        <f>IF(I283="","",VLOOKUP(I283,Sheet1!$B$3:$C$7,2,0))</f>
        <v>高度急性期</v>
      </c>
      <c r="K283" s="40">
        <v>20</v>
      </c>
      <c r="L283" s="40">
        <v>20</v>
      </c>
      <c r="M283" s="40">
        <v>0</v>
      </c>
      <c r="N283" s="40">
        <v>0</v>
      </c>
      <c r="O283" s="40">
        <v>0</v>
      </c>
      <c r="P283" s="40">
        <v>0</v>
      </c>
      <c r="Q283" s="40">
        <v>0</v>
      </c>
      <c r="R283" s="40">
        <v>0</v>
      </c>
      <c r="S283" s="40">
        <v>0</v>
      </c>
      <c r="T283" s="40" t="s">
        <v>165</v>
      </c>
      <c r="U283" s="40" t="str">
        <f>IF(T283="","",VLOOKUP(T283,Sheet1!$B$10:$C$61,2,0))</f>
        <v>ﾊｲｹｱﾕﾆｯﾄ入院医療管理料2</v>
      </c>
      <c r="V283" s="40">
        <v>20</v>
      </c>
      <c r="W283" s="65" t="s">
        <v>1964</v>
      </c>
    </row>
    <row r="284" spans="1:23" outlineLevel="4">
      <c r="A284" s="40">
        <v>4001</v>
      </c>
      <c r="B284" s="40" t="s">
        <v>123</v>
      </c>
      <c r="C284" s="40">
        <v>40133</v>
      </c>
      <c r="D284" s="40" t="s">
        <v>219</v>
      </c>
      <c r="E284" s="40" t="s">
        <v>1378</v>
      </c>
      <c r="F284" s="40" t="s">
        <v>1379</v>
      </c>
      <c r="G284" s="40" t="s">
        <v>41</v>
      </c>
      <c r="H284" s="40" t="str">
        <f>IF(G284="","",VLOOKUP(G284,Sheet1!$B$3:$C$7,2,0))</f>
        <v>高度急性期</v>
      </c>
      <c r="I284" s="40" t="s">
        <v>41</v>
      </c>
      <c r="J284" s="40" t="str">
        <f>IF(I284="","",VLOOKUP(I284,Sheet1!$B$3:$C$7,2,0))</f>
        <v>高度急性期</v>
      </c>
      <c r="K284" s="40">
        <v>34</v>
      </c>
      <c r="L284" s="40">
        <v>34</v>
      </c>
      <c r="M284" s="40">
        <v>0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40" t="s">
        <v>41</v>
      </c>
      <c r="U284" s="40" t="str">
        <f>IF(T284="","",VLOOKUP(T284,Sheet1!$B$10:$C$61,2,0))</f>
        <v>一般病棟7対1入院基本料</v>
      </c>
      <c r="V284" s="40">
        <v>34</v>
      </c>
      <c r="W284" s="65" t="s">
        <v>1979</v>
      </c>
    </row>
    <row r="285" spans="1:23" outlineLevel="4">
      <c r="A285" s="40">
        <v>4001</v>
      </c>
      <c r="B285" s="40" t="s">
        <v>123</v>
      </c>
      <c r="C285" s="40">
        <v>40133</v>
      </c>
      <c r="D285" s="40" t="s">
        <v>219</v>
      </c>
      <c r="E285" s="40" t="s">
        <v>1378</v>
      </c>
      <c r="F285" s="40" t="s">
        <v>1380</v>
      </c>
      <c r="G285" s="40" t="s">
        <v>41</v>
      </c>
      <c r="H285" s="40" t="str">
        <f>IF(G285="","",VLOOKUP(G285,Sheet1!$B$3:$C$7,2,0))</f>
        <v>高度急性期</v>
      </c>
      <c r="I285" s="40" t="s">
        <v>41</v>
      </c>
      <c r="J285" s="40" t="str">
        <f>IF(I285="","",VLOOKUP(I285,Sheet1!$B$3:$C$7,2,0))</f>
        <v>高度急性期</v>
      </c>
      <c r="K285" s="40">
        <v>57</v>
      </c>
      <c r="L285" s="40">
        <v>57</v>
      </c>
      <c r="M285" s="40">
        <v>0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 t="s">
        <v>41</v>
      </c>
      <c r="U285" s="40" t="str">
        <f>IF(T285="","",VLOOKUP(T285,Sheet1!$B$10:$C$61,2,0))</f>
        <v>一般病棟7対1入院基本料</v>
      </c>
      <c r="V285" s="40">
        <v>57</v>
      </c>
      <c r="W285" s="65" t="s">
        <v>2009</v>
      </c>
    </row>
    <row r="286" spans="1:23" outlineLevel="4">
      <c r="A286" s="40">
        <v>4001</v>
      </c>
      <c r="B286" s="40" t="s">
        <v>123</v>
      </c>
      <c r="C286" s="40">
        <v>40133</v>
      </c>
      <c r="D286" s="40" t="s">
        <v>219</v>
      </c>
      <c r="E286" s="40" t="s">
        <v>1378</v>
      </c>
      <c r="F286" s="40" t="s">
        <v>1381</v>
      </c>
      <c r="G286" s="40" t="s">
        <v>41</v>
      </c>
      <c r="H286" s="40" t="str">
        <f>IF(G286="","",VLOOKUP(G286,Sheet1!$B$3:$C$7,2,0))</f>
        <v>高度急性期</v>
      </c>
      <c r="I286" s="40" t="s">
        <v>41</v>
      </c>
      <c r="J286" s="40" t="str">
        <f>IF(I286="","",VLOOKUP(I286,Sheet1!$B$3:$C$7,2,0))</f>
        <v>高度急性期</v>
      </c>
      <c r="K286" s="40">
        <v>56</v>
      </c>
      <c r="L286" s="40">
        <v>56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40" t="s">
        <v>41</v>
      </c>
      <c r="U286" s="40" t="str">
        <f>IF(T286="","",VLOOKUP(T286,Sheet1!$B$10:$C$61,2,0))</f>
        <v>一般病棟7対1入院基本料</v>
      </c>
      <c r="V286" s="40">
        <v>56</v>
      </c>
      <c r="W286" s="65"/>
    </row>
    <row r="287" spans="1:23" outlineLevel="4">
      <c r="A287" s="40">
        <v>4001</v>
      </c>
      <c r="B287" s="40" t="s">
        <v>123</v>
      </c>
      <c r="C287" s="40">
        <v>40133</v>
      </c>
      <c r="D287" s="40" t="s">
        <v>219</v>
      </c>
      <c r="E287" s="40" t="s">
        <v>1378</v>
      </c>
      <c r="F287" s="40" t="s">
        <v>1382</v>
      </c>
      <c r="G287" s="40" t="s">
        <v>41</v>
      </c>
      <c r="H287" s="40" t="str">
        <f>IF(G287="","",VLOOKUP(G287,Sheet1!$B$3:$C$7,2,0))</f>
        <v>高度急性期</v>
      </c>
      <c r="I287" s="40" t="s">
        <v>41</v>
      </c>
      <c r="J287" s="40" t="str">
        <f>IF(I287="","",VLOOKUP(I287,Sheet1!$B$3:$C$7,2,0))</f>
        <v>高度急性期</v>
      </c>
      <c r="K287" s="40">
        <v>59</v>
      </c>
      <c r="L287" s="40">
        <v>59</v>
      </c>
      <c r="M287" s="40">
        <v>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 t="s">
        <v>41</v>
      </c>
      <c r="U287" s="40" t="str">
        <f>IF(T287="","",VLOOKUP(T287,Sheet1!$B$10:$C$61,2,0))</f>
        <v>一般病棟7対1入院基本料</v>
      </c>
      <c r="V287" s="40">
        <v>59</v>
      </c>
      <c r="W287" s="65"/>
    </row>
    <row r="288" spans="1:23" outlineLevel="4">
      <c r="A288" s="40">
        <v>4001</v>
      </c>
      <c r="B288" s="40" t="s">
        <v>123</v>
      </c>
      <c r="C288" s="40">
        <v>40133</v>
      </c>
      <c r="D288" s="40" t="s">
        <v>219</v>
      </c>
      <c r="E288" s="40" t="s">
        <v>1378</v>
      </c>
      <c r="F288" s="40" t="s">
        <v>1383</v>
      </c>
      <c r="G288" s="40" t="s">
        <v>41</v>
      </c>
      <c r="H288" s="40" t="str">
        <f>IF(G288="","",VLOOKUP(G288,Sheet1!$B$3:$C$7,2,0))</f>
        <v>高度急性期</v>
      </c>
      <c r="I288" s="40" t="s">
        <v>41</v>
      </c>
      <c r="J288" s="40" t="str">
        <f>IF(I288="","",VLOOKUP(I288,Sheet1!$B$3:$C$7,2,0))</f>
        <v>高度急性期</v>
      </c>
      <c r="K288" s="40">
        <v>41</v>
      </c>
      <c r="L288" s="40">
        <v>41</v>
      </c>
      <c r="M288" s="40">
        <v>0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 t="s">
        <v>41</v>
      </c>
      <c r="U288" s="40" t="str">
        <f>IF(T288="","",VLOOKUP(T288,Sheet1!$B$10:$C$61,2,0))</f>
        <v>一般病棟7対1入院基本料</v>
      </c>
      <c r="V288" s="40">
        <v>41</v>
      </c>
      <c r="W288" s="65"/>
    </row>
    <row r="289" spans="1:23" outlineLevel="4">
      <c r="A289" s="40">
        <v>4001</v>
      </c>
      <c r="B289" s="40" t="s">
        <v>123</v>
      </c>
      <c r="C289" s="40">
        <v>40133</v>
      </c>
      <c r="D289" s="40" t="s">
        <v>219</v>
      </c>
      <c r="E289" s="40" t="s">
        <v>1378</v>
      </c>
      <c r="F289" s="40" t="s">
        <v>1384</v>
      </c>
      <c r="G289" s="40" t="s">
        <v>38</v>
      </c>
      <c r="H289" s="40" t="str">
        <f>IF(G289="","",VLOOKUP(G289,Sheet1!$B$3:$C$7,2,0))</f>
        <v>急性期</v>
      </c>
      <c r="I289" s="40" t="s">
        <v>38</v>
      </c>
      <c r="J289" s="40" t="str">
        <f>IF(I289="","",VLOOKUP(I289,Sheet1!$B$3:$C$7,2,0))</f>
        <v>急性期</v>
      </c>
      <c r="K289" s="40">
        <v>47</v>
      </c>
      <c r="L289" s="40">
        <v>47</v>
      </c>
      <c r="M289" s="40">
        <v>0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40" t="s">
        <v>41</v>
      </c>
      <c r="U289" s="40" t="str">
        <f>IF(T289="","",VLOOKUP(T289,Sheet1!$B$10:$C$61,2,0))</f>
        <v>一般病棟7対1入院基本料</v>
      </c>
      <c r="V289" s="40">
        <v>47</v>
      </c>
      <c r="W289" s="65"/>
    </row>
    <row r="290" spans="1:23" outlineLevel="4">
      <c r="A290" s="40">
        <v>4001</v>
      </c>
      <c r="B290" s="40" t="s">
        <v>123</v>
      </c>
      <c r="C290" s="40">
        <v>40133</v>
      </c>
      <c r="D290" s="40" t="s">
        <v>219</v>
      </c>
      <c r="E290" s="40" t="s">
        <v>1378</v>
      </c>
      <c r="F290" s="40" t="s">
        <v>1385</v>
      </c>
      <c r="G290" s="40" t="s">
        <v>38</v>
      </c>
      <c r="H290" s="40" t="str">
        <f>IF(G290="","",VLOOKUP(G290,Sheet1!$B$3:$C$7,2,0))</f>
        <v>急性期</v>
      </c>
      <c r="I290" s="40" t="s">
        <v>38</v>
      </c>
      <c r="J290" s="40" t="str">
        <f>IF(I290="","",VLOOKUP(I290,Sheet1!$B$3:$C$7,2,0))</f>
        <v>急性期</v>
      </c>
      <c r="K290" s="40">
        <v>44</v>
      </c>
      <c r="L290" s="40">
        <v>44</v>
      </c>
      <c r="M290" s="40">
        <v>0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 t="s">
        <v>41</v>
      </c>
      <c r="U290" s="40" t="str">
        <f>IF(T290="","",VLOOKUP(T290,Sheet1!$B$10:$C$61,2,0))</f>
        <v>一般病棟7対1入院基本料</v>
      </c>
      <c r="V290" s="40">
        <v>44</v>
      </c>
      <c r="W290" s="65"/>
    </row>
    <row r="291" spans="1:23" outlineLevel="4">
      <c r="A291" s="40">
        <v>4001</v>
      </c>
      <c r="B291" s="40" t="s">
        <v>123</v>
      </c>
      <c r="C291" s="40">
        <v>40133</v>
      </c>
      <c r="D291" s="40" t="s">
        <v>219</v>
      </c>
      <c r="E291" s="40" t="s">
        <v>1378</v>
      </c>
      <c r="F291" s="40" t="s">
        <v>1386</v>
      </c>
      <c r="G291" s="40" t="s">
        <v>38</v>
      </c>
      <c r="H291" s="40" t="str">
        <f>IF(G291="","",VLOOKUP(G291,Sheet1!$B$3:$C$7,2,0))</f>
        <v>急性期</v>
      </c>
      <c r="I291" s="40" t="s">
        <v>38</v>
      </c>
      <c r="J291" s="40" t="str">
        <f>IF(I291="","",VLOOKUP(I291,Sheet1!$B$3:$C$7,2,0))</f>
        <v>急性期</v>
      </c>
      <c r="K291" s="40">
        <v>57</v>
      </c>
      <c r="L291" s="40">
        <v>57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 t="s">
        <v>41</v>
      </c>
      <c r="U291" s="40" t="str">
        <f>IF(T291="","",VLOOKUP(T291,Sheet1!$B$10:$C$61,2,0))</f>
        <v>一般病棟7対1入院基本料</v>
      </c>
      <c r="V291" s="40">
        <v>57</v>
      </c>
      <c r="W291" s="65"/>
    </row>
    <row r="292" spans="1:23" outlineLevel="4">
      <c r="A292" s="40">
        <v>4001</v>
      </c>
      <c r="B292" s="40" t="s">
        <v>123</v>
      </c>
      <c r="C292" s="40">
        <v>40133</v>
      </c>
      <c r="D292" s="40" t="s">
        <v>219</v>
      </c>
      <c r="E292" s="40" t="s">
        <v>1378</v>
      </c>
      <c r="F292" s="40" t="s">
        <v>1387</v>
      </c>
      <c r="G292" s="40" t="s">
        <v>38</v>
      </c>
      <c r="H292" s="40" t="str">
        <f>IF(G292="","",VLOOKUP(G292,Sheet1!$B$3:$C$7,2,0))</f>
        <v>急性期</v>
      </c>
      <c r="I292" s="40" t="s">
        <v>38</v>
      </c>
      <c r="J292" s="40" t="str">
        <f>IF(I292="","",VLOOKUP(I292,Sheet1!$B$3:$C$7,2,0))</f>
        <v>急性期</v>
      </c>
      <c r="K292" s="40">
        <v>49</v>
      </c>
      <c r="L292" s="40">
        <v>49</v>
      </c>
      <c r="M292" s="40">
        <v>0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 t="s">
        <v>41</v>
      </c>
      <c r="U292" s="40" t="str">
        <f>IF(T292="","",VLOOKUP(T292,Sheet1!$B$10:$C$61,2,0))</f>
        <v>一般病棟7対1入院基本料</v>
      </c>
      <c r="V292" s="40">
        <v>49</v>
      </c>
      <c r="W292" s="65"/>
    </row>
    <row r="293" spans="1:23" outlineLevel="3">
      <c r="A293" s="40"/>
      <c r="B293" s="40"/>
      <c r="C293" s="40"/>
      <c r="D293" s="40"/>
      <c r="E293" s="41" t="s">
        <v>1579</v>
      </c>
      <c r="F293" s="40"/>
      <c r="G293" s="40"/>
      <c r="H293" s="40"/>
      <c r="I293" s="40"/>
      <c r="J293" s="40" t="str">
        <f>IF(I293="","",VLOOKUP(I293,Sheet1!$B$3:$C$7,2,0))</f>
        <v/>
      </c>
      <c r="K293" s="40">
        <f t="shared" ref="K293:S293" si="50">SUBTOTAL(9,K282:K292)</f>
        <v>468</v>
      </c>
      <c r="L293" s="40">
        <f t="shared" si="50"/>
        <v>468</v>
      </c>
      <c r="M293" s="40">
        <f t="shared" si="50"/>
        <v>0</v>
      </c>
      <c r="N293" s="40">
        <f t="shared" si="50"/>
        <v>0</v>
      </c>
      <c r="O293" s="40">
        <f t="shared" si="50"/>
        <v>0</v>
      </c>
      <c r="P293" s="40">
        <f t="shared" si="50"/>
        <v>0</v>
      </c>
      <c r="Q293" s="40">
        <f t="shared" si="50"/>
        <v>0</v>
      </c>
      <c r="R293" s="40">
        <f t="shared" si="50"/>
        <v>0</v>
      </c>
      <c r="S293" s="40">
        <f t="shared" si="50"/>
        <v>0</v>
      </c>
      <c r="T293" s="40"/>
      <c r="U293" s="40"/>
      <c r="V293" s="40">
        <f>SUBTOTAL(9,V282:V292)</f>
        <v>468</v>
      </c>
      <c r="W293" s="66"/>
    </row>
    <row r="294" spans="1:23" outlineLevel="4">
      <c r="A294" s="40">
        <v>4001</v>
      </c>
      <c r="B294" s="40" t="s">
        <v>123</v>
      </c>
      <c r="C294" s="40">
        <v>40134</v>
      </c>
      <c r="D294" s="40" t="s">
        <v>373</v>
      </c>
      <c r="E294" s="40" t="s">
        <v>374</v>
      </c>
      <c r="F294" s="40" t="s">
        <v>186</v>
      </c>
      <c r="G294" s="40" t="s">
        <v>104</v>
      </c>
      <c r="H294" s="40" t="str">
        <f>IF(G294="","",VLOOKUP(G294,Sheet1!$B$3:$C$7,2,0))</f>
        <v>急性期</v>
      </c>
      <c r="I294" s="40" t="s">
        <v>104</v>
      </c>
      <c r="J294" s="40" t="str">
        <f>IF(I294="","",VLOOKUP(I294,Sheet1!$B$3:$C$7,2,0))</f>
        <v>急性期</v>
      </c>
      <c r="K294" s="40">
        <v>50</v>
      </c>
      <c r="L294" s="40">
        <v>50</v>
      </c>
      <c r="M294" s="40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40" t="s">
        <v>375</v>
      </c>
      <c r="U294" s="40" t="str">
        <f>IF(T294="","",VLOOKUP(T294,Sheet1!$B$10:$C$61,2,0))</f>
        <v>小児入院医療管理料2</v>
      </c>
      <c r="V294" s="40">
        <v>50</v>
      </c>
      <c r="W294" s="64"/>
    </row>
    <row r="295" spans="1:23" outlineLevel="4">
      <c r="A295" s="40">
        <v>4001</v>
      </c>
      <c r="B295" s="40" t="s">
        <v>123</v>
      </c>
      <c r="C295" s="40">
        <v>40134</v>
      </c>
      <c r="D295" s="40" t="s">
        <v>373</v>
      </c>
      <c r="E295" s="40" t="s">
        <v>374</v>
      </c>
      <c r="F295" s="40" t="s">
        <v>376</v>
      </c>
      <c r="G295" s="40" t="s">
        <v>104</v>
      </c>
      <c r="H295" s="40" t="str">
        <f>IF(G295="","",VLOOKUP(G295,Sheet1!$B$3:$C$7,2,0))</f>
        <v>急性期</v>
      </c>
      <c r="I295" s="40" t="s">
        <v>104</v>
      </c>
      <c r="J295" s="40" t="str">
        <f>IF(I295="","",VLOOKUP(I295,Sheet1!$B$3:$C$7,2,0))</f>
        <v>急性期</v>
      </c>
      <c r="K295" s="40">
        <v>60</v>
      </c>
      <c r="L295" s="40">
        <v>60</v>
      </c>
      <c r="M295" s="40">
        <v>0</v>
      </c>
      <c r="N295" s="40">
        <v>0</v>
      </c>
      <c r="O295" s="40">
        <v>0</v>
      </c>
      <c r="P295" s="40">
        <v>0</v>
      </c>
      <c r="Q295" s="40">
        <v>0</v>
      </c>
      <c r="R295" s="40">
        <v>0</v>
      </c>
      <c r="S295" s="40">
        <v>0</v>
      </c>
      <c r="T295" s="40" t="s">
        <v>104</v>
      </c>
      <c r="U295" s="40" t="str">
        <f>IF(T295="","",VLOOKUP(T295,Sheet1!$B$10:$C$61,2,0))</f>
        <v>一般病棟10対1入院基本料</v>
      </c>
      <c r="V295" s="40">
        <v>60</v>
      </c>
      <c r="W295" s="65"/>
    </row>
    <row r="296" spans="1:23" outlineLevel="4">
      <c r="A296" s="40">
        <v>4001</v>
      </c>
      <c r="B296" s="40" t="s">
        <v>123</v>
      </c>
      <c r="C296" s="40">
        <v>40134</v>
      </c>
      <c r="D296" s="40" t="s">
        <v>373</v>
      </c>
      <c r="E296" s="40" t="s">
        <v>374</v>
      </c>
      <c r="F296" s="40" t="s">
        <v>181</v>
      </c>
      <c r="G296" s="40" t="s">
        <v>104</v>
      </c>
      <c r="H296" s="40" t="str">
        <f>IF(G296="","",VLOOKUP(G296,Sheet1!$B$3:$C$7,2,0))</f>
        <v>急性期</v>
      </c>
      <c r="I296" s="40" t="s">
        <v>104</v>
      </c>
      <c r="J296" s="40" t="str">
        <f>IF(I296="","",VLOOKUP(I296,Sheet1!$B$3:$C$7,2,0))</f>
        <v>急性期</v>
      </c>
      <c r="K296" s="40">
        <v>57</v>
      </c>
      <c r="L296" s="40">
        <v>57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 t="s">
        <v>104</v>
      </c>
      <c r="U296" s="40" t="str">
        <f>IF(T296="","",VLOOKUP(T296,Sheet1!$B$10:$C$61,2,0))</f>
        <v>一般病棟10対1入院基本料</v>
      </c>
      <c r="V296" s="40">
        <v>57</v>
      </c>
      <c r="W296" s="65"/>
    </row>
    <row r="297" spans="1:23" outlineLevel="4">
      <c r="A297" s="40">
        <v>4001</v>
      </c>
      <c r="B297" s="40" t="s">
        <v>123</v>
      </c>
      <c r="C297" s="40">
        <v>40134</v>
      </c>
      <c r="D297" s="40" t="s">
        <v>373</v>
      </c>
      <c r="E297" s="40" t="s">
        <v>374</v>
      </c>
      <c r="F297" s="40" t="s">
        <v>377</v>
      </c>
      <c r="G297" s="40" t="s">
        <v>104</v>
      </c>
      <c r="H297" s="40" t="str">
        <f>IF(G297="","",VLOOKUP(G297,Sheet1!$B$3:$C$7,2,0))</f>
        <v>急性期</v>
      </c>
      <c r="I297" s="40" t="s">
        <v>104</v>
      </c>
      <c r="J297" s="40" t="str">
        <f>IF(I297="","",VLOOKUP(I297,Sheet1!$B$3:$C$7,2,0))</f>
        <v>急性期</v>
      </c>
      <c r="K297" s="40">
        <v>60</v>
      </c>
      <c r="L297" s="40">
        <v>60</v>
      </c>
      <c r="M297" s="40">
        <v>0</v>
      </c>
      <c r="N297" s="40">
        <v>0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40" t="s">
        <v>104</v>
      </c>
      <c r="U297" s="40" t="str">
        <f>IF(T297="","",VLOOKUP(T297,Sheet1!$B$10:$C$61,2,0))</f>
        <v>一般病棟10対1入院基本料</v>
      </c>
      <c r="V297" s="40">
        <v>60</v>
      </c>
      <c r="W297" s="65"/>
    </row>
    <row r="298" spans="1:23" outlineLevel="4">
      <c r="A298" s="40">
        <v>4001</v>
      </c>
      <c r="B298" s="40" t="s">
        <v>123</v>
      </c>
      <c r="C298" s="40">
        <v>40134</v>
      </c>
      <c r="D298" s="40" t="s">
        <v>373</v>
      </c>
      <c r="E298" s="40" t="s">
        <v>374</v>
      </c>
      <c r="F298" s="40" t="s">
        <v>378</v>
      </c>
      <c r="G298" s="40" t="s">
        <v>104</v>
      </c>
      <c r="H298" s="40" t="str">
        <f>IF(G298="","",VLOOKUP(G298,Sheet1!$B$3:$C$7,2,0))</f>
        <v>急性期</v>
      </c>
      <c r="I298" s="40" t="s">
        <v>104</v>
      </c>
      <c r="J298" s="40" t="str">
        <f>IF(I298="","",VLOOKUP(I298,Sheet1!$B$3:$C$7,2,0))</f>
        <v>急性期</v>
      </c>
      <c r="K298" s="40">
        <v>3</v>
      </c>
      <c r="L298" s="40">
        <v>3</v>
      </c>
      <c r="M298" s="40">
        <v>0</v>
      </c>
      <c r="N298" s="40">
        <v>0</v>
      </c>
      <c r="O298" s="40">
        <v>0</v>
      </c>
      <c r="P298" s="40">
        <v>0</v>
      </c>
      <c r="Q298" s="40">
        <v>0</v>
      </c>
      <c r="R298" s="40">
        <v>0</v>
      </c>
      <c r="S298" s="40">
        <v>0</v>
      </c>
      <c r="T298" s="40" t="s">
        <v>227</v>
      </c>
      <c r="U298" s="40" t="str">
        <f>IF(T298="","",VLOOKUP(T298,Sheet1!$B$10:$C$61,2,0))</f>
        <v>ﾊｲｹｱﾕﾆｯﾄ入院医療管理料1</v>
      </c>
      <c r="V298" s="40">
        <v>3</v>
      </c>
      <c r="W298" s="65"/>
    </row>
    <row r="299" spans="1:23" outlineLevel="4">
      <c r="A299" s="40">
        <v>4001</v>
      </c>
      <c r="B299" s="40" t="s">
        <v>123</v>
      </c>
      <c r="C299" s="40">
        <v>40134</v>
      </c>
      <c r="D299" s="40" t="s">
        <v>373</v>
      </c>
      <c r="E299" s="40" t="s">
        <v>374</v>
      </c>
      <c r="F299" s="40" t="s">
        <v>184</v>
      </c>
      <c r="G299" s="40" t="s">
        <v>182</v>
      </c>
      <c r="H299" s="40" t="str">
        <f>IF(G299="","",VLOOKUP(G299,Sheet1!$B$3:$C$7,2,0))</f>
        <v>慢性期</v>
      </c>
      <c r="I299" s="40" t="s">
        <v>182</v>
      </c>
      <c r="J299" s="40" t="str">
        <f>IF(I299="","",VLOOKUP(I299,Sheet1!$B$3:$C$7,2,0))</f>
        <v>慢性期</v>
      </c>
      <c r="K299" s="40">
        <v>40</v>
      </c>
      <c r="L299" s="40">
        <v>40</v>
      </c>
      <c r="M299" s="40">
        <v>0</v>
      </c>
      <c r="N299" s="40">
        <v>0</v>
      </c>
      <c r="O299" s="40">
        <v>0</v>
      </c>
      <c r="P299" s="40">
        <v>0</v>
      </c>
      <c r="Q299" s="40">
        <v>0</v>
      </c>
      <c r="R299" s="40">
        <v>0</v>
      </c>
      <c r="S299" s="40">
        <v>0</v>
      </c>
      <c r="T299" s="40" t="s">
        <v>379</v>
      </c>
      <c r="U299" s="40" t="str">
        <f>IF(T299="","",VLOOKUP(T299,Sheet1!$B$10:$C$61,2,0))</f>
        <v>障害者施設等7対1入院基本料</v>
      </c>
      <c r="V299" s="40">
        <v>40</v>
      </c>
      <c r="W299" s="65"/>
    </row>
    <row r="300" spans="1:23" outlineLevel="4">
      <c r="A300" s="40">
        <v>4001</v>
      </c>
      <c r="B300" s="40" t="s">
        <v>123</v>
      </c>
      <c r="C300" s="40">
        <v>40134</v>
      </c>
      <c r="D300" s="40" t="s">
        <v>373</v>
      </c>
      <c r="E300" s="40" t="s">
        <v>374</v>
      </c>
      <c r="F300" s="40" t="s">
        <v>380</v>
      </c>
      <c r="G300" s="40" t="s">
        <v>182</v>
      </c>
      <c r="H300" s="40" t="str">
        <f>IF(G300="","",VLOOKUP(G300,Sheet1!$B$3:$C$7,2,0))</f>
        <v>慢性期</v>
      </c>
      <c r="I300" s="40" t="s">
        <v>182</v>
      </c>
      <c r="J300" s="40" t="str">
        <f>IF(I300="","",VLOOKUP(I300,Sheet1!$B$3:$C$7,2,0))</f>
        <v>慢性期</v>
      </c>
      <c r="K300" s="40">
        <v>45</v>
      </c>
      <c r="L300" s="40">
        <v>45</v>
      </c>
      <c r="M300" s="40">
        <v>0</v>
      </c>
      <c r="N300" s="40">
        <v>0</v>
      </c>
      <c r="O300" s="40">
        <v>0</v>
      </c>
      <c r="P300" s="40">
        <v>0</v>
      </c>
      <c r="Q300" s="40">
        <v>0</v>
      </c>
      <c r="R300" s="40">
        <v>0</v>
      </c>
      <c r="S300" s="40">
        <v>0</v>
      </c>
      <c r="T300" s="40" t="s">
        <v>379</v>
      </c>
      <c r="U300" s="40" t="str">
        <f>IF(T300="","",VLOOKUP(T300,Sheet1!$B$10:$C$61,2,0))</f>
        <v>障害者施設等7対1入院基本料</v>
      </c>
      <c r="V300" s="40">
        <v>45</v>
      </c>
      <c r="W300" s="65"/>
    </row>
    <row r="301" spans="1:23" outlineLevel="4">
      <c r="A301" s="40">
        <v>4001</v>
      </c>
      <c r="B301" s="40" t="s">
        <v>123</v>
      </c>
      <c r="C301" s="40">
        <v>40134</v>
      </c>
      <c r="D301" s="40" t="s">
        <v>373</v>
      </c>
      <c r="E301" s="40" t="s">
        <v>374</v>
      </c>
      <c r="F301" s="40" t="s">
        <v>381</v>
      </c>
      <c r="G301" s="40" t="s">
        <v>182</v>
      </c>
      <c r="H301" s="40" t="str">
        <f>IF(G301="","",VLOOKUP(G301,Sheet1!$B$3:$C$7,2,0))</f>
        <v>慢性期</v>
      </c>
      <c r="I301" s="40" t="s">
        <v>182</v>
      </c>
      <c r="J301" s="40" t="str">
        <f>IF(I301="","",VLOOKUP(I301,Sheet1!$B$3:$C$7,2,0))</f>
        <v>慢性期</v>
      </c>
      <c r="K301" s="40">
        <v>45</v>
      </c>
      <c r="L301" s="40">
        <v>45</v>
      </c>
      <c r="M301" s="40">
        <v>0</v>
      </c>
      <c r="N301" s="40">
        <v>0</v>
      </c>
      <c r="O301" s="40">
        <v>0</v>
      </c>
      <c r="P301" s="40">
        <v>0</v>
      </c>
      <c r="Q301" s="40">
        <v>0</v>
      </c>
      <c r="R301" s="40">
        <v>0</v>
      </c>
      <c r="S301" s="40">
        <v>0</v>
      </c>
      <c r="T301" s="40" t="s">
        <v>379</v>
      </c>
      <c r="U301" s="40" t="str">
        <f>IF(T301="","",VLOOKUP(T301,Sheet1!$B$10:$C$61,2,0))</f>
        <v>障害者施設等7対1入院基本料</v>
      </c>
      <c r="V301" s="40">
        <v>45</v>
      </c>
      <c r="W301" s="65"/>
    </row>
    <row r="302" spans="1:23" outlineLevel="3">
      <c r="A302" s="40"/>
      <c r="B302" s="40"/>
      <c r="C302" s="40"/>
      <c r="D302" s="40"/>
      <c r="E302" s="41" t="s">
        <v>1580</v>
      </c>
      <c r="F302" s="40"/>
      <c r="G302" s="40"/>
      <c r="H302" s="40"/>
      <c r="I302" s="40"/>
      <c r="J302" s="40" t="str">
        <f>IF(I302="","",VLOOKUP(I302,Sheet1!$B$3:$C$7,2,0))</f>
        <v/>
      </c>
      <c r="K302" s="40">
        <f t="shared" ref="K302:S302" si="51">SUBTOTAL(9,K294:K301)</f>
        <v>360</v>
      </c>
      <c r="L302" s="40">
        <f t="shared" si="51"/>
        <v>360</v>
      </c>
      <c r="M302" s="40">
        <f t="shared" si="51"/>
        <v>0</v>
      </c>
      <c r="N302" s="40">
        <f t="shared" si="51"/>
        <v>0</v>
      </c>
      <c r="O302" s="40">
        <f t="shared" si="51"/>
        <v>0</v>
      </c>
      <c r="P302" s="40">
        <f t="shared" si="51"/>
        <v>0</v>
      </c>
      <c r="Q302" s="40">
        <f t="shared" si="51"/>
        <v>0</v>
      </c>
      <c r="R302" s="40">
        <f t="shared" si="51"/>
        <v>0</v>
      </c>
      <c r="S302" s="40">
        <f t="shared" si="51"/>
        <v>0</v>
      </c>
      <c r="T302" s="40"/>
      <c r="U302" s="40"/>
      <c r="V302" s="40">
        <f>SUBTOTAL(9,V294:V301)</f>
        <v>360</v>
      </c>
      <c r="W302" s="66"/>
    </row>
    <row r="303" spans="1:23" outlineLevel="4">
      <c r="A303" s="40">
        <v>4001</v>
      </c>
      <c r="B303" s="40" t="s">
        <v>123</v>
      </c>
      <c r="C303" s="40">
        <v>40134</v>
      </c>
      <c r="D303" s="40" t="s">
        <v>373</v>
      </c>
      <c r="E303" s="40" t="s">
        <v>415</v>
      </c>
      <c r="F303" s="40" t="s">
        <v>57</v>
      </c>
      <c r="G303" s="40" t="s">
        <v>58</v>
      </c>
      <c r="H303" s="40" t="str">
        <f>IF(G303="","",VLOOKUP(G303,Sheet1!$B$3:$C$7,2,0))</f>
        <v>回復期</v>
      </c>
      <c r="I303" s="40" t="s">
        <v>58</v>
      </c>
      <c r="J303" s="40" t="str">
        <f>IF(I303="","",VLOOKUP(I303,Sheet1!$B$3:$C$7,2,0))</f>
        <v>回復期</v>
      </c>
      <c r="K303" s="40">
        <v>0</v>
      </c>
      <c r="L303" s="40">
        <v>0</v>
      </c>
      <c r="M303" s="40">
        <v>0</v>
      </c>
      <c r="N303" s="40">
        <v>54</v>
      </c>
      <c r="O303" s="40">
        <v>54</v>
      </c>
      <c r="P303" s="40">
        <v>0</v>
      </c>
      <c r="Q303" s="40">
        <v>0</v>
      </c>
      <c r="R303" s="40">
        <v>0</v>
      </c>
      <c r="S303" s="40">
        <v>0</v>
      </c>
      <c r="T303" s="40" t="s">
        <v>68</v>
      </c>
      <c r="U303" s="40" t="str">
        <f>IF(T303="","",VLOOKUP(T303,Sheet1!$B$10:$C$61,2,0))</f>
        <v>回復期リハビリテーション病棟入院料2</v>
      </c>
      <c r="V303" s="40">
        <v>54</v>
      </c>
      <c r="W303" s="64" t="s">
        <v>1964</v>
      </c>
    </row>
    <row r="304" spans="1:23" outlineLevel="4">
      <c r="A304" s="40">
        <v>4001</v>
      </c>
      <c r="B304" s="40" t="s">
        <v>123</v>
      </c>
      <c r="C304" s="40">
        <v>40134</v>
      </c>
      <c r="D304" s="40" t="s">
        <v>373</v>
      </c>
      <c r="E304" s="40" t="s">
        <v>415</v>
      </c>
      <c r="F304" s="40" t="s">
        <v>249</v>
      </c>
      <c r="G304" s="40" t="s">
        <v>58</v>
      </c>
      <c r="H304" s="40" t="str">
        <f>IF(G304="","",VLOOKUP(G304,Sheet1!$B$3:$C$7,2,0))</f>
        <v>回復期</v>
      </c>
      <c r="I304" s="40" t="s">
        <v>58</v>
      </c>
      <c r="J304" s="40" t="str">
        <f>IF(I304="","",VLOOKUP(I304,Sheet1!$B$3:$C$7,2,0))</f>
        <v>回復期</v>
      </c>
      <c r="K304" s="40">
        <v>49</v>
      </c>
      <c r="L304" s="40">
        <v>49</v>
      </c>
      <c r="M304" s="40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40" t="s">
        <v>40</v>
      </c>
      <c r="U304" s="40" t="str">
        <f>IF(T304="","",VLOOKUP(T304,Sheet1!$B$10:$C$61,2,0))</f>
        <v>地域包括ケア病棟入院料1</v>
      </c>
      <c r="V304" s="40">
        <v>49</v>
      </c>
      <c r="W304" s="65"/>
    </row>
    <row r="305" spans="1:23" outlineLevel="4">
      <c r="A305" s="40">
        <v>4001</v>
      </c>
      <c r="B305" s="40" t="s">
        <v>123</v>
      </c>
      <c r="C305" s="40">
        <v>40134</v>
      </c>
      <c r="D305" s="40" t="s">
        <v>373</v>
      </c>
      <c r="E305" s="40" t="s">
        <v>415</v>
      </c>
      <c r="F305" s="40" t="s">
        <v>416</v>
      </c>
      <c r="G305" s="40" t="s">
        <v>45</v>
      </c>
      <c r="H305" s="40" t="str">
        <f>IF(G305="","",VLOOKUP(G305,Sheet1!$B$3:$C$7,2,0))</f>
        <v>慢性期</v>
      </c>
      <c r="I305" s="40" t="s">
        <v>45</v>
      </c>
      <c r="J305" s="40" t="str">
        <f>IF(I305="","",VLOOKUP(I305,Sheet1!$B$3:$C$7,2,0))</f>
        <v>慢性期</v>
      </c>
      <c r="K305" s="40">
        <v>24</v>
      </c>
      <c r="L305" s="40">
        <v>24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 t="s">
        <v>212</v>
      </c>
      <c r="U305" s="40" t="str">
        <f>IF(T305="","",VLOOKUP(T305,Sheet1!$B$10:$C$61,2,0))</f>
        <v>特殊疾患病棟入院料1</v>
      </c>
      <c r="V305" s="40">
        <v>24</v>
      </c>
      <c r="W305" s="65"/>
    </row>
    <row r="306" spans="1:23" outlineLevel="4">
      <c r="A306" s="40">
        <v>4001</v>
      </c>
      <c r="B306" s="40" t="s">
        <v>123</v>
      </c>
      <c r="C306" s="40">
        <v>40134</v>
      </c>
      <c r="D306" s="40" t="s">
        <v>373</v>
      </c>
      <c r="E306" s="40" t="s">
        <v>415</v>
      </c>
      <c r="F306" s="40" t="s">
        <v>417</v>
      </c>
      <c r="G306" s="40" t="s">
        <v>45</v>
      </c>
      <c r="H306" s="40" t="str">
        <f>IF(G306="","",VLOOKUP(G306,Sheet1!$B$3:$C$7,2,0))</f>
        <v>慢性期</v>
      </c>
      <c r="I306" s="40" t="s">
        <v>45</v>
      </c>
      <c r="J306" s="40" t="str">
        <f>IF(I306="","",VLOOKUP(I306,Sheet1!$B$3:$C$7,2,0))</f>
        <v>慢性期</v>
      </c>
      <c r="K306" s="40">
        <v>0</v>
      </c>
      <c r="L306" s="40">
        <v>0</v>
      </c>
      <c r="M306" s="40">
        <v>0</v>
      </c>
      <c r="N306" s="40">
        <v>28</v>
      </c>
      <c r="O306" s="40">
        <v>28</v>
      </c>
      <c r="P306" s="40">
        <v>0</v>
      </c>
      <c r="Q306" s="40">
        <v>0</v>
      </c>
      <c r="R306" s="40">
        <v>0</v>
      </c>
      <c r="S306" s="40">
        <v>0</v>
      </c>
      <c r="T306" s="40" t="s">
        <v>62</v>
      </c>
      <c r="U306" s="40" t="str">
        <f>IF(T306="","",VLOOKUP(T306,Sheet1!$B$10:$C$61,2,0))</f>
        <v>療養病棟入院基本料1</v>
      </c>
      <c r="V306" s="40">
        <v>28</v>
      </c>
      <c r="W306" s="65"/>
    </row>
    <row r="307" spans="1:23" outlineLevel="4">
      <c r="A307" s="40">
        <v>4001</v>
      </c>
      <c r="B307" s="40" t="s">
        <v>123</v>
      </c>
      <c r="C307" s="40">
        <v>40134</v>
      </c>
      <c r="D307" s="40" t="s">
        <v>373</v>
      </c>
      <c r="E307" s="40" t="s">
        <v>415</v>
      </c>
      <c r="F307" s="40" t="s">
        <v>215</v>
      </c>
      <c r="G307" s="40" t="s">
        <v>45</v>
      </c>
      <c r="H307" s="40" t="str">
        <f>IF(G307="","",VLOOKUP(G307,Sheet1!$B$3:$C$7,2,0))</f>
        <v>慢性期</v>
      </c>
      <c r="I307" s="40" t="s">
        <v>45</v>
      </c>
      <c r="J307" s="40" t="str">
        <f>IF(I307="","",VLOOKUP(I307,Sheet1!$B$3:$C$7,2,0))</f>
        <v>慢性期</v>
      </c>
      <c r="K307" s="40">
        <v>16</v>
      </c>
      <c r="L307" s="40">
        <v>16</v>
      </c>
      <c r="M307" s="40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40" t="s">
        <v>96</v>
      </c>
      <c r="U307" s="40" t="str">
        <f>IF(T307="","",VLOOKUP(T307,Sheet1!$B$10:$C$61,2,0))</f>
        <v>緩和ケア病棟入院料</v>
      </c>
      <c r="V307" s="40">
        <v>16</v>
      </c>
      <c r="W307" s="65"/>
    </row>
    <row r="308" spans="1:23" outlineLevel="4">
      <c r="A308" s="40">
        <v>4001</v>
      </c>
      <c r="B308" s="40" t="s">
        <v>123</v>
      </c>
      <c r="C308" s="40">
        <v>40134</v>
      </c>
      <c r="D308" s="40" t="s">
        <v>373</v>
      </c>
      <c r="E308" s="40" t="s">
        <v>415</v>
      </c>
      <c r="F308" s="40" t="s">
        <v>418</v>
      </c>
      <c r="G308" s="40" t="s">
        <v>45</v>
      </c>
      <c r="H308" s="40" t="str">
        <f>IF(G308="","",VLOOKUP(G308,Sheet1!$B$3:$C$7,2,0))</f>
        <v>慢性期</v>
      </c>
      <c r="I308" s="40" t="s">
        <v>45</v>
      </c>
      <c r="J308" s="40" t="str">
        <f>IF(I308="","",VLOOKUP(I308,Sheet1!$B$3:$C$7,2,0))</f>
        <v>慢性期</v>
      </c>
      <c r="K308" s="40">
        <v>0</v>
      </c>
      <c r="L308" s="40">
        <v>0</v>
      </c>
      <c r="M308" s="40">
        <v>0</v>
      </c>
      <c r="N308" s="40">
        <v>49</v>
      </c>
      <c r="O308" s="40">
        <v>49</v>
      </c>
      <c r="P308" s="40">
        <v>0</v>
      </c>
      <c r="Q308" s="40">
        <v>0</v>
      </c>
      <c r="R308" s="40">
        <v>0</v>
      </c>
      <c r="S308" s="40">
        <v>0</v>
      </c>
      <c r="T308" s="40" t="s">
        <v>62</v>
      </c>
      <c r="U308" s="40" t="str">
        <f>IF(T308="","",VLOOKUP(T308,Sheet1!$B$10:$C$61,2,0))</f>
        <v>療養病棟入院基本料1</v>
      </c>
      <c r="V308" s="40">
        <v>49</v>
      </c>
      <c r="W308" s="65"/>
    </row>
    <row r="309" spans="1:23" outlineLevel="3">
      <c r="A309" s="40"/>
      <c r="B309" s="40"/>
      <c r="C309" s="40"/>
      <c r="D309" s="40"/>
      <c r="E309" s="41" t="s">
        <v>1581</v>
      </c>
      <c r="F309" s="40"/>
      <c r="G309" s="40"/>
      <c r="H309" s="40"/>
      <c r="I309" s="40"/>
      <c r="J309" s="40" t="str">
        <f>IF(I309="","",VLOOKUP(I309,Sheet1!$B$3:$C$7,2,0))</f>
        <v/>
      </c>
      <c r="K309" s="40">
        <f t="shared" ref="K309:S309" si="52">SUBTOTAL(9,K303:K308)</f>
        <v>89</v>
      </c>
      <c r="L309" s="40">
        <f t="shared" si="52"/>
        <v>89</v>
      </c>
      <c r="M309" s="40">
        <f t="shared" si="52"/>
        <v>0</v>
      </c>
      <c r="N309" s="40">
        <f t="shared" si="52"/>
        <v>131</v>
      </c>
      <c r="O309" s="40">
        <f t="shared" si="52"/>
        <v>131</v>
      </c>
      <c r="P309" s="40">
        <f t="shared" si="52"/>
        <v>0</v>
      </c>
      <c r="Q309" s="40">
        <f t="shared" si="52"/>
        <v>0</v>
      </c>
      <c r="R309" s="40">
        <f t="shared" si="52"/>
        <v>0</v>
      </c>
      <c r="S309" s="40">
        <f t="shared" si="52"/>
        <v>0</v>
      </c>
      <c r="T309" s="40"/>
      <c r="U309" s="40"/>
      <c r="V309" s="40">
        <f>SUBTOTAL(9,V303:V308)</f>
        <v>220</v>
      </c>
      <c r="W309" s="66"/>
    </row>
    <row r="310" spans="1:23" outlineLevel="4">
      <c r="A310" s="40">
        <v>4001</v>
      </c>
      <c r="B310" s="40" t="s">
        <v>123</v>
      </c>
      <c r="C310" s="40">
        <v>40134</v>
      </c>
      <c r="D310" s="40" t="s">
        <v>373</v>
      </c>
      <c r="E310" s="40" t="s">
        <v>421</v>
      </c>
      <c r="F310" s="40" t="s">
        <v>422</v>
      </c>
      <c r="G310" s="40" t="s">
        <v>38</v>
      </c>
      <c r="H310" s="40" t="str">
        <f>IF(G310="","",VLOOKUP(G310,Sheet1!$B$3:$C$7,2,0))</f>
        <v>急性期</v>
      </c>
      <c r="I310" s="40" t="s">
        <v>38</v>
      </c>
      <c r="J310" s="40" t="str">
        <f>IF(I310="","",VLOOKUP(I310,Sheet1!$B$3:$C$7,2,0))</f>
        <v>急性期</v>
      </c>
      <c r="K310" s="40">
        <v>51</v>
      </c>
      <c r="L310" s="40">
        <v>51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 t="s">
        <v>58</v>
      </c>
      <c r="U310" s="40" t="str">
        <f>IF(T310="","",VLOOKUP(T310,Sheet1!$B$10:$C$61,2,0))</f>
        <v>一般病棟13対1入院基本料</v>
      </c>
      <c r="V310" s="40">
        <v>35</v>
      </c>
      <c r="W310" s="64"/>
    </row>
    <row r="311" spans="1:23" outlineLevel="4">
      <c r="A311" s="40">
        <v>4001</v>
      </c>
      <c r="B311" s="40" t="s">
        <v>123</v>
      </c>
      <c r="C311" s="40">
        <v>40134</v>
      </c>
      <c r="D311" s="40" t="s">
        <v>373</v>
      </c>
      <c r="E311" s="40" t="s">
        <v>421</v>
      </c>
      <c r="F311" s="40" t="s">
        <v>423</v>
      </c>
      <c r="G311" s="40" t="s">
        <v>58</v>
      </c>
      <c r="H311" s="40" t="str">
        <f>IF(G311="","",VLOOKUP(G311,Sheet1!$B$3:$C$7,2,0))</f>
        <v>回復期</v>
      </c>
      <c r="I311" s="40" t="s">
        <v>58</v>
      </c>
      <c r="J311" s="40" t="str">
        <f>IF(I311="","",VLOOKUP(I311,Sheet1!$B$3:$C$7,2,0))</f>
        <v>回復期</v>
      </c>
      <c r="K311" s="40">
        <v>32</v>
      </c>
      <c r="L311" s="40">
        <v>32</v>
      </c>
      <c r="M311" s="40">
        <v>0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 t="s">
        <v>68</v>
      </c>
      <c r="U311" s="40" t="str">
        <f>IF(T311="","",VLOOKUP(T311,Sheet1!$B$10:$C$61,2,0))</f>
        <v>回復期リハビリテーション病棟入院料2</v>
      </c>
      <c r="V311" s="40">
        <v>32</v>
      </c>
      <c r="W311" s="65"/>
    </row>
    <row r="312" spans="1:23" outlineLevel="4">
      <c r="A312" s="40">
        <v>4001</v>
      </c>
      <c r="B312" s="40" t="s">
        <v>123</v>
      </c>
      <c r="C312" s="40">
        <v>40134</v>
      </c>
      <c r="D312" s="40" t="s">
        <v>373</v>
      </c>
      <c r="E312" s="40" t="s">
        <v>421</v>
      </c>
      <c r="F312" s="40" t="s">
        <v>424</v>
      </c>
      <c r="G312" s="40" t="s">
        <v>45</v>
      </c>
      <c r="H312" s="40" t="str">
        <f>IF(G312="","",VLOOKUP(G312,Sheet1!$B$3:$C$7,2,0))</f>
        <v>慢性期</v>
      </c>
      <c r="I312" s="40" t="s">
        <v>45</v>
      </c>
      <c r="J312" s="40" t="str">
        <f>IF(I312="","",VLOOKUP(I312,Sheet1!$B$3:$C$7,2,0))</f>
        <v>慢性期</v>
      </c>
      <c r="K312" s="40">
        <v>0</v>
      </c>
      <c r="L312" s="40">
        <v>0</v>
      </c>
      <c r="M312" s="40">
        <v>0</v>
      </c>
      <c r="N312" s="40">
        <v>32</v>
      </c>
      <c r="O312" s="40">
        <v>32</v>
      </c>
      <c r="P312" s="40">
        <v>0</v>
      </c>
      <c r="Q312" s="40">
        <v>24</v>
      </c>
      <c r="R312" s="40">
        <v>24</v>
      </c>
      <c r="S312" s="40">
        <v>0</v>
      </c>
      <c r="T312" s="40" t="s">
        <v>62</v>
      </c>
      <c r="U312" s="40" t="str">
        <f>IF(T312="","",VLOOKUP(T312,Sheet1!$B$10:$C$61,2,0))</f>
        <v>療養病棟入院基本料1</v>
      </c>
      <c r="V312" s="40">
        <v>8</v>
      </c>
      <c r="W312" s="65"/>
    </row>
    <row r="313" spans="1:23" outlineLevel="4">
      <c r="A313" s="40">
        <v>4001</v>
      </c>
      <c r="B313" s="40" t="s">
        <v>123</v>
      </c>
      <c r="C313" s="40">
        <v>40134</v>
      </c>
      <c r="D313" s="40" t="s">
        <v>373</v>
      </c>
      <c r="E313" s="40" t="s">
        <v>421</v>
      </c>
      <c r="F313" s="40" t="s">
        <v>425</v>
      </c>
      <c r="G313" s="40" t="s">
        <v>45</v>
      </c>
      <c r="H313" s="40" t="str">
        <f>IF(G313="","",VLOOKUP(G313,Sheet1!$B$3:$C$7,2,0))</f>
        <v>慢性期</v>
      </c>
      <c r="I313" s="40" t="s">
        <v>45</v>
      </c>
      <c r="J313" s="40" t="str">
        <f>IF(I313="","",VLOOKUP(I313,Sheet1!$B$3:$C$7,2,0))</f>
        <v>慢性期</v>
      </c>
      <c r="K313" s="40">
        <v>60</v>
      </c>
      <c r="L313" s="40">
        <v>60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0" t="s">
        <v>51</v>
      </c>
      <c r="U313" s="40" t="str">
        <f>IF(T313="","",VLOOKUP(T313,Sheet1!$B$10:$C$61,2,0))</f>
        <v>障害者施設等10対1入院基本料</v>
      </c>
      <c r="V313" s="40">
        <v>60</v>
      </c>
      <c r="W313" s="65"/>
    </row>
    <row r="314" spans="1:23" outlineLevel="3">
      <c r="A314" s="40"/>
      <c r="B314" s="40"/>
      <c r="C314" s="40"/>
      <c r="D314" s="40"/>
      <c r="E314" s="41" t="s">
        <v>1582</v>
      </c>
      <c r="F314" s="40"/>
      <c r="G314" s="40"/>
      <c r="H314" s="40"/>
      <c r="I314" s="40"/>
      <c r="J314" s="40" t="str">
        <f>IF(I314="","",VLOOKUP(I314,Sheet1!$B$3:$C$7,2,0))</f>
        <v/>
      </c>
      <c r="K314" s="40">
        <f t="shared" ref="K314:S314" si="53">SUBTOTAL(9,K310:K313)</f>
        <v>143</v>
      </c>
      <c r="L314" s="40">
        <f t="shared" si="53"/>
        <v>143</v>
      </c>
      <c r="M314" s="40">
        <f t="shared" si="53"/>
        <v>0</v>
      </c>
      <c r="N314" s="40">
        <f t="shared" si="53"/>
        <v>32</v>
      </c>
      <c r="O314" s="40">
        <f t="shared" si="53"/>
        <v>32</v>
      </c>
      <c r="P314" s="40">
        <f t="shared" si="53"/>
        <v>0</v>
      </c>
      <c r="Q314" s="40">
        <f t="shared" si="53"/>
        <v>24</v>
      </c>
      <c r="R314" s="40">
        <f t="shared" si="53"/>
        <v>24</v>
      </c>
      <c r="S314" s="40">
        <f t="shared" si="53"/>
        <v>0</v>
      </c>
      <c r="T314" s="40"/>
      <c r="U314" s="40"/>
      <c r="V314" s="40">
        <f>SUBTOTAL(9,V310:V313)</f>
        <v>135</v>
      </c>
      <c r="W314" s="66"/>
    </row>
    <row r="315" spans="1:23" outlineLevel="4">
      <c r="A315" s="40">
        <v>4001</v>
      </c>
      <c r="B315" s="40" t="s">
        <v>123</v>
      </c>
      <c r="C315" s="40">
        <v>40134</v>
      </c>
      <c r="D315" s="40" t="s">
        <v>373</v>
      </c>
      <c r="E315" s="40" t="s">
        <v>489</v>
      </c>
      <c r="F315" s="40" t="s">
        <v>37</v>
      </c>
      <c r="G315" s="40" t="s">
        <v>38</v>
      </c>
      <c r="H315" s="40" t="str">
        <f>IF(G315="","",VLOOKUP(G315,Sheet1!$B$3:$C$7,2,0))</f>
        <v>急性期</v>
      </c>
      <c r="I315" s="40" t="s">
        <v>38</v>
      </c>
      <c r="J315" s="40" t="str">
        <f>IF(I315="","",VLOOKUP(I315,Sheet1!$B$3:$C$7,2,0))</f>
        <v>急性期</v>
      </c>
      <c r="K315" s="40">
        <v>45</v>
      </c>
      <c r="L315" s="40">
        <v>45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 t="s">
        <v>41</v>
      </c>
      <c r="U315" s="40" t="str">
        <f>IF(T315="","",VLOOKUP(T315,Sheet1!$B$10:$C$61,2,0))</f>
        <v>一般病棟7対1入院基本料</v>
      </c>
      <c r="V315" s="40">
        <v>45</v>
      </c>
      <c r="W315" s="64" t="s">
        <v>1964</v>
      </c>
    </row>
    <row r="316" spans="1:23" outlineLevel="4">
      <c r="A316" s="40">
        <v>4001</v>
      </c>
      <c r="B316" s="40" t="s">
        <v>123</v>
      </c>
      <c r="C316" s="40">
        <v>40134</v>
      </c>
      <c r="D316" s="40" t="s">
        <v>373</v>
      </c>
      <c r="E316" s="40" t="s">
        <v>489</v>
      </c>
      <c r="F316" s="40" t="s">
        <v>44</v>
      </c>
      <c r="G316" s="40" t="s">
        <v>38</v>
      </c>
      <c r="H316" s="40" t="str">
        <f>IF(G316="","",VLOOKUP(G316,Sheet1!$B$3:$C$7,2,0))</f>
        <v>急性期</v>
      </c>
      <c r="I316" s="40" t="s">
        <v>38</v>
      </c>
      <c r="J316" s="40" t="str">
        <f>IF(I316="","",VLOOKUP(I316,Sheet1!$B$3:$C$7,2,0))</f>
        <v>急性期</v>
      </c>
      <c r="K316" s="40">
        <v>47</v>
      </c>
      <c r="L316" s="40">
        <v>47</v>
      </c>
      <c r="M316" s="40">
        <v>0</v>
      </c>
      <c r="N316" s="40">
        <v>0</v>
      </c>
      <c r="O316" s="40">
        <v>0</v>
      </c>
      <c r="P316" s="40">
        <v>0</v>
      </c>
      <c r="Q316" s="40">
        <v>0</v>
      </c>
      <c r="R316" s="40">
        <v>0</v>
      </c>
      <c r="S316" s="40">
        <v>0</v>
      </c>
      <c r="T316" s="40" t="s">
        <v>41</v>
      </c>
      <c r="U316" s="40" t="str">
        <f>IF(T316="","",VLOOKUP(T316,Sheet1!$B$10:$C$61,2,0))</f>
        <v>一般病棟7対1入院基本料</v>
      </c>
      <c r="V316" s="40">
        <v>47</v>
      </c>
      <c r="W316" s="65"/>
    </row>
    <row r="317" spans="1:23" outlineLevel="4">
      <c r="A317" s="40">
        <v>4001</v>
      </c>
      <c r="B317" s="40" t="s">
        <v>123</v>
      </c>
      <c r="C317" s="40">
        <v>40134</v>
      </c>
      <c r="D317" s="40" t="s">
        <v>373</v>
      </c>
      <c r="E317" s="40" t="s">
        <v>489</v>
      </c>
      <c r="F317" s="40" t="s">
        <v>67</v>
      </c>
      <c r="G317" s="40" t="s">
        <v>38</v>
      </c>
      <c r="H317" s="40" t="str">
        <f>IF(G317="","",VLOOKUP(G317,Sheet1!$B$3:$C$7,2,0))</f>
        <v>急性期</v>
      </c>
      <c r="I317" s="40" t="s">
        <v>38</v>
      </c>
      <c r="J317" s="40" t="str">
        <f>IF(I317="","",VLOOKUP(I317,Sheet1!$B$3:$C$7,2,0))</f>
        <v>急性期</v>
      </c>
      <c r="K317" s="40">
        <v>24</v>
      </c>
      <c r="L317" s="40">
        <v>24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0">
        <v>0</v>
      </c>
      <c r="T317" s="40" t="s">
        <v>96</v>
      </c>
      <c r="U317" s="40" t="str">
        <f>IF(T317="","",VLOOKUP(T317,Sheet1!$B$10:$C$61,2,0))</f>
        <v>緩和ケア病棟入院料</v>
      </c>
      <c r="V317" s="40">
        <v>24</v>
      </c>
      <c r="W317" s="65"/>
    </row>
    <row r="318" spans="1:23" outlineLevel="4">
      <c r="A318" s="40">
        <v>4001</v>
      </c>
      <c r="B318" s="40" t="s">
        <v>123</v>
      </c>
      <c r="C318" s="40">
        <v>40134</v>
      </c>
      <c r="D318" s="40" t="s">
        <v>373</v>
      </c>
      <c r="E318" s="40" t="s">
        <v>489</v>
      </c>
      <c r="F318" s="40" t="s">
        <v>490</v>
      </c>
      <c r="G318" s="40" t="s">
        <v>58</v>
      </c>
      <c r="H318" s="40" t="str">
        <f>IF(G318="","",VLOOKUP(G318,Sheet1!$B$3:$C$7,2,0))</f>
        <v>回復期</v>
      </c>
      <c r="I318" s="40" t="s">
        <v>58</v>
      </c>
      <c r="J318" s="40" t="str">
        <f>IF(I318="","",VLOOKUP(I318,Sheet1!$B$3:$C$7,2,0))</f>
        <v>回復期</v>
      </c>
      <c r="K318" s="40">
        <v>0</v>
      </c>
      <c r="L318" s="40">
        <v>0</v>
      </c>
      <c r="M318" s="40">
        <v>0</v>
      </c>
      <c r="N318" s="40">
        <v>46</v>
      </c>
      <c r="O318" s="40">
        <v>46</v>
      </c>
      <c r="P318" s="40">
        <v>0</v>
      </c>
      <c r="Q318" s="40">
        <v>0</v>
      </c>
      <c r="R318" s="40">
        <v>0</v>
      </c>
      <c r="S318" s="40">
        <v>0</v>
      </c>
      <c r="T318" s="40" t="s">
        <v>59</v>
      </c>
      <c r="U318" s="40" t="str">
        <f>IF(T318="","",VLOOKUP(T318,Sheet1!$B$10:$C$61,2,0))</f>
        <v>回復期リハビリテーション病棟入院料1</v>
      </c>
      <c r="V318" s="40">
        <v>46</v>
      </c>
      <c r="W318" s="65"/>
    </row>
    <row r="319" spans="1:23" outlineLevel="3">
      <c r="A319" s="40"/>
      <c r="B319" s="40"/>
      <c r="C319" s="40"/>
      <c r="D319" s="40"/>
      <c r="E319" s="41" t="s">
        <v>1583</v>
      </c>
      <c r="F319" s="40"/>
      <c r="G319" s="40"/>
      <c r="H319" s="40"/>
      <c r="I319" s="40"/>
      <c r="J319" s="40" t="str">
        <f>IF(I319="","",VLOOKUP(I319,Sheet1!$B$3:$C$7,2,0))</f>
        <v/>
      </c>
      <c r="K319" s="40">
        <f t="shared" ref="K319:S319" si="54">SUBTOTAL(9,K315:K318)</f>
        <v>116</v>
      </c>
      <c r="L319" s="40">
        <f t="shared" si="54"/>
        <v>116</v>
      </c>
      <c r="M319" s="40">
        <f t="shared" si="54"/>
        <v>0</v>
      </c>
      <c r="N319" s="40">
        <f t="shared" si="54"/>
        <v>46</v>
      </c>
      <c r="O319" s="40">
        <f t="shared" si="54"/>
        <v>46</v>
      </c>
      <c r="P319" s="40">
        <f t="shared" si="54"/>
        <v>0</v>
      </c>
      <c r="Q319" s="40">
        <f t="shared" si="54"/>
        <v>0</v>
      </c>
      <c r="R319" s="40">
        <f t="shared" si="54"/>
        <v>0</v>
      </c>
      <c r="S319" s="40">
        <f t="shared" si="54"/>
        <v>0</v>
      </c>
      <c r="T319" s="40"/>
      <c r="U319" s="40"/>
      <c r="V319" s="40">
        <f>SUBTOTAL(9,V315:V318)</f>
        <v>162</v>
      </c>
      <c r="W319" s="66"/>
    </row>
    <row r="320" spans="1:23" outlineLevel="4">
      <c r="A320" s="40">
        <v>4001</v>
      </c>
      <c r="B320" s="42" t="s">
        <v>123</v>
      </c>
      <c r="C320" s="42">
        <v>40134</v>
      </c>
      <c r="D320" s="42" t="s">
        <v>373</v>
      </c>
      <c r="E320" s="42" t="s">
        <v>529</v>
      </c>
      <c r="F320" s="42" t="s">
        <v>530</v>
      </c>
      <c r="G320" s="42" t="s">
        <v>182</v>
      </c>
      <c r="H320" s="42" t="str">
        <f>IF(G320="","",VLOOKUP(G320,Sheet1!$B$3:$C$7,2,0))</f>
        <v>慢性期</v>
      </c>
      <c r="I320" s="42" t="s">
        <v>182</v>
      </c>
      <c r="J320" s="42" t="str">
        <f>IF(I320="","",VLOOKUP(I320,Sheet1!$B$3:$C$7,2,0))</f>
        <v>慢性期</v>
      </c>
      <c r="K320" s="42">
        <v>0</v>
      </c>
      <c r="L320" s="42">
        <v>0</v>
      </c>
      <c r="M320" s="42">
        <v>0</v>
      </c>
      <c r="N320" s="42">
        <v>45</v>
      </c>
      <c r="O320" s="42">
        <v>45</v>
      </c>
      <c r="P320" s="42"/>
      <c r="Q320" s="42">
        <v>0</v>
      </c>
      <c r="R320" s="42">
        <v>0</v>
      </c>
      <c r="S320" s="42">
        <v>0</v>
      </c>
      <c r="T320" s="42" t="s">
        <v>185</v>
      </c>
      <c r="U320" s="42" t="str">
        <f>IF(T320="","",VLOOKUP(T320,Sheet1!$B$10:$C$61,2,0))</f>
        <v>療養病棟入院基本料1</v>
      </c>
      <c r="V320" s="42">
        <v>45</v>
      </c>
      <c r="W320" s="64"/>
    </row>
    <row r="321" spans="1:23" outlineLevel="3">
      <c r="A321" s="40"/>
      <c r="B321" s="42"/>
      <c r="C321" s="42"/>
      <c r="D321" s="42"/>
      <c r="E321" s="43" t="s">
        <v>1584</v>
      </c>
      <c r="F321" s="42"/>
      <c r="G321" s="42"/>
      <c r="H321" s="42"/>
      <c r="I321" s="42"/>
      <c r="J321" s="42"/>
      <c r="K321" s="42">
        <f t="shared" ref="K321:S321" si="55">SUBTOTAL(9,K320:K320)</f>
        <v>0</v>
      </c>
      <c r="L321" s="42">
        <f t="shared" si="55"/>
        <v>0</v>
      </c>
      <c r="M321" s="42">
        <f t="shared" si="55"/>
        <v>0</v>
      </c>
      <c r="N321" s="42">
        <f t="shared" si="55"/>
        <v>45</v>
      </c>
      <c r="O321" s="42">
        <f t="shared" si="55"/>
        <v>45</v>
      </c>
      <c r="P321" s="42">
        <f t="shared" si="55"/>
        <v>0</v>
      </c>
      <c r="Q321" s="42">
        <f t="shared" si="55"/>
        <v>0</v>
      </c>
      <c r="R321" s="42">
        <f t="shared" si="55"/>
        <v>0</v>
      </c>
      <c r="S321" s="42">
        <f t="shared" si="55"/>
        <v>0</v>
      </c>
      <c r="T321" s="42"/>
      <c r="U321" s="42"/>
      <c r="V321" s="42">
        <f>SUBTOTAL(9,V320:V320)</f>
        <v>45</v>
      </c>
      <c r="W321" s="66"/>
    </row>
    <row r="322" spans="1:23" outlineLevel="4">
      <c r="A322" s="40">
        <v>4001</v>
      </c>
      <c r="B322" s="40" t="s">
        <v>123</v>
      </c>
      <c r="C322" s="40">
        <v>40134</v>
      </c>
      <c r="D322" s="40" t="s">
        <v>373</v>
      </c>
      <c r="E322" s="40" t="s">
        <v>777</v>
      </c>
      <c r="F322" s="40" t="s">
        <v>303</v>
      </c>
      <c r="G322" s="40" t="s">
        <v>45</v>
      </c>
      <c r="H322" s="40" t="str">
        <f>IF(G322="","",VLOOKUP(G322,Sheet1!$B$3:$C$7,2,0))</f>
        <v>慢性期</v>
      </c>
      <c r="I322" s="40" t="s">
        <v>45</v>
      </c>
      <c r="J322" s="40" t="str">
        <f>IF(I322="","",VLOOKUP(I322,Sheet1!$B$3:$C$7,2,0))</f>
        <v>慢性期</v>
      </c>
      <c r="K322" s="40">
        <v>0</v>
      </c>
      <c r="L322" s="40">
        <v>0</v>
      </c>
      <c r="M322" s="40">
        <v>0</v>
      </c>
      <c r="N322" s="40">
        <v>30</v>
      </c>
      <c r="O322" s="40">
        <v>30</v>
      </c>
      <c r="P322" s="40">
        <v>0</v>
      </c>
      <c r="Q322" s="40">
        <v>0</v>
      </c>
      <c r="R322" s="40">
        <v>0</v>
      </c>
      <c r="S322" s="40">
        <v>0</v>
      </c>
      <c r="T322" s="40" t="s">
        <v>62</v>
      </c>
      <c r="U322" s="40" t="str">
        <f>IF(T322="","",VLOOKUP(T322,Sheet1!$B$10:$C$61,2,0))</f>
        <v>療養病棟入院基本料1</v>
      </c>
      <c r="V322" s="40">
        <v>30</v>
      </c>
      <c r="W322" s="64"/>
    </row>
    <row r="323" spans="1:23" outlineLevel="3">
      <c r="A323" s="40"/>
      <c r="B323" s="40"/>
      <c r="C323" s="40"/>
      <c r="D323" s="40"/>
      <c r="E323" s="41" t="s">
        <v>1585</v>
      </c>
      <c r="F323" s="40"/>
      <c r="G323" s="40"/>
      <c r="H323" s="40"/>
      <c r="I323" s="40"/>
      <c r="J323" s="40" t="str">
        <f>IF(I323="","",VLOOKUP(I323,Sheet1!$B$3:$C$7,2,0))</f>
        <v/>
      </c>
      <c r="K323" s="40">
        <f t="shared" ref="K323:S323" si="56">SUBTOTAL(9,K322:K322)</f>
        <v>0</v>
      </c>
      <c r="L323" s="40">
        <f t="shared" si="56"/>
        <v>0</v>
      </c>
      <c r="M323" s="40">
        <f t="shared" si="56"/>
        <v>0</v>
      </c>
      <c r="N323" s="40">
        <f t="shared" si="56"/>
        <v>30</v>
      </c>
      <c r="O323" s="40">
        <f t="shared" si="56"/>
        <v>30</v>
      </c>
      <c r="P323" s="40">
        <f t="shared" si="56"/>
        <v>0</v>
      </c>
      <c r="Q323" s="40">
        <f t="shared" si="56"/>
        <v>0</v>
      </c>
      <c r="R323" s="40">
        <f t="shared" si="56"/>
        <v>0</v>
      </c>
      <c r="S323" s="40">
        <f t="shared" si="56"/>
        <v>0</v>
      </c>
      <c r="T323" s="40"/>
      <c r="U323" s="40"/>
      <c r="V323" s="40">
        <f>SUBTOTAL(9,V322:V322)</f>
        <v>30</v>
      </c>
      <c r="W323" s="66"/>
    </row>
    <row r="324" spans="1:23" outlineLevel="4">
      <c r="A324" s="40">
        <v>4001</v>
      </c>
      <c r="B324" s="40" t="s">
        <v>123</v>
      </c>
      <c r="C324" s="40">
        <v>40134</v>
      </c>
      <c r="D324" s="40" t="s">
        <v>373</v>
      </c>
      <c r="E324" s="40" t="s">
        <v>1129</v>
      </c>
      <c r="F324" s="40" t="s">
        <v>1130</v>
      </c>
      <c r="G324" s="40" t="s">
        <v>41</v>
      </c>
      <c r="H324" s="40" t="str">
        <f>IF(G324="","",VLOOKUP(G324,Sheet1!$B$3:$C$7,2,0))</f>
        <v>高度急性期</v>
      </c>
      <c r="I324" s="40" t="s">
        <v>41</v>
      </c>
      <c r="J324" s="40" t="str">
        <f>IF(I324="","",VLOOKUP(I324,Sheet1!$B$3:$C$7,2,0))</f>
        <v>高度急性期</v>
      </c>
      <c r="K324" s="40">
        <v>6</v>
      </c>
      <c r="L324" s="40">
        <v>6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 t="s">
        <v>69</v>
      </c>
      <c r="U324" s="40" t="str">
        <f>IF(T324="","",VLOOKUP(T324,Sheet1!$B$10:$C$61,2,0))</f>
        <v>ﾊｲｹｱﾕﾆｯﾄ入院医療管理料1</v>
      </c>
      <c r="V324" s="40">
        <v>6</v>
      </c>
      <c r="W324" s="64" t="s">
        <v>1970</v>
      </c>
    </row>
    <row r="325" spans="1:23" outlineLevel="4">
      <c r="A325" s="40">
        <v>4001</v>
      </c>
      <c r="B325" s="40" t="s">
        <v>123</v>
      </c>
      <c r="C325" s="40">
        <v>40134</v>
      </c>
      <c r="D325" s="40" t="s">
        <v>373</v>
      </c>
      <c r="E325" s="40" t="s">
        <v>1129</v>
      </c>
      <c r="F325" s="40" t="s">
        <v>505</v>
      </c>
      <c r="G325" s="40" t="s">
        <v>38</v>
      </c>
      <c r="H325" s="40" t="str">
        <f>IF(G325="","",VLOOKUP(G325,Sheet1!$B$3:$C$7,2,0))</f>
        <v>急性期</v>
      </c>
      <c r="I325" s="40" t="s">
        <v>38</v>
      </c>
      <c r="J325" s="40" t="str">
        <f>IF(I325="","",VLOOKUP(I325,Sheet1!$B$3:$C$7,2,0))</f>
        <v>急性期</v>
      </c>
      <c r="K325" s="40">
        <v>45</v>
      </c>
      <c r="L325" s="40">
        <v>45</v>
      </c>
      <c r="M325" s="40">
        <v>0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40" t="s">
        <v>81</v>
      </c>
      <c r="U325" s="40" t="str">
        <f>IF(T325="","",VLOOKUP(T325,Sheet1!$B$10:$C$61,2,0))</f>
        <v>専門病院7対1入院基本料</v>
      </c>
      <c r="V325" s="40">
        <v>45</v>
      </c>
      <c r="W325" s="65"/>
    </row>
    <row r="326" spans="1:23" outlineLevel="4">
      <c r="A326" s="40">
        <v>4001</v>
      </c>
      <c r="B326" s="40" t="s">
        <v>123</v>
      </c>
      <c r="C326" s="40">
        <v>40134</v>
      </c>
      <c r="D326" s="40" t="s">
        <v>373</v>
      </c>
      <c r="E326" s="40" t="s">
        <v>1129</v>
      </c>
      <c r="F326" s="40" t="s">
        <v>675</v>
      </c>
      <c r="G326" s="40" t="s">
        <v>38</v>
      </c>
      <c r="H326" s="40" t="str">
        <f>IF(G326="","",VLOOKUP(G326,Sheet1!$B$3:$C$7,2,0))</f>
        <v>急性期</v>
      </c>
      <c r="I326" s="40" t="s">
        <v>38</v>
      </c>
      <c r="J326" s="40" t="str">
        <f>IF(I326="","",VLOOKUP(I326,Sheet1!$B$3:$C$7,2,0))</f>
        <v>急性期</v>
      </c>
      <c r="K326" s="40">
        <v>52</v>
      </c>
      <c r="L326" s="40">
        <v>52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 t="s">
        <v>81</v>
      </c>
      <c r="U326" s="40" t="str">
        <f>IF(T326="","",VLOOKUP(T326,Sheet1!$B$10:$C$61,2,0))</f>
        <v>専門病院7対1入院基本料</v>
      </c>
      <c r="V326" s="40">
        <v>52</v>
      </c>
      <c r="W326" s="65"/>
    </row>
    <row r="327" spans="1:23" outlineLevel="4">
      <c r="A327" s="40">
        <v>4001</v>
      </c>
      <c r="B327" s="40" t="s">
        <v>123</v>
      </c>
      <c r="C327" s="40">
        <v>40134</v>
      </c>
      <c r="D327" s="40" t="s">
        <v>373</v>
      </c>
      <c r="E327" s="40" t="s">
        <v>1129</v>
      </c>
      <c r="F327" s="40" t="s">
        <v>673</v>
      </c>
      <c r="G327" s="40" t="s">
        <v>38</v>
      </c>
      <c r="H327" s="40" t="str">
        <f>IF(G327="","",VLOOKUP(G327,Sheet1!$B$3:$C$7,2,0))</f>
        <v>急性期</v>
      </c>
      <c r="I327" s="40" t="s">
        <v>38</v>
      </c>
      <c r="J327" s="40" t="str">
        <f>IF(I327="","",VLOOKUP(I327,Sheet1!$B$3:$C$7,2,0))</f>
        <v>急性期</v>
      </c>
      <c r="K327" s="40">
        <v>52</v>
      </c>
      <c r="L327" s="40">
        <v>52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40" t="s">
        <v>81</v>
      </c>
      <c r="U327" s="40" t="str">
        <f>IF(T327="","",VLOOKUP(T327,Sheet1!$B$10:$C$61,2,0))</f>
        <v>専門病院7対1入院基本料</v>
      </c>
      <c r="V327" s="40">
        <v>52</v>
      </c>
      <c r="W327" s="65"/>
    </row>
    <row r="328" spans="1:23" outlineLevel="4">
      <c r="A328" s="40">
        <v>4001</v>
      </c>
      <c r="B328" s="40" t="s">
        <v>123</v>
      </c>
      <c r="C328" s="40">
        <v>40134</v>
      </c>
      <c r="D328" s="40" t="s">
        <v>373</v>
      </c>
      <c r="E328" s="40" t="s">
        <v>1129</v>
      </c>
      <c r="F328" s="40" t="s">
        <v>677</v>
      </c>
      <c r="G328" s="40" t="s">
        <v>38</v>
      </c>
      <c r="H328" s="40" t="str">
        <f>IF(G328="","",VLOOKUP(G328,Sheet1!$B$3:$C$7,2,0))</f>
        <v>急性期</v>
      </c>
      <c r="I328" s="40" t="s">
        <v>38</v>
      </c>
      <c r="J328" s="40" t="str">
        <f>IF(I328="","",VLOOKUP(I328,Sheet1!$B$3:$C$7,2,0))</f>
        <v>急性期</v>
      </c>
      <c r="K328" s="40">
        <v>48</v>
      </c>
      <c r="L328" s="40">
        <v>48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40" t="s">
        <v>81</v>
      </c>
      <c r="U328" s="40" t="str">
        <f>IF(T328="","",VLOOKUP(T328,Sheet1!$B$10:$C$61,2,0))</f>
        <v>専門病院7対1入院基本料</v>
      </c>
      <c r="V328" s="40">
        <v>48</v>
      </c>
      <c r="W328" s="65"/>
    </row>
    <row r="329" spans="1:23" outlineLevel="4">
      <c r="A329" s="40">
        <v>4001</v>
      </c>
      <c r="B329" s="40" t="s">
        <v>123</v>
      </c>
      <c r="C329" s="40">
        <v>40134</v>
      </c>
      <c r="D329" s="40" t="s">
        <v>373</v>
      </c>
      <c r="E329" s="40" t="s">
        <v>1129</v>
      </c>
      <c r="F329" s="40" t="s">
        <v>551</v>
      </c>
      <c r="G329" s="40" t="s">
        <v>38</v>
      </c>
      <c r="H329" s="40" t="str">
        <f>IF(G329="","",VLOOKUP(G329,Sheet1!$B$3:$C$7,2,0))</f>
        <v>急性期</v>
      </c>
      <c r="I329" s="40" t="s">
        <v>38</v>
      </c>
      <c r="J329" s="40" t="str">
        <f>IF(I329="","",VLOOKUP(I329,Sheet1!$B$3:$C$7,2,0))</f>
        <v>急性期</v>
      </c>
      <c r="K329" s="40">
        <v>52</v>
      </c>
      <c r="L329" s="40">
        <v>52</v>
      </c>
      <c r="M329" s="40">
        <v>0</v>
      </c>
      <c r="N329" s="40">
        <v>0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 t="s">
        <v>81</v>
      </c>
      <c r="U329" s="40" t="str">
        <f>IF(T329="","",VLOOKUP(T329,Sheet1!$B$10:$C$61,2,0))</f>
        <v>専門病院7対1入院基本料</v>
      </c>
      <c r="V329" s="40">
        <v>52</v>
      </c>
      <c r="W329" s="65"/>
    </row>
    <row r="330" spans="1:23" outlineLevel="4">
      <c r="A330" s="40">
        <v>4001</v>
      </c>
      <c r="B330" s="40" t="s">
        <v>123</v>
      </c>
      <c r="C330" s="40">
        <v>40134</v>
      </c>
      <c r="D330" s="40" t="s">
        <v>373</v>
      </c>
      <c r="E330" s="40" t="s">
        <v>1129</v>
      </c>
      <c r="F330" s="40" t="s">
        <v>552</v>
      </c>
      <c r="G330" s="40" t="s">
        <v>38</v>
      </c>
      <c r="H330" s="40" t="str">
        <f>IF(G330="","",VLOOKUP(G330,Sheet1!$B$3:$C$7,2,0))</f>
        <v>急性期</v>
      </c>
      <c r="I330" s="40" t="s">
        <v>38</v>
      </c>
      <c r="J330" s="40" t="str">
        <f>IF(I330="","",VLOOKUP(I330,Sheet1!$B$3:$C$7,2,0))</f>
        <v>急性期</v>
      </c>
      <c r="K330" s="40">
        <v>52</v>
      </c>
      <c r="L330" s="40">
        <v>52</v>
      </c>
      <c r="M330" s="40">
        <v>0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 t="s">
        <v>81</v>
      </c>
      <c r="U330" s="40" t="str">
        <f>IF(T330="","",VLOOKUP(T330,Sheet1!$B$10:$C$61,2,0))</f>
        <v>専門病院7対1入院基本料</v>
      </c>
      <c r="V330" s="40">
        <v>52</v>
      </c>
      <c r="W330" s="65"/>
    </row>
    <row r="331" spans="1:23" outlineLevel="4">
      <c r="A331" s="40">
        <v>4001</v>
      </c>
      <c r="B331" s="40" t="s">
        <v>123</v>
      </c>
      <c r="C331" s="40">
        <v>40134</v>
      </c>
      <c r="D331" s="40" t="s">
        <v>373</v>
      </c>
      <c r="E331" s="40" t="s">
        <v>1129</v>
      </c>
      <c r="F331" s="40" t="s">
        <v>553</v>
      </c>
      <c r="G331" s="40" t="s">
        <v>38</v>
      </c>
      <c r="H331" s="40" t="str">
        <f>IF(G331="","",VLOOKUP(G331,Sheet1!$B$3:$C$7,2,0))</f>
        <v>急性期</v>
      </c>
      <c r="I331" s="40" t="s">
        <v>38</v>
      </c>
      <c r="J331" s="40" t="str">
        <f>IF(I331="","",VLOOKUP(I331,Sheet1!$B$3:$C$7,2,0))</f>
        <v>急性期</v>
      </c>
      <c r="K331" s="40">
        <v>52</v>
      </c>
      <c r="L331" s="40">
        <v>52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 t="s">
        <v>81</v>
      </c>
      <c r="U331" s="40" t="str">
        <f>IF(T331="","",VLOOKUP(T331,Sheet1!$B$10:$C$61,2,0))</f>
        <v>専門病院7対1入院基本料</v>
      </c>
      <c r="V331" s="40">
        <v>52</v>
      </c>
      <c r="W331" s="65"/>
    </row>
    <row r="332" spans="1:23" outlineLevel="4">
      <c r="A332" s="40">
        <v>4001</v>
      </c>
      <c r="B332" s="40" t="s">
        <v>123</v>
      </c>
      <c r="C332" s="40">
        <v>40134</v>
      </c>
      <c r="D332" s="40" t="s">
        <v>373</v>
      </c>
      <c r="E332" s="40" t="s">
        <v>1129</v>
      </c>
      <c r="F332" s="40" t="s">
        <v>554</v>
      </c>
      <c r="G332" s="40" t="s">
        <v>38</v>
      </c>
      <c r="H332" s="40" t="str">
        <f>IF(G332="","",VLOOKUP(G332,Sheet1!$B$3:$C$7,2,0))</f>
        <v>急性期</v>
      </c>
      <c r="I332" s="40" t="s">
        <v>38</v>
      </c>
      <c r="J332" s="40" t="str">
        <f>IF(I332="","",VLOOKUP(I332,Sheet1!$B$3:$C$7,2,0))</f>
        <v>急性期</v>
      </c>
      <c r="K332" s="40">
        <v>52</v>
      </c>
      <c r="L332" s="40">
        <v>52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 t="s">
        <v>81</v>
      </c>
      <c r="U332" s="40" t="str">
        <f>IF(T332="","",VLOOKUP(T332,Sheet1!$B$10:$C$61,2,0))</f>
        <v>専門病院7対1入院基本料</v>
      </c>
      <c r="V332" s="40">
        <v>52</v>
      </c>
      <c r="W332" s="65"/>
    </row>
    <row r="333" spans="1:23" outlineLevel="3">
      <c r="A333" s="40"/>
      <c r="B333" s="40"/>
      <c r="C333" s="40"/>
      <c r="D333" s="40"/>
      <c r="E333" s="41" t="s">
        <v>1586</v>
      </c>
      <c r="F333" s="40"/>
      <c r="G333" s="40"/>
      <c r="H333" s="40"/>
      <c r="I333" s="40"/>
      <c r="J333" s="40" t="str">
        <f>IF(I333="","",VLOOKUP(I333,Sheet1!$B$3:$C$7,2,0))</f>
        <v/>
      </c>
      <c r="K333" s="40">
        <f t="shared" ref="K333:S333" si="57">SUBTOTAL(9,K324:K332)</f>
        <v>411</v>
      </c>
      <c r="L333" s="40">
        <f t="shared" si="57"/>
        <v>411</v>
      </c>
      <c r="M333" s="40">
        <f t="shared" si="57"/>
        <v>0</v>
      </c>
      <c r="N333" s="40">
        <f t="shared" si="57"/>
        <v>0</v>
      </c>
      <c r="O333" s="40">
        <f t="shared" si="57"/>
        <v>0</v>
      </c>
      <c r="P333" s="40">
        <f t="shared" si="57"/>
        <v>0</v>
      </c>
      <c r="Q333" s="40">
        <f t="shared" si="57"/>
        <v>0</v>
      </c>
      <c r="R333" s="40">
        <f t="shared" si="57"/>
        <v>0</v>
      </c>
      <c r="S333" s="40">
        <f t="shared" si="57"/>
        <v>0</v>
      </c>
      <c r="T333" s="40"/>
      <c r="U333" s="40"/>
      <c r="V333" s="40">
        <f>SUBTOTAL(9,V324:V332)</f>
        <v>411</v>
      </c>
      <c r="W333" s="66"/>
    </row>
    <row r="334" spans="1:23" outlineLevel="4">
      <c r="A334" s="40">
        <v>4001</v>
      </c>
      <c r="B334" s="40" t="s">
        <v>123</v>
      </c>
      <c r="C334" s="40">
        <v>40134</v>
      </c>
      <c r="D334" s="40" t="s">
        <v>373</v>
      </c>
      <c r="E334" s="40" t="s">
        <v>1171</v>
      </c>
      <c r="F334" s="40" t="s">
        <v>1172</v>
      </c>
      <c r="G334" s="40" t="s">
        <v>110</v>
      </c>
      <c r="H334" s="40" t="str">
        <f>IF(G334="","",VLOOKUP(G334,Sheet1!$B$3:$C$7,2,0))</f>
        <v>高度急性期</v>
      </c>
      <c r="I334" s="40" t="s">
        <v>110</v>
      </c>
      <c r="J334" s="40" t="str">
        <f>IF(I334="","",VLOOKUP(I334,Sheet1!$B$3:$C$7,2,0))</f>
        <v>高度急性期</v>
      </c>
      <c r="K334" s="40">
        <v>16</v>
      </c>
      <c r="L334" s="40">
        <v>16</v>
      </c>
      <c r="M334" s="40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0">
        <v>0</v>
      </c>
      <c r="T334" s="40" t="s">
        <v>227</v>
      </c>
      <c r="U334" s="40" t="str">
        <f>IF(T334="","",VLOOKUP(T334,Sheet1!$B$10:$C$61,2,0))</f>
        <v>ﾊｲｹｱﾕﾆｯﾄ入院医療管理料1</v>
      </c>
      <c r="V334" s="40">
        <v>16</v>
      </c>
      <c r="W334" s="64" t="s">
        <v>1974</v>
      </c>
    </row>
    <row r="335" spans="1:23" outlineLevel="4">
      <c r="A335" s="40">
        <v>4001</v>
      </c>
      <c r="B335" s="40" t="s">
        <v>123</v>
      </c>
      <c r="C335" s="40">
        <v>40134</v>
      </c>
      <c r="D335" s="40" t="s">
        <v>373</v>
      </c>
      <c r="E335" s="40" t="s">
        <v>1171</v>
      </c>
      <c r="F335" s="40" t="s">
        <v>1173</v>
      </c>
      <c r="G335" s="40" t="s">
        <v>110</v>
      </c>
      <c r="H335" s="40" t="str">
        <f>IF(G335="","",VLOOKUP(G335,Sheet1!$B$3:$C$7,2,0))</f>
        <v>高度急性期</v>
      </c>
      <c r="I335" s="40" t="s">
        <v>110</v>
      </c>
      <c r="J335" s="40" t="str">
        <f>IF(I335="","",VLOOKUP(I335,Sheet1!$B$3:$C$7,2,0))</f>
        <v>高度急性期</v>
      </c>
      <c r="K335" s="40">
        <v>8</v>
      </c>
      <c r="L335" s="40">
        <v>8</v>
      </c>
      <c r="M335" s="40">
        <v>0</v>
      </c>
      <c r="N335" s="40">
        <v>0</v>
      </c>
      <c r="O335" s="40">
        <v>0</v>
      </c>
      <c r="P335" s="40">
        <v>0</v>
      </c>
      <c r="Q335" s="40">
        <v>0</v>
      </c>
      <c r="R335" s="40">
        <v>0</v>
      </c>
      <c r="S335" s="40">
        <v>0</v>
      </c>
      <c r="T335" s="40" t="s">
        <v>225</v>
      </c>
      <c r="U335" s="40" t="str">
        <f>IF(T335="","",VLOOKUP(T335,Sheet1!$B$10:$C$61,2,0))</f>
        <v>特定集中治療室管理料3</v>
      </c>
      <c r="V335" s="40">
        <v>8</v>
      </c>
      <c r="W335" s="65" t="s">
        <v>1964</v>
      </c>
    </row>
    <row r="336" spans="1:23" outlineLevel="4">
      <c r="A336" s="40">
        <v>4001</v>
      </c>
      <c r="B336" s="40" t="s">
        <v>123</v>
      </c>
      <c r="C336" s="40">
        <v>40134</v>
      </c>
      <c r="D336" s="40" t="s">
        <v>373</v>
      </c>
      <c r="E336" s="40" t="s">
        <v>1171</v>
      </c>
      <c r="F336" s="40" t="s">
        <v>186</v>
      </c>
      <c r="G336" s="40" t="s">
        <v>104</v>
      </c>
      <c r="H336" s="40" t="str">
        <f>IF(G336="","",VLOOKUP(G336,Sheet1!$B$3:$C$7,2,0))</f>
        <v>急性期</v>
      </c>
      <c r="I336" s="40" t="s">
        <v>104</v>
      </c>
      <c r="J336" s="40" t="str">
        <f>IF(I336="","",VLOOKUP(I336,Sheet1!$B$3:$C$7,2,0))</f>
        <v>急性期</v>
      </c>
      <c r="K336" s="40">
        <v>32</v>
      </c>
      <c r="L336" s="40">
        <v>32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 t="s">
        <v>110</v>
      </c>
      <c r="U336" s="40" t="str">
        <f>IF(T336="","",VLOOKUP(T336,Sheet1!$B$10:$C$61,2,0))</f>
        <v>一般病棟7対1入院基本料</v>
      </c>
      <c r="V336" s="40">
        <v>32</v>
      </c>
      <c r="W336" s="65" t="s">
        <v>2009</v>
      </c>
    </row>
    <row r="337" spans="1:23" outlineLevel="4">
      <c r="A337" s="40">
        <v>4001</v>
      </c>
      <c r="B337" s="40" t="s">
        <v>123</v>
      </c>
      <c r="C337" s="40">
        <v>40134</v>
      </c>
      <c r="D337" s="40" t="s">
        <v>373</v>
      </c>
      <c r="E337" s="40" t="s">
        <v>1171</v>
      </c>
      <c r="F337" s="40" t="s">
        <v>181</v>
      </c>
      <c r="G337" s="40" t="s">
        <v>104</v>
      </c>
      <c r="H337" s="40" t="str">
        <f>IF(G337="","",VLOOKUP(G337,Sheet1!$B$3:$C$7,2,0))</f>
        <v>急性期</v>
      </c>
      <c r="I337" s="40" t="s">
        <v>110</v>
      </c>
      <c r="J337" s="40" t="str">
        <f>IF(I337="","",VLOOKUP(I337,Sheet1!$B$3:$C$7,2,0))</f>
        <v>高度急性期</v>
      </c>
      <c r="K337" s="40">
        <v>46</v>
      </c>
      <c r="L337" s="40">
        <v>46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40" t="s">
        <v>110</v>
      </c>
      <c r="U337" s="40" t="str">
        <f>IF(T337="","",VLOOKUP(T337,Sheet1!$B$10:$C$61,2,0))</f>
        <v>一般病棟7対1入院基本料</v>
      </c>
      <c r="V337" s="40">
        <v>46</v>
      </c>
      <c r="W337" s="65"/>
    </row>
    <row r="338" spans="1:23" outlineLevel="4">
      <c r="A338" s="40">
        <v>4001</v>
      </c>
      <c r="B338" s="40" t="s">
        <v>123</v>
      </c>
      <c r="C338" s="40">
        <v>40134</v>
      </c>
      <c r="D338" s="40" t="s">
        <v>373</v>
      </c>
      <c r="E338" s="40" t="s">
        <v>1171</v>
      </c>
      <c r="F338" s="40" t="s">
        <v>377</v>
      </c>
      <c r="G338" s="40" t="s">
        <v>104</v>
      </c>
      <c r="H338" s="40" t="str">
        <f>IF(G338="","",VLOOKUP(G338,Sheet1!$B$3:$C$7,2,0))</f>
        <v>急性期</v>
      </c>
      <c r="I338" s="40" t="s">
        <v>104</v>
      </c>
      <c r="J338" s="40" t="str">
        <f>IF(I338="","",VLOOKUP(I338,Sheet1!$B$3:$C$7,2,0))</f>
        <v>急性期</v>
      </c>
      <c r="K338" s="40">
        <v>46</v>
      </c>
      <c r="L338" s="40">
        <v>46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 t="s">
        <v>110</v>
      </c>
      <c r="U338" s="40" t="str">
        <f>IF(T338="","",VLOOKUP(T338,Sheet1!$B$10:$C$61,2,0))</f>
        <v>一般病棟7対1入院基本料</v>
      </c>
      <c r="V338" s="40">
        <v>46</v>
      </c>
      <c r="W338" s="65"/>
    </row>
    <row r="339" spans="1:23" outlineLevel="4">
      <c r="A339" s="40">
        <v>4001</v>
      </c>
      <c r="B339" s="40" t="s">
        <v>123</v>
      </c>
      <c r="C339" s="40">
        <v>40134</v>
      </c>
      <c r="D339" s="40" t="s">
        <v>373</v>
      </c>
      <c r="E339" s="40" t="s">
        <v>1171</v>
      </c>
      <c r="F339" s="40" t="s">
        <v>817</v>
      </c>
      <c r="G339" s="40" t="s">
        <v>104</v>
      </c>
      <c r="H339" s="40" t="str">
        <f>IF(G339="","",VLOOKUP(G339,Sheet1!$B$3:$C$7,2,0))</f>
        <v>急性期</v>
      </c>
      <c r="I339" s="40" t="s">
        <v>104</v>
      </c>
      <c r="J339" s="40" t="str">
        <f>IF(I339="","",VLOOKUP(I339,Sheet1!$B$3:$C$7,2,0))</f>
        <v>急性期</v>
      </c>
      <c r="K339" s="40">
        <v>45</v>
      </c>
      <c r="L339" s="40">
        <v>45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0</v>
      </c>
      <c r="S339" s="40">
        <v>0</v>
      </c>
      <c r="T339" s="40" t="s">
        <v>110</v>
      </c>
      <c r="U339" s="40" t="str">
        <f>IF(T339="","",VLOOKUP(T339,Sheet1!$B$10:$C$61,2,0))</f>
        <v>一般病棟7対1入院基本料</v>
      </c>
      <c r="V339" s="40">
        <v>45</v>
      </c>
      <c r="W339" s="65"/>
    </row>
    <row r="340" spans="1:23" outlineLevel="4">
      <c r="A340" s="40">
        <v>4001</v>
      </c>
      <c r="B340" s="40" t="s">
        <v>123</v>
      </c>
      <c r="C340" s="40">
        <v>40134</v>
      </c>
      <c r="D340" s="40" t="s">
        <v>373</v>
      </c>
      <c r="E340" s="40" t="s">
        <v>1171</v>
      </c>
      <c r="F340" s="40" t="s">
        <v>380</v>
      </c>
      <c r="G340" s="40" t="s">
        <v>104</v>
      </c>
      <c r="H340" s="40" t="str">
        <f>IF(G340="","",VLOOKUP(G340,Sheet1!$B$3:$C$7,2,0))</f>
        <v>急性期</v>
      </c>
      <c r="I340" s="40" t="s">
        <v>104</v>
      </c>
      <c r="J340" s="40" t="str">
        <f>IF(I340="","",VLOOKUP(I340,Sheet1!$B$3:$C$7,2,0))</f>
        <v>急性期</v>
      </c>
      <c r="K340" s="40">
        <v>47</v>
      </c>
      <c r="L340" s="40">
        <v>47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 t="s">
        <v>110</v>
      </c>
      <c r="U340" s="40" t="str">
        <f>IF(T340="","",VLOOKUP(T340,Sheet1!$B$10:$C$61,2,0))</f>
        <v>一般病棟7対1入院基本料</v>
      </c>
      <c r="V340" s="40">
        <v>47</v>
      </c>
      <c r="W340" s="65"/>
    </row>
    <row r="341" spans="1:23" outlineLevel="4">
      <c r="A341" s="40">
        <v>4001</v>
      </c>
      <c r="B341" s="40" t="s">
        <v>123</v>
      </c>
      <c r="C341" s="40">
        <v>40134</v>
      </c>
      <c r="D341" s="40" t="s">
        <v>373</v>
      </c>
      <c r="E341" s="40" t="s">
        <v>1171</v>
      </c>
      <c r="F341" s="40" t="s">
        <v>381</v>
      </c>
      <c r="G341" s="40" t="s">
        <v>104</v>
      </c>
      <c r="H341" s="40" t="str">
        <f>IF(G341="","",VLOOKUP(G341,Sheet1!$B$3:$C$7,2,0))</f>
        <v>急性期</v>
      </c>
      <c r="I341" s="40" t="s">
        <v>104</v>
      </c>
      <c r="J341" s="40" t="str">
        <f>IF(I341="","",VLOOKUP(I341,Sheet1!$B$3:$C$7,2,0))</f>
        <v>急性期</v>
      </c>
      <c r="K341" s="40">
        <v>45</v>
      </c>
      <c r="L341" s="40">
        <v>45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 t="s">
        <v>110</v>
      </c>
      <c r="U341" s="40" t="str">
        <f>IF(T341="","",VLOOKUP(T341,Sheet1!$B$10:$C$61,2,0))</f>
        <v>一般病棟7対1入院基本料</v>
      </c>
      <c r="V341" s="40">
        <v>45</v>
      </c>
      <c r="W341" s="65"/>
    </row>
    <row r="342" spans="1:23" outlineLevel="4">
      <c r="A342" s="40">
        <v>4001</v>
      </c>
      <c r="B342" s="40" t="s">
        <v>123</v>
      </c>
      <c r="C342" s="40">
        <v>40134</v>
      </c>
      <c r="D342" s="40" t="s">
        <v>373</v>
      </c>
      <c r="E342" s="40" t="s">
        <v>1171</v>
      </c>
      <c r="F342" s="40" t="s">
        <v>1174</v>
      </c>
      <c r="G342" s="40" t="s">
        <v>104</v>
      </c>
      <c r="H342" s="40" t="str">
        <f>IF(G342="","",VLOOKUP(G342,Sheet1!$B$3:$C$7,2,0))</f>
        <v>急性期</v>
      </c>
      <c r="I342" s="40" t="s">
        <v>104</v>
      </c>
      <c r="J342" s="40" t="str">
        <f>IF(I342="","",VLOOKUP(I342,Sheet1!$B$3:$C$7,2,0))</f>
        <v>急性期</v>
      </c>
      <c r="K342" s="40">
        <v>45</v>
      </c>
      <c r="L342" s="40">
        <v>45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 t="s">
        <v>110</v>
      </c>
      <c r="U342" s="40" t="str">
        <f>IF(T342="","",VLOOKUP(T342,Sheet1!$B$10:$C$61,2,0))</f>
        <v>一般病棟7対1入院基本料</v>
      </c>
      <c r="V342" s="40">
        <v>45</v>
      </c>
      <c r="W342" s="65"/>
    </row>
    <row r="343" spans="1:23" outlineLevel="3">
      <c r="A343" s="40"/>
      <c r="B343" s="40"/>
      <c r="C343" s="40"/>
      <c r="D343" s="40"/>
      <c r="E343" s="41" t="s">
        <v>1587</v>
      </c>
      <c r="F343" s="40"/>
      <c r="G343" s="40"/>
      <c r="H343" s="40"/>
      <c r="I343" s="40"/>
      <c r="J343" s="40" t="str">
        <f>IF(I343="","",VLOOKUP(I343,Sheet1!$B$3:$C$7,2,0))</f>
        <v/>
      </c>
      <c r="K343" s="40">
        <f t="shared" ref="K343:S343" si="58">SUBTOTAL(9,K334:K342)</f>
        <v>330</v>
      </c>
      <c r="L343" s="40">
        <f t="shared" si="58"/>
        <v>330</v>
      </c>
      <c r="M343" s="40">
        <f t="shared" si="58"/>
        <v>0</v>
      </c>
      <c r="N343" s="40">
        <f t="shared" si="58"/>
        <v>0</v>
      </c>
      <c r="O343" s="40">
        <f t="shared" si="58"/>
        <v>0</v>
      </c>
      <c r="P343" s="40">
        <f t="shared" si="58"/>
        <v>0</v>
      </c>
      <c r="Q343" s="40">
        <f t="shared" si="58"/>
        <v>0</v>
      </c>
      <c r="R343" s="40">
        <f t="shared" si="58"/>
        <v>0</v>
      </c>
      <c r="S343" s="40">
        <f t="shared" si="58"/>
        <v>0</v>
      </c>
      <c r="T343" s="40"/>
      <c r="U343" s="40"/>
      <c r="V343" s="40">
        <f>SUBTOTAL(9,V334:V342)</f>
        <v>330</v>
      </c>
      <c r="W343" s="66"/>
    </row>
    <row r="344" spans="1:23" outlineLevel="4">
      <c r="A344" s="40">
        <v>4001</v>
      </c>
      <c r="B344" s="40" t="s">
        <v>123</v>
      </c>
      <c r="C344" s="40">
        <v>40134</v>
      </c>
      <c r="D344" s="40" t="s">
        <v>373</v>
      </c>
      <c r="E344" s="40" t="s">
        <v>1194</v>
      </c>
      <c r="F344" s="40" t="s">
        <v>249</v>
      </c>
      <c r="G344" s="40" t="s">
        <v>58</v>
      </c>
      <c r="H344" s="40" t="str">
        <f>IF(G344="","",VLOOKUP(G344,Sheet1!$B$3:$C$7,2,0))</f>
        <v>回復期</v>
      </c>
      <c r="I344" s="40" t="s">
        <v>58</v>
      </c>
      <c r="J344" s="40" t="str">
        <f>IF(I344="","",VLOOKUP(I344,Sheet1!$B$3:$C$7,2,0))</f>
        <v>回復期</v>
      </c>
      <c r="K344" s="40">
        <v>45</v>
      </c>
      <c r="L344" s="40">
        <v>42</v>
      </c>
      <c r="M344" s="40">
        <v>3</v>
      </c>
      <c r="N344" s="40">
        <v>0</v>
      </c>
      <c r="O344" s="40">
        <v>0</v>
      </c>
      <c r="P344" s="40">
        <v>0</v>
      </c>
      <c r="Q344" s="40">
        <v>0</v>
      </c>
      <c r="R344" s="40">
        <v>0</v>
      </c>
      <c r="S344" s="40">
        <v>0</v>
      </c>
      <c r="T344" s="40" t="s">
        <v>40</v>
      </c>
      <c r="U344" s="40" t="str">
        <f>IF(T344="","",VLOOKUP(T344,Sheet1!$B$10:$C$61,2,0))</f>
        <v>地域包括ケア病棟入院料1</v>
      </c>
      <c r="V344" s="40">
        <v>45</v>
      </c>
      <c r="W344" s="64"/>
    </row>
    <row r="345" spans="1:23" outlineLevel="3">
      <c r="A345" s="40"/>
      <c r="B345" s="40"/>
      <c r="C345" s="40"/>
      <c r="D345" s="40"/>
      <c r="E345" s="41" t="s">
        <v>1588</v>
      </c>
      <c r="F345" s="40"/>
      <c r="G345" s="40"/>
      <c r="H345" s="40"/>
      <c r="I345" s="40"/>
      <c r="J345" s="40" t="str">
        <f>IF(I345="","",VLOOKUP(I345,Sheet1!$B$3:$C$7,2,0))</f>
        <v/>
      </c>
      <c r="K345" s="40">
        <f t="shared" ref="K345:S345" si="59">SUBTOTAL(9,K344:K344)</f>
        <v>45</v>
      </c>
      <c r="L345" s="40">
        <f t="shared" si="59"/>
        <v>42</v>
      </c>
      <c r="M345" s="40">
        <f t="shared" si="59"/>
        <v>3</v>
      </c>
      <c r="N345" s="40">
        <f t="shared" si="59"/>
        <v>0</v>
      </c>
      <c r="O345" s="40">
        <f t="shared" si="59"/>
        <v>0</v>
      </c>
      <c r="P345" s="40">
        <f t="shared" si="59"/>
        <v>0</v>
      </c>
      <c r="Q345" s="40">
        <f t="shared" si="59"/>
        <v>0</v>
      </c>
      <c r="R345" s="40">
        <f t="shared" si="59"/>
        <v>0</v>
      </c>
      <c r="S345" s="40">
        <f t="shared" si="59"/>
        <v>0</v>
      </c>
      <c r="T345" s="40"/>
      <c r="U345" s="40"/>
      <c r="V345" s="40">
        <f>SUBTOTAL(9,V344:V344)</f>
        <v>45</v>
      </c>
      <c r="W345" s="66"/>
    </row>
    <row r="346" spans="1:23" outlineLevel="4">
      <c r="A346" s="40">
        <v>4001</v>
      </c>
      <c r="B346" s="40" t="s">
        <v>123</v>
      </c>
      <c r="C346" s="40">
        <v>40134</v>
      </c>
      <c r="D346" s="40" t="s">
        <v>373</v>
      </c>
      <c r="E346" s="40" t="s">
        <v>1219</v>
      </c>
      <c r="F346" s="40" t="s">
        <v>1220</v>
      </c>
      <c r="G346" s="40" t="s">
        <v>38</v>
      </c>
      <c r="H346" s="40" t="str">
        <f>IF(G346="","",VLOOKUP(G346,Sheet1!$B$3:$C$7,2,0))</f>
        <v>急性期</v>
      </c>
      <c r="I346" s="40" t="s">
        <v>38</v>
      </c>
      <c r="J346" s="40" t="str">
        <f>IF(I346="","",VLOOKUP(I346,Sheet1!$B$3:$C$7,2,0))</f>
        <v>急性期</v>
      </c>
      <c r="K346" s="40">
        <v>41</v>
      </c>
      <c r="L346" s="40">
        <v>41</v>
      </c>
      <c r="M346" s="40">
        <v>0</v>
      </c>
      <c r="N346" s="40">
        <v>0</v>
      </c>
      <c r="O346" s="40">
        <v>0</v>
      </c>
      <c r="P346" s="40">
        <v>0</v>
      </c>
      <c r="Q346" s="40">
        <v>0</v>
      </c>
      <c r="R346" s="40">
        <v>0</v>
      </c>
      <c r="S346" s="40">
        <v>0</v>
      </c>
      <c r="T346" s="40" t="s">
        <v>38</v>
      </c>
      <c r="U346" s="40" t="str">
        <f>IF(T346="","",VLOOKUP(T346,Sheet1!$B$10:$C$61,2,0))</f>
        <v>一般病棟10対1入院基本料</v>
      </c>
      <c r="V346" s="40">
        <v>41</v>
      </c>
      <c r="W346" s="64"/>
    </row>
    <row r="347" spans="1:23" outlineLevel="4">
      <c r="A347" s="40">
        <v>4001</v>
      </c>
      <c r="B347" s="40" t="s">
        <v>123</v>
      </c>
      <c r="C347" s="40">
        <v>40134</v>
      </c>
      <c r="D347" s="40" t="s">
        <v>373</v>
      </c>
      <c r="E347" s="40" t="s">
        <v>1219</v>
      </c>
      <c r="F347" s="40" t="s">
        <v>1221</v>
      </c>
      <c r="G347" s="40" t="s">
        <v>38</v>
      </c>
      <c r="H347" s="40" t="str">
        <f>IF(G347="","",VLOOKUP(G347,Sheet1!$B$3:$C$7,2,0))</f>
        <v>急性期</v>
      </c>
      <c r="I347" s="40" t="s">
        <v>38</v>
      </c>
      <c r="J347" s="40" t="str">
        <f>IF(I347="","",VLOOKUP(I347,Sheet1!$B$3:$C$7,2,0))</f>
        <v>急性期</v>
      </c>
      <c r="K347" s="40">
        <v>54</v>
      </c>
      <c r="L347" s="40">
        <v>54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 t="s">
        <v>38</v>
      </c>
      <c r="U347" s="40" t="str">
        <f>IF(T347="","",VLOOKUP(T347,Sheet1!$B$10:$C$61,2,0))</f>
        <v>一般病棟10対1入院基本料</v>
      </c>
      <c r="V347" s="40">
        <v>54</v>
      </c>
      <c r="W347" s="65"/>
    </row>
    <row r="348" spans="1:23" outlineLevel="4">
      <c r="A348" s="40">
        <v>4001</v>
      </c>
      <c r="B348" s="40" t="s">
        <v>123</v>
      </c>
      <c r="C348" s="40">
        <v>40134</v>
      </c>
      <c r="D348" s="40" t="s">
        <v>373</v>
      </c>
      <c r="E348" s="40" t="s">
        <v>1219</v>
      </c>
      <c r="F348" s="40" t="s">
        <v>338</v>
      </c>
      <c r="G348" s="40" t="s">
        <v>58</v>
      </c>
      <c r="H348" s="40" t="str">
        <f>IF(G348="","",VLOOKUP(G348,Sheet1!$B$3:$C$7,2,0))</f>
        <v>回復期</v>
      </c>
      <c r="I348" s="40" t="s">
        <v>58</v>
      </c>
      <c r="J348" s="40" t="str">
        <f>IF(I348="","",VLOOKUP(I348,Sheet1!$B$3:$C$7,2,0))</f>
        <v>回復期</v>
      </c>
      <c r="K348" s="40">
        <v>50</v>
      </c>
      <c r="L348" s="40">
        <v>50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 t="s">
        <v>40</v>
      </c>
      <c r="U348" s="40" t="str">
        <f>IF(T348="","",VLOOKUP(T348,Sheet1!$B$10:$C$61,2,0))</f>
        <v>地域包括ケア病棟入院料1</v>
      </c>
      <c r="V348" s="40">
        <v>50</v>
      </c>
      <c r="W348" s="65"/>
    </row>
    <row r="349" spans="1:23" outlineLevel="4">
      <c r="A349" s="40">
        <v>4001</v>
      </c>
      <c r="B349" s="40" t="s">
        <v>123</v>
      </c>
      <c r="C349" s="40">
        <v>40134</v>
      </c>
      <c r="D349" s="40" t="s">
        <v>373</v>
      </c>
      <c r="E349" s="40" t="s">
        <v>1219</v>
      </c>
      <c r="F349" s="40" t="s">
        <v>339</v>
      </c>
      <c r="G349" s="40" t="s">
        <v>38</v>
      </c>
      <c r="H349" s="40" t="str">
        <f>IF(G349="","",VLOOKUP(G349,Sheet1!$B$3:$C$7,2,0))</f>
        <v>急性期</v>
      </c>
      <c r="I349" s="40" t="s">
        <v>38</v>
      </c>
      <c r="J349" s="40" t="str">
        <f>IF(I349="","",VLOOKUP(I349,Sheet1!$B$3:$C$7,2,0))</f>
        <v>急性期</v>
      </c>
      <c r="K349" s="40">
        <v>30</v>
      </c>
      <c r="L349" s="40">
        <v>30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 t="s">
        <v>38</v>
      </c>
      <c r="U349" s="40" t="str">
        <f>IF(T349="","",VLOOKUP(T349,Sheet1!$B$10:$C$61,2,0))</f>
        <v>一般病棟10対1入院基本料</v>
      </c>
      <c r="V349" s="40">
        <v>30</v>
      </c>
      <c r="W349" s="65"/>
    </row>
    <row r="350" spans="1:23" outlineLevel="3">
      <c r="A350" s="40"/>
      <c r="B350" s="40"/>
      <c r="C350" s="40"/>
      <c r="D350" s="40"/>
      <c r="E350" s="41" t="s">
        <v>1589</v>
      </c>
      <c r="F350" s="40"/>
      <c r="G350" s="40"/>
      <c r="H350" s="40"/>
      <c r="I350" s="40"/>
      <c r="J350" s="40" t="str">
        <f>IF(I350="","",VLOOKUP(I350,Sheet1!$B$3:$C$7,2,0))</f>
        <v/>
      </c>
      <c r="K350" s="40">
        <f t="shared" ref="K350:S350" si="60">SUBTOTAL(9,K346:K349)</f>
        <v>175</v>
      </c>
      <c r="L350" s="40">
        <f t="shared" si="60"/>
        <v>175</v>
      </c>
      <c r="M350" s="40">
        <f t="shared" si="60"/>
        <v>0</v>
      </c>
      <c r="N350" s="40">
        <f t="shared" si="60"/>
        <v>0</v>
      </c>
      <c r="O350" s="40">
        <f t="shared" si="60"/>
        <v>0</v>
      </c>
      <c r="P350" s="40">
        <f t="shared" si="60"/>
        <v>0</v>
      </c>
      <c r="Q350" s="40">
        <f t="shared" si="60"/>
        <v>0</v>
      </c>
      <c r="R350" s="40">
        <f t="shared" si="60"/>
        <v>0</v>
      </c>
      <c r="S350" s="40">
        <f t="shared" si="60"/>
        <v>0</v>
      </c>
      <c r="T350" s="40"/>
      <c r="U350" s="40"/>
      <c r="V350" s="40">
        <f>SUBTOTAL(9,V346:V349)</f>
        <v>175</v>
      </c>
      <c r="W350" s="66"/>
    </row>
    <row r="351" spans="1:23" outlineLevel="4">
      <c r="A351" s="40">
        <v>4001</v>
      </c>
      <c r="B351" s="40" t="s">
        <v>123</v>
      </c>
      <c r="C351" s="40">
        <v>40134</v>
      </c>
      <c r="D351" s="40" t="s">
        <v>373</v>
      </c>
      <c r="E351" s="40" t="s">
        <v>1236</v>
      </c>
      <c r="F351" s="40" t="s">
        <v>50</v>
      </c>
      <c r="G351" s="40" t="s">
        <v>58</v>
      </c>
      <c r="H351" s="40" t="str">
        <f>IF(G351="","",VLOOKUP(G351,Sheet1!$B$3:$C$7,2,0))</f>
        <v>回復期</v>
      </c>
      <c r="I351" s="40" t="s">
        <v>58</v>
      </c>
      <c r="J351" s="40" t="str">
        <f>IF(I351="","",VLOOKUP(I351,Sheet1!$B$3:$C$7,2,0))</f>
        <v>回復期</v>
      </c>
      <c r="K351" s="40">
        <v>42</v>
      </c>
      <c r="L351" s="40">
        <v>42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 t="s">
        <v>45</v>
      </c>
      <c r="U351" s="40" t="str">
        <f>IF(T351="","",VLOOKUP(T351,Sheet1!$B$10:$C$61,2,0))</f>
        <v>一般病棟15対1入院基本料</v>
      </c>
      <c r="V351" s="40">
        <v>42</v>
      </c>
      <c r="W351" s="64"/>
    </row>
    <row r="352" spans="1:23" outlineLevel="4">
      <c r="A352" s="40">
        <v>4001</v>
      </c>
      <c r="B352" s="40" t="s">
        <v>123</v>
      </c>
      <c r="C352" s="40">
        <v>40134</v>
      </c>
      <c r="D352" s="40" t="s">
        <v>373</v>
      </c>
      <c r="E352" s="40" t="s">
        <v>1236</v>
      </c>
      <c r="F352" s="40" t="s">
        <v>252</v>
      </c>
      <c r="G352" s="40" t="s">
        <v>58</v>
      </c>
      <c r="H352" s="40" t="str">
        <f>IF(G352="","",VLOOKUP(G352,Sheet1!$B$3:$C$7,2,0))</f>
        <v>回復期</v>
      </c>
      <c r="I352" s="40" t="s">
        <v>58</v>
      </c>
      <c r="J352" s="40" t="str">
        <f>IF(I352="","",VLOOKUP(I352,Sheet1!$B$3:$C$7,2,0))</f>
        <v>回復期</v>
      </c>
      <c r="K352" s="40">
        <v>44</v>
      </c>
      <c r="L352" s="40">
        <v>44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 t="s">
        <v>40</v>
      </c>
      <c r="U352" s="40" t="str">
        <f>IF(T352="","",VLOOKUP(T352,Sheet1!$B$10:$C$61,2,0))</f>
        <v>地域包括ケア病棟入院料1</v>
      </c>
      <c r="V352" s="40">
        <v>44</v>
      </c>
      <c r="W352" s="65"/>
    </row>
    <row r="353" spans="1:23" outlineLevel="3">
      <c r="A353" s="40"/>
      <c r="B353" s="40"/>
      <c r="C353" s="40"/>
      <c r="D353" s="40"/>
      <c r="E353" s="41" t="s">
        <v>1590</v>
      </c>
      <c r="F353" s="40"/>
      <c r="G353" s="40"/>
      <c r="H353" s="40"/>
      <c r="I353" s="40"/>
      <c r="J353" s="40" t="str">
        <f>IF(I353="","",VLOOKUP(I353,Sheet1!$B$3:$C$7,2,0))</f>
        <v/>
      </c>
      <c r="K353" s="40">
        <f t="shared" ref="K353:S353" si="61">SUBTOTAL(9,K351:K352)</f>
        <v>86</v>
      </c>
      <c r="L353" s="40">
        <f t="shared" si="61"/>
        <v>86</v>
      </c>
      <c r="M353" s="40">
        <f t="shared" si="61"/>
        <v>0</v>
      </c>
      <c r="N353" s="40">
        <f t="shared" si="61"/>
        <v>0</v>
      </c>
      <c r="O353" s="40">
        <f t="shared" si="61"/>
        <v>0</v>
      </c>
      <c r="P353" s="40">
        <f t="shared" si="61"/>
        <v>0</v>
      </c>
      <c r="Q353" s="40">
        <f t="shared" si="61"/>
        <v>0</v>
      </c>
      <c r="R353" s="40">
        <f t="shared" si="61"/>
        <v>0</v>
      </c>
      <c r="S353" s="40">
        <f t="shared" si="61"/>
        <v>0</v>
      </c>
      <c r="T353" s="40"/>
      <c r="U353" s="40"/>
      <c r="V353" s="40">
        <f>SUBTOTAL(9,V351:V352)</f>
        <v>86</v>
      </c>
      <c r="W353" s="66"/>
    </row>
    <row r="354" spans="1:23" outlineLevel="4">
      <c r="A354" s="40">
        <v>4001</v>
      </c>
      <c r="B354" s="40" t="s">
        <v>123</v>
      </c>
      <c r="C354" s="40">
        <v>40134</v>
      </c>
      <c r="D354" s="40" t="s">
        <v>373</v>
      </c>
      <c r="E354" s="40" t="s">
        <v>1241</v>
      </c>
      <c r="F354" s="40" t="s">
        <v>1242</v>
      </c>
      <c r="G354" s="40" t="s">
        <v>41</v>
      </c>
      <c r="H354" s="40" t="str">
        <f>IF(G354="","",VLOOKUP(G354,Sheet1!$B$3:$C$7,2,0))</f>
        <v>高度急性期</v>
      </c>
      <c r="I354" s="40" t="s">
        <v>41</v>
      </c>
      <c r="J354" s="40" t="str">
        <f>IF(I354="","",VLOOKUP(I354,Sheet1!$B$3:$C$7,2,0))</f>
        <v>高度急性期</v>
      </c>
      <c r="K354" s="40">
        <v>20</v>
      </c>
      <c r="L354" s="40">
        <v>20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 t="s">
        <v>42</v>
      </c>
      <c r="U354" s="40" t="str">
        <f>IF(T354="","",VLOOKUP(T354,Sheet1!$B$10:$C$61,2,0))</f>
        <v>特定集中治療室管理料3</v>
      </c>
      <c r="V354" s="40">
        <v>20</v>
      </c>
      <c r="W354" s="64" t="s">
        <v>1974</v>
      </c>
    </row>
    <row r="355" spans="1:23" outlineLevel="4">
      <c r="A355" s="40">
        <v>4001</v>
      </c>
      <c r="B355" s="40" t="s">
        <v>123</v>
      </c>
      <c r="C355" s="40">
        <v>40134</v>
      </c>
      <c r="D355" s="40" t="s">
        <v>373</v>
      </c>
      <c r="E355" s="40" t="s">
        <v>1241</v>
      </c>
      <c r="F355" s="40" t="s">
        <v>1243</v>
      </c>
      <c r="G355" s="40" t="s">
        <v>41</v>
      </c>
      <c r="H355" s="40" t="str">
        <f>IF(G355="","",VLOOKUP(G355,Sheet1!$B$3:$C$7,2,0))</f>
        <v>高度急性期</v>
      </c>
      <c r="I355" s="40" t="s">
        <v>41</v>
      </c>
      <c r="J355" s="40" t="str">
        <f>IF(I355="","",VLOOKUP(I355,Sheet1!$B$3:$C$7,2,0))</f>
        <v>高度急性期</v>
      </c>
      <c r="K355" s="40">
        <v>12</v>
      </c>
      <c r="L355" s="40">
        <v>12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 t="s">
        <v>41</v>
      </c>
      <c r="U355" s="40" t="str">
        <f>IF(T355="","",VLOOKUP(T355,Sheet1!$B$10:$C$61,2,0))</f>
        <v>一般病棟7対1入院基本料</v>
      </c>
      <c r="V355" s="40">
        <v>12</v>
      </c>
      <c r="W355" s="65" t="s">
        <v>1964</v>
      </c>
    </row>
    <row r="356" spans="1:23" outlineLevel="4">
      <c r="A356" s="40">
        <v>4001</v>
      </c>
      <c r="B356" s="40" t="s">
        <v>123</v>
      </c>
      <c r="C356" s="40">
        <v>40134</v>
      </c>
      <c r="D356" s="40" t="s">
        <v>373</v>
      </c>
      <c r="E356" s="40" t="s">
        <v>1241</v>
      </c>
      <c r="F356" s="40" t="s">
        <v>1130</v>
      </c>
      <c r="G356" s="40" t="s">
        <v>41</v>
      </c>
      <c r="H356" s="40" t="str">
        <f>IF(G356="","",VLOOKUP(G356,Sheet1!$B$3:$C$7,2,0))</f>
        <v>高度急性期</v>
      </c>
      <c r="I356" s="40" t="s">
        <v>41</v>
      </c>
      <c r="J356" s="40" t="str">
        <f>IF(I356="","",VLOOKUP(I356,Sheet1!$B$3:$C$7,2,0))</f>
        <v>高度急性期</v>
      </c>
      <c r="K356" s="40">
        <v>8</v>
      </c>
      <c r="L356" s="40">
        <v>8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 t="s">
        <v>69</v>
      </c>
      <c r="U356" s="40" t="str">
        <f>IF(T356="","",VLOOKUP(T356,Sheet1!$B$10:$C$61,2,0))</f>
        <v>ﾊｲｹｱﾕﾆｯﾄ入院医療管理料1</v>
      </c>
      <c r="V356" s="40">
        <v>8</v>
      </c>
      <c r="W356" s="65" t="s">
        <v>1968</v>
      </c>
    </row>
    <row r="357" spans="1:23" outlineLevel="4">
      <c r="A357" s="40">
        <v>4001</v>
      </c>
      <c r="B357" s="40" t="s">
        <v>123</v>
      </c>
      <c r="C357" s="40">
        <v>40134</v>
      </c>
      <c r="D357" s="40" t="s">
        <v>373</v>
      </c>
      <c r="E357" s="40" t="s">
        <v>1241</v>
      </c>
      <c r="F357" s="40" t="s">
        <v>1244</v>
      </c>
      <c r="G357" s="40" t="s">
        <v>41</v>
      </c>
      <c r="H357" s="40" t="str">
        <f>IF(G357="","",VLOOKUP(G357,Sheet1!$B$3:$C$7,2,0))</f>
        <v>高度急性期</v>
      </c>
      <c r="I357" s="40" t="s">
        <v>41</v>
      </c>
      <c r="J357" s="40" t="str">
        <f>IF(I357="","",VLOOKUP(I357,Sheet1!$B$3:$C$7,2,0))</f>
        <v>高度急性期</v>
      </c>
      <c r="K357" s="40">
        <v>36</v>
      </c>
      <c r="L357" s="40">
        <v>36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 t="s">
        <v>41</v>
      </c>
      <c r="U357" s="40" t="str">
        <f>IF(T357="","",VLOOKUP(T357,Sheet1!$B$10:$C$61,2,0))</f>
        <v>一般病棟7対1入院基本料</v>
      </c>
      <c r="V357" s="40">
        <v>36</v>
      </c>
      <c r="W357" s="65" t="s">
        <v>1982</v>
      </c>
    </row>
    <row r="358" spans="1:23" outlineLevel="4">
      <c r="A358" s="40">
        <v>4001</v>
      </c>
      <c r="B358" s="40" t="s">
        <v>123</v>
      </c>
      <c r="C358" s="40">
        <v>40134</v>
      </c>
      <c r="D358" s="40" t="s">
        <v>373</v>
      </c>
      <c r="E358" s="40" t="s">
        <v>1241</v>
      </c>
      <c r="F358" s="40" t="s">
        <v>1245</v>
      </c>
      <c r="G358" s="40" t="s">
        <v>41</v>
      </c>
      <c r="H358" s="40" t="str">
        <f>IF(G358="","",VLOOKUP(G358,Sheet1!$B$3:$C$7,2,0))</f>
        <v>高度急性期</v>
      </c>
      <c r="I358" s="40" t="s">
        <v>41</v>
      </c>
      <c r="J358" s="40" t="str">
        <f>IF(I358="","",VLOOKUP(I358,Sheet1!$B$3:$C$7,2,0))</f>
        <v>高度急性期</v>
      </c>
      <c r="K358" s="40">
        <v>45</v>
      </c>
      <c r="L358" s="40">
        <v>45</v>
      </c>
      <c r="M358" s="40">
        <v>0</v>
      </c>
      <c r="N358" s="40">
        <v>0</v>
      </c>
      <c r="O358" s="40">
        <v>0</v>
      </c>
      <c r="P358" s="40">
        <v>0</v>
      </c>
      <c r="Q358" s="40">
        <v>0</v>
      </c>
      <c r="R358" s="40">
        <v>0</v>
      </c>
      <c r="S358" s="40">
        <v>0</v>
      </c>
      <c r="T358" s="40" t="s">
        <v>41</v>
      </c>
      <c r="U358" s="40" t="str">
        <f>IF(T358="","",VLOOKUP(T358,Sheet1!$B$10:$C$61,2,0))</f>
        <v>一般病棟7対1入院基本料</v>
      </c>
      <c r="V358" s="40">
        <v>45</v>
      </c>
      <c r="W358" s="65" t="s">
        <v>2009</v>
      </c>
    </row>
    <row r="359" spans="1:23" outlineLevel="4">
      <c r="A359" s="40">
        <v>4001</v>
      </c>
      <c r="B359" s="40" t="s">
        <v>123</v>
      </c>
      <c r="C359" s="40">
        <v>40134</v>
      </c>
      <c r="D359" s="40" t="s">
        <v>373</v>
      </c>
      <c r="E359" s="40" t="s">
        <v>1241</v>
      </c>
      <c r="F359" s="40" t="s">
        <v>1246</v>
      </c>
      <c r="G359" s="40" t="s">
        <v>41</v>
      </c>
      <c r="H359" s="40" t="str">
        <f>IF(G359="","",VLOOKUP(G359,Sheet1!$B$3:$C$7,2,0))</f>
        <v>高度急性期</v>
      </c>
      <c r="I359" s="40" t="s">
        <v>41</v>
      </c>
      <c r="J359" s="40" t="str">
        <f>IF(I359="","",VLOOKUP(I359,Sheet1!$B$3:$C$7,2,0))</f>
        <v>高度急性期</v>
      </c>
      <c r="K359" s="40">
        <v>46</v>
      </c>
      <c r="L359" s="40">
        <v>46</v>
      </c>
      <c r="M359" s="40">
        <v>0</v>
      </c>
      <c r="N359" s="40">
        <v>0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 t="s">
        <v>41</v>
      </c>
      <c r="U359" s="40" t="str">
        <f>IF(T359="","",VLOOKUP(T359,Sheet1!$B$10:$C$61,2,0))</f>
        <v>一般病棟7対1入院基本料</v>
      </c>
      <c r="V359" s="40">
        <v>46</v>
      </c>
      <c r="W359" s="65"/>
    </row>
    <row r="360" spans="1:23" outlineLevel="4">
      <c r="A360" s="40">
        <v>4001</v>
      </c>
      <c r="B360" s="40" t="s">
        <v>123</v>
      </c>
      <c r="C360" s="40">
        <v>40134</v>
      </c>
      <c r="D360" s="40" t="s">
        <v>373</v>
      </c>
      <c r="E360" s="40" t="s">
        <v>1241</v>
      </c>
      <c r="F360" s="40" t="s">
        <v>1247</v>
      </c>
      <c r="G360" s="40" t="s">
        <v>38</v>
      </c>
      <c r="H360" s="40" t="str">
        <f>IF(G360="","",VLOOKUP(G360,Sheet1!$B$3:$C$7,2,0))</f>
        <v>急性期</v>
      </c>
      <c r="I360" s="40" t="s">
        <v>38</v>
      </c>
      <c r="J360" s="40" t="str">
        <f>IF(I360="","",VLOOKUP(I360,Sheet1!$B$3:$C$7,2,0))</f>
        <v>急性期</v>
      </c>
      <c r="K360" s="40">
        <v>35</v>
      </c>
      <c r="L360" s="40">
        <v>35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 t="s">
        <v>317</v>
      </c>
      <c r="U360" s="40" t="str">
        <f>IF(T360="","",VLOOKUP(T360,Sheet1!$B$10:$C$61,2,0))</f>
        <v>小児入院医療管理料3</v>
      </c>
      <c r="V360" s="40">
        <v>35</v>
      </c>
      <c r="W360" s="65"/>
    </row>
    <row r="361" spans="1:23" outlineLevel="4">
      <c r="A361" s="40">
        <v>4001</v>
      </c>
      <c r="B361" s="40" t="s">
        <v>123</v>
      </c>
      <c r="C361" s="40">
        <v>40134</v>
      </c>
      <c r="D361" s="40" t="s">
        <v>373</v>
      </c>
      <c r="E361" s="40" t="s">
        <v>1241</v>
      </c>
      <c r="F361" s="40" t="s">
        <v>1248</v>
      </c>
      <c r="G361" s="40" t="s">
        <v>41</v>
      </c>
      <c r="H361" s="40" t="str">
        <f>IF(G361="","",VLOOKUP(G361,Sheet1!$B$3:$C$7,2,0))</f>
        <v>高度急性期</v>
      </c>
      <c r="I361" s="40" t="s">
        <v>41</v>
      </c>
      <c r="J361" s="40" t="str">
        <f>IF(I361="","",VLOOKUP(I361,Sheet1!$B$3:$C$7,2,0))</f>
        <v>高度急性期</v>
      </c>
      <c r="K361" s="40">
        <v>45</v>
      </c>
      <c r="L361" s="40">
        <v>45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 t="s">
        <v>41</v>
      </c>
      <c r="U361" s="40" t="str">
        <f>IF(T361="","",VLOOKUP(T361,Sheet1!$B$10:$C$61,2,0))</f>
        <v>一般病棟7対1入院基本料</v>
      </c>
      <c r="V361" s="40">
        <v>45</v>
      </c>
      <c r="W361" s="65"/>
    </row>
    <row r="362" spans="1:23" outlineLevel="4">
      <c r="A362" s="40">
        <v>4001</v>
      </c>
      <c r="B362" s="40" t="s">
        <v>123</v>
      </c>
      <c r="C362" s="40">
        <v>40134</v>
      </c>
      <c r="D362" s="40" t="s">
        <v>373</v>
      </c>
      <c r="E362" s="40" t="s">
        <v>1241</v>
      </c>
      <c r="F362" s="40" t="s">
        <v>1249</v>
      </c>
      <c r="G362" s="40" t="s">
        <v>41</v>
      </c>
      <c r="H362" s="40" t="str">
        <f>IF(G362="","",VLOOKUP(G362,Sheet1!$B$3:$C$7,2,0))</f>
        <v>高度急性期</v>
      </c>
      <c r="I362" s="40" t="s">
        <v>41</v>
      </c>
      <c r="J362" s="40" t="str">
        <f>IF(I362="","",VLOOKUP(I362,Sheet1!$B$3:$C$7,2,0))</f>
        <v>高度急性期</v>
      </c>
      <c r="K362" s="40">
        <v>46</v>
      </c>
      <c r="L362" s="40">
        <v>46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 t="s">
        <v>41</v>
      </c>
      <c r="U362" s="40" t="str">
        <f>IF(T362="","",VLOOKUP(T362,Sheet1!$B$10:$C$61,2,0))</f>
        <v>一般病棟7対1入院基本料</v>
      </c>
      <c r="V362" s="40">
        <v>46</v>
      </c>
      <c r="W362" s="65"/>
    </row>
    <row r="363" spans="1:23" outlineLevel="4">
      <c r="A363" s="40">
        <v>4001</v>
      </c>
      <c r="B363" s="40" t="s">
        <v>123</v>
      </c>
      <c r="C363" s="40">
        <v>40134</v>
      </c>
      <c r="D363" s="40" t="s">
        <v>373</v>
      </c>
      <c r="E363" s="40" t="s">
        <v>1241</v>
      </c>
      <c r="F363" s="40" t="s">
        <v>1250</v>
      </c>
      <c r="G363" s="40" t="s">
        <v>41</v>
      </c>
      <c r="H363" s="40" t="str">
        <f>IF(G363="","",VLOOKUP(G363,Sheet1!$B$3:$C$7,2,0))</f>
        <v>高度急性期</v>
      </c>
      <c r="I363" s="40" t="s">
        <v>41</v>
      </c>
      <c r="J363" s="40" t="str">
        <f>IF(I363="","",VLOOKUP(I363,Sheet1!$B$3:$C$7,2,0))</f>
        <v>高度急性期</v>
      </c>
      <c r="K363" s="40">
        <v>45</v>
      </c>
      <c r="L363" s="40">
        <v>45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 t="s">
        <v>41</v>
      </c>
      <c r="U363" s="40" t="str">
        <f>IF(T363="","",VLOOKUP(T363,Sheet1!$B$10:$C$61,2,0))</f>
        <v>一般病棟7対1入院基本料</v>
      </c>
      <c r="V363" s="40">
        <v>45</v>
      </c>
      <c r="W363" s="65"/>
    </row>
    <row r="364" spans="1:23" outlineLevel="4">
      <c r="A364" s="40">
        <v>4001</v>
      </c>
      <c r="B364" s="40" t="s">
        <v>123</v>
      </c>
      <c r="C364" s="40">
        <v>40134</v>
      </c>
      <c r="D364" s="40" t="s">
        <v>373</v>
      </c>
      <c r="E364" s="40" t="s">
        <v>1241</v>
      </c>
      <c r="F364" s="40" t="s">
        <v>1251</v>
      </c>
      <c r="G364" s="40" t="s">
        <v>41</v>
      </c>
      <c r="H364" s="40" t="str">
        <f>IF(G364="","",VLOOKUP(G364,Sheet1!$B$3:$C$7,2,0))</f>
        <v>高度急性期</v>
      </c>
      <c r="I364" s="40" t="s">
        <v>41</v>
      </c>
      <c r="J364" s="40" t="str">
        <f>IF(I364="","",VLOOKUP(I364,Sheet1!$B$3:$C$7,2,0))</f>
        <v>高度急性期</v>
      </c>
      <c r="K364" s="40">
        <v>42</v>
      </c>
      <c r="L364" s="40">
        <v>42</v>
      </c>
      <c r="M364" s="40">
        <v>0</v>
      </c>
      <c r="N364" s="40">
        <v>0</v>
      </c>
      <c r="O364" s="40">
        <v>0</v>
      </c>
      <c r="P364" s="40">
        <v>0</v>
      </c>
      <c r="Q364" s="40">
        <v>0</v>
      </c>
      <c r="R364" s="40">
        <v>0</v>
      </c>
      <c r="S364" s="40">
        <v>0</v>
      </c>
      <c r="T364" s="40" t="s">
        <v>41</v>
      </c>
      <c r="U364" s="40" t="str">
        <f>IF(T364="","",VLOOKUP(T364,Sheet1!$B$10:$C$61,2,0))</f>
        <v>一般病棟7対1入院基本料</v>
      </c>
      <c r="V364" s="40">
        <v>42</v>
      </c>
      <c r="W364" s="65"/>
    </row>
    <row r="365" spans="1:23" outlineLevel="4">
      <c r="A365" s="40">
        <v>4001</v>
      </c>
      <c r="B365" s="40" t="s">
        <v>123</v>
      </c>
      <c r="C365" s="40">
        <v>40134</v>
      </c>
      <c r="D365" s="40" t="s">
        <v>373</v>
      </c>
      <c r="E365" s="40" t="s">
        <v>1241</v>
      </c>
      <c r="F365" s="40" t="s">
        <v>1252</v>
      </c>
      <c r="G365" s="40" t="s">
        <v>41</v>
      </c>
      <c r="H365" s="40" t="str">
        <f>IF(G365="","",VLOOKUP(G365,Sheet1!$B$3:$C$7,2,0))</f>
        <v>高度急性期</v>
      </c>
      <c r="I365" s="40" t="s">
        <v>41</v>
      </c>
      <c r="J365" s="40" t="str">
        <f>IF(I365="","",VLOOKUP(I365,Sheet1!$B$3:$C$7,2,0))</f>
        <v>高度急性期</v>
      </c>
      <c r="K365" s="40">
        <v>46</v>
      </c>
      <c r="L365" s="40">
        <v>46</v>
      </c>
      <c r="M365" s="40">
        <v>0</v>
      </c>
      <c r="N365" s="40">
        <v>0</v>
      </c>
      <c r="O365" s="40">
        <v>0</v>
      </c>
      <c r="P365" s="40">
        <v>0</v>
      </c>
      <c r="Q365" s="40">
        <v>0</v>
      </c>
      <c r="R365" s="40">
        <v>0</v>
      </c>
      <c r="S365" s="40">
        <v>0</v>
      </c>
      <c r="T365" s="40" t="s">
        <v>41</v>
      </c>
      <c r="U365" s="40" t="str">
        <f>IF(T365="","",VLOOKUP(T365,Sheet1!$B$10:$C$61,2,0))</f>
        <v>一般病棟7対1入院基本料</v>
      </c>
      <c r="V365" s="40">
        <v>46</v>
      </c>
      <c r="W365" s="65"/>
    </row>
    <row r="366" spans="1:23" outlineLevel="4">
      <c r="A366" s="40">
        <v>4001</v>
      </c>
      <c r="B366" s="40" t="s">
        <v>123</v>
      </c>
      <c r="C366" s="40">
        <v>40134</v>
      </c>
      <c r="D366" s="40" t="s">
        <v>373</v>
      </c>
      <c r="E366" s="40" t="s">
        <v>1241</v>
      </c>
      <c r="F366" s="40" t="s">
        <v>1253</v>
      </c>
      <c r="G366" s="40" t="s">
        <v>41</v>
      </c>
      <c r="H366" s="40" t="str">
        <f>IF(G366="","",VLOOKUP(G366,Sheet1!$B$3:$C$7,2,0))</f>
        <v>高度急性期</v>
      </c>
      <c r="I366" s="40" t="s">
        <v>41</v>
      </c>
      <c r="J366" s="40" t="str">
        <f>IF(I366="","",VLOOKUP(I366,Sheet1!$B$3:$C$7,2,0))</f>
        <v>高度急性期</v>
      </c>
      <c r="K366" s="40">
        <v>42</v>
      </c>
      <c r="L366" s="40">
        <v>42</v>
      </c>
      <c r="M366" s="40">
        <v>0</v>
      </c>
      <c r="N366" s="40">
        <v>0</v>
      </c>
      <c r="O366" s="40">
        <v>0</v>
      </c>
      <c r="P366" s="40">
        <v>0</v>
      </c>
      <c r="Q366" s="40">
        <v>0</v>
      </c>
      <c r="R366" s="40">
        <v>0</v>
      </c>
      <c r="S366" s="40">
        <v>0</v>
      </c>
      <c r="T366" s="40" t="s">
        <v>41</v>
      </c>
      <c r="U366" s="40" t="str">
        <f>IF(T366="","",VLOOKUP(T366,Sheet1!$B$10:$C$61,2,0))</f>
        <v>一般病棟7対1入院基本料</v>
      </c>
      <c r="V366" s="40">
        <v>42</v>
      </c>
      <c r="W366" s="65"/>
    </row>
    <row r="367" spans="1:23" outlineLevel="4">
      <c r="A367" s="40">
        <v>4001</v>
      </c>
      <c r="B367" s="40" t="s">
        <v>123</v>
      </c>
      <c r="C367" s="40">
        <v>40134</v>
      </c>
      <c r="D367" s="40" t="s">
        <v>373</v>
      </c>
      <c r="E367" s="40" t="s">
        <v>1241</v>
      </c>
      <c r="F367" s="40" t="s">
        <v>1254</v>
      </c>
      <c r="G367" s="40" t="s">
        <v>38</v>
      </c>
      <c r="H367" s="40" t="str">
        <f>IF(G367="","",VLOOKUP(G367,Sheet1!$B$3:$C$7,2,0))</f>
        <v>急性期</v>
      </c>
      <c r="I367" s="40" t="s">
        <v>38</v>
      </c>
      <c r="J367" s="40" t="str">
        <f>IF(I367="","",VLOOKUP(I367,Sheet1!$B$3:$C$7,2,0))</f>
        <v>急性期</v>
      </c>
      <c r="K367" s="40">
        <v>43</v>
      </c>
      <c r="L367" s="40">
        <v>43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 t="s">
        <v>41</v>
      </c>
      <c r="U367" s="40" t="str">
        <f>IF(T367="","",VLOOKUP(T367,Sheet1!$B$10:$C$61,2,0))</f>
        <v>一般病棟7対1入院基本料</v>
      </c>
      <c r="V367" s="40">
        <v>43</v>
      </c>
      <c r="W367" s="65"/>
    </row>
    <row r="368" spans="1:23" outlineLevel="3">
      <c r="A368" s="40"/>
      <c r="B368" s="40"/>
      <c r="C368" s="40"/>
      <c r="D368" s="40"/>
      <c r="E368" s="41" t="s">
        <v>1591</v>
      </c>
      <c r="F368" s="40"/>
      <c r="G368" s="40"/>
      <c r="H368" s="40"/>
      <c r="I368" s="40"/>
      <c r="J368" s="40" t="str">
        <f>IF(I368="","",VLOOKUP(I368,Sheet1!$B$3:$C$7,2,0))</f>
        <v/>
      </c>
      <c r="K368" s="40">
        <f t="shared" ref="K368:S368" si="62">SUBTOTAL(9,K354:K367)</f>
        <v>511</v>
      </c>
      <c r="L368" s="40">
        <f t="shared" si="62"/>
        <v>511</v>
      </c>
      <c r="M368" s="40">
        <f t="shared" si="62"/>
        <v>0</v>
      </c>
      <c r="N368" s="40">
        <f t="shared" si="62"/>
        <v>0</v>
      </c>
      <c r="O368" s="40">
        <f t="shared" si="62"/>
        <v>0</v>
      </c>
      <c r="P368" s="40">
        <f t="shared" si="62"/>
        <v>0</v>
      </c>
      <c r="Q368" s="40">
        <f t="shared" si="62"/>
        <v>0</v>
      </c>
      <c r="R368" s="40">
        <f t="shared" si="62"/>
        <v>0</v>
      </c>
      <c r="S368" s="40">
        <f t="shared" si="62"/>
        <v>0</v>
      </c>
      <c r="T368" s="40"/>
      <c r="U368" s="40"/>
      <c r="V368" s="40">
        <f>SUBTOTAL(9,V354:V367)</f>
        <v>511</v>
      </c>
      <c r="W368" s="66"/>
    </row>
    <row r="369" spans="1:23" outlineLevel="4">
      <c r="A369" s="40">
        <v>4001</v>
      </c>
      <c r="B369" s="40" t="s">
        <v>123</v>
      </c>
      <c r="C369" s="40">
        <v>40134</v>
      </c>
      <c r="D369" s="40" t="s">
        <v>373</v>
      </c>
      <c r="E369" s="40" t="s">
        <v>1345</v>
      </c>
      <c r="F369" s="40" t="s">
        <v>1346</v>
      </c>
      <c r="G369" s="40" t="s">
        <v>113</v>
      </c>
      <c r="H369" s="40" t="str">
        <f>IF(G369="","",VLOOKUP(G369,Sheet1!$B$3:$C$7,2,0))</f>
        <v>回復期</v>
      </c>
      <c r="I369" s="40" t="s">
        <v>113</v>
      </c>
      <c r="J369" s="40" t="str">
        <f>IF(I369="","",VLOOKUP(I369,Sheet1!$B$3:$C$7,2,0))</f>
        <v>回復期</v>
      </c>
      <c r="K369" s="40">
        <v>50</v>
      </c>
      <c r="L369" s="40">
        <v>50</v>
      </c>
      <c r="M369" s="40">
        <v>0</v>
      </c>
      <c r="N369" s="40">
        <v>0</v>
      </c>
      <c r="O369" s="40">
        <v>0</v>
      </c>
      <c r="P369" s="40">
        <v>0</v>
      </c>
      <c r="Q369" s="40">
        <v>0</v>
      </c>
      <c r="R369" s="40">
        <v>0</v>
      </c>
      <c r="S369" s="40">
        <v>0</v>
      </c>
      <c r="T369" s="40" t="s">
        <v>105</v>
      </c>
      <c r="U369" s="40" t="str">
        <f>IF(T369="","",VLOOKUP(T369,Sheet1!$B$10:$C$61,2,0))</f>
        <v>地域包括ケア病棟入院料1</v>
      </c>
      <c r="V369" s="40">
        <v>50</v>
      </c>
      <c r="W369" s="64"/>
    </row>
    <row r="370" spans="1:23" outlineLevel="3">
      <c r="A370" s="40"/>
      <c r="B370" s="40"/>
      <c r="C370" s="40"/>
      <c r="D370" s="40"/>
      <c r="E370" s="41" t="s">
        <v>1592</v>
      </c>
      <c r="F370" s="40"/>
      <c r="G370" s="40"/>
      <c r="H370" s="40"/>
      <c r="I370" s="40"/>
      <c r="J370" s="40" t="str">
        <f>IF(I370="","",VLOOKUP(I370,Sheet1!$B$3:$C$7,2,0))</f>
        <v/>
      </c>
      <c r="K370" s="40">
        <f t="shared" ref="K370:S370" si="63">SUBTOTAL(9,K369:K369)</f>
        <v>50</v>
      </c>
      <c r="L370" s="40">
        <f t="shared" si="63"/>
        <v>50</v>
      </c>
      <c r="M370" s="40">
        <f t="shared" si="63"/>
        <v>0</v>
      </c>
      <c r="N370" s="40">
        <f t="shared" si="63"/>
        <v>0</v>
      </c>
      <c r="O370" s="40">
        <f t="shared" si="63"/>
        <v>0</v>
      </c>
      <c r="P370" s="40">
        <f t="shared" si="63"/>
        <v>0</v>
      </c>
      <c r="Q370" s="40">
        <f t="shared" si="63"/>
        <v>0</v>
      </c>
      <c r="R370" s="40">
        <f t="shared" si="63"/>
        <v>0</v>
      </c>
      <c r="S370" s="40">
        <f t="shared" si="63"/>
        <v>0</v>
      </c>
      <c r="T370" s="40"/>
      <c r="U370" s="40"/>
      <c r="V370" s="40">
        <f>SUBTOTAL(9,V369:V369)</f>
        <v>50</v>
      </c>
      <c r="W370" s="66"/>
    </row>
    <row r="371" spans="1:23" outlineLevel="4">
      <c r="A371" s="40">
        <v>4001</v>
      </c>
      <c r="B371" s="40" t="s">
        <v>123</v>
      </c>
      <c r="C371" s="40">
        <v>40134</v>
      </c>
      <c r="D371" s="40" t="s">
        <v>373</v>
      </c>
      <c r="E371" s="40" t="s">
        <v>1417</v>
      </c>
      <c r="F371" s="40" t="s">
        <v>193</v>
      </c>
      <c r="G371" s="40" t="s">
        <v>38</v>
      </c>
      <c r="H371" s="40" t="str">
        <f>IF(G371="","",VLOOKUP(G371,Sheet1!$B$3:$C$7,2,0))</f>
        <v>急性期</v>
      </c>
      <c r="I371" s="40" t="s">
        <v>38</v>
      </c>
      <c r="J371" s="40" t="str">
        <f>IF(I371="","",VLOOKUP(I371,Sheet1!$B$3:$C$7,2,0))</f>
        <v>急性期</v>
      </c>
      <c r="K371" s="40">
        <v>40</v>
      </c>
      <c r="L371" s="40">
        <v>40</v>
      </c>
      <c r="M371" s="40">
        <v>0</v>
      </c>
      <c r="N371" s="40">
        <v>0</v>
      </c>
      <c r="O371" s="40">
        <v>0</v>
      </c>
      <c r="P371" s="40">
        <v>0</v>
      </c>
      <c r="Q371" s="40">
        <v>0</v>
      </c>
      <c r="R371" s="40">
        <v>0</v>
      </c>
      <c r="S371" s="40">
        <v>0</v>
      </c>
      <c r="T371" s="40" t="s">
        <v>45</v>
      </c>
      <c r="U371" s="40" t="str">
        <f>IF(T371="","",VLOOKUP(T371,Sheet1!$B$10:$C$61,2,0))</f>
        <v>一般病棟15対1入院基本料</v>
      </c>
      <c r="V371" s="40">
        <v>40</v>
      </c>
      <c r="W371" s="64"/>
    </row>
    <row r="372" spans="1:23" outlineLevel="4">
      <c r="A372" s="40">
        <v>4001</v>
      </c>
      <c r="B372" s="40" t="s">
        <v>123</v>
      </c>
      <c r="C372" s="40">
        <v>40134</v>
      </c>
      <c r="D372" s="40" t="s">
        <v>373</v>
      </c>
      <c r="E372" s="40" t="s">
        <v>1417</v>
      </c>
      <c r="F372" s="40" t="s">
        <v>195</v>
      </c>
      <c r="G372" s="40" t="s">
        <v>45</v>
      </c>
      <c r="H372" s="40" t="str">
        <f>IF(G372="","",VLOOKUP(G372,Sheet1!$B$3:$C$7,2,0))</f>
        <v>慢性期</v>
      </c>
      <c r="I372" s="40" t="s">
        <v>45</v>
      </c>
      <c r="J372" s="40" t="str">
        <f>IF(I372="","",VLOOKUP(I372,Sheet1!$B$3:$C$7,2,0))</f>
        <v>慢性期</v>
      </c>
      <c r="K372" s="40">
        <v>0</v>
      </c>
      <c r="L372" s="40">
        <v>0</v>
      </c>
      <c r="M372" s="40">
        <v>0</v>
      </c>
      <c r="N372" s="40">
        <v>40</v>
      </c>
      <c r="O372" s="40">
        <v>40</v>
      </c>
      <c r="P372" s="40">
        <v>0</v>
      </c>
      <c r="Q372" s="40">
        <v>0</v>
      </c>
      <c r="R372" s="40">
        <v>0</v>
      </c>
      <c r="S372" s="40">
        <v>0</v>
      </c>
      <c r="T372" s="40" t="s">
        <v>62</v>
      </c>
      <c r="U372" s="40" t="str">
        <f>IF(T372="","",VLOOKUP(T372,Sheet1!$B$10:$C$61,2,0))</f>
        <v>療養病棟入院基本料1</v>
      </c>
      <c r="V372" s="40">
        <v>40</v>
      </c>
      <c r="W372" s="65"/>
    </row>
    <row r="373" spans="1:23" outlineLevel="3">
      <c r="A373" s="40"/>
      <c r="B373" s="40"/>
      <c r="C373" s="40"/>
      <c r="D373" s="40"/>
      <c r="E373" s="41" t="s">
        <v>1593</v>
      </c>
      <c r="F373" s="40"/>
      <c r="G373" s="40"/>
      <c r="H373" s="40"/>
      <c r="I373" s="40"/>
      <c r="J373" s="40" t="str">
        <f>IF(I373="","",VLOOKUP(I373,Sheet1!$B$3:$C$7,2,0))</f>
        <v/>
      </c>
      <c r="K373" s="40">
        <f t="shared" ref="K373:S373" si="64">SUBTOTAL(9,K371:K372)</f>
        <v>40</v>
      </c>
      <c r="L373" s="40">
        <f t="shared" si="64"/>
        <v>40</v>
      </c>
      <c r="M373" s="40">
        <f t="shared" si="64"/>
        <v>0</v>
      </c>
      <c r="N373" s="40">
        <f t="shared" si="64"/>
        <v>40</v>
      </c>
      <c r="O373" s="40">
        <f t="shared" si="64"/>
        <v>40</v>
      </c>
      <c r="P373" s="40">
        <f t="shared" si="64"/>
        <v>0</v>
      </c>
      <c r="Q373" s="40">
        <f t="shared" si="64"/>
        <v>0</v>
      </c>
      <c r="R373" s="40">
        <f t="shared" si="64"/>
        <v>0</v>
      </c>
      <c r="S373" s="40">
        <f t="shared" si="64"/>
        <v>0</v>
      </c>
      <c r="T373" s="40"/>
      <c r="U373" s="40"/>
      <c r="V373" s="40">
        <f>SUBTOTAL(9,V371:V372)</f>
        <v>80</v>
      </c>
      <c r="W373" s="66"/>
    </row>
    <row r="374" spans="1:23" outlineLevel="4">
      <c r="A374" s="40">
        <v>4001</v>
      </c>
      <c r="B374" s="40" t="s">
        <v>123</v>
      </c>
      <c r="C374" s="40">
        <v>40135</v>
      </c>
      <c r="D374" s="40" t="s">
        <v>179</v>
      </c>
      <c r="E374" s="40" t="s">
        <v>180</v>
      </c>
      <c r="F374" s="40" t="s">
        <v>181</v>
      </c>
      <c r="G374" s="40" t="s">
        <v>113</v>
      </c>
      <c r="H374" s="40" t="str">
        <f>IF(G374="","",VLOOKUP(G374,Sheet1!$B$3:$C$7,2,0))</f>
        <v>回復期</v>
      </c>
      <c r="I374" s="40" t="s">
        <v>113</v>
      </c>
      <c r="J374" s="40" t="str">
        <f>IF(I374="","",VLOOKUP(I374,Sheet1!$B$3:$C$7,2,0))</f>
        <v>回復期</v>
      </c>
      <c r="K374" s="40">
        <v>38</v>
      </c>
      <c r="L374" s="40">
        <v>38</v>
      </c>
      <c r="M374" s="40">
        <v>0</v>
      </c>
      <c r="N374" s="40">
        <v>0</v>
      </c>
      <c r="O374" s="40">
        <v>0</v>
      </c>
      <c r="P374" s="40">
        <v>0</v>
      </c>
      <c r="Q374" s="40">
        <v>0</v>
      </c>
      <c r="R374" s="40">
        <v>0</v>
      </c>
      <c r="S374" s="40">
        <v>0</v>
      </c>
      <c r="T374" s="40" t="s">
        <v>182</v>
      </c>
      <c r="U374" s="40" t="str">
        <f>IF(T374="","",VLOOKUP(T374,Sheet1!$B$10:$C$61,2,0))</f>
        <v>一般病棟15対1入院基本料</v>
      </c>
      <c r="V374" s="40">
        <v>38</v>
      </c>
      <c r="W374" s="64"/>
    </row>
    <row r="375" spans="1:23" outlineLevel="4">
      <c r="A375" s="40">
        <v>4001</v>
      </c>
      <c r="B375" s="40" t="s">
        <v>123</v>
      </c>
      <c r="C375" s="40">
        <v>40135</v>
      </c>
      <c r="D375" s="40" t="s">
        <v>179</v>
      </c>
      <c r="E375" s="40" t="s">
        <v>180</v>
      </c>
      <c r="F375" s="40" t="s">
        <v>184</v>
      </c>
      <c r="G375" s="40" t="s">
        <v>182</v>
      </c>
      <c r="H375" s="40" t="str">
        <f>IF(G375="","",VLOOKUP(G375,Sheet1!$B$3:$C$7,2,0))</f>
        <v>慢性期</v>
      </c>
      <c r="I375" s="40" t="s">
        <v>182</v>
      </c>
      <c r="J375" s="40" t="str">
        <f>IF(I375="","",VLOOKUP(I375,Sheet1!$B$3:$C$7,2,0))</f>
        <v>慢性期</v>
      </c>
      <c r="K375" s="40">
        <v>0</v>
      </c>
      <c r="L375" s="40">
        <v>0</v>
      </c>
      <c r="M375" s="40">
        <v>0</v>
      </c>
      <c r="N375" s="40">
        <v>30</v>
      </c>
      <c r="O375" s="40">
        <v>30</v>
      </c>
      <c r="P375" s="40">
        <v>0</v>
      </c>
      <c r="Q375" s="40">
        <v>19</v>
      </c>
      <c r="R375" s="40">
        <v>19</v>
      </c>
      <c r="S375" s="40">
        <v>0</v>
      </c>
      <c r="T375" s="40" t="s">
        <v>185</v>
      </c>
      <c r="U375" s="40" t="str">
        <f>IF(T375="","",VLOOKUP(T375,Sheet1!$B$10:$C$61,2,0))</f>
        <v>療養病棟入院基本料1</v>
      </c>
      <c r="V375" s="40">
        <v>11</v>
      </c>
      <c r="W375" s="65"/>
    </row>
    <row r="376" spans="1:23" outlineLevel="4">
      <c r="A376" s="40">
        <v>4001</v>
      </c>
      <c r="B376" s="40" t="s">
        <v>123</v>
      </c>
      <c r="C376" s="40">
        <v>40135</v>
      </c>
      <c r="D376" s="40" t="s">
        <v>179</v>
      </c>
      <c r="E376" s="40" t="s">
        <v>180</v>
      </c>
      <c r="F376" s="40" t="s">
        <v>186</v>
      </c>
      <c r="G376" s="40" t="s">
        <v>182</v>
      </c>
      <c r="H376" s="40" t="str">
        <f>IF(G376="","",VLOOKUP(G376,Sheet1!$B$3:$C$7,2,0))</f>
        <v>慢性期</v>
      </c>
      <c r="I376" s="40" t="s">
        <v>182</v>
      </c>
      <c r="J376" s="40" t="str">
        <f>IF(I376="","",VLOOKUP(I376,Sheet1!$B$3:$C$7,2,0))</f>
        <v>慢性期</v>
      </c>
      <c r="K376" s="40">
        <v>52</v>
      </c>
      <c r="L376" s="40">
        <v>52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40" t="s">
        <v>187</v>
      </c>
      <c r="U376" s="40" t="str">
        <f>IF(T376="","",VLOOKUP(T376,Sheet1!$B$10:$C$61,2,0))</f>
        <v>障害者施設等10対1入院基本料</v>
      </c>
      <c r="V376" s="40">
        <v>52</v>
      </c>
      <c r="W376" s="65"/>
    </row>
    <row r="377" spans="1:23" outlineLevel="3">
      <c r="A377" s="40"/>
      <c r="B377" s="40"/>
      <c r="C377" s="40"/>
      <c r="D377" s="40"/>
      <c r="E377" s="41" t="s">
        <v>1594</v>
      </c>
      <c r="F377" s="40"/>
      <c r="G377" s="40"/>
      <c r="H377" s="40"/>
      <c r="I377" s="40"/>
      <c r="J377" s="40" t="str">
        <f>IF(I377="","",VLOOKUP(I377,Sheet1!$B$3:$C$7,2,0))</f>
        <v/>
      </c>
      <c r="K377" s="40">
        <f t="shared" ref="K377:S377" si="65">SUBTOTAL(9,K374:K376)</f>
        <v>90</v>
      </c>
      <c r="L377" s="40">
        <f t="shared" si="65"/>
        <v>90</v>
      </c>
      <c r="M377" s="40">
        <f t="shared" si="65"/>
        <v>0</v>
      </c>
      <c r="N377" s="40">
        <f t="shared" si="65"/>
        <v>30</v>
      </c>
      <c r="O377" s="40">
        <f t="shared" si="65"/>
        <v>30</v>
      </c>
      <c r="P377" s="40">
        <f t="shared" si="65"/>
        <v>0</v>
      </c>
      <c r="Q377" s="40">
        <f t="shared" si="65"/>
        <v>19</v>
      </c>
      <c r="R377" s="40">
        <f t="shared" si="65"/>
        <v>19</v>
      </c>
      <c r="S377" s="40">
        <f t="shared" si="65"/>
        <v>0</v>
      </c>
      <c r="T377" s="40"/>
      <c r="U377" s="40"/>
      <c r="V377" s="40">
        <f>SUBTOTAL(9,V374:V376)</f>
        <v>101</v>
      </c>
      <c r="W377" s="66"/>
    </row>
    <row r="378" spans="1:23" outlineLevel="4">
      <c r="A378" s="40">
        <v>4001</v>
      </c>
      <c r="B378" s="40" t="s">
        <v>123</v>
      </c>
      <c r="C378" s="40">
        <v>40135</v>
      </c>
      <c r="D378" s="40" t="s">
        <v>179</v>
      </c>
      <c r="E378" s="40" t="s">
        <v>192</v>
      </c>
      <c r="F378" s="40" t="s">
        <v>193</v>
      </c>
      <c r="G378" s="40" t="s">
        <v>38</v>
      </c>
      <c r="H378" s="40" t="str">
        <f>IF(G378="","",VLOOKUP(G378,Sheet1!$B$3:$C$7,2,0))</f>
        <v>急性期</v>
      </c>
      <c r="I378" s="40" t="s">
        <v>38</v>
      </c>
      <c r="J378" s="40" t="str">
        <f>IF(I378="","",VLOOKUP(I378,Sheet1!$B$3:$C$7,2,0))</f>
        <v>急性期</v>
      </c>
      <c r="K378" s="40">
        <v>60</v>
      </c>
      <c r="L378" s="40">
        <v>56</v>
      </c>
      <c r="M378" s="40">
        <v>4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0</v>
      </c>
      <c r="T378" s="40" t="s">
        <v>38</v>
      </c>
      <c r="U378" s="40" t="str">
        <f>IF(T378="","",VLOOKUP(T378,Sheet1!$B$10:$C$61,2,0))</f>
        <v>一般病棟10対1入院基本料</v>
      </c>
      <c r="V378" s="40">
        <v>60</v>
      </c>
      <c r="W378" s="64" t="s">
        <v>1964</v>
      </c>
    </row>
    <row r="379" spans="1:23" outlineLevel="4">
      <c r="A379" s="40">
        <v>4001</v>
      </c>
      <c r="B379" s="40" t="s">
        <v>123</v>
      </c>
      <c r="C379" s="40">
        <v>40135</v>
      </c>
      <c r="D379" s="40" t="s">
        <v>179</v>
      </c>
      <c r="E379" s="40" t="s">
        <v>192</v>
      </c>
      <c r="F379" s="40" t="s">
        <v>195</v>
      </c>
      <c r="G379" s="40" t="s">
        <v>45</v>
      </c>
      <c r="H379" s="40" t="str">
        <f>IF(G379="","",VLOOKUP(G379,Sheet1!$B$3:$C$7,2,0))</f>
        <v>慢性期</v>
      </c>
      <c r="I379" s="40" t="s">
        <v>45</v>
      </c>
      <c r="J379" s="40" t="str">
        <f>IF(I379="","",VLOOKUP(I379,Sheet1!$B$3:$C$7,2,0))</f>
        <v>慢性期</v>
      </c>
      <c r="K379" s="40">
        <v>0</v>
      </c>
      <c r="L379" s="40">
        <v>0</v>
      </c>
      <c r="M379" s="40">
        <v>0</v>
      </c>
      <c r="N379" s="40">
        <v>57</v>
      </c>
      <c r="O379" s="40">
        <v>41</v>
      </c>
      <c r="P379" s="40">
        <v>16</v>
      </c>
      <c r="Q379" s="40">
        <v>0</v>
      </c>
      <c r="R379" s="40">
        <v>0</v>
      </c>
      <c r="S379" s="40">
        <v>0</v>
      </c>
      <c r="T379" s="40" t="s">
        <v>46</v>
      </c>
      <c r="U379" s="40" t="str">
        <f>IF(T379="","",VLOOKUP(T379,Sheet1!$B$10:$C$61,2,0))</f>
        <v>療養病棟入院基本料2</v>
      </c>
      <c r="V379" s="40">
        <v>57</v>
      </c>
      <c r="W379" s="65"/>
    </row>
    <row r="380" spans="1:23" outlineLevel="3">
      <c r="A380" s="40"/>
      <c r="B380" s="40"/>
      <c r="C380" s="40"/>
      <c r="D380" s="40"/>
      <c r="E380" s="41" t="s">
        <v>1595</v>
      </c>
      <c r="F380" s="40"/>
      <c r="G380" s="40"/>
      <c r="H380" s="40"/>
      <c r="I380" s="40"/>
      <c r="J380" s="40" t="str">
        <f>IF(I380="","",VLOOKUP(I380,Sheet1!$B$3:$C$7,2,0))</f>
        <v/>
      </c>
      <c r="K380" s="40">
        <f t="shared" ref="K380:S380" si="66">SUBTOTAL(9,K378:K379)</f>
        <v>60</v>
      </c>
      <c r="L380" s="40">
        <f t="shared" si="66"/>
        <v>56</v>
      </c>
      <c r="M380" s="40">
        <f t="shared" si="66"/>
        <v>4</v>
      </c>
      <c r="N380" s="40">
        <f t="shared" si="66"/>
        <v>57</v>
      </c>
      <c r="O380" s="40">
        <f t="shared" si="66"/>
        <v>41</v>
      </c>
      <c r="P380" s="40">
        <f t="shared" si="66"/>
        <v>16</v>
      </c>
      <c r="Q380" s="40">
        <f t="shared" si="66"/>
        <v>0</v>
      </c>
      <c r="R380" s="40">
        <f t="shared" si="66"/>
        <v>0</v>
      </c>
      <c r="S380" s="40">
        <f t="shared" si="66"/>
        <v>0</v>
      </c>
      <c r="T380" s="40"/>
      <c r="U380" s="40"/>
      <c r="V380" s="40">
        <f>SUBTOTAL(9,V378:V379)</f>
        <v>117</v>
      </c>
      <c r="W380" s="66"/>
    </row>
    <row r="381" spans="1:23" outlineLevel="4">
      <c r="A381" s="40">
        <v>4001</v>
      </c>
      <c r="B381" s="40" t="s">
        <v>123</v>
      </c>
      <c r="C381" s="40">
        <v>40135</v>
      </c>
      <c r="D381" s="40" t="s">
        <v>179</v>
      </c>
      <c r="E381" s="40" t="s">
        <v>292</v>
      </c>
      <c r="F381" s="40" t="s">
        <v>293</v>
      </c>
      <c r="G381" s="40" t="s">
        <v>38</v>
      </c>
      <c r="H381" s="40" t="str">
        <f>IF(G381="","",VLOOKUP(G381,Sheet1!$B$3:$C$7,2,0))</f>
        <v>急性期</v>
      </c>
      <c r="I381" s="40" t="s">
        <v>38</v>
      </c>
      <c r="J381" s="40" t="str">
        <f>IF(I381="","",VLOOKUP(I381,Sheet1!$B$3:$C$7,2,0))</f>
        <v>急性期</v>
      </c>
      <c r="K381" s="40">
        <v>52</v>
      </c>
      <c r="L381" s="40">
        <v>52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 t="s">
        <v>41</v>
      </c>
      <c r="U381" s="40" t="str">
        <f>IF(T381="","",VLOOKUP(T381,Sheet1!$B$10:$C$61,2,0))</f>
        <v>一般病棟7対1入院基本料</v>
      </c>
      <c r="V381" s="40">
        <v>52</v>
      </c>
      <c r="W381" s="64" t="s">
        <v>2010</v>
      </c>
    </row>
    <row r="382" spans="1:23" outlineLevel="4">
      <c r="A382" s="40">
        <v>4001</v>
      </c>
      <c r="B382" s="40" t="s">
        <v>123</v>
      </c>
      <c r="C382" s="40">
        <v>40135</v>
      </c>
      <c r="D382" s="40" t="s">
        <v>179</v>
      </c>
      <c r="E382" s="40" t="s">
        <v>292</v>
      </c>
      <c r="F382" s="40" t="s">
        <v>294</v>
      </c>
      <c r="G382" s="40" t="s">
        <v>38</v>
      </c>
      <c r="H382" s="40" t="str">
        <f>IF(G382="","",VLOOKUP(G382,Sheet1!$B$3:$C$7,2,0))</f>
        <v>急性期</v>
      </c>
      <c r="I382" s="40" t="s">
        <v>38</v>
      </c>
      <c r="J382" s="40" t="str">
        <f>IF(I382="","",VLOOKUP(I382,Sheet1!$B$3:$C$7,2,0))</f>
        <v>急性期</v>
      </c>
      <c r="K382" s="40">
        <v>56</v>
      </c>
      <c r="L382" s="40">
        <v>56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0</v>
      </c>
      <c r="S382" s="40">
        <v>0</v>
      </c>
      <c r="T382" s="40" t="s">
        <v>41</v>
      </c>
      <c r="U382" s="40" t="str">
        <f>IF(T382="","",VLOOKUP(T382,Sheet1!$B$10:$C$61,2,0))</f>
        <v>一般病棟7対1入院基本料</v>
      </c>
      <c r="V382" s="40">
        <v>56</v>
      </c>
      <c r="W382" s="65"/>
    </row>
    <row r="383" spans="1:23" outlineLevel="4">
      <c r="A383" s="40">
        <v>4001</v>
      </c>
      <c r="B383" s="40" t="s">
        <v>123</v>
      </c>
      <c r="C383" s="40">
        <v>40135</v>
      </c>
      <c r="D383" s="40" t="s">
        <v>179</v>
      </c>
      <c r="E383" s="40" t="s">
        <v>292</v>
      </c>
      <c r="F383" s="40" t="s">
        <v>295</v>
      </c>
      <c r="G383" s="40" t="s">
        <v>58</v>
      </c>
      <c r="H383" s="40" t="str">
        <f>IF(G383="","",VLOOKUP(G383,Sheet1!$B$3:$C$7,2,0))</f>
        <v>回復期</v>
      </c>
      <c r="I383" s="40" t="s">
        <v>58</v>
      </c>
      <c r="J383" s="40" t="str">
        <f>IF(I383="","",VLOOKUP(I383,Sheet1!$B$3:$C$7,2,0))</f>
        <v>回復期</v>
      </c>
      <c r="K383" s="40">
        <v>60</v>
      </c>
      <c r="L383" s="40">
        <v>60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 t="s">
        <v>40</v>
      </c>
      <c r="U383" s="40" t="str">
        <f>IF(T383="","",VLOOKUP(T383,Sheet1!$B$10:$C$61,2,0))</f>
        <v>地域包括ケア病棟入院料1</v>
      </c>
      <c r="V383" s="40">
        <v>60</v>
      </c>
      <c r="W383" s="65"/>
    </row>
    <row r="384" spans="1:23" outlineLevel="4">
      <c r="A384" s="40">
        <v>4001</v>
      </c>
      <c r="B384" s="40" t="s">
        <v>123</v>
      </c>
      <c r="C384" s="40">
        <v>40135</v>
      </c>
      <c r="D384" s="40" t="s">
        <v>179</v>
      </c>
      <c r="E384" s="40" t="s">
        <v>292</v>
      </c>
      <c r="F384" s="40" t="s">
        <v>296</v>
      </c>
      <c r="G384" s="40" t="s">
        <v>58</v>
      </c>
      <c r="H384" s="40" t="str">
        <f>IF(G384="","",VLOOKUP(G384,Sheet1!$B$3:$C$7,2,0))</f>
        <v>回復期</v>
      </c>
      <c r="I384" s="40" t="s">
        <v>58</v>
      </c>
      <c r="J384" s="40" t="str">
        <f>IF(I384="","",VLOOKUP(I384,Sheet1!$B$3:$C$7,2,0))</f>
        <v>回復期</v>
      </c>
      <c r="K384" s="40">
        <v>0</v>
      </c>
      <c r="L384" s="40">
        <v>0</v>
      </c>
      <c r="M384" s="40">
        <v>0</v>
      </c>
      <c r="N384" s="40">
        <v>60</v>
      </c>
      <c r="O384" s="40">
        <v>60</v>
      </c>
      <c r="P384" s="40">
        <v>0</v>
      </c>
      <c r="Q384" s="40">
        <v>0</v>
      </c>
      <c r="R384" s="40">
        <v>0</v>
      </c>
      <c r="S384" s="40">
        <v>0</v>
      </c>
      <c r="T384" s="40" t="s">
        <v>59</v>
      </c>
      <c r="U384" s="40" t="str">
        <f>IF(T384="","",VLOOKUP(T384,Sheet1!$B$10:$C$61,2,0))</f>
        <v>回復期リハビリテーション病棟入院料1</v>
      </c>
      <c r="V384" s="40">
        <v>60</v>
      </c>
      <c r="W384" s="65"/>
    </row>
    <row r="385" spans="1:23" outlineLevel="3">
      <c r="A385" s="40"/>
      <c r="B385" s="40"/>
      <c r="C385" s="40"/>
      <c r="D385" s="40"/>
      <c r="E385" s="41" t="s">
        <v>1596</v>
      </c>
      <c r="F385" s="40"/>
      <c r="G385" s="40"/>
      <c r="H385" s="40"/>
      <c r="I385" s="40"/>
      <c r="J385" s="40" t="str">
        <f>IF(I385="","",VLOOKUP(I385,Sheet1!$B$3:$C$7,2,0))</f>
        <v/>
      </c>
      <c r="K385" s="40">
        <f t="shared" ref="K385:S385" si="67">SUBTOTAL(9,K381:K384)</f>
        <v>168</v>
      </c>
      <c r="L385" s="40">
        <f t="shared" si="67"/>
        <v>168</v>
      </c>
      <c r="M385" s="40">
        <f t="shared" si="67"/>
        <v>0</v>
      </c>
      <c r="N385" s="40">
        <f t="shared" si="67"/>
        <v>60</v>
      </c>
      <c r="O385" s="40">
        <f t="shared" si="67"/>
        <v>60</v>
      </c>
      <c r="P385" s="40">
        <f t="shared" si="67"/>
        <v>0</v>
      </c>
      <c r="Q385" s="40">
        <f t="shared" si="67"/>
        <v>0</v>
      </c>
      <c r="R385" s="40">
        <f t="shared" si="67"/>
        <v>0</v>
      </c>
      <c r="S385" s="40">
        <f t="shared" si="67"/>
        <v>0</v>
      </c>
      <c r="T385" s="40"/>
      <c r="U385" s="40"/>
      <c r="V385" s="40">
        <f>SUBTOTAL(9,V381:V384)</f>
        <v>228</v>
      </c>
      <c r="W385" s="66"/>
    </row>
    <row r="386" spans="1:23" outlineLevel="4">
      <c r="A386" s="40">
        <v>4001</v>
      </c>
      <c r="B386" s="40" t="s">
        <v>123</v>
      </c>
      <c r="C386" s="40">
        <v>40135</v>
      </c>
      <c r="D386" s="40" t="s">
        <v>179</v>
      </c>
      <c r="E386" s="40" t="s">
        <v>329</v>
      </c>
      <c r="F386" s="40" t="s">
        <v>330</v>
      </c>
      <c r="G386" s="40" t="s">
        <v>45</v>
      </c>
      <c r="H386" s="40" t="str">
        <f>IF(G386="","",VLOOKUP(G386,Sheet1!$B$3:$C$7,2,0))</f>
        <v>慢性期</v>
      </c>
      <c r="I386" s="40" t="s">
        <v>45</v>
      </c>
      <c r="J386" s="40" t="str">
        <f>IF(I386="","",VLOOKUP(I386,Sheet1!$B$3:$C$7,2,0))</f>
        <v>慢性期</v>
      </c>
      <c r="K386" s="40">
        <v>0</v>
      </c>
      <c r="L386" s="40">
        <v>0</v>
      </c>
      <c r="M386" s="40">
        <v>0</v>
      </c>
      <c r="N386" s="40">
        <v>59</v>
      </c>
      <c r="O386" s="40">
        <v>59</v>
      </c>
      <c r="P386" s="40">
        <v>0</v>
      </c>
      <c r="Q386" s="40">
        <v>0</v>
      </c>
      <c r="R386" s="40">
        <v>0</v>
      </c>
      <c r="S386" s="40">
        <v>0</v>
      </c>
      <c r="T386" s="40" t="s">
        <v>62</v>
      </c>
      <c r="U386" s="40" t="str">
        <f>IF(T386="","",VLOOKUP(T386,Sheet1!$B$10:$C$61,2,0))</f>
        <v>療養病棟入院基本料1</v>
      </c>
      <c r="V386" s="40">
        <v>59</v>
      </c>
      <c r="W386" s="64"/>
    </row>
    <row r="387" spans="1:23" outlineLevel="3">
      <c r="A387" s="40"/>
      <c r="B387" s="40"/>
      <c r="C387" s="40"/>
      <c r="D387" s="40"/>
      <c r="E387" s="41" t="s">
        <v>1597</v>
      </c>
      <c r="F387" s="40"/>
      <c r="G387" s="40"/>
      <c r="H387" s="40"/>
      <c r="I387" s="40"/>
      <c r="J387" s="40" t="str">
        <f>IF(I387="","",VLOOKUP(I387,Sheet1!$B$3:$C$7,2,0))</f>
        <v/>
      </c>
      <c r="K387" s="40">
        <f t="shared" ref="K387:S387" si="68">SUBTOTAL(9,K386:K386)</f>
        <v>0</v>
      </c>
      <c r="L387" s="40">
        <f t="shared" si="68"/>
        <v>0</v>
      </c>
      <c r="M387" s="40">
        <f t="shared" si="68"/>
        <v>0</v>
      </c>
      <c r="N387" s="40">
        <f t="shared" si="68"/>
        <v>59</v>
      </c>
      <c r="O387" s="40">
        <f t="shared" si="68"/>
        <v>59</v>
      </c>
      <c r="P387" s="40">
        <f t="shared" si="68"/>
        <v>0</v>
      </c>
      <c r="Q387" s="40">
        <f t="shared" si="68"/>
        <v>0</v>
      </c>
      <c r="R387" s="40">
        <f t="shared" si="68"/>
        <v>0</v>
      </c>
      <c r="S387" s="40">
        <f t="shared" si="68"/>
        <v>0</v>
      </c>
      <c r="T387" s="40"/>
      <c r="U387" s="40"/>
      <c r="V387" s="40">
        <f>SUBTOTAL(9,V386:V386)</f>
        <v>59</v>
      </c>
      <c r="W387" s="66"/>
    </row>
    <row r="388" spans="1:23" outlineLevel="4">
      <c r="A388" s="40">
        <v>4001</v>
      </c>
      <c r="B388" s="40" t="s">
        <v>123</v>
      </c>
      <c r="C388" s="40">
        <v>40135</v>
      </c>
      <c r="D388" s="40" t="s">
        <v>179</v>
      </c>
      <c r="E388" s="40" t="s">
        <v>439</v>
      </c>
      <c r="F388" s="40" t="s">
        <v>440</v>
      </c>
      <c r="G388" s="40" t="s">
        <v>45</v>
      </c>
      <c r="H388" s="40" t="str">
        <f>IF(G388="","",VLOOKUP(G388,Sheet1!$B$3:$C$7,2,0))</f>
        <v>慢性期</v>
      </c>
      <c r="I388" s="40" t="s">
        <v>45</v>
      </c>
      <c r="J388" s="40" t="str">
        <f>IF(I388="","",VLOOKUP(I388,Sheet1!$B$3:$C$7,2,0))</f>
        <v>慢性期</v>
      </c>
      <c r="K388" s="40">
        <v>0</v>
      </c>
      <c r="L388" s="40">
        <v>0</v>
      </c>
      <c r="M388" s="40">
        <v>0</v>
      </c>
      <c r="N388" s="40">
        <v>60</v>
      </c>
      <c r="O388" s="40">
        <v>60</v>
      </c>
      <c r="P388" s="40">
        <v>0</v>
      </c>
      <c r="Q388" s="40">
        <v>60</v>
      </c>
      <c r="R388" s="40">
        <v>60</v>
      </c>
      <c r="S388" s="40">
        <v>0</v>
      </c>
      <c r="T388" s="40"/>
      <c r="U388" s="40" t="str">
        <f>IF(T388="","",VLOOKUP(T388,Sheet1!$B$10:$C$61,2,0))</f>
        <v/>
      </c>
      <c r="V388" s="40">
        <v>0</v>
      </c>
      <c r="W388" s="64"/>
    </row>
    <row r="389" spans="1:23" outlineLevel="4">
      <c r="A389" s="40">
        <v>4001</v>
      </c>
      <c r="B389" s="40" t="s">
        <v>123</v>
      </c>
      <c r="C389" s="40">
        <v>40135</v>
      </c>
      <c r="D389" s="40" t="s">
        <v>179</v>
      </c>
      <c r="E389" s="40" t="s">
        <v>439</v>
      </c>
      <c r="F389" s="40" t="s">
        <v>441</v>
      </c>
      <c r="G389" s="40" t="s">
        <v>45</v>
      </c>
      <c r="H389" s="40" t="str">
        <f>IF(G389="","",VLOOKUP(G389,Sheet1!$B$3:$C$7,2,0))</f>
        <v>慢性期</v>
      </c>
      <c r="I389" s="40" t="s">
        <v>45</v>
      </c>
      <c r="J389" s="40" t="str">
        <f>IF(I389="","",VLOOKUP(I389,Sheet1!$B$3:$C$7,2,0))</f>
        <v>慢性期</v>
      </c>
      <c r="K389" s="40">
        <v>0</v>
      </c>
      <c r="L389" s="40">
        <v>0</v>
      </c>
      <c r="M389" s="40">
        <v>0</v>
      </c>
      <c r="N389" s="40">
        <v>60</v>
      </c>
      <c r="O389" s="40">
        <v>60</v>
      </c>
      <c r="P389" s="40">
        <v>0</v>
      </c>
      <c r="Q389" s="40">
        <v>60</v>
      </c>
      <c r="R389" s="40">
        <v>60</v>
      </c>
      <c r="S389" s="40">
        <v>0</v>
      </c>
      <c r="T389" s="40"/>
      <c r="U389" s="40" t="str">
        <f>IF(T389="","",VLOOKUP(T389,Sheet1!$B$10:$C$61,2,0))</f>
        <v/>
      </c>
      <c r="V389" s="40">
        <v>0</v>
      </c>
      <c r="W389" s="65"/>
    </row>
    <row r="390" spans="1:23" outlineLevel="4">
      <c r="A390" s="40">
        <v>4001</v>
      </c>
      <c r="B390" s="40" t="s">
        <v>123</v>
      </c>
      <c r="C390" s="40">
        <v>40135</v>
      </c>
      <c r="D390" s="40" t="s">
        <v>179</v>
      </c>
      <c r="E390" s="40" t="s">
        <v>439</v>
      </c>
      <c r="F390" s="40" t="s">
        <v>442</v>
      </c>
      <c r="G390" s="40" t="s">
        <v>45</v>
      </c>
      <c r="H390" s="40" t="str">
        <f>IF(G390="","",VLOOKUP(G390,Sheet1!$B$3:$C$7,2,0))</f>
        <v>慢性期</v>
      </c>
      <c r="I390" s="40" t="s">
        <v>45</v>
      </c>
      <c r="J390" s="40" t="str">
        <f>IF(I390="","",VLOOKUP(I390,Sheet1!$B$3:$C$7,2,0))</f>
        <v>慢性期</v>
      </c>
      <c r="K390" s="40">
        <v>0</v>
      </c>
      <c r="L390" s="40">
        <v>0</v>
      </c>
      <c r="M390" s="40">
        <v>0</v>
      </c>
      <c r="N390" s="40">
        <v>60</v>
      </c>
      <c r="O390" s="40">
        <v>60</v>
      </c>
      <c r="P390" s="40">
        <v>0</v>
      </c>
      <c r="Q390" s="40">
        <v>60</v>
      </c>
      <c r="R390" s="40">
        <v>60</v>
      </c>
      <c r="S390" s="40">
        <v>0</v>
      </c>
      <c r="T390" s="40"/>
      <c r="U390" s="40" t="str">
        <f>IF(T390="","",VLOOKUP(T390,Sheet1!$B$10:$C$61,2,0))</f>
        <v/>
      </c>
      <c r="V390" s="40">
        <v>0</v>
      </c>
      <c r="W390" s="65"/>
    </row>
    <row r="391" spans="1:23" outlineLevel="4">
      <c r="A391" s="40">
        <v>4001</v>
      </c>
      <c r="B391" s="40" t="s">
        <v>123</v>
      </c>
      <c r="C391" s="40">
        <v>40135</v>
      </c>
      <c r="D391" s="40" t="s">
        <v>179</v>
      </c>
      <c r="E391" s="40" t="s">
        <v>439</v>
      </c>
      <c r="F391" s="40" t="s">
        <v>443</v>
      </c>
      <c r="G391" s="40" t="s">
        <v>45</v>
      </c>
      <c r="H391" s="40" t="str">
        <f>IF(G391="","",VLOOKUP(G391,Sheet1!$B$3:$C$7,2,0))</f>
        <v>慢性期</v>
      </c>
      <c r="I391" s="40" t="s">
        <v>45</v>
      </c>
      <c r="J391" s="40" t="str">
        <f>IF(I391="","",VLOOKUP(I391,Sheet1!$B$3:$C$7,2,0))</f>
        <v>慢性期</v>
      </c>
      <c r="K391" s="40">
        <v>0</v>
      </c>
      <c r="L391" s="40">
        <v>0</v>
      </c>
      <c r="M391" s="40">
        <v>0</v>
      </c>
      <c r="N391" s="40">
        <v>53</v>
      </c>
      <c r="O391" s="40">
        <v>53</v>
      </c>
      <c r="P391" s="40">
        <v>0</v>
      </c>
      <c r="Q391" s="40">
        <v>53</v>
      </c>
      <c r="R391" s="40">
        <v>53</v>
      </c>
      <c r="S391" s="40">
        <v>0</v>
      </c>
      <c r="T391" s="40"/>
      <c r="U391" s="40" t="str">
        <f>IF(T391="","",VLOOKUP(T391,Sheet1!$B$10:$C$61,2,0))</f>
        <v/>
      </c>
      <c r="V391" s="40">
        <v>0</v>
      </c>
      <c r="W391" s="65"/>
    </row>
    <row r="392" spans="1:23" outlineLevel="4">
      <c r="A392" s="40">
        <v>4001</v>
      </c>
      <c r="B392" s="40" t="s">
        <v>123</v>
      </c>
      <c r="C392" s="40">
        <v>40135</v>
      </c>
      <c r="D392" s="40" t="s">
        <v>179</v>
      </c>
      <c r="E392" s="40" t="s">
        <v>439</v>
      </c>
      <c r="F392" s="40" t="s">
        <v>444</v>
      </c>
      <c r="G392" s="40" t="s">
        <v>45</v>
      </c>
      <c r="H392" s="40" t="str">
        <f>IF(G392="","",VLOOKUP(G392,Sheet1!$B$3:$C$7,2,0))</f>
        <v>慢性期</v>
      </c>
      <c r="I392" s="40" t="s">
        <v>45</v>
      </c>
      <c r="J392" s="40" t="str">
        <f>IF(I392="","",VLOOKUP(I392,Sheet1!$B$3:$C$7,2,0))</f>
        <v>慢性期</v>
      </c>
      <c r="K392" s="40">
        <v>0</v>
      </c>
      <c r="L392" s="40">
        <v>0</v>
      </c>
      <c r="M392" s="40">
        <v>0</v>
      </c>
      <c r="N392" s="40">
        <v>60</v>
      </c>
      <c r="O392" s="40">
        <v>60</v>
      </c>
      <c r="P392" s="40">
        <v>0</v>
      </c>
      <c r="Q392" s="40">
        <v>0</v>
      </c>
      <c r="R392" s="40">
        <v>0</v>
      </c>
      <c r="S392" s="40">
        <v>0</v>
      </c>
      <c r="T392" s="40" t="s">
        <v>62</v>
      </c>
      <c r="U392" s="40" t="str">
        <f>IF(T392="","",VLOOKUP(T392,Sheet1!$B$10:$C$61,2,0))</f>
        <v>療養病棟入院基本料1</v>
      </c>
      <c r="V392" s="40">
        <v>60</v>
      </c>
      <c r="W392" s="65"/>
    </row>
    <row r="393" spans="1:23" outlineLevel="4">
      <c r="A393" s="40">
        <v>4001</v>
      </c>
      <c r="B393" s="40" t="s">
        <v>123</v>
      </c>
      <c r="C393" s="40">
        <v>40135</v>
      </c>
      <c r="D393" s="40" t="s">
        <v>179</v>
      </c>
      <c r="E393" s="40" t="s">
        <v>439</v>
      </c>
      <c r="F393" s="40" t="s">
        <v>445</v>
      </c>
      <c r="G393" s="40" t="s">
        <v>45</v>
      </c>
      <c r="H393" s="40" t="str">
        <f>IF(G393="","",VLOOKUP(G393,Sheet1!$B$3:$C$7,2,0))</f>
        <v>慢性期</v>
      </c>
      <c r="I393" s="40" t="s">
        <v>45</v>
      </c>
      <c r="J393" s="40" t="str">
        <f>IF(I393="","",VLOOKUP(I393,Sheet1!$B$3:$C$7,2,0))</f>
        <v>慢性期</v>
      </c>
      <c r="K393" s="40">
        <v>0</v>
      </c>
      <c r="L393" s="40">
        <v>0</v>
      </c>
      <c r="M393" s="40">
        <v>0</v>
      </c>
      <c r="N393" s="40">
        <v>60</v>
      </c>
      <c r="O393" s="40">
        <v>60</v>
      </c>
      <c r="P393" s="40">
        <v>0</v>
      </c>
      <c r="Q393" s="40">
        <v>0</v>
      </c>
      <c r="R393" s="40">
        <v>0</v>
      </c>
      <c r="S393" s="40">
        <v>0</v>
      </c>
      <c r="T393" s="40" t="s">
        <v>62</v>
      </c>
      <c r="U393" s="40" t="str">
        <f>IF(T393="","",VLOOKUP(T393,Sheet1!$B$10:$C$61,2,0))</f>
        <v>療養病棟入院基本料1</v>
      </c>
      <c r="V393" s="40">
        <v>60</v>
      </c>
      <c r="W393" s="65"/>
    </row>
    <row r="394" spans="1:23" outlineLevel="4">
      <c r="A394" s="40">
        <v>4001</v>
      </c>
      <c r="B394" s="40" t="s">
        <v>123</v>
      </c>
      <c r="C394" s="40">
        <v>40135</v>
      </c>
      <c r="D394" s="40" t="s">
        <v>179</v>
      </c>
      <c r="E394" s="40" t="s">
        <v>439</v>
      </c>
      <c r="F394" s="40" t="s">
        <v>446</v>
      </c>
      <c r="G394" s="40" t="s">
        <v>45</v>
      </c>
      <c r="H394" s="40" t="str">
        <f>IF(G394="","",VLOOKUP(G394,Sheet1!$B$3:$C$7,2,0))</f>
        <v>慢性期</v>
      </c>
      <c r="I394" s="40" t="s">
        <v>45</v>
      </c>
      <c r="J394" s="40" t="str">
        <f>IF(I394="","",VLOOKUP(I394,Sheet1!$B$3:$C$7,2,0))</f>
        <v>慢性期</v>
      </c>
      <c r="K394" s="40">
        <v>0</v>
      </c>
      <c r="L394" s="40">
        <v>0</v>
      </c>
      <c r="M394" s="40">
        <v>0</v>
      </c>
      <c r="N394" s="40">
        <v>60</v>
      </c>
      <c r="O394" s="40">
        <v>60</v>
      </c>
      <c r="P394" s="40">
        <v>0</v>
      </c>
      <c r="Q394" s="40">
        <v>0</v>
      </c>
      <c r="R394" s="40">
        <v>0</v>
      </c>
      <c r="S394" s="40">
        <v>0</v>
      </c>
      <c r="T394" s="40" t="s">
        <v>62</v>
      </c>
      <c r="U394" s="40" t="str">
        <f>IF(T394="","",VLOOKUP(T394,Sheet1!$B$10:$C$61,2,0))</f>
        <v>療養病棟入院基本料1</v>
      </c>
      <c r="V394" s="40">
        <v>60</v>
      </c>
      <c r="W394" s="65"/>
    </row>
    <row r="395" spans="1:23" outlineLevel="3">
      <c r="A395" s="40"/>
      <c r="B395" s="40"/>
      <c r="C395" s="40"/>
      <c r="D395" s="40"/>
      <c r="E395" s="41" t="s">
        <v>1598</v>
      </c>
      <c r="F395" s="40"/>
      <c r="G395" s="40"/>
      <c r="H395" s="40"/>
      <c r="I395" s="40"/>
      <c r="J395" s="40" t="str">
        <f>IF(I395="","",VLOOKUP(I395,Sheet1!$B$3:$C$7,2,0))</f>
        <v/>
      </c>
      <c r="K395" s="40">
        <f t="shared" ref="K395:S395" si="69">SUBTOTAL(9,K388:K394)</f>
        <v>0</v>
      </c>
      <c r="L395" s="40">
        <f t="shared" si="69"/>
        <v>0</v>
      </c>
      <c r="M395" s="40">
        <f t="shared" si="69"/>
        <v>0</v>
      </c>
      <c r="N395" s="40">
        <f t="shared" si="69"/>
        <v>413</v>
      </c>
      <c r="O395" s="40">
        <f t="shared" si="69"/>
        <v>413</v>
      </c>
      <c r="P395" s="40">
        <f t="shared" si="69"/>
        <v>0</v>
      </c>
      <c r="Q395" s="40">
        <f t="shared" si="69"/>
        <v>233</v>
      </c>
      <c r="R395" s="40">
        <f t="shared" si="69"/>
        <v>233</v>
      </c>
      <c r="S395" s="40">
        <f t="shared" si="69"/>
        <v>0</v>
      </c>
      <c r="T395" s="40"/>
      <c r="U395" s="40"/>
      <c r="V395" s="40">
        <f>SUBTOTAL(9,V388:V394)</f>
        <v>180</v>
      </c>
      <c r="W395" s="66"/>
    </row>
    <row r="396" spans="1:23" outlineLevel="4">
      <c r="A396" s="40">
        <v>4001</v>
      </c>
      <c r="B396" s="40" t="s">
        <v>123</v>
      </c>
      <c r="C396" s="40">
        <v>40135</v>
      </c>
      <c r="D396" s="40" t="s">
        <v>179</v>
      </c>
      <c r="E396" s="40" t="s">
        <v>502</v>
      </c>
      <c r="F396" s="40" t="s">
        <v>44</v>
      </c>
      <c r="G396" s="40" t="s">
        <v>38</v>
      </c>
      <c r="H396" s="40" t="str">
        <f>IF(G396="","",VLOOKUP(G396,Sheet1!$B$3:$C$7,2,0))</f>
        <v>急性期</v>
      </c>
      <c r="I396" s="40" t="s">
        <v>38</v>
      </c>
      <c r="J396" s="40" t="str">
        <f>IF(I396="","",VLOOKUP(I396,Sheet1!$B$3:$C$7,2,0))</f>
        <v>急性期</v>
      </c>
      <c r="K396" s="40">
        <v>32</v>
      </c>
      <c r="L396" s="40">
        <v>32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40">
        <v>0</v>
      </c>
      <c r="S396" s="40">
        <v>0</v>
      </c>
      <c r="T396" s="40" t="s">
        <v>41</v>
      </c>
      <c r="U396" s="40" t="str">
        <f>IF(T396="","",VLOOKUP(T396,Sheet1!$B$10:$C$61,2,0))</f>
        <v>一般病棟7対1入院基本料</v>
      </c>
      <c r="V396" s="40">
        <v>32</v>
      </c>
      <c r="W396" s="64" t="s">
        <v>1964</v>
      </c>
    </row>
    <row r="397" spans="1:23" outlineLevel="4">
      <c r="A397" s="40">
        <v>4001</v>
      </c>
      <c r="B397" s="40" t="s">
        <v>123</v>
      </c>
      <c r="C397" s="40">
        <v>40135</v>
      </c>
      <c r="D397" s="40" t="s">
        <v>179</v>
      </c>
      <c r="E397" s="40" t="s">
        <v>502</v>
      </c>
      <c r="F397" s="40" t="s">
        <v>67</v>
      </c>
      <c r="G397" s="40" t="s">
        <v>38</v>
      </c>
      <c r="H397" s="40" t="str">
        <f>IF(G397="","",VLOOKUP(G397,Sheet1!$B$3:$C$7,2,0))</f>
        <v>急性期</v>
      </c>
      <c r="I397" s="40" t="s">
        <v>38</v>
      </c>
      <c r="J397" s="40" t="str">
        <f>IF(I397="","",VLOOKUP(I397,Sheet1!$B$3:$C$7,2,0))</f>
        <v>急性期</v>
      </c>
      <c r="K397" s="40">
        <v>33</v>
      </c>
      <c r="L397" s="40">
        <v>33</v>
      </c>
      <c r="M397" s="40">
        <v>0</v>
      </c>
      <c r="N397" s="40">
        <v>0</v>
      </c>
      <c r="O397" s="40">
        <v>0</v>
      </c>
      <c r="P397" s="40">
        <v>0</v>
      </c>
      <c r="Q397" s="40">
        <v>0</v>
      </c>
      <c r="R397" s="40">
        <v>0</v>
      </c>
      <c r="S397" s="40">
        <v>0</v>
      </c>
      <c r="T397" s="40" t="s">
        <v>40</v>
      </c>
      <c r="U397" s="40" t="str">
        <f>IF(T397="","",VLOOKUP(T397,Sheet1!$B$10:$C$61,2,0))</f>
        <v>地域包括ケア病棟入院料1</v>
      </c>
      <c r="V397" s="40">
        <v>33</v>
      </c>
      <c r="W397" s="65"/>
    </row>
    <row r="398" spans="1:23" outlineLevel="3">
      <c r="A398" s="40"/>
      <c r="B398" s="40"/>
      <c r="C398" s="40"/>
      <c r="D398" s="40"/>
      <c r="E398" s="41" t="s">
        <v>1599</v>
      </c>
      <c r="F398" s="40"/>
      <c r="G398" s="40"/>
      <c r="H398" s="40"/>
      <c r="I398" s="40"/>
      <c r="J398" s="40" t="str">
        <f>IF(I398="","",VLOOKUP(I398,Sheet1!$B$3:$C$7,2,0))</f>
        <v/>
      </c>
      <c r="K398" s="40">
        <f t="shared" ref="K398:S398" si="70">SUBTOTAL(9,K396:K397)</f>
        <v>65</v>
      </c>
      <c r="L398" s="40">
        <f t="shared" si="70"/>
        <v>65</v>
      </c>
      <c r="M398" s="40">
        <f t="shared" si="70"/>
        <v>0</v>
      </c>
      <c r="N398" s="40">
        <f t="shared" si="70"/>
        <v>0</v>
      </c>
      <c r="O398" s="40">
        <f t="shared" si="70"/>
        <v>0</v>
      </c>
      <c r="P398" s="40">
        <f t="shared" si="70"/>
        <v>0</v>
      </c>
      <c r="Q398" s="40">
        <f t="shared" si="70"/>
        <v>0</v>
      </c>
      <c r="R398" s="40">
        <f t="shared" si="70"/>
        <v>0</v>
      </c>
      <c r="S398" s="40">
        <f t="shared" si="70"/>
        <v>0</v>
      </c>
      <c r="T398" s="40"/>
      <c r="U398" s="40"/>
      <c r="V398" s="40">
        <f>SUBTOTAL(9,V396:V397)</f>
        <v>65</v>
      </c>
      <c r="W398" s="66"/>
    </row>
    <row r="399" spans="1:23" outlineLevel="4">
      <c r="A399" s="40">
        <v>4001</v>
      </c>
      <c r="B399" s="40" t="s">
        <v>123</v>
      </c>
      <c r="C399" s="40">
        <v>40135</v>
      </c>
      <c r="D399" s="40" t="s">
        <v>179</v>
      </c>
      <c r="E399" s="40" t="s">
        <v>656</v>
      </c>
      <c r="F399" s="40" t="s">
        <v>657</v>
      </c>
      <c r="G399" s="40" t="s">
        <v>104</v>
      </c>
      <c r="H399" s="40" t="str">
        <f>IF(G399="","",VLOOKUP(G399,Sheet1!$B$3:$C$7,2,0))</f>
        <v>急性期</v>
      </c>
      <c r="I399" s="40" t="s">
        <v>104</v>
      </c>
      <c r="J399" s="40" t="str">
        <f>IF(I399="","",VLOOKUP(I399,Sheet1!$B$3:$C$7,2,0))</f>
        <v>急性期</v>
      </c>
      <c r="K399" s="40">
        <v>51</v>
      </c>
      <c r="L399" s="40">
        <v>51</v>
      </c>
      <c r="M399" s="40">
        <v>0</v>
      </c>
      <c r="N399" s="40">
        <v>0</v>
      </c>
      <c r="O399" s="40">
        <v>0</v>
      </c>
      <c r="P399" s="40">
        <v>0</v>
      </c>
      <c r="Q399" s="40">
        <v>0</v>
      </c>
      <c r="R399" s="40">
        <v>0</v>
      </c>
      <c r="S399" s="40">
        <v>0</v>
      </c>
      <c r="T399" s="40" t="s">
        <v>104</v>
      </c>
      <c r="U399" s="40" t="str">
        <f>IF(T399="","",VLOOKUP(T399,Sheet1!$B$10:$C$61,2,0))</f>
        <v>一般病棟10対1入院基本料</v>
      </c>
      <c r="V399" s="40">
        <v>51</v>
      </c>
      <c r="W399" s="64"/>
    </row>
    <row r="400" spans="1:23" outlineLevel="4">
      <c r="A400" s="40">
        <v>4001</v>
      </c>
      <c r="B400" s="40" t="s">
        <v>123</v>
      </c>
      <c r="C400" s="40">
        <v>40135</v>
      </c>
      <c r="D400" s="40" t="s">
        <v>179</v>
      </c>
      <c r="E400" s="40" t="s">
        <v>656</v>
      </c>
      <c r="F400" s="40" t="s">
        <v>658</v>
      </c>
      <c r="G400" s="40" t="s">
        <v>113</v>
      </c>
      <c r="H400" s="40" t="str">
        <f>IF(G400="","",VLOOKUP(G400,Sheet1!$B$3:$C$7,2,0))</f>
        <v>回復期</v>
      </c>
      <c r="I400" s="40" t="s">
        <v>113</v>
      </c>
      <c r="J400" s="40" t="str">
        <f>IF(I400="","",VLOOKUP(I400,Sheet1!$B$3:$C$7,2,0))</f>
        <v>回復期</v>
      </c>
      <c r="K400" s="40">
        <v>0</v>
      </c>
      <c r="L400" s="40">
        <v>0</v>
      </c>
      <c r="M400" s="40">
        <v>0</v>
      </c>
      <c r="N400" s="40">
        <v>50</v>
      </c>
      <c r="O400" s="40">
        <v>50</v>
      </c>
      <c r="P400" s="40">
        <v>0</v>
      </c>
      <c r="Q400" s="40">
        <v>0</v>
      </c>
      <c r="R400" s="40">
        <v>0</v>
      </c>
      <c r="S400" s="40">
        <v>0</v>
      </c>
      <c r="T400" s="40" t="s">
        <v>183</v>
      </c>
      <c r="U400" s="40" t="str">
        <f>IF(T400="","",VLOOKUP(T400,Sheet1!$B$10:$C$61,2,0))</f>
        <v>回復期リハビリテーション病棟入院料1</v>
      </c>
      <c r="V400" s="40">
        <v>50</v>
      </c>
      <c r="W400" s="65"/>
    </row>
    <row r="401" spans="1:23" outlineLevel="4">
      <c r="A401" s="40">
        <v>4001</v>
      </c>
      <c r="B401" s="40" t="s">
        <v>123</v>
      </c>
      <c r="C401" s="40">
        <v>40135</v>
      </c>
      <c r="D401" s="40" t="s">
        <v>179</v>
      </c>
      <c r="E401" s="40" t="s">
        <v>656</v>
      </c>
      <c r="F401" s="40" t="s">
        <v>528</v>
      </c>
      <c r="G401" s="40" t="s">
        <v>113</v>
      </c>
      <c r="H401" s="40" t="str">
        <f>IF(G401="","",VLOOKUP(G401,Sheet1!$B$3:$C$7,2,0))</f>
        <v>回復期</v>
      </c>
      <c r="I401" s="40" t="s">
        <v>113</v>
      </c>
      <c r="J401" s="40" t="str">
        <f>IF(I401="","",VLOOKUP(I401,Sheet1!$B$3:$C$7,2,0))</f>
        <v>回復期</v>
      </c>
      <c r="K401" s="40">
        <v>0</v>
      </c>
      <c r="L401" s="40">
        <v>0</v>
      </c>
      <c r="M401" s="40">
        <v>0</v>
      </c>
      <c r="N401" s="40">
        <v>49</v>
      </c>
      <c r="O401" s="40">
        <v>49</v>
      </c>
      <c r="P401" s="40">
        <v>0</v>
      </c>
      <c r="Q401" s="40">
        <v>0</v>
      </c>
      <c r="R401" s="40">
        <v>0</v>
      </c>
      <c r="S401" s="40">
        <v>0</v>
      </c>
      <c r="T401" s="40" t="s">
        <v>185</v>
      </c>
      <c r="U401" s="40" t="str">
        <f>IF(T401="","",VLOOKUP(T401,Sheet1!$B$10:$C$61,2,0))</f>
        <v>療養病棟入院基本料1</v>
      </c>
      <c r="V401" s="40">
        <v>49</v>
      </c>
      <c r="W401" s="65"/>
    </row>
    <row r="402" spans="1:23" outlineLevel="3">
      <c r="A402" s="40"/>
      <c r="B402" s="40"/>
      <c r="C402" s="40"/>
      <c r="D402" s="40"/>
      <c r="E402" s="41" t="s">
        <v>1600</v>
      </c>
      <c r="F402" s="40"/>
      <c r="G402" s="40"/>
      <c r="H402" s="40"/>
      <c r="I402" s="40"/>
      <c r="J402" s="40" t="str">
        <f>IF(I402="","",VLOOKUP(I402,Sheet1!$B$3:$C$7,2,0))</f>
        <v/>
      </c>
      <c r="K402" s="40">
        <f t="shared" ref="K402:S402" si="71">SUBTOTAL(9,K399:K401)</f>
        <v>51</v>
      </c>
      <c r="L402" s="40">
        <f t="shared" si="71"/>
        <v>51</v>
      </c>
      <c r="M402" s="40">
        <f t="shared" si="71"/>
        <v>0</v>
      </c>
      <c r="N402" s="40">
        <f t="shared" si="71"/>
        <v>99</v>
      </c>
      <c r="O402" s="40">
        <f t="shared" si="71"/>
        <v>99</v>
      </c>
      <c r="P402" s="40">
        <f t="shared" si="71"/>
        <v>0</v>
      </c>
      <c r="Q402" s="40">
        <f t="shared" si="71"/>
        <v>0</v>
      </c>
      <c r="R402" s="40">
        <f t="shared" si="71"/>
        <v>0</v>
      </c>
      <c r="S402" s="40">
        <f t="shared" si="71"/>
        <v>0</v>
      </c>
      <c r="T402" s="40"/>
      <c r="U402" s="40"/>
      <c r="V402" s="40">
        <f>SUBTOTAL(9,V399:V401)</f>
        <v>150</v>
      </c>
      <c r="W402" s="66"/>
    </row>
    <row r="403" spans="1:23" outlineLevel="4">
      <c r="A403" s="40">
        <v>4001</v>
      </c>
      <c r="B403" s="40" t="s">
        <v>123</v>
      </c>
      <c r="C403" s="40">
        <v>40135</v>
      </c>
      <c r="D403" s="40" t="s">
        <v>179</v>
      </c>
      <c r="E403" s="40" t="s">
        <v>729</v>
      </c>
      <c r="F403" s="40" t="s">
        <v>125</v>
      </c>
      <c r="G403" s="40" t="s">
        <v>41</v>
      </c>
      <c r="H403" s="40" t="str">
        <f>IF(G403="","",VLOOKUP(G403,Sheet1!$B$3:$C$7,2,0))</f>
        <v>高度急性期</v>
      </c>
      <c r="I403" s="40" t="s">
        <v>41</v>
      </c>
      <c r="J403" s="40" t="str">
        <f>IF(I403="","",VLOOKUP(I403,Sheet1!$B$3:$C$7,2,0))</f>
        <v>高度急性期</v>
      </c>
      <c r="K403" s="40">
        <v>12</v>
      </c>
      <c r="L403" s="40">
        <v>12</v>
      </c>
      <c r="M403" s="40">
        <v>0</v>
      </c>
      <c r="N403" s="40">
        <v>0</v>
      </c>
      <c r="O403" s="40">
        <v>0</v>
      </c>
      <c r="P403" s="40">
        <v>0</v>
      </c>
      <c r="Q403" s="40">
        <v>0</v>
      </c>
      <c r="R403" s="40">
        <v>0</v>
      </c>
      <c r="S403" s="40">
        <v>0</v>
      </c>
      <c r="T403" s="40" t="s">
        <v>69</v>
      </c>
      <c r="U403" s="40" t="str">
        <f>IF(T403="","",VLOOKUP(T403,Sheet1!$B$10:$C$61,2,0))</f>
        <v>ﾊｲｹｱﾕﾆｯﾄ入院医療管理料1</v>
      </c>
      <c r="V403" s="40">
        <v>12</v>
      </c>
      <c r="W403" s="64" t="s">
        <v>1974</v>
      </c>
    </row>
    <row r="404" spans="1:23" outlineLevel="4">
      <c r="A404" s="40">
        <v>4001</v>
      </c>
      <c r="B404" s="40" t="s">
        <v>123</v>
      </c>
      <c r="C404" s="40">
        <v>40135</v>
      </c>
      <c r="D404" s="40" t="s">
        <v>179</v>
      </c>
      <c r="E404" s="40" t="s">
        <v>729</v>
      </c>
      <c r="F404" s="40" t="s">
        <v>116</v>
      </c>
      <c r="G404" s="40" t="s">
        <v>38</v>
      </c>
      <c r="H404" s="40" t="str">
        <f>IF(G404="","",VLOOKUP(G404,Sheet1!$B$3:$C$7,2,0))</f>
        <v>急性期</v>
      </c>
      <c r="I404" s="40" t="s">
        <v>38</v>
      </c>
      <c r="J404" s="40" t="str">
        <f>IF(I404="","",VLOOKUP(I404,Sheet1!$B$3:$C$7,2,0))</f>
        <v>急性期</v>
      </c>
      <c r="K404" s="40">
        <v>59</v>
      </c>
      <c r="L404" s="40">
        <v>59</v>
      </c>
      <c r="M404" s="40">
        <v>0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 t="s">
        <v>41</v>
      </c>
      <c r="U404" s="40" t="str">
        <f>IF(T404="","",VLOOKUP(T404,Sheet1!$B$10:$C$61,2,0))</f>
        <v>一般病棟7対1入院基本料</v>
      </c>
      <c r="V404" s="40">
        <v>59</v>
      </c>
      <c r="W404" s="65" t="s">
        <v>1964</v>
      </c>
    </row>
    <row r="405" spans="1:23" outlineLevel="4">
      <c r="A405" s="40">
        <v>4001</v>
      </c>
      <c r="B405" s="40" t="s">
        <v>123</v>
      </c>
      <c r="C405" s="40">
        <v>40135</v>
      </c>
      <c r="D405" s="40" t="s">
        <v>179</v>
      </c>
      <c r="E405" s="40" t="s">
        <v>729</v>
      </c>
      <c r="F405" s="40" t="s">
        <v>730</v>
      </c>
      <c r="G405" s="40" t="s">
        <v>38</v>
      </c>
      <c r="H405" s="40" t="str">
        <f>IF(G405="","",VLOOKUP(G405,Sheet1!$B$3:$C$7,2,0))</f>
        <v>急性期</v>
      </c>
      <c r="I405" s="40" t="s">
        <v>38</v>
      </c>
      <c r="J405" s="40" t="str">
        <f>IF(I405="","",VLOOKUP(I405,Sheet1!$B$3:$C$7,2,0))</f>
        <v>急性期</v>
      </c>
      <c r="K405" s="40">
        <v>42</v>
      </c>
      <c r="L405" s="40">
        <v>42</v>
      </c>
      <c r="M405" s="40">
        <v>0</v>
      </c>
      <c r="N405" s="40">
        <v>0</v>
      </c>
      <c r="O405" s="40">
        <v>0</v>
      </c>
      <c r="P405" s="40">
        <v>0</v>
      </c>
      <c r="Q405" s="40">
        <v>0</v>
      </c>
      <c r="R405" s="40">
        <v>0</v>
      </c>
      <c r="S405" s="40">
        <v>0</v>
      </c>
      <c r="T405" s="40" t="s">
        <v>41</v>
      </c>
      <c r="U405" s="40" t="str">
        <f>IF(T405="","",VLOOKUP(T405,Sheet1!$B$10:$C$61,2,0))</f>
        <v>一般病棟7対1入院基本料</v>
      </c>
      <c r="V405" s="40">
        <v>42</v>
      </c>
      <c r="W405" s="65" t="s">
        <v>2009</v>
      </c>
    </row>
    <row r="406" spans="1:23" outlineLevel="4">
      <c r="A406" s="40">
        <v>4001</v>
      </c>
      <c r="B406" s="40" t="s">
        <v>123</v>
      </c>
      <c r="C406" s="40">
        <v>40135</v>
      </c>
      <c r="D406" s="40" t="s">
        <v>179</v>
      </c>
      <c r="E406" s="40" t="s">
        <v>729</v>
      </c>
      <c r="F406" s="40" t="s">
        <v>731</v>
      </c>
      <c r="G406" s="40" t="s">
        <v>38</v>
      </c>
      <c r="H406" s="40" t="str">
        <f>IF(G406="","",VLOOKUP(G406,Sheet1!$B$3:$C$7,2,0))</f>
        <v>急性期</v>
      </c>
      <c r="I406" s="40" t="s">
        <v>38</v>
      </c>
      <c r="J406" s="40" t="str">
        <f>IF(I406="","",VLOOKUP(I406,Sheet1!$B$3:$C$7,2,0))</f>
        <v>急性期</v>
      </c>
      <c r="K406" s="40">
        <v>46</v>
      </c>
      <c r="L406" s="40">
        <v>46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 t="s">
        <v>41</v>
      </c>
      <c r="U406" s="40" t="str">
        <f>IF(T406="","",VLOOKUP(T406,Sheet1!$B$10:$C$61,2,0))</f>
        <v>一般病棟7対1入院基本料</v>
      </c>
      <c r="V406" s="40">
        <v>46</v>
      </c>
      <c r="W406" s="65"/>
    </row>
    <row r="407" spans="1:23" outlineLevel="4">
      <c r="A407" s="40">
        <v>4001</v>
      </c>
      <c r="B407" s="40" t="s">
        <v>123</v>
      </c>
      <c r="C407" s="40">
        <v>40135</v>
      </c>
      <c r="D407" s="40" t="s">
        <v>179</v>
      </c>
      <c r="E407" s="40" t="s">
        <v>729</v>
      </c>
      <c r="F407" s="40" t="s">
        <v>732</v>
      </c>
      <c r="G407" s="40" t="s">
        <v>38</v>
      </c>
      <c r="H407" s="40" t="str">
        <f>IF(G407="","",VLOOKUP(G407,Sheet1!$B$3:$C$7,2,0))</f>
        <v>急性期</v>
      </c>
      <c r="I407" s="40" t="s">
        <v>38</v>
      </c>
      <c r="J407" s="40" t="str">
        <f>IF(I407="","",VLOOKUP(I407,Sheet1!$B$3:$C$7,2,0))</f>
        <v>急性期</v>
      </c>
      <c r="K407" s="40">
        <v>42</v>
      </c>
      <c r="L407" s="40">
        <v>42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0</v>
      </c>
      <c r="S407" s="40">
        <v>0</v>
      </c>
      <c r="T407" s="40" t="s">
        <v>41</v>
      </c>
      <c r="U407" s="40" t="str">
        <f>IF(T407="","",VLOOKUP(T407,Sheet1!$B$10:$C$61,2,0))</f>
        <v>一般病棟7対1入院基本料</v>
      </c>
      <c r="V407" s="40">
        <v>42</v>
      </c>
      <c r="W407" s="65"/>
    </row>
    <row r="408" spans="1:23" outlineLevel="4">
      <c r="A408" s="40">
        <v>4001</v>
      </c>
      <c r="B408" s="40" t="s">
        <v>123</v>
      </c>
      <c r="C408" s="40">
        <v>40135</v>
      </c>
      <c r="D408" s="40" t="s">
        <v>179</v>
      </c>
      <c r="E408" s="40" t="s">
        <v>729</v>
      </c>
      <c r="F408" s="40" t="s">
        <v>733</v>
      </c>
      <c r="G408" s="40" t="s">
        <v>38</v>
      </c>
      <c r="H408" s="40" t="str">
        <f>IF(G408="","",VLOOKUP(G408,Sheet1!$B$3:$C$7,2,0))</f>
        <v>急性期</v>
      </c>
      <c r="I408" s="40" t="s">
        <v>38</v>
      </c>
      <c r="J408" s="40" t="str">
        <f>IF(I408="","",VLOOKUP(I408,Sheet1!$B$3:$C$7,2,0))</f>
        <v>急性期</v>
      </c>
      <c r="K408" s="40">
        <v>45</v>
      </c>
      <c r="L408" s="40">
        <v>45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 t="s">
        <v>41</v>
      </c>
      <c r="U408" s="40" t="str">
        <f>IF(T408="","",VLOOKUP(T408,Sheet1!$B$10:$C$61,2,0))</f>
        <v>一般病棟7対1入院基本料</v>
      </c>
      <c r="V408" s="40">
        <v>45</v>
      </c>
      <c r="W408" s="65"/>
    </row>
    <row r="409" spans="1:23" outlineLevel="4">
      <c r="A409" s="40">
        <v>4001</v>
      </c>
      <c r="B409" s="40" t="s">
        <v>123</v>
      </c>
      <c r="C409" s="40">
        <v>40135</v>
      </c>
      <c r="D409" s="40" t="s">
        <v>179</v>
      </c>
      <c r="E409" s="40" t="s">
        <v>729</v>
      </c>
      <c r="F409" s="40" t="s">
        <v>335</v>
      </c>
      <c r="G409" s="40" t="s">
        <v>58</v>
      </c>
      <c r="H409" s="40" t="str">
        <f>IF(G409="","",VLOOKUP(G409,Sheet1!$B$3:$C$7,2,0))</f>
        <v>回復期</v>
      </c>
      <c r="I409" s="40" t="s">
        <v>58</v>
      </c>
      <c r="J409" s="40" t="str">
        <f>IF(I409="","",VLOOKUP(I409,Sheet1!$B$3:$C$7,2,0))</f>
        <v>回復期</v>
      </c>
      <c r="K409" s="40">
        <v>55</v>
      </c>
      <c r="L409" s="40">
        <v>55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 t="s">
        <v>59</v>
      </c>
      <c r="U409" s="40" t="str">
        <f>IF(T409="","",VLOOKUP(T409,Sheet1!$B$10:$C$61,2,0))</f>
        <v>回復期リハビリテーション病棟入院料1</v>
      </c>
      <c r="V409" s="40">
        <v>55</v>
      </c>
      <c r="W409" s="65"/>
    </row>
    <row r="410" spans="1:23" outlineLevel="4">
      <c r="A410" s="40">
        <v>4001</v>
      </c>
      <c r="B410" s="40" t="s">
        <v>123</v>
      </c>
      <c r="C410" s="40">
        <v>40135</v>
      </c>
      <c r="D410" s="40" t="s">
        <v>179</v>
      </c>
      <c r="E410" s="40" t="s">
        <v>729</v>
      </c>
      <c r="F410" s="40" t="s">
        <v>505</v>
      </c>
      <c r="G410" s="40" t="s">
        <v>58</v>
      </c>
      <c r="H410" s="40" t="str">
        <f>IF(G410="","",VLOOKUP(G410,Sheet1!$B$3:$C$7,2,0))</f>
        <v>回復期</v>
      </c>
      <c r="I410" s="40" t="s">
        <v>58</v>
      </c>
      <c r="J410" s="40" t="str">
        <f>IF(I410="","",VLOOKUP(I410,Sheet1!$B$3:$C$7,2,0))</f>
        <v>回復期</v>
      </c>
      <c r="K410" s="40">
        <v>54</v>
      </c>
      <c r="L410" s="40">
        <v>54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 t="s">
        <v>40</v>
      </c>
      <c r="U410" s="40" t="str">
        <f>IF(T410="","",VLOOKUP(T410,Sheet1!$B$10:$C$61,2,0))</f>
        <v>地域包括ケア病棟入院料1</v>
      </c>
      <c r="V410" s="40">
        <v>54</v>
      </c>
      <c r="W410" s="65"/>
    </row>
    <row r="411" spans="1:23" outlineLevel="4">
      <c r="A411" s="40">
        <v>4001</v>
      </c>
      <c r="B411" s="40" t="s">
        <v>123</v>
      </c>
      <c r="C411" s="40">
        <v>40135</v>
      </c>
      <c r="D411" s="40" t="s">
        <v>179</v>
      </c>
      <c r="E411" s="40" t="s">
        <v>729</v>
      </c>
      <c r="F411" s="40" t="s">
        <v>675</v>
      </c>
      <c r="G411" s="40" t="s">
        <v>58</v>
      </c>
      <c r="H411" s="40" t="str">
        <f>IF(G411="","",VLOOKUP(G411,Sheet1!$B$3:$C$7,2,0))</f>
        <v>回復期</v>
      </c>
      <c r="I411" s="40" t="s">
        <v>58</v>
      </c>
      <c r="J411" s="40" t="str">
        <f>IF(I411="","",VLOOKUP(I411,Sheet1!$B$3:$C$7,2,0))</f>
        <v>回復期</v>
      </c>
      <c r="K411" s="40">
        <v>56</v>
      </c>
      <c r="L411" s="40">
        <v>56</v>
      </c>
      <c r="M411" s="40">
        <v>0</v>
      </c>
      <c r="N411" s="40">
        <v>0</v>
      </c>
      <c r="O411" s="40">
        <v>0</v>
      </c>
      <c r="P411" s="40">
        <v>0</v>
      </c>
      <c r="Q411" s="40">
        <v>0</v>
      </c>
      <c r="R411" s="40">
        <v>0</v>
      </c>
      <c r="S411" s="40">
        <v>0</v>
      </c>
      <c r="T411" s="40" t="s">
        <v>59</v>
      </c>
      <c r="U411" s="40" t="str">
        <f>IF(T411="","",VLOOKUP(T411,Sheet1!$B$10:$C$61,2,0))</f>
        <v>回復期リハビリテーション病棟入院料1</v>
      </c>
      <c r="V411" s="40">
        <v>56</v>
      </c>
      <c r="W411" s="65"/>
    </row>
    <row r="412" spans="1:23" outlineLevel="4">
      <c r="A412" s="40">
        <v>4001</v>
      </c>
      <c r="B412" s="40" t="s">
        <v>123</v>
      </c>
      <c r="C412" s="40">
        <v>40135</v>
      </c>
      <c r="D412" s="40" t="s">
        <v>179</v>
      </c>
      <c r="E412" s="40" t="s">
        <v>729</v>
      </c>
      <c r="F412" s="40" t="s">
        <v>673</v>
      </c>
      <c r="G412" s="40" t="s">
        <v>45</v>
      </c>
      <c r="H412" s="40" t="str">
        <f>IF(G412="","",VLOOKUP(G412,Sheet1!$B$3:$C$7,2,0))</f>
        <v>慢性期</v>
      </c>
      <c r="I412" s="40" t="s">
        <v>45</v>
      </c>
      <c r="J412" s="40" t="str">
        <f>IF(I412="","",VLOOKUP(I412,Sheet1!$B$3:$C$7,2,0))</f>
        <v>慢性期</v>
      </c>
      <c r="K412" s="40">
        <v>0</v>
      </c>
      <c r="L412" s="40">
        <v>0</v>
      </c>
      <c r="M412" s="40">
        <v>0</v>
      </c>
      <c r="N412" s="40">
        <v>55</v>
      </c>
      <c r="O412" s="40">
        <v>55</v>
      </c>
      <c r="P412" s="40">
        <v>0</v>
      </c>
      <c r="Q412" s="40">
        <v>0</v>
      </c>
      <c r="R412" s="40">
        <v>0</v>
      </c>
      <c r="S412" s="40">
        <v>0</v>
      </c>
      <c r="T412" s="40" t="s">
        <v>62</v>
      </c>
      <c r="U412" s="40" t="str">
        <f>IF(T412="","",VLOOKUP(T412,Sheet1!$B$10:$C$61,2,0))</f>
        <v>療養病棟入院基本料1</v>
      </c>
      <c r="V412" s="40">
        <v>55</v>
      </c>
      <c r="W412" s="65"/>
    </row>
    <row r="413" spans="1:23" outlineLevel="3">
      <c r="A413" s="40"/>
      <c r="B413" s="40"/>
      <c r="C413" s="40"/>
      <c r="D413" s="40"/>
      <c r="E413" s="41" t="s">
        <v>1601</v>
      </c>
      <c r="F413" s="40"/>
      <c r="G413" s="40"/>
      <c r="H413" s="40"/>
      <c r="I413" s="40"/>
      <c r="J413" s="40" t="str">
        <f>IF(I413="","",VLOOKUP(I413,Sheet1!$B$3:$C$7,2,0))</f>
        <v/>
      </c>
      <c r="K413" s="40">
        <f t="shared" ref="K413:S413" si="72">SUBTOTAL(9,K403:K412)</f>
        <v>411</v>
      </c>
      <c r="L413" s="40">
        <f t="shared" si="72"/>
        <v>411</v>
      </c>
      <c r="M413" s="40">
        <f t="shared" si="72"/>
        <v>0</v>
      </c>
      <c r="N413" s="40">
        <f t="shared" si="72"/>
        <v>55</v>
      </c>
      <c r="O413" s="40">
        <f t="shared" si="72"/>
        <v>55</v>
      </c>
      <c r="P413" s="40">
        <f t="shared" si="72"/>
        <v>0</v>
      </c>
      <c r="Q413" s="40">
        <f t="shared" si="72"/>
        <v>0</v>
      </c>
      <c r="R413" s="40">
        <f t="shared" si="72"/>
        <v>0</v>
      </c>
      <c r="S413" s="40">
        <f t="shared" si="72"/>
        <v>0</v>
      </c>
      <c r="T413" s="40"/>
      <c r="U413" s="40"/>
      <c r="V413" s="40">
        <f>SUBTOTAL(9,V403:V412)</f>
        <v>466</v>
      </c>
      <c r="W413" s="66"/>
    </row>
    <row r="414" spans="1:23" outlineLevel="4">
      <c r="A414" s="40">
        <v>4001</v>
      </c>
      <c r="B414" s="40" t="s">
        <v>123</v>
      </c>
      <c r="C414" s="40">
        <v>40135</v>
      </c>
      <c r="D414" s="40" t="s">
        <v>179</v>
      </c>
      <c r="E414" s="40" t="s">
        <v>784</v>
      </c>
      <c r="F414" s="40" t="s">
        <v>193</v>
      </c>
      <c r="G414" s="40" t="s">
        <v>38</v>
      </c>
      <c r="H414" s="40" t="str">
        <f>IF(G414="","",VLOOKUP(G414,Sheet1!$B$3:$C$7,2,0))</f>
        <v>急性期</v>
      </c>
      <c r="I414" s="40" t="s">
        <v>38</v>
      </c>
      <c r="J414" s="40" t="str">
        <f>IF(I414="","",VLOOKUP(I414,Sheet1!$B$3:$C$7,2,0))</f>
        <v>急性期</v>
      </c>
      <c r="K414" s="40">
        <v>60</v>
      </c>
      <c r="L414" s="40">
        <v>60</v>
      </c>
      <c r="M414" s="40">
        <v>0</v>
      </c>
      <c r="N414" s="40">
        <v>0</v>
      </c>
      <c r="O414" s="40">
        <v>0</v>
      </c>
      <c r="P414" s="40">
        <v>0</v>
      </c>
      <c r="Q414" s="40">
        <v>0</v>
      </c>
      <c r="R414" s="40">
        <v>0</v>
      </c>
      <c r="S414" s="40">
        <v>0</v>
      </c>
      <c r="T414" s="40" t="s">
        <v>38</v>
      </c>
      <c r="U414" s="40" t="str">
        <f>IF(T414="","",VLOOKUP(T414,Sheet1!$B$10:$C$61,2,0))</f>
        <v>一般病棟10対1入院基本料</v>
      </c>
      <c r="V414" s="40">
        <v>60</v>
      </c>
      <c r="W414" s="64"/>
    </row>
    <row r="415" spans="1:23" outlineLevel="4">
      <c r="A415" s="40">
        <v>4001</v>
      </c>
      <c r="B415" s="40" t="s">
        <v>123</v>
      </c>
      <c r="C415" s="40">
        <v>40135</v>
      </c>
      <c r="D415" s="40" t="s">
        <v>179</v>
      </c>
      <c r="E415" s="40" t="s">
        <v>784</v>
      </c>
      <c r="F415" s="40" t="s">
        <v>785</v>
      </c>
      <c r="G415" s="40" t="s">
        <v>58</v>
      </c>
      <c r="H415" s="40" t="str">
        <f>IF(G415="","",VLOOKUP(G415,Sheet1!$B$3:$C$7,2,0))</f>
        <v>回復期</v>
      </c>
      <c r="I415" s="40" t="s">
        <v>58</v>
      </c>
      <c r="J415" s="40" t="str">
        <f>IF(I415="","",VLOOKUP(I415,Sheet1!$B$3:$C$7,2,0))</f>
        <v>回復期</v>
      </c>
      <c r="K415" s="40">
        <v>0</v>
      </c>
      <c r="L415" s="40">
        <v>0</v>
      </c>
      <c r="M415" s="40">
        <v>0</v>
      </c>
      <c r="N415" s="40">
        <v>59</v>
      </c>
      <c r="O415" s="40">
        <v>59</v>
      </c>
      <c r="P415" s="40">
        <v>0</v>
      </c>
      <c r="Q415" s="40">
        <v>0</v>
      </c>
      <c r="R415" s="40">
        <v>0</v>
      </c>
      <c r="S415" s="40">
        <v>0</v>
      </c>
      <c r="T415" s="40" t="s">
        <v>68</v>
      </c>
      <c r="U415" s="40" t="str">
        <f>IF(T415="","",VLOOKUP(T415,Sheet1!$B$10:$C$61,2,0))</f>
        <v>回復期リハビリテーション病棟入院料2</v>
      </c>
      <c r="V415" s="40">
        <v>59</v>
      </c>
      <c r="W415" s="65"/>
    </row>
    <row r="416" spans="1:23" outlineLevel="3">
      <c r="A416" s="40"/>
      <c r="B416" s="40"/>
      <c r="C416" s="40"/>
      <c r="D416" s="40"/>
      <c r="E416" s="41" t="s">
        <v>1602</v>
      </c>
      <c r="F416" s="40"/>
      <c r="G416" s="40"/>
      <c r="H416" s="40"/>
      <c r="I416" s="40"/>
      <c r="J416" s="40" t="str">
        <f>IF(I416="","",VLOOKUP(I416,Sheet1!$B$3:$C$7,2,0))</f>
        <v/>
      </c>
      <c r="K416" s="40">
        <f t="shared" ref="K416:S416" si="73">SUBTOTAL(9,K414:K415)</f>
        <v>60</v>
      </c>
      <c r="L416" s="40">
        <f t="shared" si="73"/>
        <v>60</v>
      </c>
      <c r="M416" s="40">
        <f t="shared" si="73"/>
        <v>0</v>
      </c>
      <c r="N416" s="40">
        <f t="shared" si="73"/>
        <v>59</v>
      </c>
      <c r="O416" s="40">
        <f t="shared" si="73"/>
        <v>59</v>
      </c>
      <c r="P416" s="40">
        <f t="shared" si="73"/>
        <v>0</v>
      </c>
      <c r="Q416" s="40">
        <f t="shared" si="73"/>
        <v>0</v>
      </c>
      <c r="R416" s="40">
        <f t="shared" si="73"/>
        <v>0</v>
      </c>
      <c r="S416" s="40">
        <f t="shared" si="73"/>
        <v>0</v>
      </c>
      <c r="T416" s="40"/>
      <c r="U416" s="40"/>
      <c r="V416" s="40">
        <f>SUBTOTAL(9,V414:V415)</f>
        <v>119</v>
      </c>
      <c r="W416" s="66"/>
    </row>
    <row r="417" spans="1:23" outlineLevel="4">
      <c r="A417" s="40">
        <v>4001</v>
      </c>
      <c r="B417" s="40" t="s">
        <v>123</v>
      </c>
      <c r="C417" s="40">
        <v>40135</v>
      </c>
      <c r="D417" s="40" t="s">
        <v>179</v>
      </c>
      <c r="E417" s="40" t="s">
        <v>1044</v>
      </c>
      <c r="F417" s="40" t="s">
        <v>1045</v>
      </c>
      <c r="G417" s="40" t="s">
        <v>182</v>
      </c>
      <c r="H417" s="40" t="str">
        <f>IF(G417="","",VLOOKUP(G417,Sheet1!$B$3:$C$7,2,0))</f>
        <v>慢性期</v>
      </c>
      <c r="I417" s="40" t="s">
        <v>182</v>
      </c>
      <c r="J417" s="40" t="str">
        <f>IF(I417="","",VLOOKUP(I417,Sheet1!$B$3:$C$7,2,0))</f>
        <v>慢性期</v>
      </c>
      <c r="K417" s="40">
        <v>0</v>
      </c>
      <c r="L417" s="40">
        <v>0</v>
      </c>
      <c r="M417" s="40">
        <v>0</v>
      </c>
      <c r="N417" s="40">
        <v>25</v>
      </c>
      <c r="O417" s="40">
        <v>25</v>
      </c>
      <c r="P417" s="40">
        <v>0</v>
      </c>
      <c r="Q417" s="40">
        <v>0</v>
      </c>
      <c r="R417" s="40">
        <v>0</v>
      </c>
      <c r="S417" s="40">
        <v>0</v>
      </c>
      <c r="T417" s="40" t="s">
        <v>185</v>
      </c>
      <c r="U417" s="40" t="str">
        <f>IF(T417="","",VLOOKUP(T417,Sheet1!$B$10:$C$61,2,0))</f>
        <v>療養病棟入院基本料1</v>
      </c>
      <c r="V417" s="40">
        <v>25</v>
      </c>
      <c r="W417" s="64"/>
    </row>
    <row r="418" spans="1:23" outlineLevel="4">
      <c r="A418" s="40">
        <v>4001</v>
      </c>
      <c r="B418" s="40" t="s">
        <v>123</v>
      </c>
      <c r="C418" s="40">
        <v>40135</v>
      </c>
      <c r="D418" s="40" t="s">
        <v>179</v>
      </c>
      <c r="E418" s="40" t="s">
        <v>1044</v>
      </c>
      <c r="F418" s="40" t="s">
        <v>1046</v>
      </c>
      <c r="G418" s="40" t="s">
        <v>182</v>
      </c>
      <c r="H418" s="40" t="str">
        <f>IF(G418="","",VLOOKUP(G418,Sheet1!$B$3:$C$7,2,0))</f>
        <v>慢性期</v>
      </c>
      <c r="I418" s="40" t="s">
        <v>182</v>
      </c>
      <c r="J418" s="40" t="str">
        <f>IF(I418="","",VLOOKUP(I418,Sheet1!$B$3:$C$7,2,0))</f>
        <v>慢性期</v>
      </c>
      <c r="K418" s="40">
        <v>0</v>
      </c>
      <c r="L418" s="40">
        <v>0</v>
      </c>
      <c r="M418" s="40">
        <v>0</v>
      </c>
      <c r="N418" s="40">
        <v>37</v>
      </c>
      <c r="O418" s="40">
        <v>37</v>
      </c>
      <c r="P418" s="40">
        <v>0</v>
      </c>
      <c r="Q418" s="40">
        <v>0</v>
      </c>
      <c r="R418" s="40">
        <v>0</v>
      </c>
      <c r="S418" s="40">
        <v>0</v>
      </c>
      <c r="T418" s="40" t="s">
        <v>230</v>
      </c>
      <c r="U418" s="40" t="str">
        <f>IF(T418="","",VLOOKUP(T418,Sheet1!$B$10:$C$61,2,0))</f>
        <v>療養病棟入院基本料2</v>
      </c>
      <c r="V418" s="40">
        <v>37</v>
      </c>
      <c r="W418" s="65"/>
    </row>
    <row r="419" spans="1:23" outlineLevel="3">
      <c r="A419" s="40"/>
      <c r="B419" s="40"/>
      <c r="C419" s="40"/>
      <c r="D419" s="40"/>
      <c r="E419" s="41" t="s">
        <v>1603</v>
      </c>
      <c r="F419" s="40"/>
      <c r="G419" s="40"/>
      <c r="H419" s="40"/>
      <c r="I419" s="40"/>
      <c r="J419" s="40" t="str">
        <f>IF(I419="","",VLOOKUP(I419,Sheet1!$B$3:$C$7,2,0))</f>
        <v/>
      </c>
      <c r="K419" s="40">
        <f t="shared" ref="K419:S419" si="74">SUBTOTAL(9,K417:K418)</f>
        <v>0</v>
      </c>
      <c r="L419" s="40">
        <f t="shared" si="74"/>
        <v>0</v>
      </c>
      <c r="M419" s="40">
        <f t="shared" si="74"/>
        <v>0</v>
      </c>
      <c r="N419" s="40">
        <f t="shared" si="74"/>
        <v>62</v>
      </c>
      <c r="O419" s="40">
        <f t="shared" si="74"/>
        <v>62</v>
      </c>
      <c r="P419" s="40">
        <f t="shared" si="74"/>
        <v>0</v>
      </c>
      <c r="Q419" s="40">
        <f t="shared" si="74"/>
        <v>0</v>
      </c>
      <c r="R419" s="40">
        <f t="shared" si="74"/>
        <v>0</v>
      </c>
      <c r="S419" s="40">
        <f t="shared" si="74"/>
        <v>0</v>
      </c>
      <c r="T419" s="40"/>
      <c r="U419" s="40"/>
      <c r="V419" s="40">
        <f>SUBTOTAL(9,V417:V418)</f>
        <v>62</v>
      </c>
      <c r="W419" s="66"/>
    </row>
    <row r="420" spans="1:23" outlineLevel="4">
      <c r="A420" s="40">
        <v>4001</v>
      </c>
      <c r="B420" s="40" t="s">
        <v>123</v>
      </c>
      <c r="C420" s="40">
        <v>40135</v>
      </c>
      <c r="D420" s="40" t="s">
        <v>179</v>
      </c>
      <c r="E420" s="40" t="s">
        <v>1098</v>
      </c>
      <c r="F420" s="40" t="s">
        <v>1099</v>
      </c>
      <c r="G420" s="40" t="s">
        <v>38</v>
      </c>
      <c r="H420" s="40" t="str">
        <f>IF(G420="","",VLOOKUP(G420,Sheet1!$B$3:$C$7,2,0))</f>
        <v>急性期</v>
      </c>
      <c r="I420" s="40" t="s">
        <v>38</v>
      </c>
      <c r="J420" s="40" t="str">
        <f>IF(I420="","",VLOOKUP(I420,Sheet1!$B$3:$C$7,2,0))</f>
        <v>急性期</v>
      </c>
      <c r="K420" s="40">
        <v>38</v>
      </c>
      <c r="L420" s="40">
        <v>38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 t="s">
        <v>38</v>
      </c>
      <c r="U420" s="40" t="str">
        <f>IF(T420="","",VLOOKUP(T420,Sheet1!$B$10:$C$61,2,0))</f>
        <v>一般病棟10対1入院基本料</v>
      </c>
      <c r="V420" s="40">
        <v>38</v>
      </c>
      <c r="W420" s="64" t="s">
        <v>1964</v>
      </c>
    </row>
    <row r="421" spans="1:23" outlineLevel="4">
      <c r="A421" s="40">
        <v>4001</v>
      </c>
      <c r="B421" s="40" t="s">
        <v>123</v>
      </c>
      <c r="C421" s="40">
        <v>40135</v>
      </c>
      <c r="D421" s="40" t="s">
        <v>179</v>
      </c>
      <c r="E421" s="40" t="s">
        <v>1098</v>
      </c>
      <c r="F421" s="40" t="s">
        <v>118</v>
      </c>
      <c r="G421" s="40" t="s">
        <v>38</v>
      </c>
      <c r="H421" s="40" t="str">
        <f>IF(G421="","",VLOOKUP(G421,Sheet1!$B$3:$C$7,2,0))</f>
        <v>急性期</v>
      </c>
      <c r="I421" s="40" t="s">
        <v>38</v>
      </c>
      <c r="J421" s="40" t="str">
        <f>IF(I421="","",VLOOKUP(I421,Sheet1!$B$3:$C$7,2,0))</f>
        <v>急性期</v>
      </c>
      <c r="K421" s="40">
        <v>34</v>
      </c>
      <c r="L421" s="40">
        <v>34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40" t="s">
        <v>38</v>
      </c>
      <c r="U421" s="40" t="str">
        <f>IF(T421="","",VLOOKUP(T421,Sheet1!$B$10:$C$61,2,0))</f>
        <v>一般病棟10対1入院基本料</v>
      </c>
      <c r="V421" s="40">
        <v>34</v>
      </c>
      <c r="W421" s="65"/>
    </row>
    <row r="422" spans="1:23" outlineLevel="4">
      <c r="A422" s="40">
        <v>4001</v>
      </c>
      <c r="B422" s="40" t="s">
        <v>123</v>
      </c>
      <c r="C422" s="40">
        <v>40135</v>
      </c>
      <c r="D422" s="40" t="s">
        <v>179</v>
      </c>
      <c r="E422" s="40" t="s">
        <v>1098</v>
      </c>
      <c r="F422" s="40" t="s">
        <v>215</v>
      </c>
      <c r="G422" s="40" t="s">
        <v>38</v>
      </c>
      <c r="H422" s="40" t="str">
        <f>IF(G422="","",VLOOKUP(G422,Sheet1!$B$3:$C$7,2,0))</f>
        <v>急性期</v>
      </c>
      <c r="I422" s="40" t="s">
        <v>38</v>
      </c>
      <c r="J422" s="40" t="str">
        <f>IF(I422="","",VLOOKUP(I422,Sheet1!$B$3:$C$7,2,0))</f>
        <v>急性期</v>
      </c>
      <c r="K422" s="40">
        <v>20</v>
      </c>
      <c r="L422" s="40">
        <v>20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 t="s">
        <v>96</v>
      </c>
      <c r="U422" s="40" t="str">
        <f>IF(T422="","",VLOOKUP(T422,Sheet1!$B$10:$C$61,2,0))</f>
        <v>緩和ケア病棟入院料</v>
      </c>
      <c r="V422" s="40">
        <v>20</v>
      </c>
      <c r="W422" s="65"/>
    </row>
    <row r="423" spans="1:23" outlineLevel="4">
      <c r="A423" s="40">
        <v>4001</v>
      </c>
      <c r="B423" s="40" t="s">
        <v>123</v>
      </c>
      <c r="C423" s="40">
        <v>40135</v>
      </c>
      <c r="D423" s="40" t="s">
        <v>179</v>
      </c>
      <c r="E423" s="40" t="s">
        <v>1098</v>
      </c>
      <c r="F423" s="40" t="s">
        <v>117</v>
      </c>
      <c r="G423" s="40" t="s">
        <v>38</v>
      </c>
      <c r="H423" s="40" t="str">
        <f>IF(G423="","",VLOOKUP(G423,Sheet1!$B$3:$C$7,2,0))</f>
        <v>急性期</v>
      </c>
      <c r="I423" s="40" t="s">
        <v>58</v>
      </c>
      <c r="J423" s="40" t="str">
        <f>IF(I423="","",VLOOKUP(I423,Sheet1!$B$3:$C$7,2,0))</f>
        <v>回復期</v>
      </c>
      <c r="K423" s="40">
        <v>38</v>
      </c>
      <c r="L423" s="40">
        <v>38</v>
      </c>
      <c r="M423" s="40">
        <v>0</v>
      </c>
      <c r="N423" s="40">
        <v>0</v>
      </c>
      <c r="O423" s="40">
        <v>0</v>
      </c>
      <c r="P423" s="40">
        <v>0</v>
      </c>
      <c r="Q423" s="40">
        <v>0</v>
      </c>
      <c r="R423" s="40">
        <v>0</v>
      </c>
      <c r="S423" s="40">
        <v>0</v>
      </c>
      <c r="T423" s="40" t="s">
        <v>38</v>
      </c>
      <c r="U423" s="40" t="str">
        <f>IF(T423="","",VLOOKUP(T423,Sheet1!$B$10:$C$61,2,0))</f>
        <v>一般病棟10対1入院基本料</v>
      </c>
      <c r="V423" s="40">
        <v>38</v>
      </c>
      <c r="W423" s="65"/>
    </row>
    <row r="424" spans="1:23" outlineLevel="4">
      <c r="A424" s="40">
        <v>4001</v>
      </c>
      <c r="B424" s="40" t="s">
        <v>123</v>
      </c>
      <c r="C424" s="40">
        <v>40135</v>
      </c>
      <c r="D424" s="40" t="s">
        <v>179</v>
      </c>
      <c r="E424" s="40" t="s">
        <v>1098</v>
      </c>
      <c r="F424" s="40" t="s">
        <v>1100</v>
      </c>
      <c r="G424" s="40" t="s">
        <v>45</v>
      </c>
      <c r="H424" s="40" t="str">
        <f>IF(G424="","",VLOOKUP(G424,Sheet1!$B$3:$C$7,2,0))</f>
        <v>慢性期</v>
      </c>
      <c r="I424" s="40" t="s">
        <v>45</v>
      </c>
      <c r="J424" s="40" t="str">
        <f>IF(I424="","",VLOOKUP(I424,Sheet1!$B$3:$C$7,2,0))</f>
        <v>慢性期</v>
      </c>
      <c r="K424" s="40">
        <v>30</v>
      </c>
      <c r="L424" s="40">
        <v>30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 t="s">
        <v>51</v>
      </c>
      <c r="U424" s="40" t="str">
        <f>IF(T424="","",VLOOKUP(T424,Sheet1!$B$10:$C$61,2,0))</f>
        <v>障害者施設等10対1入院基本料</v>
      </c>
      <c r="V424" s="40">
        <v>30</v>
      </c>
      <c r="W424" s="65"/>
    </row>
    <row r="425" spans="1:23" outlineLevel="3">
      <c r="A425" s="40"/>
      <c r="B425" s="40"/>
      <c r="C425" s="40"/>
      <c r="D425" s="40"/>
      <c r="E425" s="41" t="s">
        <v>1604</v>
      </c>
      <c r="F425" s="40"/>
      <c r="G425" s="40"/>
      <c r="H425" s="40"/>
      <c r="I425" s="40"/>
      <c r="J425" s="40" t="str">
        <f>IF(I425="","",VLOOKUP(I425,Sheet1!$B$3:$C$7,2,0))</f>
        <v/>
      </c>
      <c r="K425" s="40">
        <f t="shared" ref="K425:S425" si="75">SUBTOTAL(9,K420:K424)</f>
        <v>160</v>
      </c>
      <c r="L425" s="40">
        <f t="shared" si="75"/>
        <v>160</v>
      </c>
      <c r="M425" s="40">
        <f t="shared" si="75"/>
        <v>0</v>
      </c>
      <c r="N425" s="40">
        <f t="shared" si="75"/>
        <v>0</v>
      </c>
      <c r="O425" s="40">
        <f t="shared" si="75"/>
        <v>0</v>
      </c>
      <c r="P425" s="40">
        <f t="shared" si="75"/>
        <v>0</v>
      </c>
      <c r="Q425" s="40">
        <f t="shared" si="75"/>
        <v>0</v>
      </c>
      <c r="R425" s="40">
        <f t="shared" si="75"/>
        <v>0</v>
      </c>
      <c r="S425" s="40">
        <f t="shared" si="75"/>
        <v>0</v>
      </c>
      <c r="T425" s="40"/>
      <c r="U425" s="40"/>
      <c r="V425" s="40">
        <f>SUBTOTAL(9,V420:V424)</f>
        <v>160</v>
      </c>
      <c r="W425" s="66"/>
    </row>
    <row r="426" spans="1:23" outlineLevel="4">
      <c r="A426" s="40">
        <v>4001</v>
      </c>
      <c r="B426" s="40" t="s">
        <v>123</v>
      </c>
      <c r="C426" s="40">
        <v>40135</v>
      </c>
      <c r="D426" s="40" t="s">
        <v>179</v>
      </c>
      <c r="E426" s="40" t="s">
        <v>1154</v>
      </c>
      <c r="F426" s="40" t="s">
        <v>119</v>
      </c>
      <c r="G426" s="40" t="s">
        <v>38</v>
      </c>
      <c r="H426" s="40" t="str">
        <f>IF(G426="","",VLOOKUP(G426,Sheet1!$B$3:$C$7,2,0))</f>
        <v>急性期</v>
      </c>
      <c r="I426" s="40" t="s">
        <v>38</v>
      </c>
      <c r="J426" s="40" t="str">
        <f>IF(I426="","",VLOOKUP(I426,Sheet1!$B$3:$C$7,2,0))</f>
        <v>急性期</v>
      </c>
      <c r="K426" s="40">
        <v>45</v>
      </c>
      <c r="L426" s="40">
        <v>45</v>
      </c>
      <c r="M426" s="40">
        <v>0</v>
      </c>
      <c r="N426" s="40">
        <v>0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40" t="s">
        <v>41</v>
      </c>
      <c r="U426" s="40" t="str">
        <f>IF(T426="","",VLOOKUP(T426,Sheet1!$B$10:$C$61,2,0))</f>
        <v>一般病棟7対1入院基本料</v>
      </c>
      <c r="V426" s="40">
        <v>45</v>
      </c>
      <c r="W426" s="64" t="s">
        <v>1964</v>
      </c>
    </row>
    <row r="427" spans="1:23" outlineLevel="4">
      <c r="A427" s="40">
        <v>4001</v>
      </c>
      <c r="B427" s="40" t="s">
        <v>123</v>
      </c>
      <c r="C427" s="40">
        <v>40135</v>
      </c>
      <c r="D427" s="40" t="s">
        <v>179</v>
      </c>
      <c r="E427" s="40" t="s">
        <v>1154</v>
      </c>
      <c r="F427" s="40" t="s">
        <v>57</v>
      </c>
      <c r="G427" s="40" t="s">
        <v>58</v>
      </c>
      <c r="H427" s="40" t="str">
        <f>IF(G427="","",VLOOKUP(G427,Sheet1!$B$3:$C$7,2,0))</f>
        <v>回復期</v>
      </c>
      <c r="I427" s="40" t="s">
        <v>58</v>
      </c>
      <c r="J427" s="40" t="str">
        <f>IF(I427="","",VLOOKUP(I427,Sheet1!$B$3:$C$7,2,0))</f>
        <v>回復期</v>
      </c>
      <c r="K427" s="40">
        <v>0</v>
      </c>
      <c r="L427" s="40">
        <v>0</v>
      </c>
      <c r="M427" s="40">
        <v>0</v>
      </c>
      <c r="N427" s="40">
        <v>20</v>
      </c>
      <c r="O427" s="40">
        <v>20</v>
      </c>
      <c r="P427" s="40">
        <v>0</v>
      </c>
      <c r="Q427" s="40">
        <v>0</v>
      </c>
      <c r="R427" s="40">
        <v>0</v>
      </c>
      <c r="S427" s="40">
        <v>0</v>
      </c>
      <c r="T427" s="40" t="s">
        <v>68</v>
      </c>
      <c r="U427" s="40" t="str">
        <f>IF(T427="","",VLOOKUP(T427,Sheet1!$B$10:$C$61,2,0))</f>
        <v>回復期リハビリテーション病棟入院料2</v>
      </c>
      <c r="V427" s="40">
        <v>20</v>
      </c>
      <c r="W427" s="65"/>
    </row>
    <row r="428" spans="1:23" outlineLevel="4">
      <c r="A428" s="40">
        <v>4001</v>
      </c>
      <c r="B428" s="40" t="s">
        <v>123</v>
      </c>
      <c r="C428" s="40">
        <v>40135</v>
      </c>
      <c r="D428" s="40" t="s">
        <v>179</v>
      </c>
      <c r="E428" s="40" t="s">
        <v>1154</v>
      </c>
      <c r="F428" s="40" t="s">
        <v>120</v>
      </c>
      <c r="G428" s="40" t="s">
        <v>58</v>
      </c>
      <c r="H428" s="40" t="str">
        <f>IF(G428="","",VLOOKUP(G428,Sheet1!$B$3:$C$7,2,0))</f>
        <v>回復期</v>
      </c>
      <c r="I428" s="40" t="s">
        <v>58</v>
      </c>
      <c r="J428" s="40" t="str">
        <f>IF(I428="","",VLOOKUP(I428,Sheet1!$B$3:$C$7,2,0))</f>
        <v>回復期</v>
      </c>
      <c r="K428" s="40">
        <v>45</v>
      </c>
      <c r="L428" s="40">
        <v>45</v>
      </c>
      <c r="M428" s="40">
        <v>0</v>
      </c>
      <c r="N428" s="40">
        <v>0</v>
      </c>
      <c r="O428" s="40">
        <v>0</v>
      </c>
      <c r="P428" s="40">
        <v>0</v>
      </c>
      <c r="Q428" s="40">
        <v>0</v>
      </c>
      <c r="R428" s="40">
        <v>0</v>
      </c>
      <c r="S428" s="40">
        <v>0</v>
      </c>
      <c r="T428" s="40" t="s">
        <v>40</v>
      </c>
      <c r="U428" s="40" t="str">
        <f>IF(T428="","",VLOOKUP(T428,Sheet1!$B$10:$C$61,2,0))</f>
        <v>地域包括ケア病棟入院料1</v>
      </c>
      <c r="V428" s="40">
        <v>45</v>
      </c>
      <c r="W428" s="65"/>
    </row>
    <row r="429" spans="1:23" outlineLevel="4">
      <c r="A429" s="40">
        <v>4001</v>
      </c>
      <c r="B429" s="40" t="s">
        <v>123</v>
      </c>
      <c r="C429" s="40">
        <v>40135</v>
      </c>
      <c r="D429" s="40" t="s">
        <v>179</v>
      </c>
      <c r="E429" s="40" t="s">
        <v>1154</v>
      </c>
      <c r="F429" s="40" t="s">
        <v>116</v>
      </c>
      <c r="G429" s="40" t="s">
        <v>45</v>
      </c>
      <c r="H429" s="40" t="str">
        <f>IF(G429="","",VLOOKUP(G429,Sheet1!$B$3:$C$7,2,0))</f>
        <v>慢性期</v>
      </c>
      <c r="I429" s="40" t="s">
        <v>45</v>
      </c>
      <c r="J429" s="40" t="str">
        <f>IF(I429="","",VLOOKUP(I429,Sheet1!$B$3:$C$7,2,0))</f>
        <v>慢性期</v>
      </c>
      <c r="K429" s="40">
        <v>0</v>
      </c>
      <c r="L429" s="40">
        <v>0</v>
      </c>
      <c r="M429" s="40">
        <v>0</v>
      </c>
      <c r="N429" s="40">
        <v>25</v>
      </c>
      <c r="O429" s="40">
        <v>25</v>
      </c>
      <c r="P429" s="40">
        <v>0</v>
      </c>
      <c r="Q429" s="40">
        <v>0</v>
      </c>
      <c r="R429" s="40">
        <v>0</v>
      </c>
      <c r="S429" s="40">
        <v>0</v>
      </c>
      <c r="T429" s="40" t="s">
        <v>62</v>
      </c>
      <c r="U429" s="40" t="str">
        <f>IF(T429="","",VLOOKUP(T429,Sheet1!$B$10:$C$61,2,0))</f>
        <v>療養病棟入院基本料1</v>
      </c>
      <c r="V429" s="40">
        <v>25</v>
      </c>
      <c r="W429" s="65"/>
    </row>
    <row r="430" spans="1:23" outlineLevel="4">
      <c r="A430" s="40">
        <v>4001</v>
      </c>
      <c r="B430" s="40" t="s">
        <v>123</v>
      </c>
      <c r="C430" s="40">
        <v>40135</v>
      </c>
      <c r="D430" s="40" t="s">
        <v>179</v>
      </c>
      <c r="E430" s="40" t="s">
        <v>1154</v>
      </c>
      <c r="F430" s="40" t="s">
        <v>117</v>
      </c>
      <c r="G430" s="40" t="s">
        <v>45</v>
      </c>
      <c r="H430" s="40" t="str">
        <f>IF(G430="","",VLOOKUP(G430,Sheet1!$B$3:$C$7,2,0))</f>
        <v>慢性期</v>
      </c>
      <c r="I430" s="40" t="s">
        <v>45</v>
      </c>
      <c r="J430" s="40" t="str">
        <f>IF(I430="","",VLOOKUP(I430,Sheet1!$B$3:$C$7,2,0))</f>
        <v>慢性期</v>
      </c>
      <c r="K430" s="40">
        <v>40</v>
      </c>
      <c r="L430" s="40">
        <v>40</v>
      </c>
      <c r="M430" s="40">
        <v>0</v>
      </c>
      <c r="N430" s="40">
        <v>0</v>
      </c>
      <c r="O430" s="40">
        <v>0</v>
      </c>
      <c r="P430" s="40">
        <v>0</v>
      </c>
      <c r="Q430" s="40">
        <v>0</v>
      </c>
      <c r="R430" s="40">
        <v>0</v>
      </c>
      <c r="S430" s="40">
        <v>0</v>
      </c>
      <c r="T430" s="40" t="s">
        <v>51</v>
      </c>
      <c r="U430" s="40" t="str">
        <f>IF(T430="","",VLOOKUP(T430,Sheet1!$B$10:$C$61,2,0))</f>
        <v>障害者施設等10対1入院基本料</v>
      </c>
      <c r="V430" s="40">
        <v>40</v>
      </c>
      <c r="W430" s="65"/>
    </row>
    <row r="431" spans="1:23" outlineLevel="4">
      <c r="A431" s="40">
        <v>4001</v>
      </c>
      <c r="B431" s="40" t="s">
        <v>123</v>
      </c>
      <c r="C431" s="40">
        <v>40135</v>
      </c>
      <c r="D431" s="40" t="s">
        <v>179</v>
      </c>
      <c r="E431" s="40" t="s">
        <v>1154</v>
      </c>
      <c r="F431" s="40" t="s">
        <v>215</v>
      </c>
      <c r="G431" s="40" t="s">
        <v>45</v>
      </c>
      <c r="H431" s="40" t="str">
        <f>IF(G431="","",VLOOKUP(G431,Sheet1!$B$3:$C$7,2,0))</f>
        <v>慢性期</v>
      </c>
      <c r="I431" s="40" t="s">
        <v>45</v>
      </c>
      <c r="J431" s="40" t="str">
        <f>IF(I431="","",VLOOKUP(I431,Sheet1!$B$3:$C$7,2,0))</f>
        <v>慢性期</v>
      </c>
      <c r="K431" s="40">
        <v>15</v>
      </c>
      <c r="L431" s="40">
        <v>15</v>
      </c>
      <c r="M431" s="40">
        <v>0</v>
      </c>
      <c r="N431" s="40">
        <v>0</v>
      </c>
      <c r="O431" s="40">
        <v>0</v>
      </c>
      <c r="P431" s="40">
        <v>0</v>
      </c>
      <c r="Q431" s="40">
        <v>0</v>
      </c>
      <c r="R431" s="40">
        <v>0</v>
      </c>
      <c r="S431" s="40">
        <v>0</v>
      </c>
      <c r="T431" s="40" t="s">
        <v>96</v>
      </c>
      <c r="U431" s="40" t="str">
        <f>IF(T431="","",VLOOKUP(T431,Sheet1!$B$10:$C$61,2,0))</f>
        <v>緩和ケア病棟入院料</v>
      </c>
      <c r="V431" s="40">
        <v>15</v>
      </c>
      <c r="W431" s="65"/>
    </row>
    <row r="432" spans="1:23" outlineLevel="3">
      <c r="A432" s="40"/>
      <c r="B432" s="40"/>
      <c r="C432" s="40"/>
      <c r="D432" s="40"/>
      <c r="E432" s="41" t="s">
        <v>1605</v>
      </c>
      <c r="F432" s="40"/>
      <c r="G432" s="40"/>
      <c r="H432" s="40"/>
      <c r="I432" s="40"/>
      <c r="J432" s="40" t="str">
        <f>IF(I432="","",VLOOKUP(I432,Sheet1!$B$3:$C$7,2,0))</f>
        <v/>
      </c>
      <c r="K432" s="40">
        <f t="shared" ref="K432:S432" si="76">SUBTOTAL(9,K426:K431)</f>
        <v>145</v>
      </c>
      <c r="L432" s="40">
        <f t="shared" si="76"/>
        <v>145</v>
      </c>
      <c r="M432" s="40">
        <f t="shared" si="76"/>
        <v>0</v>
      </c>
      <c r="N432" s="40">
        <f t="shared" si="76"/>
        <v>45</v>
      </c>
      <c r="O432" s="40">
        <f t="shared" si="76"/>
        <v>45</v>
      </c>
      <c r="P432" s="40">
        <f t="shared" si="76"/>
        <v>0</v>
      </c>
      <c r="Q432" s="40">
        <f t="shared" si="76"/>
        <v>0</v>
      </c>
      <c r="R432" s="40">
        <f t="shared" si="76"/>
        <v>0</v>
      </c>
      <c r="S432" s="40">
        <f t="shared" si="76"/>
        <v>0</v>
      </c>
      <c r="T432" s="40"/>
      <c r="U432" s="40"/>
      <c r="V432" s="40">
        <f>SUBTOTAL(9,V426:V431)</f>
        <v>190</v>
      </c>
      <c r="W432" s="66"/>
    </row>
    <row r="433" spans="1:23" outlineLevel="4">
      <c r="A433" s="40">
        <v>4001</v>
      </c>
      <c r="B433" s="40" t="s">
        <v>123</v>
      </c>
      <c r="C433" s="40">
        <v>40135</v>
      </c>
      <c r="D433" s="40" t="s">
        <v>179</v>
      </c>
      <c r="E433" s="40" t="s">
        <v>1240</v>
      </c>
      <c r="F433" s="40" t="s">
        <v>490</v>
      </c>
      <c r="G433" s="40" t="s">
        <v>38</v>
      </c>
      <c r="H433" s="40" t="str">
        <f>IF(G433="","",VLOOKUP(G433,Sheet1!$B$3:$C$7,2,0))</f>
        <v>急性期</v>
      </c>
      <c r="I433" s="40" t="s">
        <v>38</v>
      </c>
      <c r="J433" s="40" t="str">
        <f>IF(I433="","",VLOOKUP(I433,Sheet1!$B$3:$C$7,2,0))</f>
        <v>急性期</v>
      </c>
      <c r="K433" s="40">
        <v>57</v>
      </c>
      <c r="L433" s="40">
        <v>57</v>
      </c>
      <c r="M433" s="40">
        <v>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 t="s">
        <v>41</v>
      </c>
      <c r="U433" s="40" t="str">
        <f>IF(T433="","",VLOOKUP(T433,Sheet1!$B$10:$C$61,2,0))</f>
        <v>一般病棟7対1入院基本料</v>
      </c>
      <c r="V433" s="40">
        <v>57</v>
      </c>
      <c r="W433" s="64" t="s">
        <v>1964</v>
      </c>
    </row>
    <row r="434" spans="1:23" outlineLevel="4">
      <c r="A434" s="40">
        <v>4001</v>
      </c>
      <c r="B434" s="40" t="s">
        <v>123</v>
      </c>
      <c r="C434" s="40">
        <v>40135</v>
      </c>
      <c r="D434" s="40" t="s">
        <v>179</v>
      </c>
      <c r="E434" s="40" t="s">
        <v>1240</v>
      </c>
      <c r="F434" s="40" t="s">
        <v>1096</v>
      </c>
      <c r="G434" s="40" t="s">
        <v>38</v>
      </c>
      <c r="H434" s="40" t="str">
        <f>IF(G434="","",VLOOKUP(G434,Sheet1!$B$3:$C$7,2,0))</f>
        <v>急性期</v>
      </c>
      <c r="I434" s="40" t="s">
        <v>38</v>
      </c>
      <c r="J434" s="40" t="str">
        <f>IF(I434="","",VLOOKUP(I434,Sheet1!$B$3:$C$7,2,0))</f>
        <v>急性期</v>
      </c>
      <c r="K434" s="40">
        <v>0</v>
      </c>
      <c r="L434" s="40">
        <v>0</v>
      </c>
      <c r="M434" s="40">
        <v>0</v>
      </c>
      <c r="N434" s="40">
        <v>28</v>
      </c>
      <c r="O434" s="40">
        <v>28</v>
      </c>
      <c r="P434" s="40">
        <v>0</v>
      </c>
      <c r="Q434" s="40">
        <v>0</v>
      </c>
      <c r="R434" s="40">
        <v>0</v>
      </c>
      <c r="S434" s="40">
        <v>0</v>
      </c>
      <c r="T434" s="40" t="s">
        <v>40</v>
      </c>
      <c r="U434" s="40" t="str">
        <f>IF(T434="","",VLOOKUP(T434,Sheet1!$B$10:$C$61,2,0))</f>
        <v>地域包括ケア病棟入院料1</v>
      </c>
      <c r="V434" s="40">
        <v>28</v>
      </c>
      <c r="W434" s="65"/>
    </row>
    <row r="435" spans="1:23" outlineLevel="3">
      <c r="A435" s="40"/>
      <c r="B435" s="40"/>
      <c r="C435" s="40"/>
      <c r="D435" s="40"/>
      <c r="E435" s="41" t="s">
        <v>1606</v>
      </c>
      <c r="F435" s="40"/>
      <c r="G435" s="40"/>
      <c r="H435" s="40"/>
      <c r="I435" s="40"/>
      <c r="J435" s="40" t="str">
        <f>IF(I435="","",VLOOKUP(I435,Sheet1!$B$3:$C$7,2,0))</f>
        <v/>
      </c>
      <c r="K435" s="40">
        <f t="shared" ref="K435:S435" si="77">SUBTOTAL(9,K433:K434)</f>
        <v>57</v>
      </c>
      <c r="L435" s="40">
        <f t="shared" si="77"/>
        <v>57</v>
      </c>
      <c r="M435" s="40">
        <f t="shared" si="77"/>
        <v>0</v>
      </c>
      <c r="N435" s="40">
        <f t="shared" si="77"/>
        <v>28</v>
      </c>
      <c r="O435" s="40">
        <f t="shared" si="77"/>
        <v>28</v>
      </c>
      <c r="P435" s="40">
        <f t="shared" si="77"/>
        <v>0</v>
      </c>
      <c r="Q435" s="40">
        <f t="shared" si="77"/>
        <v>0</v>
      </c>
      <c r="R435" s="40">
        <f t="shared" si="77"/>
        <v>0</v>
      </c>
      <c r="S435" s="40">
        <f t="shared" si="77"/>
        <v>0</v>
      </c>
      <c r="T435" s="40"/>
      <c r="U435" s="40"/>
      <c r="V435" s="40">
        <f>SUBTOTAL(9,V433:V434)</f>
        <v>85</v>
      </c>
      <c r="W435" s="66"/>
    </row>
    <row r="436" spans="1:23" outlineLevel="4">
      <c r="A436" s="40">
        <v>4001</v>
      </c>
      <c r="B436" s="40" t="s">
        <v>123</v>
      </c>
      <c r="C436" s="40">
        <v>40135</v>
      </c>
      <c r="D436" s="40" t="s">
        <v>179</v>
      </c>
      <c r="E436" s="40" t="s">
        <v>1265</v>
      </c>
      <c r="F436" s="40" t="s">
        <v>1221</v>
      </c>
      <c r="G436" s="40" t="s">
        <v>45</v>
      </c>
      <c r="H436" s="40" t="str">
        <f>IF(G436="","",VLOOKUP(G436,Sheet1!$B$3:$C$7,2,0))</f>
        <v>慢性期</v>
      </c>
      <c r="I436" s="40" t="s">
        <v>45</v>
      </c>
      <c r="J436" s="40" t="str">
        <f>IF(I436="","",VLOOKUP(I436,Sheet1!$B$3:$C$7,2,0))</f>
        <v>慢性期</v>
      </c>
      <c r="K436" s="40">
        <v>0</v>
      </c>
      <c r="L436" s="40">
        <v>0</v>
      </c>
      <c r="M436" s="40">
        <v>0</v>
      </c>
      <c r="N436" s="40">
        <v>42</v>
      </c>
      <c r="O436" s="40">
        <v>42</v>
      </c>
      <c r="P436" s="40">
        <v>0</v>
      </c>
      <c r="Q436" s="40">
        <v>0</v>
      </c>
      <c r="R436" s="40">
        <v>0</v>
      </c>
      <c r="S436" s="40">
        <v>0</v>
      </c>
      <c r="T436" s="40" t="s">
        <v>46</v>
      </c>
      <c r="U436" s="40" t="str">
        <f>IF(T436="","",VLOOKUP(T436,Sheet1!$B$10:$C$61,2,0))</f>
        <v>療養病棟入院基本料2</v>
      </c>
      <c r="V436" s="40">
        <v>42</v>
      </c>
      <c r="W436" s="64"/>
    </row>
    <row r="437" spans="1:23" outlineLevel="3">
      <c r="A437" s="40"/>
      <c r="B437" s="40"/>
      <c r="C437" s="40"/>
      <c r="D437" s="40"/>
      <c r="E437" s="41" t="s">
        <v>1607</v>
      </c>
      <c r="F437" s="40"/>
      <c r="G437" s="40"/>
      <c r="H437" s="40"/>
      <c r="I437" s="40"/>
      <c r="J437" s="40" t="str">
        <f>IF(I437="","",VLOOKUP(I437,Sheet1!$B$3:$C$7,2,0))</f>
        <v/>
      </c>
      <c r="K437" s="40">
        <f t="shared" ref="K437:S437" si="78">SUBTOTAL(9,K436:K436)</f>
        <v>0</v>
      </c>
      <c r="L437" s="40">
        <f t="shared" si="78"/>
        <v>0</v>
      </c>
      <c r="M437" s="40">
        <f t="shared" si="78"/>
        <v>0</v>
      </c>
      <c r="N437" s="40">
        <f t="shared" si="78"/>
        <v>42</v>
      </c>
      <c r="O437" s="40">
        <f t="shared" si="78"/>
        <v>42</v>
      </c>
      <c r="P437" s="40">
        <f t="shared" si="78"/>
        <v>0</v>
      </c>
      <c r="Q437" s="40">
        <f t="shared" si="78"/>
        <v>0</v>
      </c>
      <c r="R437" s="40">
        <f t="shared" si="78"/>
        <v>0</v>
      </c>
      <c r="S437" s="40">
        <f t="shared" si="78"/>
        <v>0</v>
      </c>
      <c r="T437" s="40"/>
      <c r="U437" s="40"/>
      <c r="V437" s="40">
        <f>SUBTOTAL(9,V436:V436)</f>
        <v>42</v>
      </c>
      <c r="W437" s="66"/>
    </row>
    <row r="438" spans="1:23" outlineLevel="4">
      <c r="A438" s="40">
        <v>4001</v>
      </c>
      <c r="B438" s="40" t="s">
        <v>123</v>
      </c>
      <c r="C438" s="40">
        <v>40135</v>
      </c>
      <c r="D438" s="40" t="s">
        <v>179</v>
      </c>
      <c r="E438" s="40" t="s">
        <v>1301</v>
      </c>
      <c r="F438" s="40" t="s">
        <v>1302</v>
      </c>
      <c r="G438" s="40" t="s">
        <v>45</v>
      </c>
      <c r="H438" s="40" t="str">
        <f>IF(G438="","",VLOOKUP(G438,Sheet1!$B$3:$C$7,2,0))</f>
        <v>慢性期</v>
      </c>
      <c r="I438" s="40" t="s">
        <v>45</v>
      </c>
      <c r="J438" s="40" t="str">
        <f>IF(I438="","",VLOOKUP(I438,Sheet1!$B$3:$C$7,2,0))</f>
        <v>慢性期</v>
      </c>
      <c r="K438" s="40">
        <v>0</v>
      </c>
      <c r="L438" s="40">
        <v>0</v>
      </c>
      <c r="M438" s="40">
        <v>0</v>
      </c>
      <c r="N438" s="40">
        <v>49</v>
      </c>
      <c r="O438" s="40">
        <v>49</v>
      </c>
      <c r="P438" s="40">
        <v>0</v>
      </c>
      <c r="Q438" s="40">
        <v>0</v>
      </c>
      <c r="R438" s="40">
        <v>0</v>
      </c>
      <c r="S438" s="40">
        <v>0</v>
      </c>
      <c r="T438" s="40" t="s">
        <v>62</v>
      </c>
      <c r="U438" s="40" t="str">
        <f>IF(T438="","",VLOOKUP(T438,Sheet1!$B$10:$C$61,2,0))</f>
        <v>療養病棟入院基本料1</v>
      </c>
      <c r="V438" s="40">
        <v>49</v>
      </c>
      <c r="W438" s="64"/>
    </row>
    <row r="439" spans="1:23" outlineLevel="4">
      <c r="A439" s="40">
        <v>4001</v>
      </c>
      <c r="B439" s="40" t="s">
        <v>123</v>
      </c>
      <c r="C439" s="40">
        <v>40135</v>
      </c>
      <c r="D439" s="40" t="s">
        <v>179</v>
      </c>
      <c r="E439" s="40" t="s">
        <v>1301</v>
      </c>
      <c r="F439" s="40" t="s">
        <v>1303</v>
      </c>
      <c r="G439" s="40" t="s">
        <v>45</v>
      </c>
      <c r="H439" s="40" t="str">
        <f>IF(G439="","",VLOOKUP(G439,Sheet1!$B$3:$C$7,2,0))</f>
        <v>慢性期</v>
      </c>
      <c r="I439" s="40" t="s">
        <v>45</v>
      </c>
      <c r="J439" s="40" t="str">
        <f>IF(I439="","",VLOOKUP(I439,Sheet1!$B$3:$C$7,2,0))</f>
        <v>慢性期</v>
      </c>
      <c r="K439" s="40">
        <v>0</v>
      </c>
      <c r="L439" s="40">
        <v>0</v>
      </c>
      <c r="M439" s="40">
        <v>0</v>
      </c>
      <c r="N439" s="40">
        <v>49</v>
      </c>
      <c r="O439" s="40">
        <v>49</v>
      </c>
      <c r="P439" s="40">
        <v>0</v>
      </c>
      <c r="Q439" s="40">
        <v>0</v>
      </c>
      <c r="R439" s="40">
        <v>0</v>
      </c>
      <c r="S439" s="40">
        <v>0</v>
      </c>
      <c r="T439" s="40" t="s">
        <v>62</v>
      </c>
      <c r="U439" s="40" t="str">
        <f>IF(T439="","",VLOOKUP(T439,Sheet1!$B$10:$C$61,2,0))</f>
        <v>療養病棟入院基本料1</v>
      </c>
      <c r="V439" s="40">
        <v>49</v>
      </c>
      <c r="W439" s="65"/>
    </row>
    <row r="440" spans="1:23" outlineLevel="4">
      <c r="A440" s="40">
        <v>4001</v>
      </c>
      <c r="B440" s="40" t="s">
        <v>123</v>
      </c>
      <c r="C440" s="40">
        <v>40135</v>
      </c>
      <c r="D440" s="40" t="s">
        <v>179</v>
      </c>
      <c r="E440" s="40" t="s">
        <v>1301</v>
      </c>
      <c r="F440" s="40" t="s">
        <v>1304</v>
      </c>
      <c r="G440" s="40" t="s">
        <v>58</v>
      </c>
      <c r="H440" s="40" t="str">
        <f>IF(G440="","",VLOOKUP(G440,Sheet1!$B$3:$C$7,2,0))</f>
        <v>回復期</v>
      </c>
      <c r="I440" s="40" t="s">
        <v>58</v>
      </c>
      <c r="J440" s="40" t="str">
        <f>IF(I440="","",VLOOKUP(I440,Sheet1!$B$3:$C$7,2,0))</f>
        <v>回復期</v>
      </c>
      <c r="K440" s="40">
        <v>0</v>
      </c>
      <c r="L440" s="40">
        <v>0</v>
      </c>
      <c r="M440" s="40">
        <v>0</v>
      </c>
      <c r="N440" s="40">
        <v>44</v>
      </c>
      <c r="O440" s="40">
        <v>44</v>
      </c>
      <c r="P440" s="40">
        <v>0</v>
      </c>
      <c r="Q440" s="40">
        <v>0</v>
      </c>
      <c r="R440" s="40">
        <v>0</v>
      </c>
      <c r="S440" s="40">
        <v>0</v>
      </c>
      <c r="T440" s="40" t="s">
        <v>68</v>
      </c>
      <c r="U440" s="40" t="str">
        <f>IF(T440="","",VLOOKUP(T440,Sheet1!$B$10:$C$61,2,0))</f>
        <v>回復期リハビリテーション病棟入院料2</v>
      </c>
      <c r="V440" s="40">
        <v>44</v>
      </c>
      <c r="W440" s="65"/>
    </row>
    <row r="441" spans="1:23" outlineLevel="4">
      <c r="A441" s="40">
        <v>4001</v>
      </c>
      <c r="B441" s="40" t="s">
        <v>123</v>
      </c>
      <c r="C441" s="40">
        <v>40135</v>
      </c>
      <c r="D441" s="40" t="s">
        <v>179</v>
      </c>
      <c r="E441" s="40" t="s">
        <v>1301</v>
      </c>
      <c r="F441" s="40" t="s">
        <v>1305</v>
      </c>
      <c r="G441" s="40" t="s">
        <v>45</v>
      </c>
      <c r="H441" s="40" t="str">
        <f>IF(G441="","",VLOOKUP(G441,Sheet1!$B$3:$C$7,2,0))</f>
        <v>慢性期</v>
      </c>
      <c r="I441" s="40" t="s">
        <v>45</v>
      </c>
      <c r="J441" s="40" t="str">
        <f>IF(I441="","",VLOOKUP(I441,Sheet1!$B$3:$C$7,2,0))</f>
        <v>慢性期</v>
      </c>
      <c r="K441" s="40">
        <v>0</v>
      </c>
      <c r="L441" s="40">
        <v>0</v>
      </c>
      <c r="M441" s="40">
        <v>0</v>
      </c>
      <c r="N441" s="40">
        <v>50</v>
      </c>
      <c r="O441" s="40">
        <v>50</v>
      </c>
      <c r="P441" s="40">
        <v>0</v>
      </c>
      <c r="Q441" s="40">
        <v>0</v>
      </c>
      <c r="R441" s="40">
        <v>0</v>
      </c>
      <c r="S441" s="40">
        <v>0</v>
      </c>
      <c r="T441" s="40" t="s">
        <v>62</v>
      </c>
      <c r="U441" s="40" t="str">
        <f>IF(T441="","",VLOOKUP(T441,Sheet1!$B$10:$C$61,2,0))</f>
        <v>療養病棟入院基本料1</v>
      </c>
      <c r="V441" s="40">
        <v>50</v>
      </c>
      <c r="W441" s="65"/>
    </row>
    <row r="442" spans="1:23" outlineLevel="3">
      <c r="A442" s="40"/>
      <c r="B442" s="40"/>
      <c r="C442" s="40"/>
      <c r="D442" s="40"/>
      <c r="E442" s="41" t="s">
        <v>1608</v>
      </c>
      <c r="F442" s="40"/>
      <c r="G442" s="40"/>
      <c r="H442" s="40"/>
      <c r="I442" s="40"/>
      <c r="J442" s="40" t="str">
        <f>IF(I442="","",VLOOKUP(I442,Sheet1!$B$3:$C$7,2,0))</f>
        <v/>
      </c>
      <c r="K442" s="40">
        <f t="shared" ref="K442:S442" si="79">SUBTOTAL(9,K438:K441)</f>
        <v>0</v>
      </c>
      <c r="L442" s="40">
        <f t="shared" si="79"/>
        <v>0</v>
      </c>
      <c r="M442" s="40">
        <f t="shared" si="79"/>
        <v>0</v>
      </c>
      <c r="N442" s="40">
        <f t="shared" si="79"/>
        <v>192</v>
      </c>
      <c r="O442" s="40">
        <f t="shared" si="79"/>
        <v>192</v>
      </c>
      <c r="P442" s="40">
        <f t="shared" si="79"/>
        <v>0</v>
      </c>
      <c r="Q442" s="40">
        <f t="shared" si="79"/>
        <v>0</v>
      </c>
      <c r="R442" s="40">
        <f t="shared" si="79"/>
        <v>0</v>
      </c>
      <c r="S442" s="40">
        <f t="shared" si="79"/>
        <v>0</v>
      </c>
      <c r="T442" s="40"/>
      <c r="U442" s="40"/>
      <c r="V442" s="40">
        <f>SUBTOTAL(9,V438:V441)</f>
        <v>192</v>
      </c>
      <c r="W442" s="66"/>
    </row>
    <row r="443" spans="1:23" outlineLevel="4">
      <c r="A443" s="40">
        <v>4001</v>
      </c>
      <c r="B443" s="40" t="s">
        <v>123</v>
      </c>
      <c r="C443" s="40">
        <v>40136</v>
      </c>
      <c r="D443" s="40" t="s">
        <v>222</v>
      </c>
      <c r="E443" s="40" t="s">
        <v>221</v>
      </c>
      <c r="F443" s="40" t="s">
        <v>209</v>
      </c>
      <c r="G443" s="40" t="s">
        <v>38</v>
      </c>
      <c r="H443" s="40" t="str">
        <f>IF(G443="","",VLOOKUP(G443,Sheet1!$B$3:$C$7,2,0))</f>
        <v>急性期</v>
      </c>
      <c r="I443" s="40" t="s">
        <v>38</v>
      </c>
      <c r="J443" s="40" t="str">
        <f>IF(I443="","",VLOOKUP(I443,Sheet1!$B$3:$C$7,2,0))</f>
        <v>急性期</v>
      </c>
      <c r="K443" s="40">
        <v>33</v>
      </c>
      <c r="L443" s="40">
        <v>33</v>
      </c>
      <c r="M443" s="40">
        <v>0</v>
      </c>
      <c r="N443" s="40">
        <v>0</v>
      </c>
      <c r="O443" s="40">
        <v>0</v>
      </c>
      <c r="P443" s="40">
        <v>0</v>
      </c>
      <c r="Q443" s="40">
        <v>0</v>
      </c>
      <c r="R443" s="40">
        <v>0</v>
      </c>
      <c r="S443" s="40">
        <v>0</v>
      </c>
      <c r="T443" s="40" t="s">
        <v>38</v>
      </c>
      <c r="U443" s="40" t="str">
        <f>IF(T443="","",VLOOKUP(T443,Sheet1!$B$10:$C$61,2,0))</f>
        <v>一般病棟10対1入院基本料</v>
      </c>
      <c r="V443" s="40">
        <v>33</v>
      </c>
      <c r="W443" s="64"/>
    </row>
    <row r="444" spans="1:23" outlineLevel="4">
      <c r="A444" s="40">
        <v>4001</v>
      </c>
      <c r="B444" s="40" t="s">
        <v>123</v>
      </c>
      <c r="C444" s="40">
        <v>40136</v>
      </c>
      <c r="D444" s="40" t="s">
        <v>222</v>
      </c>
      <c r="E444" s="40" t="s">
        <v>221</v>
      </c>
      <c r="F444" s="40" t="s">
        <v>208</v>
      </c>
      <c r="G444" s="40" t="s">
        <v>45</v>
      </c>
      <c r="H444" s="40" t="str">
        <f>IF(G444="","",VLOOKUP(G444,Sheet1!$B$3:$C$7,2,0))</f>
        <v>慢性期</v>
      </c>
      <c r="I444" s="40" t="s">
        <v>45</v>
      </c>
      <c r="J444" s="40" t="str">
        <f>IF(I444="","",VLOOKUP(I444,Sheet1!$B$3:$C$7,2,0))</f>
        <v>慢性期</v>
      </c>
      <c r="K444" s="40">
        <v>0</v>
      </c>
      <c r="L444" s="40">
        <v>0</v>
      </c>
      <c r="M444" s="40">
        <v>0</v>
      </c>
      <c r="N444" s="40">
        <v>30</v>
      </c>
      <c r="O444" s="40">
        <v>30</v>
      </c>
      <c r="P444" s="40">
        <v>0</v>
      </c>
      <c r="Q444" s="40">
        <v>0</v>
      </c>
      <c r="R444" s="40">
        <v>0</v>
      </c>
      <c r="S444" s="40">
        <v>0</v>
      </c>
      <c r="T444" s="40" t="s">
        <v>62</v>
      </c>
      <c r="U444" s="40" t="str">
        <f>IF(T444="","",VLOOKUP(T444,Sheet1!$B$10:$C$61,2,0))</f>
        <v>療養病棟入院基本料1</v>
      </c>
      <c r="V444" s="40">
        <v>30</v>
      </c>
      <c r="W444" s="65"/>
    </row>
    <row r="445" spans="1:23" outlineLevel="4">
      <c r="A445" s="40">
        <v>4001</v>
      </c>
      <c r="B445" s="40" t="s">
        <v>123</v>
      </c>
      <c r="C445" s="40">
        <v>40136</v>
      </c>
      <c r="D445" s="40" t="s">
        <v>222</v>
      </c>
      <c r="E445" s="40" t="s">
        <v>221</v>
      </c>
      <c r="F445" s="40" t="s">
        <v>118</v>
      </c>
      <c r="G445" s="40" t="s">
        <v>58</v>
      </c>
      <c r="H445" s="40" t="str">
        <f>IF(G445="","",VLOOKUP(G445,Sheet1!$B$3:$C$7,2,0))</f>
        <v>回復期</v>
      </c>
      <c r="I445" s="40" t="s">
        <v>58</v>
      </c>
      <c r="J445" s="40" t="str">
        <f>IF(I445="","",VLOOKUP(I445,Sheet1!$B$3:$C$7,2,0))</f>
        <v>回復期</v>
      </c>
      <c r="K445" s="40">
        <v>0</v>
      </c>
      <c r="L445" s="40">
        <v>0</v>
      </c>
      <c r="M445" s="40">
        <v>0</v>
      </c>
      <c r="N445" s="40">
        <v>60</v>
      </c>
      <c r="O445" s="40">
        <v>60</v>
      </c>
      <c r="P445" s="40">
        <v>0</v>
      </c>
      <c r="Q445" s="40">
        <v>0</v>
      </c>
      <c r="R445" s="40">
        <v>0</v>
      </c>
      <c r="S445" s="40">
        <v>0</v>
      </c>
      <c r="T445" s="40" t="s">
        <v>59</v>
      </c>
      <c r="U445" s="40" t="str">
        <f>IF(T445="","",VLOOKUP(T445,Sheet1!$B$10:$C$61,2,0))</f>
        <v>回復期リハビリテーション病棟入院料1</v>
      </c>
      <c r="V445" s="40">
        <v>60</v>
      </c>
      <c r="W445" s="65"/>
    </row>
    <row r="446" spans="1:23" outlineLevel="3">
      <c r="A446" s="40"/>
      <c r="B446" s="40"/>
      <c r="C446" s="40"/>
      <c r="D446" s="40"/>
      <c r="E446" s="41" t="s">
        <v>1609</v>
      </c>
      <c r="F446" s="40"/>
      <c r="G446" s="40"/>
      <c r="H446" s="40"/>
      <c r="I446" s="40"/>
      <c r="J446" s="40" t="str">
        <f>IF(I446="","",VLOOKUP(I446,Sheet1!$B$3:$C$7,2,0))</f>
        <v/>
      </c>
      <c r="K446" s="40">
        <f t="shared" ref="K446:S446" si="80">SUBTOTAL(9,K443:K445)</f>
        <v>33</v>
      </c>
      <c r="L446" s="40">
        <f t="shared" si="80"/>
        <v>33</v>
      </c>
      <c r="M446" s="40">
        <f t="shared" si="80"/>
        <v>0</v>
      </c>
      <c r="N446" s="40">
        <f t="shared" si="80"/>
        <v>90</v>
      </c>
      <c r="O446" s="40">
        <f t="shared" si="80"/>
        <v>90</v>
      </c>
      <c r="P446" s="40">
        <f t="shared" si="80"/>
        <v>0</v>
      </c>
      <c r="Q446" s="40">
        <f t="shared" si="80"/>
        <v>0</v>
      </c>
      <c r="R446" s="40">
        <f t="shared" si="80"/>
        <v>0</v>
      </c>
      <c r="S446" s="40">
        <f t="shared" si="80"/>
        <v>0</v>
      </c>
      <c r="T446" s="40"/>
      <c r="U446" s="40"/>
      <c r="V446" s="40">
        <f>SUBTOTAL(9,V443:V445)</f>
        <v>123</v>
      </c>
      <c r="W446" s="66"/>
    </row>
    <row r="447" spans="1:23" outlineLevel="4">
      <c r="A447" s="40">
        <v>4001</v>
      </c>
      <c r="B447" s="40" t="s">
        <v>123</v>
      </c>
      <c r="C447" s="40">
        <v>40136</v>
      </c>
      <c r="D447" s="40" t="s">
        <v>222</v>
      </c>
      <c r="E447" s="40" t="s">
        <v>539</v>
      </c>
      <c r="F447" s="40" t="s">
        <v>540</v>
      </c>
      <c r="G447" s="40" t="s">
        <v>38</v>
      </c>
      <c r="H447" s="40" t="str">
        <f>IF(G447="","",VLOOKUP(G447,Sheet1!$B$3:$C$7,2,0))</f>
        <v>急性期</v>
      </c>
      <c r="I447" s="40" t="s">
        <v>38</v>
      </c>
      <c r="J447" s="40" t="str">
        <f>IF(I447="","",VLOOKUP(I447,Sheet1!$B$3:$C$7,2,0))</f>
        <v>急性期</v>
      </c>
      <c r="K447" s="40">
        <v>50</v>
      </c>
      <c r="L447" s="40">
        <v>37</v>
      </c>
      <c r="M447" s="40">
        <v>13</v>
      </c>
      <c r="N447" s="40">
        <v>0</v>
      </c>
      <c r="O447" s="40">
        <v>0</v>
      </c>
      <c r="P447" s="40">
        <v>0</v>
      </c>
      <c r="Q447" s="40">
        <v>0</v>
      </c>
      <c r="R447" s="40">
        <v>0</v>
      </c>
      <c r="S447" s="40">
        <v>0</v>
      </c>
      <c r="T447" s="40" t="s">
        <v>38</v>
      </c>
      <c r="U447" s="40" t="str">
        <f>IF(T447="","",VLOOKUP(T447,Sheet1!$B$10:$C$61,2,0))</f>
        <v>一般病棟10対1入院基本料</v>
      </c>
      <c r="V447" s="40">
        <v>50</v>
      </c>
      <c r="W447" s="64"/>
    </row>
    <row r="448" spans="1:23" outlineLevel="3">
      <c r="A448" s="40"/>
      <c r="B448" s="40"/>
      <c r="C448" s="40"/>
      <c r="D448" s="40"/>
      <c r="E448" s="41" t="s">
        <v>1610</v>
      </c>
      <c r="F448" s="40"/>
      <c r="G448" s="40"/>
      <c r="H448" s="40"/>
      <c r="I448" s="40"/>
      <c r="J448" s="40" t="str">
        <f>IF(I448="","",VLOOKUP(I448,Sheet1!$B$3:$C$7,2,0))</f>
        <v/>
      </c>
      <c r="K448" s="40">
        <f t="shared" ref="K448:S448" si="81">SUBTOTAL(9,K447:K447)</f>
        <v>50</v>
      </c>
      <c r="L448" s="40">
        <f t="shared" si="81"/>
        <v>37</v>
      </c>
      <c r="M448" s="40">
        <f t="shared" si="81"/>
        <v>13</v>
      </c>
      <c r="N448" s="40">
        <f t="shared" si="81"/>
        <v>0</v>
      </c>
      <c r="O448" s="40">
        <f t="shared" si="81"/>
        <v>0</v>
      </c>
      <c r="P448" s="40">
        <f t="shared" si="81"/>
        <v>0</v>
      </c>
      <c r="Q448" s="40">
        <f t="shared" si="81"/>
        <v>0</v>
      </c>
      <c r="R448" s="40">
        <f t="shared" si="81"/>
        <v>0</v>
      </c>
      <c r="S448" s="40">
        <f t="shared" si="81"/>
        <v>0</v>
      </c>
      <c r="T448" s="40"/>
      <c r="U448" s="40"/>
      <c r="V448" s="40">
        <f>SUBTOTAL(9,V447:V447)</f>
        <v>50</v>
      </c>
      <c r="W448" s="66"/>
    </row>
    <row r="449" spans="1:23" outlineLevel="4">
      <c r="A449" s="40">
        <v>4001</v>
      </c>
      <c r="B449" s="40" t="s">
        <v>123</v>
      </c>
      <c r="C449" s="40">
        <v>40136</v>
      </c>
      <c r="D449" s="40" t="s">
        <v>222</v>
      </c>
      <c r="E449" s="40" t="s">
        <v>783</v>
      </c>
      <c r="F449" s="40" t="s">
        <v>193</v>
      </c>
      <c r="G449" s="40" t="s">
        <v>38</v>
      </c>
      <c r="H449" s="40" t="str">
        <f>IF(G449="","",VLOOKUP(G449,Sheet1!$B$3:$C$7,2,0))</f>
        <v>急性期</v>
      </c>
      <c r="I449" s="40" t="s">
        <v>38</v>
      </c>
      <c r="J449" s="40" t="str">
        <f>IF(I449="","",VLOOKUP(I449,Sheet1!$B$3:$C$7,2,0))</f>
        <v>急性期</v>
      </c>
      <c r="K449" s="40">
        <v>57</v>
      </c>
      <c r="L449" s="40">
        <v>57</v>
      </c>
      <c r="M449" s="40">
        <v>0</v>
      </c>
      <c r="N449" s="40">
        <v>0</v>
      </c>
      <c r="O449" s="40">
        <v>0</v>
      </c>
      <c r="P449" s="40">
        <v>0</v>
      </c>
      <c r="Q449" s="40">
        <v>0</v>
      </c>
      <c r="R449" s="40">
        <v>0</v>
      </c>
      <c r="S449" s="40">
        <v>0</v>
      </c>
      <c r="T449" s="40" t="s">
        <v>38</v>
      </c>
      <c r="U449" s="40" t="str">
        <f>IF(T449="","",VLOOKUP(T449,Sheet1!$B$10:$C$61,2,0))</f>
        <v>一般病棟10対1入院基本料</v>
      </c>
      <c r="V449" s="40">
        <v>57</v>
      </c>
      <c r="W449" s="64" t="s">
        <v>1964</v>
      </c>
    </row>
    <row r="450" spans="1:23" outlineLevel="4">
      <c r="A450" s="40">
        <v>4001</v>
      </c>
      <c r="B450" s="40" t="s">
        <v>123</v>
      </c>
      <c r="C450" s="40">
        <v>40136</v>
      </c>
      <c r="D450" s="40" t="s">
        <v>222</v>
      </c>
      <c r="E450" s="40" t="s">
        <v>783</v>
      </c>
      <c r="F450" s="40" t="s">
        <v>57</v>
      </c>
      <c r="G450" s="40" t="s">
        <v>58</v>
      </c>
      <c r="H450" s="40" t="str">
        <f>IF(G450="","",VLOOKUP(G450,Sheet1!$B$3:$C$7,2,0))</f>
        <v>回復期</v>
      </c>
      <c r="I450" s="40" t="s">
        <v>58</v>
      </c>
      <c r="J450" s="40" t="str">
        <f>IF(I450="","",VLOOKUP(I450,Sheet1!$B$3:$C$7,2,0))</f>
        <v>回復期</v>
      </c>
      <c r="K450" s="40">
        <v>0</v>
      </c>
      <c r="L450" s="40">
        <v>0</v>
      </c>
      <c r="M450" s="40">
        <v>0</v>
      </c>
      <c r="N450" s="40">
        <v>60</v>
      </c>
      <c r="O450" s="40">
        <v>60</v>
      </c>
      <c r="P450" s="40">
        <v>0</v>
      </c>
      <c r="Q450" s="40">
        <v>0</v>
      </c>
      <c r="R450" s="40">
        <v>0</v>
      </c>
      <c r="S450" s="40">
        <v>0</v>
      </c>
      <c r="T450" s="40" t="s">
        <v>59</v>
      </c>
      <c r="U450" s="40" t="str">
        <f>IF(T450="","",VLOOKUP(T450,Sheet1!$B$10:$C$61,2,0))</f>
        <v>回復期リハビリテーション病棟入院料1</v>
      </c>
      <c r="V450" s="40">
        <v>60</v>
      </c>
      <c r="W450" s="65"/>
    </row>
    <row r="451" spans="1:23" outlineLevel="4">
      <c r="A451" s="40">
        <v>4001</v>
      </c>
      <c r="B451" s="40" t="s">
        <v>123</v>
      </c>
      <c r="C451" s="40">
        <v>40136</v>
      </c>
      <c r="D451" s="40" t="s">
        <v>222</v>
      </c>
      <c r="E451" s="40" t="s">
        <v>783</v>
      </c>
      <c r="F451" s="40" t="s">
        <v>195</v>
      </c>
      <c r="G451" s="40" t="s">
        <v>45</v>
      </c>
      <c r="H451" s="40" t="str">
        <f>IF(G451="","",VLOOKUP(G451,Sheet1!$B$3:$C$7,2,0))</f>
        <v>慢性期</v>
      </c>
      <c r="I451" s="40" t="s">
        <v>45</v>
      </c>
      <c r="J451" s="40" t="str">
        <f>IF(I451="","",VLOOKUP(I451,Sheet1!$B$3:$C$7,2,0))</f>
        <v>慢性期</v>
      </c>
      <c r="K451" s="40">
        <v>0</v>
      </c>
      <c r="L451" s="40">
        <v>0</v>
      </c>
      <c r="M451" s="40">
        <v>0</v>
      </c>
      <c r="N451" s="40">
        <v>60</v>
      </c>
      <c r="O451" s="40">
        <v>60</v>
      </c>
      <c r="P451" s="40">
        <v>0</v>
      </c>
      <c r="Q451" s="40">
        <v>0</v>
      </c>
      <c r="R451" s="40">
        <v>0</v>
      </c>
      <c r="S451" s="40">
        <v>0</v>
      </c>
      <c r="T451" s="40" t="s">
        <v>62</v>
      </c>
      <c r="U451" s="40" t="str">
        <f>IF(T451="","",VLOOKUP(T451,Sheet1!$B$10:$C$61,2,0))</f>
        <v>療養病棟入院基本料1</v>
      </c>
      <c r="V451" s="40">
        <v>60</v>
      </c>
      <c r="W451" s="65"/>
    </row>
    <row r="452" spans="1:23" outlineLevel="3">
      <c r="A452" s="40"/>
      <c r="B452" s="40"/>
      <c r="C452" s="40"/>
      <c r="D452" s="40"/>
      <c r="E452" s="41" t="s">
        <v>1611</v>
      </c>
      <c r="F452" s="40"/>
      <c r="G452" s="40"/>
      <c r="H452" s="40"/>
      <c r="I452" s="40"/>
      <c r="J452" s="40" t="str">
        <f>IF(I452="","",VLOOKUP(I452,Sheet1!$B$3:$C$7,2,0))</f>
        <v/>
      </c>
      <c r="K452" s="40">
        <f t="shared" ref="K452:S452" si="82">SUBTOTAL(9,K449:K451)</f>
        <v>57</v>
      </c>
      <c r="L452" s="40">
        <f t="shared" si="82"/>
        <v>57</v>
      </c>
      <c r="M452" s="40">
        <f t="shared" si="82"/>
        <v>0</v>
      </c>
      <c r="N452" s="40">
        <f t="shared" si="82"/>
        <v>120</v>
      </c>
      <c r="O452" s="40">
        <f t="shared" si="82"/>
        <v>120</v>
      </c>
      <c r="P452" s="40">
        <f t="shared" si="82"/>
        <v>0</v>
      </c>
      <c r="Q452" s="40">
        <f t="shared" si="82"/>
        <v>0</v>
      </c>
      <c r="R452" s="40">
        <f t="shared" si="82"/>
        <v>0</v>
      </c>
      <c r="S452" s="40">
        <f t="shared" si="82"/>
        <v>0</v>
      </c>
      <c r="T452" s="40"/>
      <c r="U452" s="40"/>
      <c r="V452" s="40">
        <f>SUBTOTAL(9,V449:V451)</f>
        <v>177</v>
      </c>
      <c r="W452" s="66"/>
    </row>
    <row r="453" spans="1:23" outlineLevel="4">
      <c r="A453" s="40">
        <v>4001</v>
      </c>
      <c r="B453" s="40" t="s">
        <v>123</v>
      </c>
      <c r="C453" s="40">
        <v>40136</v>
      </c>
      <c r="D453" s="40" t="s">
        <v>222</v>
      </c>
      <c r="E453" s="40" t="s">
        <v>1017</v>
      </c>
      <c r="F453" s="40" t="s">
        <v>186</v>
      </c>
      <c r="G453" s="40" t="s">
        <v>104</v>
      </c>
      <c r="H453" s="40" t="str">
        <f>IF(G453="","",VLOOKUP(G453,Sheet1!$B$3:$C$7,2,0))</f>
        <v>急性期</v>
      </c>
      <c r="I453" s="40" t="s">
        <v>104</v>
      </c>
      <c r="J453" s="40" t="str">
        <f>IF(I453="","",VLOOKUP(I453,Sheet1!$B$3:$C$7,2,0))</f>
        <v>急性期</v>
      </c>
      <c r="K453" s="40">
        <v>60</v>
      </c>
      <c r="L453" s="40">
        <v>60</v>
      </c>
      <c r="M453" s="40">
        <v>0</v>
      </c>
      <c r="N453" s="40">
        <v>0</v>
      </c>
      <c r="O453" s="40">
        <v>0</v>
      </c>
      <c r="P453" s="40">
        <v>0</v>
      </c>
      <c r="Q453" s="40">
        <v>0</v>
      </c>
      <c r="R453" s="40">
        <v>0</v>
      </c>
      <c r="S453" s="40">
        <v>0</v>
      </c>
      <c r="T453" s="40" t="s">
        <v>182</v>
      </c>
      <c r="U453" s="40" t="str">
        <f>IF(T453="","",VLOOKUP(T453,Sheet1!$B$10:$C$61,2,0))</f>
        <v>一般病棟15対1入院基本料</v>
      </c>
      <c r="V453" s="40">
        <v>60</v>
      </c>
      <c r="W453" s="64" t="s">
        <v>1964</v>
      </c>
    </row>
    <row r="454" spans="1:23" outlineLevel="3">
      <c r="A454" s="40"/>
      <c r="B454" s="40"/>
      <c r="C454" s="40"/>
      <c r="D454" s="40"/>
      <c r="E454" s="41" t="s">
        <v>1612</v>
      </c>
      <c r="F454" s="40"/>
      <c r="G454" s="40"/>
      <c r="H454" s="40"/>
      <c r="I454" s="40"/>
      <c r="J454" s="40" t="str">
        <f>IF(I454="","",VLOOKUP(I454,Sheet1!$B$3:$C$7,2,0))</f>
        <v/>
      </c>
      <c r="K454" s="40">
        <f t="shared" ref="K454:S454" si="83">SUBTOTAL(9,K453:K453)</f>
        <v>60</v>
      </c>
      <c r="L454" s="40">
        <f t="shared" si="83"/>
        <v>60</v>
      </c>
      <c r="M454" s="40">
        <f t="shared" si="83"/>
        <v>0</v>
      </c>
      <c r="N454" s="40">
        <f t="shared" si="83"/>
        <v>0</v>
      </c>
      <c r="O454" s="40">
        <f t="shared" si="83"/>
        <v>0</v>
      </c>
      <c r="P454" s="40">
        <f t="shared" si="83"/>
        <v>0</v>
      </c>
      <c r="Q454" s="40">
        <f t="shared" si="83"/>
        <v>0</v>
      </c>
      <c r="R454" s="40">
        <f t="shared" si="83"/>
        <v>0</v>
      </c>
      <c r="S454" s="40">
        <f t="shared" si="83"/>
        <v>0</v>
      </c>
      <c r="T454" s="40"/>
      <c r="U454" s="40"/>
      <c r="V454" s="40">
        <f>SUBTOTAL(9,V453:V453)</f>
        <v>60</v>
      </c>
      <c r="W454" s="66"/>
    </row>
    <row r="455" spans="1:23" outlineLevel="4">
      <c r="A455" s="40">
        <v>4001</v>
      </c>
      <c r="B455" s="40" t="s">
        <v>123</v>
      </c>
      <c r="C455" s="40">
        <v>40136</v>
      </c>
      <c r="D455" s="40" t="s">
        <v>222</v>
      </c>
      <c r="E455" s="40" t="s">
        <v>1018</v>
      </c>
      <c r="F455" s="40" t="s">
        <v>730</v>
      </c>
      <c r="G455" s="40" t="s">
        <v>41</v>
      </c>
      <c r="H455" s="40" t="str">
        <f>IF(G455="","",VLOOKUP(G455,Sheet1!$B$3:$C$7,2,0))</f>
        <v>高度急性期</v>
      </c>
      <c r="I455" s="40" t="s">
        <v>41</v>
      </c>
      <c r="J455" s="40" t="str">
        <f>IF(I455="","",VLOOKUP(I455,Sheet1!$B$3:$C$7,2,0))</f>
        <v>高度急性期</v>
      </c>
      <c r="K455" s="40">
        <v>25</v>
      </c>
      <c r="L455" s="40">
        <v>25</v>
      </c>
      <c r="M455" s="40">
        <v>0</v>
      </c>
      <c r="N455" s="40">
        <v>0</v>
      </c>
      <c r="O455" s="40">
        <v>0</v>
      </c>
      <c r="P455" s="40">
        <v>0</v>
      </c>
      <c r="Q455" s="40">
        <v>0</v>
      </c>
      <c r="R455" s="40">
        <v>0</v>
      </c>
      <c r="S455" s="40">
        <v>0</v>
      </c>
      <c r="T455" s="40" t="s">
        <v>150</v>
      </c>
      <c r="U455" s="40" t="str">
        <f>IF(T455="","",VLOOKUP(T455,Sheet1!$B$10:$C$61,2,0))</f>
        <v>小児入院医療管理料1</v>
      </c>
      <c r="V455" s="40">
        <v>25</v>
      </c>
      <c r="W455" s="64" t="s">
        <v>1965</v>
      </c>
    </row>
    <row r="456" spans="1:23" outlineLevel="4">
      <c r="A456" s="40">
        <v>4001</v>
      </c>
      <c r="B456" s="40" t="s">
        <v>123</v>
      </c>
      <c r="C456" s="40">
        <v>40136</v>
      </c>
      <c r="D456" s="40" t="s">
        <v>222</v>
      </c>
      <c r="E456" s="40" t="s">
        <v>1018</v>
      </c>
      <c r="F456" s="40" t="s">
        <v>506</v>
      </c>
      <c r="G456" s="40" t="s">
        <v>41</v>
      </c>
      <c r="H456" s="40" t="str">
        <f>IF(G456="","",VLOOKUP(G456,Sheet1!$B$3:$C$7,2,0))</f>
        <v>高度急性期</v>
      </c>
      <c r="I456" s="40" t="s">
        <v>41</v>
      </c>
      <c r="J456" s="40" t="str">
        <f>IF(I456="","",VLOOKUP(I456,Sheet1!$B$3:$C$7,2,0))</f>
        <v>高度急性期</v>
      </c>
      <c r="K456" s="40">
        <v>38</v>
      </c>
      <c r="L456" s="40">
        <v>38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 t="s">
        <v>87</v>
      </c>
      <c r="U456" s="40" t="str">
        <f>IF(T456="","",VLOOKUP(T456,Sheet1!$B$10:$C$61,2,0))</f>
        <v>特定機能病院一般病棟7対1入院基本料</v>
      </c>
      <c r="V456" s="40">
        <v>38</v>
      </c>
      <c r="W456" s="65" t="s">
        <v>1964</v>
      </c>
    </row>
    <row r="457" spans="1:23" outlineLevel="4">
      <c r="A457" s="40">
        <v>4001</v>
      </c>
      <c r="B457" s="40" t="s">
        <v>123</v>
      </c>
      <c r="C457" s="40">
        <v>40136</v>
      </c>
      <c r="D457" s="40" t="s">
        <v>222</v>
      </c>
      <c r="E457" s="40" t="s">
        <v>1018</v>
      </c>
      <c r="F457" s="40" t="s">
        <v>1019</v>
      </c>
      <c r="G457" s="40" t="s">
        <v>41</v>
      </c>
      <c r="H457" s="40" t="str">
        <f>IF(G457="","",VLOOKUP(G457,Sheet1!$B$3:$C$7,2,0))</f>
        <v>高度急性期</v>
      </c>
      <c r="I457" s="40" t="s">
        <v>41</v>
      </c>
      <c r="J457" s="40" t="str">
        <f>IF(I457="","",VLOOKUP(I457,Sheet1!$B$3:$C$7,2,0))</f>
        <v>高度急性期</v>
      </c>
      <c r="K457" s="40">
        <v>60</v>
      </c>
      <c r="L457" s="40">
        <v>60</v>
      </c>
      <c r="M457" s="40">
        <v>0</v>
      </c>
      <c r="N457" s="40">
        <v>0</v>
      </c>
      <c r="O457" s="40">
        <v>0</v>
      </c>
      <c r="P457" s="40">
        <v>0</v>
      </c>
      <c r="Q457" s="40">
        <v>0</v>
      </c>
      <c r="R457" s="40">
        <v>0</v>
      </c>
      <c r="S457" s="40">
        <v>0</v>
      </c>
      <c r="T457" s="40" t="s">
        <v>87</v>
      </c>
      <c r="U457" s="40" t="str">
        <f>IF(T457="","",VLOOKUP(T457,Sheet1!$B$10:$C$61,2,0))</f>
        <v>特定機能病院一般病棟7対1入院基本料</v>
      </c>
      <c r="V457" s="40">
        <v>60</v>
      </c>
      <c r="W457" s="65" t="s">
        <v>1966</v>
      </c>
    </row>
    <row r="458" spans="1:23" outlineLevel="4">
      <c r="A458" s="40">
        <v>4001</v>
      </c>
      <c r="B458" s="40" t="s">
        <v>123</v>
      </c>
      <c r="C458" s="40">
        <v>40136</v>
      </c>
      <c r="D458" s="40" t="s">
        <v>222</v>
      </c>
      <c r="E458" s="40" t="s">
        <v>1018</v>
      </c>
      <c r="F458" s="40" t="s">
        <v>1020</v>
      </c>
      <c r="G458" s="40" t="s">
        <v>41</v>
      </c>
      <c r="H458" s="40" t="str">
        <f>IF(G458="","",VLOOKUP(G458,Sheet1!$B$3:$C$7,2,0))</f>
        <v>高度急性期</v>
      </c>
      <c r="I458" s="40" t="s">
        <v>41</v>
      </c>
      <c r="J458" s="40" t="str">
        <f>IF(I458="","",VLOOKUP(I458,Sheet1!$B$3:$C$7,2,0))</f>
        <v>高度急性期</v>
      </c>
      <c r="K458" s="40">
        <v>6</v>
      </c>
      <c r="L458" s="40">
        <v>6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 t="s">
        <v>88</v>
      </c>
      <c r="U458" s="40" t="str">
        <f>IF(T458="","",VLOOKUP(T458,Sheet1!$B$10:$C$61,2,0))</f>
        <v>脳卒中ｹｱﾕﾆｯﾄ入院医療管理料</v>
      </c>
      <c r="V458" s="40">
        <v>6</v>
      </c>
      <c r="W458" s="65" t="s">
        <v>1968</v>
      </c>
    </row>
    <row r="459" spans="1:23" outlineLevel="4">
      <c r="A459" s="40">
        <v>4001</v>
      </c>
      <c r="B459" s="40" t="s">
        <v>123</v>
      </c>
      <c r="C459" s="40">
        <v>40136</v>
      </c>
      <c r="D459" s="40" t="s">
        <v>222</v>
      </c>
      <c r="E459" s="40" t="s">
        <v>1018</v>
      </c>
      <c r="F459" s="40" t="s">
        <v>732</v>
      </c>
      <c r="G459" s="40" t="s">
        <v>41</v>
      </c>
      <c r="H459" s="40" t="str">
        <f>IF(G459="","",VLOOKUP(G459,Sheet1!$B$3:$C$7,2,0))</f>
        <v>高度急性期</v>
      </c>
      <c r="I459" s="40" t="s">
        <v>41</v>
      </c>
      <c r="J459" s="40" t="str">
        <f>IF(I459="","",VLOOKUP(I459,Sheet1!$B$3:$C$7,2,0))</f>
        <v>高度急性期</v>
      </c>
      <c r="K459" s="40">
        <v>36</v>
      </c>
      <c r="L459" s="40">
        <v>36</v>
      </c>
      <c r="M459" s="40">
        <v>0</v>
      </c>
      <c r="N459" s="40">
        <v>0</v>
      </c>
      <c r="O459" s="40">
        <v>0</v>
      </c>
      <c r="P459" s="40">
        <v>0</v>
      </c>
      <c r="Q459" s="40">
        <v>0</v>
      </c>
      <c r="R459" s="40">
        <v>0</v>
      </c>
      <c r="S459" s="40">
        <v>0</v>
      </c>
      <c r="T459" s="40" t="s">
        <v>87</v>
      </c>
      <c r="U459" s="40" t="str">
        <f>IF(T459="","",VLOOKUP(T459,Sheet1!$B$10:$C$61,2,0))</f>
        <v>特定機能病院一般病棟7対1入院基本料</v>
      </c>
      <c r="V459" s="40">
        <v>36</v>
      </c>
      <c r="W459" s="65" t="s">
        <v>1969</v>
      </c>
    </row>
    <row r="460" spans="1:23" outlineLevel="4">
      <c r="A460" s="40">
        <v>4001</v>
      </c>
      <c r="B460" s="40" t="s">
        <v>123</v>
      </c>
      <c r="C460" s="40">
        <v>40136</v>
      </c>
      <c r="D460" s="40" t="s">
        <v>222</v>
      </c>
      <c r="E460" s="40" t="s">
        <v>1018</v>
      </c>
      <c r="F460" s="40" t="s">
        <v>676</v>
      </c>
      <c r="G460" s="40" t="s">
        <v>41</v>
      </c>
      <c r="H460" s="40" t="str">
        <f>IF(G460="","",VLOOKUP(G460,Sheet1!$B$3:$C$7,2,0))</f>
        <v>高度急性期</v>
      </c>
      <c r="I460" s="40" t="s">
        <v>41</v>
      </c>
      <c r="J460" s="40" t="str">
        <f>IF(I460="","",VLOOKUP(I460,Sheet1!$B$3:$C$7,2,0))</f>
        <v>高度急性期</v>
      </c>
      <c r="K460" s="40">
        <v>46</v>
      </c>
      <c r="L460" s="40">
        <v>46</v>
      </c>
      <c r="M460" s="40">
        <v>0</v>
      </c>
      <c r="N460" s="40">
        <v>0</v>
      </c>
      <c r="O460" s="40">
        <v>0</v>
      </c>
      <c r="P460" s="40">
        <v>0</v>
      </c>
      <c r="Q460" s="40">
        <v>0</v>
      </c>
      <c r="R460" s="40">
        <v>0</v>
      </c>
      <c r="S460" s="40">
        <v>0</v>
      </c>
      <c r="T460" s="40" t="s">
        <v>87</v>
      </c>
      <c r="U460" s="40" t="str">
        <f>IF(T460="","",VLOOKUP(T460,Sheet1!$B$10:$C$61,2,0))</f>
        <v>特定機能病院一般病棟7対1入院基本料</v>
      </c>
      <c r="V460" s="40">
        <v>46</v>
      </c>
      <c r="W460" s="65" t="s">
        <v>1978</v>
      </c>
    </row>
    <row r="461" spans="1:23" outlineLevel="4">
      <c r="A461" s="40">
        <v>4001</v>
      </c>
      <c r="B461" s="40" t="s">
        <v>123</v>
      </c>
      <c r="C461" s="40">
        <v>40136</v>
      </c>
      <c r="D461" s="40" t="s">
        <v>222</v>
      </c>
      <c r="E461" s="40" t="s">
        <v>1018</v>
      </c>
      <c r="F461" s="40" t="s">
        <v>673</v>
      </c>
      <c r="G461" s="40" t="s">
        <v>41</v>
      </c>
      <c r="H461" s="40" t="str">
        <f>IF(G461="","",VLOOKUP(G461,Sheet1!$B$3:$C$7,2,0))</f>
        <v>高度急性期</v>
      </c>
      <c r="I461" s="40" t="s">
        <v>41</v>
      </c>
      <c r="J461" s="40" t="str">
        <f>IF(I461="","",VLOOKUP(I461,Sheet1!$B$3:$C$7,2,0))</f>
        <v>高度急性期</v>
      </c>
      <c r="K461" s="40">
        <v>40</v>
      </c>
      <c r="L461" s="40">
        <v>40</v>
      </c>
      <c r="M461" s="40">
        <v>0</v>
      </c>
      <c r="N461" s="40">
        <v>0</v>
      </c>
      <c r="O461" s="40">
        <v>0</v>
      </c>
      <c r="P461" s="40">
        <v>0</v>
      </c>
      <c r="Q461" s="40">
        <v>0</v>
      </c>
      <c r="R461" s="40">
        <v>0</v>
      </c>
      <c r="S461" s="40">
        <v>0</v>
      </c>
      <c r="T461" s="40" t="s">
        <v>87</v>
      </c>
      <c r="U461" s="40" t="str">
        <f>IF(T461="","",VLOOKUP(T461,Sheet1!$B$10:$C$61,2,0))</f>
        <v>特定機能病院一般病棟7対1入院基本料</v>
      </c>
      <c r="V461" s="40">
        <v>40</v>
      </c>
      <c r="W461" s="65" t="s">
        <v>2009</v>
      </c>
    </row>
    <row r="462" spans="1:23" outlineLevel="4">
      <c r="A462" s="40">
        <v>4001</v>
      </c>
      <c r="B462" s="40" t="s">
        <v>123</v>
      </c>
      <c r="C462" s="40">
        <v>40136</v>
      </c>
      <c r="D462" s="40" t="s">
        <v>222</v>
      </c>
      <c r="E462" s="40" t="s">
        <v>1018</v>
      </c>
      <c r="F462" s="40" t="s">
        <v>1021</v>
      </c>
      <c r="G462" s="40" t="s">
        <v>41</v>
      </c>
      <c r="H462" s="40" t="str">
        <f>IF(G462="","",VLOOKUP(G462,Sheet1!$B$3:$C$7,2,0))</f>
        <v>高度急性期</v>
      </c>
      <c r="I462" s="40" t="s">
        <v>92</v>
      </c>
      <c r="J462" s="40" t="str">
        <f>IF(I462="","",VLOOKUP(I462,Sheet1!$B$3:$C$7,2,0))</f>
        <v>休棟等</v>
      </c>
      <c r="K462" s="40">
        <v>38</v>
      </c>
      <c r="L462" s="40">
        <v>38</v>
      </c>
      <c r="M462" s="40">
        <v>0</v>
      </c>
      <c r="N462" s="40">
        <v>0</v>
      </c>
      <c r="O462" s="40">
        <v>0</v>
      </c>
      <c r="P462" s="40">
        <v>0</v>
      </c>
      <c r="Q462" s="40">
        <v>0</v>
      </c>
      <c r="R462" s="40">
        <v>0</v>
      </c>
      <c r="S462" s="40">
        <v>0</v>
      </c>
      <c r="T462" s="40" t="s">
        <v>87</v>
      </c>
      <c r="U462" s="40" t="str">
        <f>IF(T462="","",VLOOKUP(T462,Sheet1!$B$10:$C$61,2,0))</f>
        <v>特定機能病院一般病棟7対1入院基本料</v>
      </c>
      <c r="V462" s="40">
        <v>38</v>
      </c>
      <c r="W462" s="65" t="s">
        <v>2011</v>
      </c>
    </row>
    <row r="463" spans="1:23" outlineLevel="4">
      <c r="A463" s="40">
        <v>4001</v>
      </c>
      <c r="B463" s="40" t="s">
        <v>123</v>
      </c>
      <c r="C463" s="40">
        <v>40136</v>
      </c>
      <c r="D463" s="40" t="s">
        <v>222</v>
      </c>
      <c r="E463" s="40" t="s">
        <v>1018</v>
      </c>
      <c r="F463" s="40" t="s">
        <v>1022</v>
      </c>
      <c r="G463" s="40" t="s">
        <v>41</v>
      </c>
      <c r="H463" s="40" t="str">
        <f>IF(G463="","",VLOOKUP(G463,Sheet1!$B$3:$C$7,2,0))</f>
        <v>高度急性期</v>
      </c>
      <c r="I463" s="40" t="s">
        <v>41</v>
      </c>
      <c r="J463" s="40" t="str">
        <f>IF(I463="","",VLOOKUP(I463,Sheet1!$B$3:$C$7,2,0))</f>
        <v>高度急性期</v>
      </c>
      <c r="K463" s="40">
        <v>30</v>
      </c>
      <c r="L463" s="40">
        <v>30</v>
      </c>
      <c r="M463" s="40">
        <v>0</v>
      </c>
      <c r="N463" s="40">
        <v>0</v>
      </c>
      <c r="O463" s="40">
        <v>0</v>
      </c>
      <c r="P463" s="40">
        <v>0</v>
      </c>
      <c r="Q463" s="40">
        <v>0</v>
      </c>
      <c r="R463" s="40">
        <v>0</v>
      </c>
      <c r="S463" s="40">
        <v>0</v>
      </c>
      <c r="T463" s="40" t="s">
        <v>87</v>
      </c>
      <c r="U463" s="40" t="str">
        <f>IF(T463="","",VLOOKUP(T463,Sheet1!$B$10:$C$61,2,0))</f>
        <v>特定機能病院一般病棟7対1入院基本料</v>
      </c>
      <c r="V463" s="40">
        <v>30</v>
      </c>
      <c r="W463" s="65"/>
    </row>
    <row r="464" spans="1:23" outlineLevel="4">
      <c r="A464" s="40">
        <v>4001</v>
      </c>
      <c r="B464" s="40" t="s">
        <v>123</v>
      </c>
      <c r="C464" s="40">
        <v>40136</v>
      </c>
      <c r="D464" s="40" t="s">
        <v>222</v>
      </c>
      <c r="E464" s="40" t="s">
        <v>1018</v>
      </c>
      <c r="F464" s="40" t="s">
        <v>677</v>
      </c>
      <c r="G464" s="40" t="s">
        <v>41</v>
      </c>
      <c r="H464" s="40" t="str">
        <f>IF(G464="","",VLOOKUP(G464,Sheet1!$B$3:$C$7,2,0))</f>
        <v>高度急性期</v>
      </c>
      <c r="I464" s="40" t="s">
        <v>41</v>
      </c>
      <c r="J464" s="40" t="str">
        <f>IF(I464="","",VLOOKUP(I464,Sheet1!$B$3:$C$7,2,0))</f>
        <v>高度急性期</v>
      </c>
      <c r="K464" s="40">
        <v>40</v>
      </c>
      <c r="L464" s="40">
        <v>40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 t="s">
        <v>87</v>
      </c>
      <c r="U464" s="40" t="str">
        <f>IF(T464="","",VLOOKUP(T464,Sheet1!$B$10:$C$61,2,0))</f>
        <v>特定機能病院一般病棟7対1入院基本料</v>
      </c>
      <c r="V464" s="40">
        <v>40</v>
      </c>
      <c r="W464" s="65"/>
    </row>
    <row r="465" spans="1:23" outlineLevel="4">
      <c r="A465" s="40">
        <v>4001</v>
      </c>
      <c r="B465" s="40" t="s">
        <v>123</v>
      </c>
      <c r="C465" s="40">
        <v>40136</v>
      </c>
      <c r="D465" s="40" t="s">
        <v>222</v>
      </c>
      <c r="E465" s="40" t="s">
        <v>1018</v>
      </c>
      <c r="F465" s="40" t="s">
        <v>551</v>
      </c>
      <c r="G465" s="40" t="s">
        <v>41</v>
      </c>
      <c r="H465" s="40" t="str">
        <f>IF(G465="","",VLOOKUP(G465,Sheet1!$B$3:$C$7,2,0))</f>
        <v>高度急性期</v>
      </c>
      <c r="I465" s="40" t="s">
        <v>41</v>
      </c>
      <c r="J465" s="40" t="str">
        <f>IF(I465="","",VLOOKUP(I465,Sheet1!$B$3:$C$7,2,0))</f>
        <v>高度急性期</v>
      </c>
      <c r="K465" s="40">
        <v>45</v>
      </c>
      <c r="L465" s="40">
        <v>45</v>
      </c>
      <c r="M465" s="40">
        <v>0</v>
      </c>
      <c r="N465" s="40">
        <v>0</v>
      </c>
      <c r="O465" s="40">
        <v>0</v>
      </c>
      <c r="P465" s="40">
        <v>0</v>
      </c>
      <c r="Q465" s="40">
        <v>0</v>
      </c>
      <c r="R465" s="40">
        <v>0</v>
      </c>
      <c r="S465" s="40">
        <v>0</v>
      </c>
      <c r="T465" s="40" t="s">
        <v>87</v>
      </c>
      <c r="U465" s="40" t="str">
        <f>IF(T465="","",VLOOKUP(T465,Sheet1!$B$10:$C$61,2,0))</f>
        <v>特定機能病院一般病棟7対1入院基本料</v>
      </c>
      <c r="V465" s="40">
        <v>45</v>
      </c>
      <c r="W465" s="65"/>
    </row>
    <row r="466" spans="1:23" outlineLevel="4">
      <c r="A466" s="40">
        <v>4001</v>
      </c>
      <c r="B466" s="40" t="s">
        <v>123</v>
      </c>
      <c r="C466" s="40">
        <v>40136</v>
      </c>
      <c r="D466" s="40" t="s">
        <v>222</v>
      </c>
      <c r="E466" s="40" t="s">
        <v>1018</v>
      </c>
      <c r="F466" s="40" t="s">
        <v>1023</v>
      </c>
      <c r="G466" s="40" t="s">
        <v>41</v>
      </c>
      <c r="H466" s="40" t="str">
        <f>IF(G466="","",VLOOKUP(G466,Sheet1!$B$3:$C$7,2,0))</f>
        <v>高度急性期</v>
      </c>
      <c r="I466" s="40" t="s">
        <v>41</v>
      </c>
      <c r="J466" s="40" t="str">
        <f>IF(I466="","",VLOOKUP(I466,Sheet1!$B$3:$C$7,2,0))</f>
        <v>高度急性期</v>
      </c>
      <c r="K466" s="40">
        <v>41</v>
      </c>
      <c r="L466" s="40">
        <v>41</v>
      </c>
      <c r="M466" s="40">
        <v>0</v>
      </c>
      <c r="N466" s="40">
        <v>0</v>
      </c>
      <c r="O466" s="40">
        <v>0</v>
      </c>
      <c r="P466" s="40">
        <v>0</v>
      </c>
      <c r="Q466" s="40">
        <v>0</v>
      </c>
      <c r="R466" s="40">
        <v>0</v>
      </c>
      <c r="S466" s="40">
        <v>0</v>
      </c>
      <c r="T466" s="40" t="s">
        <v>87</v>
      </c>
      <c r="U466" s="40" t="str">
        <f>IF(T466="","",VLOOKUP(T466,Sheet1!$B$10:$C$61,2,0))</f>
        <v>特定機能病院一般病棟7対1入院基本料</v>
      </c>
      <c r="V466" s="40">
        <v>41</v>
      </c>
      <c r="W466" s="65"/>
    </row>
    <row r="467" spans="1:23" outlineLevel="4">
      <c r="A467" s="40">
        <v>4001</v>
      </c>
      <c r="B467" s="40" t="s">
        <v>123</v>
      </c>
      <c r="C467" s="40">
        <v>40136</v>
      </c>
      <c r="D467" s="40" t="s">
        <v>222</v>
      </c>
      <c r="E467" s="40" t="s">
        <v>1018</v>
      </c>
      <c r="F467" s="40" t="s">
        <v>1024</v>
      </c>
      <c r="G467" s="40" t="s">
        <v>41</v>
      </c>
      <c r="H467" s="40" t="str">
        <f>IF(G467="","",VLOOKUP(G467,Sheet1!$B$3:$C$7,2,0))</f>
        <v>高度急性期</v>
      </c>
      <c r="I467" s="40" t="s">
        <v>41</v>
      </c>
      <c r="J467" s="40" t="str">
        <f>IF(I467="","",VLOOKUP(I467,Sheet1!$B$3:$C$7,2,0))</f>
        <v>高度急性期</v>
      </c>
      <c r="K467" s="40">
        <v>32</v>
      </c>
      <c r="L467" s="40">
        <v>32</v>
      </c>
      <c r="M467" s="40">
        <v>0</v>
      </c>
      <c r="N467" s="40">
        <v>0</v>
      </c>
      <c r="O467" s="40">
        <v>0</v>
      </c>
      <c r="P467" s="40">
        <v>0</v>
      </c>
      <c r="Q467" s="40">
        <v>0</v>
      </c>
      <c r="R467" s="40">
        <v>0</v>
      </c>
      <c r="S467" s="40">
        <v>0</v>
      </c>
      <c r="T467" s="40" t="s">
        <v>87</v>
      </c>
      <c r="U467" s="40" t="str">
        <f>IF(T467="","",VLOOKUP(T467,Sheet1!$B$10:$C$61,2,0))</f>
        <v>特定機能病院一般病棟7対1入院基本料</v>
      </c>
      <c r="V467" s="40">
        <v>32</v>
      </c>
      <c r="W467" s="65"/>
    </row>
    <row r="468" spans="1:23" outlineLevel="4">
      <c r="A468" s="40">
        <v>4001</v>
      </c>
      <c r="B468" s="40" t="s">
        <v>123</v>
      </c>
      <c r="C468" s="40">
        <v>40136</v>
      </c>
      <c r="D468" s="40" t="s">
        <v>222</v>
      </c>
      <c r="E468" s="40" t="s">
        <v>1018</v>
      </c>
      <c r="F468" s="40" t="s">
        <v>552</v>
      </c>
      <c r="G468" s="40" t="s">
        <v>41</v>
      </c>
      <c r="H468" s="40" t="str">
        <f>IF(G468="","",VLOOKUP(G468,Sheet1!$B$3:$C$7,2,0))</f>
        <v>高度急性期</v>
      </c>
      <c r="I468" s="40" t="s">
        <v>41</v>
      </c>
      <c r="J468" s="40" t="str">
        <f>IF(I468="","",VLOOKUP(I468,Sheet1!$B$3:$C$7,2,0))</f>
        <v>高度急性期</v>
      </c>
      <c r="K468" s="40">
        <v>41</v>
      </c>
      <c r="L468" s="40">
        <v>41</v>
      </c>
      <c r="M468" s="40">
        <v>0</v>
      </c>
      <c r="N468" s="40">
        <v>0</v>
      </c>
      <c r="O468" s="40">
        <v>0</v>
      </c>
      <c r="P468" s="40">
        <v>0</v>
      </c>
      <c r="Q468" s="40">
        <v>0</v>
      </c>
      <c r="R468" s="40">
        <v>0</v>
      </c>
      <c r="S468" s="40">
        <v>0</v>
      </c>
      <c r="T468" s="40" t="s">
        <v>87</v>
      </c>
      <c r="U468" s="40" t="str">
        <f>IF(T468="","",VLOOKUP(T468,Sheet1!$B$10:$C$61,2,0))</f>
        <v>特定機能病院一般病棟7対1入院基本料</v>
      </c>
      <c r="V468" s="40">
        <v>41</v>
      </c>
      <c r="W468" s="65"/>
    </row>
    <row r="469" spans="1:23" outlineLevel="4">
      <c r="A469" s="40">
        <v>4001</v>
      </c>
      <c r="B469" s="40" t="s">
        <v>123</v>
      </c>
      <c r="C469" s="40">
        <v>40136</v>
      </c>
      <c r="D469" s="40" t="s">
        <v>222</v>
      </c>
      <c r="E469" s="40" t="s">
        <v>1018</v>
      </c>
      <c r="F469" s="40" t="s">
        <v>121</v>
      </c>
      <c r="G469" s="40" t="s">
        <v>41</v>
      </c>
      <c r="H469" s="40" t="str">
        <f>IF(G469="","",VLOOKUP(G469,Sheet1!$B$3:$C$7,2,0))</f>
        <v>高度急性期</v>
      </c>
      <c r="I469" s="40" t="s">
        <v>41</v>
      </c>
      <c r="J469" s="40" t="str">
        <f>IF(I469="","",VLOOKUP(I469,Sheet1!$B$3:$C$7,2,0))</f>
        <v>高度急性期</v>
      </c>
      <c r="K469" s="40">
        <v>60</v>
      </c>
      <c r="L469" s="40">
        <v>60</v>
      </c>
      <c r="M469" s="40">
        <v>0</v>
      </c>
      <c r="N469" s="40">
        <v>0</v>
      </c>
      <c r="O469" s="40">
        <v>0</v>
      </c>
      <c r="P469" s="40">
        <v>0</v>
      </c>
      <c r="Q469" s="40">
        <v>0</v>
      </c>
      <c r="R469" s="40">
        <v>0</v>
      </c>
      <c r="S469" s="40">
        <v>0</v>
      </c>
      <c r="T469" s="40" t="s">
        <v>87</v>
      </c>
      <c r="U469" s="40" t="str">
        <f>IF(T469="","",VLOOKUP(T469,Sheet1!$B$10:$C$61,2,0))</f>
        <v>特定機能病院一般病棟7対1入院基本料</v>
      </c>
      <c r="V469" s="40">
        <v>60</v>
      </c>
      <c r="W469" s="65"/>
    </row>
    <row r="470" spans="1:23" outlineLevel="4">
      <c r="A470" s="40">
        <v>4001</v>
      </c>
      <c r="B470" s="40" t="s">
        <v>123</v>
      </c>
      <c r="C470" s="40">
        <v>40136</v>
      </c>
      <c r="D470" s="40" t="s">
        <v>222</v>
      </c>
      <c r="E470" s="40" t="s">
        <v>1018</v>
      </c>
      <c r="F470" s="40" t="s">
        <v>1025</v>
      </c>
      <c r="G470" s="40" t="s">
        <v>41</v>
      </c>
      <c r="H470" s="40" t="str">
        <f>IF(G470="","",VLOOKUP(G470,Sheet1!$B$3:$C$7,2,0))</f>
        <v>高度急性期</v>
      </c>
      <c r="I470" s="40" t="s">
        <v>41</v>
      </c>
      <c r="J470" s="40" t="str">
        <f>IF(I470="","",VLOOKUP(I470,Sheet1!$B$3:$C$7,2,0))</f>
        <v>高度急性期</v>
      </c>
      <c r="K470" s="40">
        <v>10</v>
      </c>
      <c r="L470" s="40">
        <v>10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 t="s">
        <v>85</v>
      </c>
      <c r="U470" s="40" t="str">
        <f>IF(T470="","",VLOOKUP(T470,Sheet1!$B$10:$C$61,2,0))</f>
        <v>救命救急入院料4</v>
      </c>
      <c r="V470" s="40">
        <v>10</v>
      </c>
      <c r="W470" s="65"/>
    </row>
    <row r="471" spans="1:23" outlineLevel="4">
      <c r="A471" s="40">
        <v>4001</v>
      </c>
      <c r="B471" s="40" t="s">
        <v>123</v>
      </c>
      <c r="C471" s="40">
        <v>40136</v>
      </c>
      <c r="D471" s="40" t="s">
        <v>222</v>
      </c>
      <c r="E471" s="40" t="s">
        <v>1018</v>
      </c>
      <c r="F471" s="40" t="s">
        <v>1026</v>
      </c>
      <c r="G471" s="40" t="s">
        <v>41</v>
      </c>
      <c r="H471" s="40" t="str">
        <f>IF(G471="","",VLOOKUP(G471,Sheet1!$B$3:$C$7,2,0))</f>
        <v>高度急性期</v>
      </c>
      <c r="I471" s="40" t="s">
        <v>41</v>
      </c>
      <c r="J471" s="40" t="str">
        <f>IF(I471="","",VLOOKUP(I471,Sheet1!$B$3:$C$7,2,0))</f>
        <v>高度急性期</v>
      </c>
      <c r="K471" s="40">
        <v>24</v>
      </c>
      <c r="L471" s="40">
        <v>24</v>
      </c>
      <c r="M471" s="40">
        <v>0</v>
      </c>
      <c r="N471" s="40">
        <v>0</v>
      </c>
      <c r="O471" s="40">
        <v>0</v>
      </c>
      <c r="P471" s="40">
        <v>0</v>
      </c>
      <c r="Q471" s="40">
        <v>0</v>
      </c>
      <c r="R471" s="40">
        <v>0</v>
      </c>
      <c r="S471" s="40">
        <v>0</v>
      </c>
      <c r="T471" s="40" t="s">
        <v>128</v>
      </c>
      <c r="U471" s="40" t="str">
        <f>IF(T471="","",VLOOKUP(T471,Sheet1!$B$10:$C$61,2,0))</f>
        <v>救命救急入院料1</v>
      </c>
      <c r="V471" s="40">
        <v>24</v>
      </c>
      <c r="W471" s="65"/>
    </row>
    <row r="472" spans="1:23" outlineLevel="4">
      <c r="A472" s="40">
        <v>4001</v>
      </c>
      <c r="B472" s="40" t="s">
        <v>123</v>
      </c>
      <c r="C472" s="40">
        <v>40136</v>
      </c>
      <c r="D472" s="40" t="s">
        <v>222</v>
      </c>
      <c r="E472" s="40" t="s">
        <v>1018</v>
      </c>
      <c r="F472" s="40" t="s">
        <v>1027</v>
      </c>
      <c r="G472" s="40" t="s">
        <v>41</v>
      </c>
      <c r="H472" s="40" t="str">
        <f>IF(G472="","",VLOOKUP(G472,Sheet1!$B$3:$C$7,2,0))</f>
        <v>高度急性期</v>
      </c>
      <c r="I472" s="40" t="s">
        <v>41</v>
      </c>
      <c r="J472" s="40" t="str">
        <f>IF(I472="","",VLOOKUP(I472,Sheet1!$B$3:$C$7,2,0))</f>
        <v>高度急性期</v>
      </c>
      <c r="K472" s="40">
        <v>30</v>
      </c>
      <c r="L472" s="40">
        <v>30</v>
      </c>
      <c r="M472" s="40">
        <v>0</v>
      </c>
      <c r="N472" s="40">
        <v>0</v>
      </c>
      <c r="O472" s="40">
        <v>0</v>
      </c>
      <c r="P472" s="40">
        <v>0</v>
      </c>
      <c r="Q472" s="40">
        <v>0</v>
      </c>
      <c r="R472" s="40">
        <v>0</v>
      </c>
      <c r="S472" s="40">
        <v>0</v>
      </c>
      <c r="T472" s="40" t="s">
        <v>60</v>
      </c>
      <c r="U472" s="40" t="str">
        <f>IF(T472="","",VLOOKUP(T472,Sheet1!$B$10:$C$61,2,0))</f>
        <v>新生児治療回復室入院医療管理料</v>
      </c>
      <c r="V472" s="40">
        <v>30</v>
      </c>
      <c r="W472" s="65"/>
    </row>
    <row r="473" spans="1:23" outlineLevel="4">
      <c r="A473" s="40">
        <v>4001</v>
      </c>
      <c r="B473" s="40" t="s">
        <v>123</v>
      </c>
      <c r="C473" s="40">
        <v>40136</v>
      </c>
      <c r="D473" s="40" t="s">
        <v>222</v>
      </c>
      <c r="E473" s="40" t="s">
        <v>1018</v>
      </c>
      <c r="F473" s="40" t="s">
        <v>1028</v>
      </c>
      <c r="G473" s="40" t="s">
        <v>41</v>
      </c>
      <c r="H473" s="40" t="str">
        <f>IF(G473="","",VLOOKUP(G473,Sheet1!$B$3:$C$7,2,0))</f>
        <v>高度急性期</v>
      </c>
      <c r="I473" s="40" t="s">
        <v>41</v>
      </c>
      <c r="J473" s="40" t="str">
        <f>IF(I473="","",VLOOKUP(I473,Sheet1!$B$3:$C$7,2,0))</f>
        <v>高度急性期</v>
      </c>
      <c r="K473" s="40">
        <v>15</v>
      </c>
      <c r="L473" s="40">
        <v>15</v>
      </c>
      <c r="M473" s="40">
        <v>0</v>
      </c>
      <c r="N473" s="40">
        <v>0</v>
      </c>
      <c r="O473" s="40">
        <v>0</v>
      </c>
      <c r="P473" s="40">
        <v>0</v>
      </c>
      <c r="Q473" s="40">
        <v>0</v>
      </c>
      <c r="R473" s="40">
        <v>0</v>
      </c>
      <c r="S473" s="40">
        <v>0</v>
      </c>
      <c r="T473" s="40" t="s">
        <v>133</v>
      </c>
      <c r="U473" s="40" t="str">
        <f>IF(T473="","",VLOOKUP(T473,Sheet1!$B$10:$C$61,2,0))</f>
        <v>総合周産期特定集中治療室管理料（新生児）</v>
      </c>
      <c r="V473" s="40">
        <v>15</v>
      </c>
      <c r="W473" s="65"/>
    </row>
    <row r="474" spans="1:23" outlineLevel="4">
      <c r="A474" s="40">
        <v>4001</v>
      </c>
      <c r="B474" s="40" t="s">
        <v>123</v>
      </c>
      <c r="C474" s="40">
        <v>40136</v>
      </c>
      <c r="D474" s="40" t="s">
        <v>222</v>
      </c>
      <c r="E474" s="40" t="s">
        <v>1018</v>
      </c>
      <c r="F474" s="40" t="s">
        <v>1029</v>
      </c>
      <c r="G474" s="40" t="s">
        <v>41</v>
      </c>
      <c r="H474" s="40" t="str">
        <f>IF(G474="","",VLOOKUP(G474,Sheet1!$B$3:$C$7,2,0))</f>
        <v>高度急性期</v>
      </c>
      <c r="I474" s="40" t="s">
        <v>41</v>
      </c>
      <c r="J474" s="40" t="str">
        <f>IF(I474="","",VLOOKUP(I474,Sheet1!$B$3:$C$7,2,0))</f>
        <v>高度急性期</v>
      </c>
      <c r="K474" s="40">
        <v>38</v>
      </c>
      <c r="L474" s="40">
        <v>38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40" t="s">
        <v>150</v>
      </c>
      <c r="U474" s="40" t="str">
        <f>IF(T474="","",VLOOKUP(T474,Sheet1!$B$10:$C$61,2,0))</f>
        <v>小児入院医療管理料1</v>
      </c>
      <c r="V474" s="40">
        <v>38</v>
      </c>
      <c r="W474" s="65"/>
    </row>
    <row r="475" spans="1:23" outlineLevel="4">
      <c r="A475" s="40">
        <v>4001</v>
      </c>
      <c r="B475" s="40" t="s">
        <v>123</v>
      </c>
      <c r="C475" s="40">
        <v>40136</v>
      </c>
      <c r="D475" s="40" t="s">
        <v>222</v>
      </c>
      <c r="E475" s="40" t="s">
        <v>1018</v>
      </c>
      <c r="F475" s="40" t="s">
        <v>1030</v>
      </c>
      <c r="G475" s="40" t="s">
        <v>41</v>
      </c>
      <c r="H475" s="40" t="str">
        <f>IF(G475="","",VLOOKUP(G475,Sheet1!$B$3:$C$7,2,0))</f>
        <v>高度急性期</v>
      </c>
      <c r="I475" s="40" t="s">
        <v>41</v>
      </c>
      <c r="J475" s="40" t="str">
        <f>IF(I475="","",VLOOKUP(I475,Sheet1!$B$3:$C$7,2,0))</f>
        <v>高度急性期</v>
      </c>
      <c r="K475" s="40">
        <v>42</v>
      </c>
      <c r="L475" s="40">
        <v>42</v>
      </c>
      <c r="M475" s="40">
        <v>0</v>
      </c>
      <c r="N475" s="40">
        <v>0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40" t="s">
        <v>87</v>
      </c>
      <c r="U475" s="40" t="str">
        <f>IF(T475="","",VLOOKUP(T475,Sheet1!$B$10:$C$61,2,0))</f>
        <v>特定機能病院一般病棟7対1入院基本料</v>
      </c>
      <c r="V475" s="40">
        <v>42</v>
      </c>
      <c r="W475" s="65"/>
    </row>
    <row r="476" spans="1:23" outlineLevel="4">
      <c r="A476" s="40">
        <v>4001</v>
      </c>
      <c r="B476" s="40" t="s">
        <v>123</v>
      </c>
      <c r="C476" s="40">
        <v>40136</v>
      </c>
      <c r="D476" s="40" t="s">
        <v>222</v>
      </c>
      <c r="E476" s="40" t="s">
        <v>1018</v>
      </c>
      <c r="F476" s="40" t="s">
        <v>1031</v>
      </c>
      <c r="G476" s="40" t="s">
        <v>41</v>
      </c>
      <c r="H476" s="40" t="str">
        <f>IF(G476="","",VLOOKUP(G476,Sheet1!$B$3:$C$7,2,0))</f>
        <v>高度急性期</v>
      </c>
      <c r="I476" s="40" t="s">
        <v>41</v>
      </c>
      <c r="J476" s="40" t="str">
        <f>IF(I476="","",VLOOKUP(I476,Sheet1!$B$3:$C$7,2,0))</f>
        <v>高度急性期</v>
      </c>
      <c r="K476" s="40">
        <v>6</v>
      </c>
      <c r="L476" s="40">
        <v>6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 t="s">
        <v>42</v>
      </c>
      <c r="U476" s="40" t="str">
        <f>IF(T476="","",VLOOKUP(T476,Sheet1!$B$10:$C$61,2,0))</f>
        <v>特定集中治療室管理料3</v>
      </c>
      <c r="V476" s="40">
        <v>6</v>
      </c>
      <c r="W476" s="65"/>
    </row>
    <row r="477" spans="1:23" outlineLevel="4">
      <c r="A477" s="40">
        <v>4001</v>
      </c>
      <c r="B477" s="40" t="s">
        <v>123</v>
      </c>
      <c r="C477" s="40">
        <v>40136</v>
      </c>
      <c r="D477" s="40" t="s">
        <v>222</v>
      </c>
      <c r="E477" s="40" t="s">
        <v>1018</v>
      </c>
      <c r="F477" s="40" t="s">
        <v>1032</v>
      </c>
      <c r="G477" s="40" t="s">
        <v>41</v>
      </c>
      <c r="H477" s="40" t="str">
        <f>IF(G477="","",VLOOKUP(G477,Sheet1!$B$3:$C$7,2,0))</f>
        <v>高度急性期</v>
      </c>
      <c r="I477" s="40" t="s">
        <v>41</v>
      </c>
      <c r="J477" s="40" t="str">
        <f>IF(I477="","",VLOOKUP(I477,Sheet1!$B$3:$C$7,2,0))</f>
        <v>高度急性期</v>
      </c>
      <c r="K477" s="40">
        <v>48</v>
      </c>
      <c r="L477" s="40">
        <v>48</v>
      </c>
      <c r="M477" s="40">
        <v>0</v>
      </c>
      <c r="N477" s="40">
        <v>0</v>
      </c>
      <c r="O477" s="40">
        <v>0</v>
      </c>
      <c r="P477" s="40">
        <v>0</v>
      </c>
      <c r="Q477" s="40">
        <v>0</v>
      </c>
      <c r="R477" s="40">
        <v>0</v>
      </c>
      <c r="S477" s="40">
        <v>0</v>
      </c>
      <c r="T477" s="40" t="s">
        <v>87</v>
      </c>
      <c r="U477" s="40" t="str">
        <f>IF(T477="","",VLOOKUP(T477,Sheet1!$B$10:$C$61,2,0))</f>
        <v>特定機能病院一般病棟7対1入院基本料</v>
      </c>
      <c r="V477" s="40">
        <v>48</v>
      </c>
      <c r="W477" s="65"/>
    </row>
    <row r="478" spans="1:23" outlineLevel="4">
      <c r="A478" s="40">
        <v>4001</v>
      </c>
      <c r="B478" s="40" t="s">
        <v>123</v>
      </c>
      <c r="C478" s="40">
        <v>40136</v>
      </c>
      <c r="D478" s="40" t="s">
        <v>222</v>
      </c>
      <c r="E478" s="40" t="s">
        <v>1018</v>
      </c>
      <c r="F478" s="40" t="s">
        <v>1033</v>
      </c>
      <c r="G478" s="40" t="s">
        <v>41</v>
      </c>
      <c r="H478" s="40" t="str">
        <f>IF(G478="","",VLOOKUP(G478,Sheet1!$B$3:$C$7,2,0))</f>
        <v>高度急性期</v>
      </c>
      <c r="I478" s="40" t="s">
        <v>41</v>
      </c>
      <c r="J478" s="40" t="str">
        <f>IF(I478="","",VLOOKUP(I478,Sheet1!$B$3:$C$7,2,0))</f>
        <v>高度急性期</v>
      </c>
      <c r="K478" s="40">
        <v>18</v>
      </c>
      <c r="L478" s="40">
        <v>18</v>
      </c>
      <c r="M478" s="40">
        <v>0</v>
      </c>
      <c r="N478" s="40">
        <v>0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40" t="s">
        <v>87</v>
      </c>
      <c r="U478" s="40" t="str">
        <f>IF(T478="","",VLOOKUP(T478,Sheet1!$B$10:$C$61,2,0))</f>
        <v>特定機能病院一般病棟7対1入院基本料</v>
      </c>
      <c r="V478" s="40">
        <v>18</v>
      </c>
      <c r="W478" s="65"/>
    </row>
    <row r="479" spans="1:23" outlineLevel="4">
      <c r="A479" s="40">
        <v>4001</v>
      </c>
      <c r="B479" s="40" t="s">
        <v>123</v>
      </c>
      <c r="C479" s="40">
        <v>40136</v>
      </c>
      <c r="D479" s="40" t="s">
        <v>222</v>
      </c>
      <c r="E479" s="40" t="s">
        <v>1018</v>
      </c>
      <c r="F479" s="40" t="s">
        <v>1034</v>
      </c>
      <c r="G479" s="40" t="s">
        <v>41</v>
      </c>
      <c r="H479" s="40" t="str">
        <f>IF(G479="","",VLOOKUP(G479,Sheet1!$B$3:$C$7,2,0))</f>
        <v>高度急性期</v>
      </c>
      <c r="I479" s="40" t="s">
        <v>41</v>
      </c>
      <c r="J479" s="40" t="str">
        <f>IF(I479="","",VLOOKUP(I479,Sheet1!$B$3:$C$7,2,0))</f>
        <v>高度急性期</v>
      </c>
      <c r="K479" s="40">
        <v>6</v>
      </c>
      <c r="L479" s="40">
        <v>6</v>
      </c>
      <c r="M479" s="40">
        <v>0</v>
      </c>
      <c r="N479" s="40">
        <v>0</v>
      </c>
      <c r="O479" s="40">
        <v>0</v>
      </c>
      <c r="P479" s="40">
        <v>0</v>
      </c>
      <c r="Q479" s="40">
        <v>0</v>
      </c>
      <c r="R479" s="40">
        <v>0</v>
      </c>
      <c r="S479" s="40">
        <v>0</v>
      </c>
      <c r="T479" s="40" t="s">
        <v>132</v>
      </c>
      <c r="U479" s="40" t="str">
        <f>IF(T479="","",VLOOKUP(T479,Sheet1!$B$10:$C$61,2,0))</f>
        <v>総合周産期特定集中治療室管理料（母体・胎児）</v>
      </c>
      <c r="V479" s="40">
        <v>6</v>
      </c>
      <c r="W479" s="65"/>
    </row>
    <row r="480" spans="1:23" outlineLevel="4">
      <c r="A480" s="40">
        <v>4001</v>
      </c>
      <c r="B480" s="40" t="s">
        <v>123</v>
      </c>
      <c r="C480" s="40">
        <v>40136</v>
      </c>
      <c r="D480" s="40" t="s">
        <v>222</v>
      </c>
      <c r="E480" s="40" t="s">
        <v>1018</v>
      </c>
      <c r="F480" s="40" t="s">
        <v>1035</v>
      </c>
      <c r="G480" s="40" t="s">
        <v>41</v>
      </c>
      <c r="H480" s="40" t="str">
        <f>IF(G480="","",VLOOKUP(G480,Sheet1!$B$3:$C$7,2,0))</f>
        <v>高度急性期</v>
      </c>
      <c r="I480" s="40" t="s">
        <v>41</v>
      </c>
      <c r="J480" s="40" t="str">
        <f>IF(I480="","",VLOOKUP(I480,Sheet1!$B$3:$C$7,2,0))</f>
        <v>高度急性期</v>
      </c>
      <c r="K480" s="40">
        <v>4</v>
      </c>
      <c r="L480" s="40">
        <v>4</v>
      </c>
      <c r="M480" s="40">
        <v>0</v>
      </c>
      <c r="N480" s="40">
        <v>0</v>
      </c>
      <c r="O480" s="40">
        <v>0</v>
      </c>
      <c r="P480" s="40">
        <v>0</v>
      </c>
      <c r="Q480" s="40">
        <v>0</v>
      </c>
      <c r="R480" s="40">
        <v>0</v>
      </c>
      <c r="S480" s="40">
        <v>0</v>
      </c>
      <c r="T480" s="40" t="s">
        <v>42</v>
      </c>
      <c r="U480" s="40" t="str">
        <f>IF(T480="","",VLOOKUP(T480,Sheet1!$B$10:$C$61,2,0))</f>
        <v>特定集中治療室管理料3</v>
      </c>
      <c r="V480" s="40">
        <v>4</v>
      </c>
      <c r="W480" s="65"/>
    </row>
    <row r="481" spans="1:23" outlineLevel="4">
      <c r="A481" s="40">
        <v>4001</v>
      </c>
      <c r="B481" s="40" t="s">
        <v>123</v>
      </c>
      <c r="C481" s="40">
        <v>40136</v>
      </c>
      <c r="D481" s="40" t="s">
        <v>222</v>
      </c>
      <c r="E481" s="40" t="s">
        <v>1018</v>
      </c>
      <c r="F481" s="40" t="s">
        <v>731</v>
      </c>
      <c r="G481" s="40" t="s">
        <v>92</v>
      </c>
      <c r="H481" s="40" t="str">
        <f>IF(G481="","",VLOOKUP(G481,Sheet1!$B$3:$C$7,2,0))</f>
        <v>休棟等</v>
      </c>
      <c r="I481" s="40" t="s">
        <v>92</v>
      </c>
      <c r="J481" s="40" t="str">
        <f>IF(I481="","",VLOOKUP(I481,Sheet1!$B$3:$C$7,2,0))</f>
        <v>休棟等</v>
      </c>
      <c r="K481" s="40">
        <v>36</v>
      </c>
      <c r="L481" s="40">
        <v>36</v>
      </c>
      <c r="M481" s="40">
        <v>0</v>
      </c>
      <c r="N481" s="40">
        <v>0</v>
      </c>
      <c r="O481" s="40">
        <v>0</v>
      </c>
      <c r="P481" s="40">
        <v>0</v>
      </c>
      <c r="Q481" s="40">
        <v>0</v>
      </c>
      <c r="R481" s="40">
        <v>0</v>
      </c>
      <c r="S481" s="40">
        <v>0</v>
      </c>
      <c r="T481" s="40" t="s">
        <v>87</v>
      </c>
      <c r="U481" s="40" t="str">
        <f>IF(T481="","",VLOOKUP(T481,Sheet1!$B$10:$C$61,2,0))</f>
        <v>特定機能病院一般病棟7対1入院基本料</v>
      </c>
      <c r="V481" s="40">
        <v>36</v>
      </c>
      <c r="W481" s="65"/>
    </row>
    <row r="482" spans="1:23" outlineLevel="3">
      <c r="A482" s="40"/>
      <c r="B482" s="40"/>
      <c r="C482" s="40"/>
      <c r="D482" s="40"/>
      <c r="E482" s="41" t="s">
        <v>1613</v>
      </c>
      <c r="F482" s="40"/>
      <c r="G482" s="40"/>
      <c r="H482" s="40"/>
      <c r="I482" s="40"/>
      <c r="J482" s="40" t="str">
        <f>IF(I482="","",VLOOKUP(I482,Sheet1!$B$3:$C$7,2,0))</f>
        <v/>
      </c>
      <c r="K482" s="40">
        <f t="shared" ref="K482:S482" si="84">SUBTOTAL(9,K455:K481)</f>
        <v>855</v>
      </c>
      <c r="L482" s="40">
        <f t="shared" si="84"/>
        <v>855</v>
      </c>
      <c r="M482" s="40">
        <f t="shared" si="84"/>
        <v>0</v>
      </c>
      <c r="N482" s="40">
        <f t="shared" si="84"/>
        <v>0</v>
      </c>
      <c r="O482" s="40">
        <f t="shared" si="84"/>
        <v>0</v>
      </c>
      <c r="P482" s="40">
        <f t="shared" si="84"/>
        <v>0</v>
      </c>
      <c r="Q482" s="40">
        <f t="shared" si="84"/>
        <v>0</v>
      </c>
      <c r="R482" s="40">
        <f t="shared" si="84"/>
        <v>0</v>
      </c>
      <c r="S482" s="40">
        <f t="shared" si="84"/>
        <v>0</v>
      </c>
      <c r="T482" s="40"/>
      <c r="U482" s="40"/>
      <c r="V482" s="40">
        <f>SUBTOTAL(9,V455:V481)</f>
        <v>855</v>
      </c>
      <c r="W482" s="66"/>
    </row>
    <row r="483" spans="1:23" outlineLevel="4">
      <c r="A483" s="40">
        <v>4001</v>
      </c>
      <c r="B483" s="40" t="s">
        <v>123</v>
      </c>
      <c r="C483" s="40">
        <v>40136</v>
      </c>
      <c r="D483" s="40" t="s">
        <v>222</v>
      </c>
      <c r="E483" s="40" t="s">
        <v>1140</v>
      </c>
      <c r="F483" s="40" t="s">
        <v>116</v>
      </c>
      <c r="G483" s="40" t="s">
        <v>45</v>
      </c>
      <c r="H483" s="40" t="str">
        <f>IF(G483="","",VLOOKUP(G483,Sheet1!$B$3:$C$7,2,0))</f>
        <v>慢性期</v>
      </c>
      <c r="I483" s="40" t="s">
        <v>45</v>
      </c>
      <c r="J483" s="40" t="str">
        <f>IF(I483="","",VLOOKUP(I483,Sheet1!$B$3:$C$7,2,0))</f>
        <v>慢性期</v>
      </c>
      <c r="K483" s="40">
        <v>0</v>
      </c>
      <c r="L483" s="40">
        <v>0</v>
      </c>
      <c r="M483" s="40">
        <v>0</v>
      </c>
      <c r="N483" s="40">
        <v>28</v>
      </c>
      <c r="O483" s="40">
        <v>28</v>
      </c>
      <c r="P483" s="40">
        <v>0</v>
      </c>
      <c r="Q483" s="40">
        <v>0</v>
      </c>
      <c r="R483" s="40">
        <v>0</v>
      </c>
      <c r="S483" s="40">
        <v>0</v>
      </c>
      <c r="T483" s="40" t="s">
        <v>62</v>
      </c>
      <c r="U483" s="40" t="str">
        <f>IF(T483="","",VLOOKUP(T483,Sheet1!$B$10:$C$61,2,0))</f>
        <v>療養病棟入院基本料1</v>
      </c>
      <c r="V483" s="40">
        <v>28</v>
      </c>
      <c r="W483" s="64"/>
    </row>
    <row r="484" spans="1:23" outlineLevel="4">
      <c r="A484" s="40">
        <v>4001</v>
      </c>
      <c r="B484" s="40" t="s">
        <v>123</v>
      </c>
      <c r="C484" s="40">
        <v>40136</v>
      </c>
      <c r="D484" s="40" t="s">
        <v>222</v>
      </c>
      <c r="E484" s="40" t="s">
        <v>1140</v>
      </c>
      <c r="F484" s="40" t="s">
        <v>117</v>
      </c>
      <c r="G484" s="40" t="s">
        <v>45</v>
      </c>
      <c r="H484" s="40" t="str">
        <f>IF(G484="","",VLOOKUP(G484,Sheet1!$B$3:$C$7,2,0))</f>
        <v>慢性期</v>
      </c>
      <c r="I484" s="40" t="s">
        <v>45</v>
      </c>
      <c r="J484" s="40" t="str">
        <f>IF(I484="","",VLOOKUP(I484,Sheet1!$B$3:$C$7,2,0))</f>
        <v>慢性期</v>
      </c>
      <c r="K484" s="40">
        <v>0</v>
      </c>
      <c r="L484" s="40">
        <v>0</v>
      </c>
      <c r="M484" s="40">
        <v>0</v>
      </c>
      <c r="N484" s="40">
        <v>45</v>
      </c>
      <c r="O484" s="40">
        <v>45</v>
      </c>
      <c r="P484" s="40">
        <v>0</v>
      </c>
      <c r="Q484" s="40">
        <v>0</v>
      </c>
      <c r="R484" s="40">
        <v>0</v>
      </c>
      <c r="S484" s="40">
        <v>0</v>
      </c>
      <c r="T484" s="40" t="s">
        <v>62</v>
      </c>
      <c r="U484" s="40" t="str">
        <f>IF(T484="","",VLOOKUP(T484,Sheet1!$B$10:$C$61,2,0))</f>
        <v>療養病棟入院基本料1</v>
      </c>
      <c r="V484" s="40">
        <v>45</v>
      </c>
      <c r="W484" s="65"/>
    </row>
    <row r="485" spans="1:23" outlineLevel="4">
      <c r="A485" s="40">
        <v>4001</v>
      </c>
      <c r="B485" s="40" t="s">
        <v>123</v>
      </c>
      <c r="C485" s="40">
        <v>40136</v>
      </c>
      <c r="D485" s="40" t="s">
        <v>222</v>
      </c>
      <c r="E485" s="40" t="s">
        <v>1140</v>
      </c>
      <c r="F485" s="40" t="s">
        <v>118</v>
      </c>
      <c r="G485" s="40" t="s">
        <v>45</v>
      </c>
      <c r="H485" s="40" t="str">
        <f>IF(G485="","",VLOOKUP(G485,Sheet1!$B$3:$C$7,2,0))</f>
        <v>慢性期</v>
      </c>
      <c r="I485" s="40" t="s">
        <v>45</v>
      </c>
      <c r="J485" s="40" t="str">
        <f>IF(I485="","",VLOOKUP(I485,Sheet1!$B$3:$C$7,2,0))</f>
        <v>慢性期</v>
      </c>
      <c r="K485" s="40">
        <v>0</v>
      </c>
      <c r="L485" s="40">
        <v>0</v>
      </c>
      <c r="M485" s="40">
        <v>0</v>
      </c>
      <c r="N485" s="40">
        <v>45</v>
      </c>
      <c r="O485" s="40">
        <v>45</v>
      </c>
      <c r="P485" s="40">
        <v>0</v>
      </c>
      <c r="Q485" s="40">
        <v>0</v>
      </c>
      <c r="R485" s="40">
        <v>0</v>
      </c>
      <c r="S485" s="40">
        <v>0</v>
      </c>
      <c r="T485" s="40" t="s">
        <v>62</v>
      </c>
      <c r="U485" s="40" t="str">
        <f>IF(T485="","",VLOOKUP(T485,Sheet1!$B$10:$C$61,2,0))</f>
        <v>療養病棟入院基本料1</v>
      </c>
      <c r="V485" s="40">
        <v>45</v>
      </c>
      <c r="W485" s="65"/>
    </row>
    <row r="486" spans="1:23" outlineLevel="3">
      <c r="A486" s="40"/>
      <c r="B486" s="40"/>
      <c r="C486" s="40"/>
      <c r="D486" s="40"/>
      <c r="E486" s="41" t="s">
        <v>1614</v>
      </c>
      <c r="F486" s="40"/>
      <c r="G486" s="40"/>
      <c r="H486" s="40"/>
      <c r="I486" s="40"/>
      <c r="J486" s="40" t="str">
        <f>IF(I486="","",VLOOKUP(I486,Sheet1!$B$3:$C$7,2,0))</f>
        <v/>
      </c>
      <c r="K486" s="40">
        <f t="shared" ref="K486:S486" si="85">SUBTOTAL(9,K483:K485)</f>
        <v>0</v>
      </c>
      <c r="L486" s="40">
        <f t="shared" si="85"/>
        <v>0</v>
      </c>
      <c r="M486" s="40">
        <f t="shared" si="85"/>
        <v>0</v>
      </c>
      <c r="N486" s="40">
        <f t="shared" si="85"/>
        <v>118</v>
      </c>
      <c r="O486" s="40">
        <f t="shared" si="85"/>
        <v>118</v>
      </c>
      <c r="P486" s="40">
        <f t="shared" si="85"/>
        <v>0</v>
      </c>
      <c r="Q486" s="40">
        <f t="shared" si="85"/>
        <v>0</v>
      </c>
      <c r="R486" s="40">
        <f t="shared" si="85"/>
        <v>0</v>
      </c>
      <c r="S486" s="40">
        <f t="shared" si="85"/>
        <v>0</v>
      </c>
      <c r="T486" s="40"/>
      <c r="U486" s="40"/>
      <c r="V486" s="40">
        <f>SUBTOTAL(9,V483:V485)</f>
        <v>118</v>
      </c>
      <c r="W486" s="66"/>
    </row>
    <row r="487" spans="1:23" outlineLevel="4">
      <c r="A487" s="40">
        <v>4001</v>
      </c>
      <c r="B487" s="40" t="s">
        <v>123</v>
      </c>
      <c r="C487" s="40">
        <v>40136</v>
      </c>
      <c r="D487" s="40" t="s">
        <v>222</v>
      </c>
      <c r="E487" s="40" t="s">
        <v>1163</v>
      </c>
      <c r="F487" s="40" t="s">
        <v>193</v>
      </c>
      <c r="G487" s="40" t="s">
        <v>38</v>
      </c>
      <c r="H487" s="40" t="str">
        <f>IF(G487="","",VLOOKUP(G487,Sheet1!$B$3:$C$7,2,0))</f>
        <v>急性期</v>
      </c>
      <c r="I487" s="40" t="s">
        <v>38</v>
      </c>
      <c r="J487" s="40" t="str">
        <f>IF(I487="","",VLOOKUP(I487,Sheet1!$B$3:$C$7,2,0))</f>
        <v>急性期</v>
      </c>
      <c r="K487" s="40">
        <v>20</v>
      </c>
      <c r="L487" s="40">
        <v>20</v>
      </c>
      <c r="M487" s="40">
        <v>0</v>
      </c>
      <c r="N487" s="40">
        <v>0</v>
      </c>
      <c r="O487" s="40">
        <v>0</v>
      </c>
      <c r="P487" s="40">
        <v>0</v>
      </c>
      <c r="Q487" s="40">
        <v>0</v>
      </c>
      <c r="R487" s="40">
        <v>0</v>
      </c>
      <c r="S487" s="40">
        <v>0</v>
      </c>
      <c r="T487" s="40" t="s">
        <v>58</v>
      </c>
      <c r="U487" s="40" t="str">
        <f>IF(T487="","",VLOOKUP(T487,Sheet1!$B$10:$C$61,2,0))</f>
        <v>一般病棟13対1入院基本料</v>
      </c>
      <c r="V487" s="40">
        <v>20</v>
      </c>
      <c r="W487" s="64"/>
    </row>
    <row r="488" spans="1:23" outlineLevel="4">
      <c r="A488" s="40">
        <v>4001</v>
      </c>
      <c r="B488" s="40" t="s">
        <v>123</v>
      </c>
      <c r="C488" s="40">
        <v>40136</v>
      </c>
      <c r="D488" s="40" t="s">
        <v>222</v>
      </c>
      <c r="E488" s="40" t="s">
        <v>1163</v>
      </c>
      <c r="F488" s="40" t="s">
        <v>57</v>
      </c>
      <c r="G488" s="40" t="s">
        <v>58</v>
      </c>
      <c r="H488" s="40" t="str">
        <f>IF(G488="","",VLOOKUP(G488,Sheet1!$B$3:$C$7,2,0))</f>
        <v>回復期</v>
      </c>
      <c r="I488" s="40" t="s">
        <v>58</v>
      </c>
      <c r="J488" s="40" t="str">
        <f>IF(I488="","",VLOOKUP(I488,Sheet1!$B$3:$C$7,2,0))</f>
        <v>回復期</v>
      </c>
      <c r="K488" s="40">
        <v>24</v>
      </c>
      <c r="L488" s="40">
        <v>24</v>
      </c>
      <c r="M488" s="40">
        <v>0</v>
      </c>
      <c r="N488" s="40">
        <v>0</v>
      </c>
      <c r="O488" s="40">
        <v>0</v>
      </c>
      <c r="P488" s="40">
        <v>0</v>
      </c>
      <c r="Q488" s="40">
        <v>0</v>
      </c>
      <c r="R488" s="40">
        <v>0</v>
      </c>
      <c r="S488" s="40">
        <v>0</v>
      </c>
      <c r="T488" s="40" t="s">
        <v>68</v>
      </c>
      <c r="U488" s="40" t="str">
        <f>IF(T488="","",VLOOKUP(T488,Sheet1!$B$10:$C$61,2,0))</f>
        <v>回復期リハビリテーション病棟入院料2</v>
      </c>
      <c r="V488" s="40">
        <v>24</v>
      </c>
      <c r="W488" s="65"/>
    </row>
    <row r="489" spans="1:23" outlineLevel="3">
      <c r="A489" s="40"/>
      <c r="B489" s="40"/>
      <c r="C489" s="40"/>
      <c r="D489" s="40"/>
      <c r="E489" s="41" t="s">
        <v>1615</v>
      </c>
      <c r="F489" s="40"/>
      <c r="G489" s="40"/>
      <c r="H489" s="40"/>
      <c r="I489" s="40"/>
      <c r="J489" s="40" t="str">
        <f>IF(I489="","",VLOOKUP(I489,Sheet1!$B$3:$C$7,2,0))</f>
        <v/>
      </c>
      <c r="K489" s="40">
        <f t="shared" ref="K489:S489" si="86">SUBTOTAL(9,K487:K488)</f>
        <v>44</v>
      </c>
      <c r="L489" s="40">
        <f t="shared" si="86"/>
        <v>44</v>
      </c>
      <c r="M489" s="40">
        <f t="shared" si="86"/>
        <v>0</v>
      </c>
      <c r="N489" s="40">
        <f t="shared" si="86"/>
        <v>0</v>
      </c>
      <c r="O489" s="40">
        <f t="shared" si="86"/>
        <v>0</v>
      </c>
      <c r="P489" s="40">
        <f t="shared" si="86"/>
        <v>0</v>
      </c>
      <c r="Q489" s="40">
        <f t="shared" si="86"/>
        <v>0</v>
      </c>
      <c r="R489" s="40">
        <f t="shared" si="86"/>
        <v>0</v>
      </c>
      <c r="S489" s="40">
        <f t="shared" si="86"/>
        <v>0</v>
      </c>
      <c r="T489" s="40"/>
      <c r="U489" s="40"/>
      <c r="V489" s="40">
        <f>SUBTOTAL(9,V487:V488)</f>
        <v>44</v>
      </c>
      <c r="W489" s="66"/>
    </row>
    <row r="490" spans="1:23" outlineLevel="4">
      <c r="A490" s="40">
        <v>4001</v>
      </c>
      <c r="B490" s="40" t="s">
        <v>123</v>
      </c>
      <c r="C490" s="40">
        <v>40136</v>
      </c>
      <c r="D490" s="40" t="s">
        <v>222</v>
      </c>
      <c r="E490" s="40" t="s">
        <v>1399</v>
      </c>
      <c r="F490" s="40" t="s">
        <v>1400</v>
      </c>
      <c r="G490" s="40" t="s">
        <v>38</v>
      </c>
      <c r="H490" s="40" t="str">
        <f>IF(G490="","",VLOOKUP(G490,Sheet1!$B$3:$C$7,2,0))</f>
        <v>急性期</v>
      </c>
      <c r="I490" s="40" t="s">
        <v>38</v>
      </c>
      <c r="J490" s="40" t="str">
        <f>IF(I490="","",VLOOKUP(I490,Sheet1!$B$3:$C$7,2,0))</f>
        <v>急性期</v>
      </c>
      <c r="K490" s="40">
        <v>48</v>
      </c>
      <c r="L490" s="40">
        <v>48</v>
      </c>
      <c r="M490" s="40">
        <v>0</v>
      </c>
      <c r="N490" s="40">
        <v>0</v>
      </c>
      <c r="O490" s="40">
        <v>0</v>
      </c>
      <c r="P490" s="40">
        <v>0</v>
      </c>
      <c r="Q490" s="40">
        <v>0</v>
      </c>
      <c r="R490" s="40">
        <v>0</v>
      </c>
      <c r="S490" s="40">
        <v>0</v>
      </c>
      <c r="T490" s="40" t="s">
        <v>41</v>
      </c>
      <c r="U490" s="40" t="str">
        <f>IF(T490="","",VLOOKUP(T490,Sheet1!$B$10:$C$61,2,0))</f>
        <v>一般病棟7対1入院基本料</v>
      </c>
      <c r="V490" s="40">
        <v>48</v>
      </c>
      <c r="W490" s="64" t="s">
        <v>1964</v>
      </c>
    </row>
    <row r="491" spans="1:23" outlineLevel="4">
      <c r="A491" s="40">
        <v>4001</v>
      </c>
      <c r="B491" s="40" t="s">
        <v>123</v>
      </c>
      <c r="C491" s="40">
        <v>40136</v>
      </c>
      <c r="D491" s="40" t="s">
        <v>222</v>
      </c>
      <c r="E491" s="40" t="s">
        <v>1399</v>
      </c>
      <c r="F491" s="40" t="s">
        <v>1401</v>
      </c>
      <c r="G491" s="40" t="s">
        <v>58</v>
      </c>
      <c r="H491" s="40" t="str">
        <f>IF(G491="","",VLOOKUP(G491,Sheet1!$B$3:$C$7,2,0))</f>
        <v>回復期</v>
      </c>
      <c r="I491" s="40" t="s">
        <v>58</v>
      </c>
      <c r="J491" s="40" t="str">
        <f>IF(I491="","",VLOOKUP(I491,Sheet1!$B$3:$C$7,2,0))</f>
        <v>回復期</v>
      </c>
      <c r="K491" s="40">
        <v>46</v>
      </c>
      <c r="L491" s="40">
        <v>46</v>
      </c>
      <c r="M491" s="40">
        <v>0</v>
      </c>
      <c r="N491" s="40">
        <v>0</v>
      </c>
      <c r="O491" s="40">
        <v>0</v>
      </c>
      <c r="P491" s="40">
        <v>0</v>
      </c>
      <c r="Q491" s="40">
        <v>0</v>
      </c>
      <c r="R491" s="40">
        <v>0</v>
      </c>
      <c r="S491" s="40">
        <v>0</v>
      </c>
      <c r="T491" s="40" t="s">
        <v>40</v>
      </c>
      <c r="U491" s="40" t="str">
        <f>IF(T491="","",VLOOKUP(T491,Sheet1!$B$10:$C$61,2,0))</f>
        <v>地域包括ケア病棟入院料1</v>
      </c>
      <c r="V491" s="40">
        <v>46</v>
      </c>
      <c r="W491" s="65"/>
    </row>
    <row r="492" spans="1:23" outlineLevel="4">
      <c r="A492" s="40">
        <v>4001</v>
      </c>
      <c r="B492" s="40" t="s">
        <v>123</v>
      </c>
      <c r="C492" s="40">
        <v>40136</v>
      </c>
      <c r="D492" s="40" t="s">
        <v>222</v>
      </c>
      <c r="E492" s="40" t="s">
        <v>1399</v>
      </c>
      <c r="F492" s="40" t="s">
        <v>1402</v>
      </c>
      <c r="G492" s="40" t="s">
        <v>58</v>
      </c>
      <c r="H492" s="40" t="str">
        <f>IF(G492="","",VLOOKUP(G492,Sheet1!$B$3:$C$7,2,0))</f>
        <v>回復期</v>
      </c>
      <c r="I492" s="40" t="s">
        <v>58</v>
      </c>
      <c r="J492" s="40" t="str">
        <f>IF(I492="","",VLOOKUP(I492,Sheet1!$B$3:$C$7,2,0))</f>
        <v>回復期</v>
      </c>
      <c r="K492" s="40">
        <v>14</v>
      </c>
      <c r="L492" s="40">
        <v>14</v>
      </c>
      <c r="M492" s="40">
        <v>0</v>
      </c>
      <c r="N492" s="40">
        <v>0</v>
      </c>
      <c r="O492" s="40">
        <v>0</v>
      </c>
      <c r="P492" s="40">
        <v>0</v>
      </c>
      <c r="Q492" s="40">
        <v>0</v>
      </c>
      <c r="R492" s="40">
        <v>0</v>
      </c>
      <c r="S492" s="40">
        <v>0</v>
      </c>
      <c r="T492" s="40" t="s">
        <v>96</v>
      </c>
      <c r="U492" s="40" t="str">
        <f>IF(T492="","",VLOOKUP(T492,Sheet1!$B$10:$C$61,2,0))</f>
        <v>緩和ケア病棟入院料</v>
      </c>
      <c r="V492" s="40">
        <v>14</v>
      </c>
      <c r="W492" s="65"/>
    </row>
    <row r="493" spans="1:23" outlineLevel="4">
      <c r="A493" s="40">
        <v>4001</v>
      </c>
      <c r="B493" s="40" t="s">
        <v>123</v>
      </c>
      <c r="C493" s="40">
        <v>40136</v>
      </c>
      <c r="D493" s="40" t="s">
        <v>222</v>
      </c>
      <c r="E493" s="40" t="s">
        <v>1399</v>
      </c>
      <c r="F493" s="40" t="s">
        <v>1403</v>
      </c>
      <c r="G493" s="40" t="s">
        <v>45</v>
      </c>
      <c r="H493" s="40" t="str">
        <f>IF(G493="","",VLOOKUP(G493,Sheet1!$B$3:$C$7,2,0))</f>
        <v>慢性期</v>
      </c>
      <c r="I493" s="40" t="s">
        <v>45</v>
      </c>
      <c r="J493" s="40" t="str">
        <f>IF(I493="","",VLOOKUP(I493,Sheet1!$B$3:$C$7,2,0))</f>
        <v>慢性期</v>
      </c>
      <c r="K493" s="40">
        <v>44</v>
      </c>
      <c r="L493" s="40">
        <v>44</v>
      </c>
      <c r="M493" s="40">
        <v>0</v>
      </c>
      <c r="N493" s="40">
        <v>0</v>
      </c>
      <c r="O493" s="40">
        <v>0</v>
      </c>
      <c r="P493" s="40">
        <v>0</v>
      </c>
      <c r="Q493" s="40">
        <v>0</v>
      </c>
      <c r="R493" s="40">
        <v>0</v>
      </c>
      <c r="S493" s="40">
        <v>0</v>
      </c>
      <c r="T493" s="40" t="s">
        <v>51</v>
      </c>
      <c r="U493" s="40" t="str">
        <f>IF(T493="","",VLOOKUP(T493,Sheet1!$B$10:$C$61,2,0))</f>
        <v>障害者施設等10対1入院基本料</v>
      </c>
      <c r="V493" s="40">
        <v>44</v>
      </c>
      <c r="W493" s="65"/>
    </row>
    <row r="494" spans="1:23" outlineLevel="3">
      <c r="A494" s="40"/>
      <c r="B494" s="40"/>
      <c r="C494" s="40"/>
      <c r="D494" s="40"/>
      <c r="E494" s="41" t="s">
        <v>1616</v>
      </c>
      <c r="F494" s="40"/>
      <c r="G494" s="40"/>
      <c r="H494" s="40"/>
      <c r="I494" s="40"/>
      <c r="J494" s="40" t="str">
        <f>IF(I494="","",VLOOKUP(I494,Sheet1!$B$3:$C$7,2,0))</f>
        <v/>
      </c>
      <c r="K494" s="40">
        <f t="shared" ref="K494:S494" si="87">SUBTOTAL(9,K490:K493)</f>
        <v>152</v>
      </c>
      <c r="L494" s="40">
        <f t="shared" si="87"/>
        <v>152</v>
      </c>
      <c r="M494" s="40">
        <f t="shared" si="87"/>
        <v>0</v>
      </c>
      <c r="N494" s="40">
        <f t="shared" si="87"/>
        <v>0</v>
      </c>
      <c r="O494" s="40">
        <f t="shared" si="87"/>
        <v>0</v>
      </c>
      <c r="P494" s="40">
        <f t="shared" si="87"/>
        <v>0</v>
      </c>
      <c r="Q494" s="40">
        <f t="shared" si="87"/>
        <v>0</v>
      </c>
      <c r="R494" s="40">
        <f t="shared" si="87"/>
        <v>0</v>
      </c>
      <c r="S494" s="40">
        <f t="shared" si="87"/>
        <v>0</v>
      </c>
      <c r="T494" s="40"/>
      <c r="U494" s="40"/>
      <c r="V494" s="40">
        <f>SUBTOTAL(9,V490:V493)</f>
        <v>152</v>
      </c>
      <c r="W494" s="66"/>
    </row>
    <row r="495" spans="1:23" outlineLevel="4">
      <c r="A495" s="40">
        <v>4001</v>
      </c>
      <c r="B495" s="40" t="s">
        <v>123</v>
      </c>
      <c r="C495" s="40">
        <v>40137</v>
      </c>
      <c r="D495" s="40" t="s">
        <v>217</v>
      </c>
      <c r="E495" s="40" t="s">
        <v>218</v>
      </c>
      <c r="F495" s="40" t="s">
        <v>37</v>
      </c>
      <c r="G495" s="40" t="s">
        <v>38</v>
      </c>
      <c r="H495" s="40" t="str">
        <f>IF(G495="","",VLOOKUP(G495,Sheet1!$B$3:$C$7,2,0))</f>
        <v>急性期</v>
      </c>
      <c r="I495" s="40" t="s">
        <v>38</v>
      </c>
      <c r="J495" s="40" t="str">
        <f>IF(I495="","",VLOOKUP(I495,Sheet1!$B$3:$C$7,2,0))</f>
        <v>急性期</v>
      </c>
      <c r="K495" s="40">
        <v>56</v>
      </c>
      <c r="L495" s="40">
        <v>56</v>
      </c>
      <c r="M495" s="40">
        <v>0</v>
      </c>
      <c r="N495" s="40">
        <v>0</v>
      </c>
      <c r="O495" s="40">
        <v>0</v>
      </c>
      <c r="P495" s="40">
        <v>0</v>
      </c>
      <c r="Q495" s="40">
        <v>0</v>
      </c>
      <c r="R495" s="40">
        <v>0</v>
      </c>
      <c r="S495" s="40">
        <v>0</v>
      </c>
      <c r="T495" s="40" t="s">
        <v>41</v>
      </c>
      <c r="U495" s="40" t="str">
        <f>IF(T495="","",VLOOKUP(T495,Sheet1!$B$10:$C$61,2,0))</f>
        <v>一般病棟7対1入院基本料</v>
      </c>
      <c r="V495" s="40">
        <v>56</v>
      </c>
      <c r="W495" s="64" t="s">
        <v>1964</v>
      </c>
    </row>
    <row r="496" spans="1:23" outlineLevel="4">
      <c r="A496" s="40">
        <v>4001</v>
      </c>
      <c r="B496" s="40" t="s">
        <v>123</v>
      </c>
      <c r="C496" s="40">
        <v>40137</v>
      </c>
      <c r="D496" s="40" t="s">
        <v>217</v>
      </c>
      <c r="E496" s="40" t="s">
        <v>218</v>
      </c>
      <c r="F496" s="40" t="s">
        <v>44</v>
      </c>
      <c r="G496" s="40" t="s">
        <v>38</v>
      </c>
      <c r="H496" s="40" t="str">
        <f>IF(G496="","",VLOOKUP(G496,Sheet1!$B$3:$C$7,2,0))</f>
        <v>急性期</v>
      </c>
      <c r="I496" s="40" t="s">
        <v>38</v>
      </c>
      <c r="J496" s="40" t="str">
        <f>IF(I496="","",VLOOKUP(I496,Sheet1!$B$3:$C$7,2,0))</f>
        <v>急性期</v>
      </c>
      <c r="K496" s="40">
        <v>64</v>
      </c>
      <c r="L496" s="40">
        <v>64</v>
      </c>
      <c r="M496" s="40">
        <v>0</v>
      </c>
      <c r="N496" s="40">
        <v>0</v>
      </c>
      <c r="O496" s="40">
        <v>0</v>
      </c>
      <c r="P496" s="40">
        <v>0</v>
      </c>
      <c r="Q496" s="40">
        <v>0</v>
      </c>
      <c r="R496" s="40">
        <v>0</v>
      </c>
      <c r="S496" s="40">
        <v>0</v>
      </c>
      <c r="T496" s="40" t="s">
        <v>41</v>
      </c>
      <c r="U496" s="40" t="str">
        <f>IF(T496="","",VLOOKUP(T496,Sheet1!$B$10:$C$61,2,0))</f>
        <v>一般病棟7対1入院基本料</v>
      </c>
      <c r="V496" s="40">
        <v>64</v>
      </c>
      <c r="W496" s="65"/>
    </row>
    <row r="497" spans="1:23" outlineLevel="3">
      <c r="A497" s="40"/>
      <c r="B497" s="40"/>
      <c r="C497" s="40"/>
      <c r="D497" s="40"/>
      <c r="E497" s="41" t="s">
        <v>1617</v>
      </c>
      <c r="F497" s="40"/>
      <c r="G497" s="40"/>
      <c r="H497" s="40"/>
      <c r="I497" s="40"/>
      <c r="J497" s="40" t="str">
        <f>IF(I497="","",VLOOKUP(I497,Sheet1!$B$3:$C$7,2,0))</f>
        <v/>
      </c>
      <c r="K497" s="40">
        <f t="shared" ref="K497:S497" si="88">SUBTOTAL(9,K495:K496)</f>
        <v>120</v>
      </c>
      <c r="L497" s="40">
        <f t="shared" si="88"/>
        <v>120</v>
      </c>
      <c r="M497" s="40">
        <f t="shared" si="88"/>
        <v>0</v>
      </c>
      <c r="N497" s="40">
        <f t="shared" si="88"/>
        <v>0</v>
      </c>
      <c r="O497" s="40">
        <f t="shared" si="88"/>
        <v>0</v>
      </c>
      <c r="P497" s="40">
        <f t="shared" si="88"/>
        <v>0</v>
      </c>
      <c r="Q497" s="40">
        <f t="shared" si="88"/>
        <v>0</v>
      </c>
      <c r="R497" s="40">
        <f t="shared" si="88"/>
        <v>0</v>
      </c>
      <c r="S497" s="40">
        <f t="shared" si="88"/>
        <v>0</v>
      </c>
      <c r="T497" s="40"/>
      <c r="U497" s="40"/>
      <c r="V497" s="40">
        <f>SUBTOTAL(9,V495:V496)</f>
        <v>120</v>
      </c>
      <c r="W497" s="66"/>
    </row>
    <row r="498" spans="1:23" outlineLevel="4">
      <c r="A498" s="40">
        <v>4001</v>
      </c>
      <c r="B498" s="40" t="s">
        <v>123</v>
      </c>
      <c r="C498" s="40">
        <v>40137</v>
      </c>
      <c r="D498" s="40" t="s">
        <v>217</v>
      </c>
      <c r="E498" s="40" t="s">
        <v>262</v>
      </c>
      <c r="F498" s="40" t="s">
        <v>195</v>
      </c>
      <c r="G498" s="40" t="s">
        <v>45</v>
      </c>
      <c r="H498" s="40" t="str">
        <f>IF(G498="","",VLOOKUP(G498,Sheet1!$B$3:$C$7,2,0))</f>
        <v>慢性期</v>
      </c>
      <c r="I498" s="40" t="s">
        <v>45</v>
      </c>
      <c r="J498" s="40" t="str">
        <f>IF(I498="","",VLOOKUP(I498,Sheet1!$B$3:$C$7,2,0))</f>
        <v>慢性期</v>
      </c>
      <c r="K498" s="40">
        <v>0</v>
      </c>
      <c r="L498" s="40">
        <v>0</v>
      </c>
      <c r="M498" s="40">
        <v>0</v>
      </c>
      <c r="N498" s="40">
        <v>45</v>
      </c>
      <c r="O498" s="40">
        <v>45</v>
      </c>
      <c r="P498" s="40">
        <v>0</v>
      </c>
      <c r="Q498" s="40">
        <v>0</v>
      </c>
      <c r="R498" s="40">
        <v>0</v>
      </c>
      <c r="S498" s="40">
        <v>0</v>
      </c>
      <c r="T498" s="40" t="s">
        <v>62</v>
      </c>
      <c r="U498" s="40" t="str">
        <f>IF(T498="","",VLOOKUP(T498,Sheet1!$B$10:$C$61,2,0))</f>
        <v>療養病棟入院基本料1</v>
      </c>
      <c r="V498" s="40">
        <v>45</v>
      </c>
      <c r="W498" s="64"/>
    </row>
    <row r="499" spans="1:23" outlineLevel="3">
      <c r="A499" s="40"/>
      <c r="B499" s="40"/>
      <c r="C499" s="40"/>
      <c r="D499" s="40"/>
      <c r="E499" s="41" t="s">
        <v>1618</v>
      </c>
      <c r="F499" s="40"/>
      <c r="G499" s="40"/>
      <c r="H499" s="40"/>
      <c r="I499" s="40"/>
      <c r="J499" s="40" t="str">
        <f>IF(I499="","",VLOOKUP(I499,Sheet1!$B$3:$C$7,2,0))</f>
        <v/>
      </c>
      <c r="K499" s="40">
        <f t="shared" ref="K499:S499" si="89">SUBTOTAL(9,K498:K498)</f>
        <v>0</v>
      </c>
      <c r="L499" s="40">
        <f t="shared" si="89"/>
        <v>0</v>
      </c>
      <c r="M499" s="40">
        <f t="shared" si="89"/>
        <v>0</v>
      </c>
      <c r="N499" s="40">
        <f t="shared" si="89"/>
        <v>45</v>
      </c>
      <c r="O499" s="40">
        <f t="shared" si="89"/>
        <v>45</v>
      </c>
      <c r="P499" s="40">
        <f t="shared" si="89"/>
        <v>0</v>
      </c>
      <c r="Q499" s="40">
        <f t="shared" si="89"/>
        <v>0</v>
      </c>
      <c r="R499" s="40">
        <f t="shared" si="89"/>
        <v>0</v>
      </c>
      <c r="S499" s="40">
        <f t="shared" si="89"/>
        <v>0</v>
      </c>
      <c r="T499" s="40"/>
      <c r="U499" s="40"/>
      <c r="V499" s="40">
        <f>SUBTOTAL(9,V498:V498)</f>
        <v>45</v>
      </c>
      <c r="W499" s="66"/>
    </row>
    <row r="500" spans="1:23" outlineLevel="4">
      <c r="A500" s="40">
        <v>4001</v>
      </c>
      <c r="B500" s="40" t="s">
        <v>123</v>
      </c>
      <c r="C500" s="40">
        <v>40137</v>
      </c>
      <c r="D500" s="40" t="s">
        <v>217</v>
      </c>
      <c r="E500" s="40" t="s">
        <v>579</v>
      </c>
      <c r="F500" s="40" t="s">
        <v>580</v>
      </c>
      <c r="G500" s="40" t="s">
        <v>104</v>
      </c>
      <c r="H500" s="40" t="str">
        <f>IF(G500="","",VLOOKUP(G500,Sheet1!$B$3:$C$7,2,0))</f>
        <v>急性期</v>
      </c>
      <c r="I500" s="40" t="s">
        <v>104</v>
      </c>
      <c r="J500" s="40" t="str">
        <f>IF(I500="","",VLOOKUP(I500,Sheet1!$B$3:$C$7,2,0))</f>
        <v>急性期</v>
      </c>
      <c r="K500" s="40">
        <v>50</v>
      </c>
      <c r="L500" s="40">
        <v>50</v>
      </c>
      <c r="M500" s="40">
        <v>0</v>
      </c>
      <c r="N500" s="40">
        <v>0</v>
      </c>
      <c r="O500" s="40">
        <v>0</v>
      </c>
      <c r="P500" s="40">
        <v>0</v>
      </c>
      <c r="Q500" s="40">
        <v>0</v>
      </c>
      <c r="R500" s="40">
        <v>0</v>
      </c>
      <c r="S500" s="40">
        <v>0</v>
      </c>
      <c r="T500" s="40" t="s">
        <v>104</v>
      </c>
      <c r="U500" s="40" t="str">
        <f>IF(T500="","",VLOOKUP(T500,Sheet1!$B$10:$C$61,2,0))</f>
        <v>一般病棟10対1入院基本料</v>
      </c>
      <c r="V500" s="40">
        <v>50</v>
      </c>
      <c r="W500" s="64"/>
    </row>
    <row r="501" spans="1:23" outlineLevel="3">
      <c r="A501" s="40"/>
      <c r="B501" s="40"/>
      <c r="C501" s="40"/>
      <c r="D501" s="40"/>
      <c r="E501" s="41" t="s">
        <v>1619</v>
      </c>
      <c r="F501" s="40"/>
      <c r="G501" s="40"/>
      <c r="H501" s="40"/>
      <c r="I501" s="40"/>
      <c r="J501" s="40" t="str">
        <f>IF(I501="","",VLOOKUP(I501,Sheet1!$B$3:$C$7,2,0))</f>
        <v/>
      </c>
      <c r="K501" s="40">
        <f t="shared" ref="K501:S501" si="90">SUBTOTAL(9,K500:K500)</f>
        <v>50</v>
      </c>
      <c r="L501" s="40">
        <f t="shared" si="90"/>
        <v>50</v>
      </c>
      <c r="M501" s="40">
        <f t="shared" si="90"/>
        <v>0</v>
      </c>
      <c r="N501" s="40">
        <f t="shared" si="90"/>
        <v>0</v>
      </c>
      <c r="O501" s="40">
        <f t="shared" si="90"/>
        <v>0</v>
      </c>
      <c r="P501" s="40">
        <f t="shared" si="90"/>
        <v>0</v>
      </c>
      <c r="Q501" s="40">
        <f t="shared" si="90"/>
        <v>0</v>
      </c>
      <c r="R501" s="40">
        <f t="shared" si="90"/>
        <v>0</v>
      </c>
      <c r="S501" s="40">
        <f t="shared" si="90"/>
        <v>0</v>
      </c>
      <c r="T501" s="40"/>
      <c r="U501" s="40"/>
      <c r="V501" s="40">
        <f>SUBTOTAL(9,V500:V500)</f>
        <v>50</v>
      </c>
      <c r="W501" s="66"/>
    </row>
    <row r="502" spans="1:23" outlineLevel="4">
      <c r="A502" s="40">
        <v>4001</v>
      </c>
      <c r="B502" s="40" t="s">
        <v>123</v>
      </c>
      <c r="C502" s="40">
        <v>40137</v>
      </c>
      <c r="D502" s="40" t="s">
        <v>217</v>
      </c>
      <c r="E502" s="40" t="s">
        <v>607</v>
      </c>
      <c r="F502" s="40" t="s">
        <v>200</v>
      </c>
      <c r="G502" s="40" t="s">
        <v>38</v>
      </c>
      <c r="H502" s="40" t="str">
        <f>IF(G502="","",VLOOKUP(G502,Sheet1!$B$3:$C$7,2,0))</f>
        <v>急性期</v>
      </c>
      <c r="I502" s="40" t="s">
        <v>38</v>
      </c>
      <c r="J502" s="40" t="str">
        <f>IF(I502="","",VLOOKUP(I502,Sheet1!$B$3:$C$7,2,0))</f>
        <v>急性期</v>
      </c>
      <c r="K502" s="40">
        <v>36</v>
      </c>
      <c r="L502" s="40">
        <v>36</v>
      </c>
      <c r="M502" s="40">
        <v>0</v>
      </c>
      <c r="N502" s="40">
        <v>0</v>
      </c>
      <c r="O502" s="40">
        <v>0</v>
      </c>
      <c r="P502" s="40">
        <v>0</v>
      </c>
      <c r="Q502" s="40">
        <v>0</v>
      </c>
      <c r="R502" s="40">
        <v>0</v>
      </c>
      <c r="S502" s="40">
        <v>0</v>
      </c>
      <c r="T502" s="40" t="s">
        <v>41</v>
      </c>
      <c r="U502" s="40" t="str">
        <f>IF(T502="","",VLOOKUP(T502,Sheet1!$B$10:$C$61,2,0))</f>
        <v>一般病棟7対1入院基本料</v>
      </c>
      <c r="V502" s="40">
        <v>36</v>
      </c>
      <c r="W502" s="64" t="s">
        <v>1964</v>
      </c>
    </row>
    <row r="503" spans="1:23" outlineLevel="4">
      <c r="A503" s="40">
        <v>4001</v>
      </c>
      <c r="B503" s="40" t="s">
        <v>123</v>
      </c>
      <c r="C503" s="40">
        <v>40137</v>
      </c>
      <c r="D503" s="40" t="s">
        <v>217</v>
      </c>
      <c r="E503" s="40" t="s">
        <v>607</v>
      </c>
      <c r="F503" s="40" t="s">
        <v>201</v>
      </c>
      <c r="G503" s="40" t="s">
        <v>38</v>
      </c>
      <c r="H503" s="40" t="str">
        <f>IF(G503="","",VLOOKUP(G503,Sheet1!$B$3:$C$7,2,0))</f>
        <v>急性期</v>
      </c>
      <c r="I503" s="40" t="s">
        <v>38</v>
      </c>
      <c r="J503" s="40" t="str">
        <f>IF(I503="","",VLOOKUP(I503,Sheet1!$B$3:$C$7,2,0))</f>
        <v>急性期</v>
      </c>
      <c r="K503" s="40">
        <v>41</v>
      </c>
      <c r="L503" s="40">
        <v>41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 t="s">
        <v>41</v>
      </c>
      <c r="U503" s="40" t="str">
        <f>IF(T503="","",VLOOKUP(T503,Sheet1!$B$10:$C$61,2,0))</f>
        <v>一般病棟7対1入院基本料</v>
      </c>
      <c r="V503" s="40">
        <v>41</v>
      </c>
      <c r="W503" s="65" t="s">
        <v>1977</v>
      </c>
    </row>
    <row r="504" spans="1:23" outlineLevel="4">
      <c r="A504" s="40">
        <v>4001</v>
      </c>
      <c r="B504" s="40" t="s">
        <v>123</v>
      </c>
      <c r="C504" s="40">
        <v>40137</v>
      </c>
      <c r="D504" s="40" t="s">
        <v>217</v>
      </c>
      <c r="E504" s="40" t="s">
        <v>607</v>
      </c>
      <c r="F504" s="40" t="s">
        <v>608</v>
      </c>
      <c r="G504" s="40" t="s">
        <v>38</v>
      </c>
      <c r="H504" s="40" t="str">
        <f>IF(G504="","",VLOOKUP(G504,Sheet1!$B$3:$C$7,2,0))</f>
        <v>急性期</v>
      </c>
      <c r="I504" s="40" t="s">
        <v>38</v>
      </c>
      <c r="J504" s="40" t="str">
        <f>IF(I504="","",VLOOKUP(I504,Sheet1!$B$3:$C$7,2,0))</f>
        <v>急性期</v>
      </c>
      <c r="K504" s="40">
        <v>41</v>
      </c>
      <c r="L504" s="40">
        <v>41</v>
      </c>
      <c r="M504" s="40">
        <v>0</v>
      </c>
      <c r="N504" s="40">
        <v>0</v>
      </c>
      <c r="O504" s="40">
        <v>0</v>
      </c>
      <c r="P504" s="40">
        <v>0</v>
      </c>
      <c r="Q504" s="40">
        <v>0</v>
      </c>
      <c r="R504" s="40">
        <v>0</v>
      </c>
      <c r="S504" s="40">
        <v>0</v>
      </c>
      <c r="T504" s="40" t="s">
        <v>41</v>
      </c>
      <c r="U504" s="40" t="str">
        <f>IF(T504="","",VLOOKUP(T504,Sheet1!$B$10:$C$61,2,0))</f>
        <v>一般病棟7対1入院基本料</v>
      </c>
      <c r="V504" s="40">
        <v>41</v>
      </c>
      <c r="W504" s="65"/>
    </row>
    <row r="505" spans="1:23" outlineLevel="4">
      <c r="A505" s="40">
        <v>4001</v>
      </c>
      <c r="B505" s="40" t="s">
        <v>123</v>
      </c>
      <c r="C505" s="40">
        <v>40137</v>
      </c>
      <c r="D505" s="40" t="s">
        <v>217</v>
      </c>
      <c r="E505" s="40" t="s">
        <v>607</v>
      </c>
      <c r="F505" s="40" t="s">
        <v>609</v>
      </c>
      <c r="G505" s="40" t="s">
        <v>38</v>
      </c>
      <c r="H505" s="40" t="str">
        <f>IF(G505="","",VLOOKUP(G505,Sheet1!$B$3:$C$7,2,0))</f>
        <v>急性期</v>
      </c>
      <c r="I505" s="40" t="s">
        <v>38</v>
      </c>
      <c r="J505" s="40" t="str">
        <f>IF(I505="","",VLOOKUP(I505,Sheet1!$B$3:$C$7,2,0))</f>
        <v>急性期</v>
      </c>
      <c r="K505" s="40">
        <v>41</v>
      </c>
      <c r="L505" s="40">
        <v>41</v>
      </c>
      <c r="M505" s="40">
        <v>0</v>
      </c>
      <c r="N505" s="40">
        <v>0</v>
      </c>
      <c r="O505" s="40">
        <v>0</v>
      </c>
      <c r="P505" s="40">
        <v>0</v>
      </c>
      <c r="Q505" s="40">
        <v>0</v>
      </c>
      <c r="R505" s="40">
        <v>0</v>
      </c>
      <c r="S505" s="40">
        <v>0</v>
      </c>
      <c r="T505" s="40" t="s">
        <v>41</v>
      </c>
      <c r="U505" s="40" t="str">
        <f>IF(T505="","",VLOOKUP(T505,Sheet1!$B$10:$C$61,2,0))</f>
        <v>一般病棟7対1入院基本料</v>
      </c>
      <c r="V505" s="40">
        <v>41</v>
      </c>
      <c r="W505" s="65"/>
    </row>
    <row r="506" spans="1:23" outlineLevel="4">
      <c r="A506" s="40">
        <v>4001</v>
      </c>
      <c r="B506" s="40" t="s">
        <v>123</v>
      </c>
      <c r="C506" s="40">
        <v>40137</v>
      </c>
      <c r="D506" s="40" t="s">
        <v>217</v>
      </c>
      <c r="E506" s="40" t="s">
        <v>607</v>
      </c>
      <c r="F506" s="40" t="s">
        <v>610</v>
      </c>
      <c r="G506" s="40" t="s">
        <v>38</v>
      </c>
      <c r="H506" s="40" t="str">
        <f>IF(G506="","",VLOOKUP(G506,Sheet1!$B$3:$C$7,2,0))</f>
        <v>急性期</v>
      </c>
      <c r="I506" s="40" t="s">
        <v>38</v>
      </c>
      <c r="J506" s="40" t="str">
        <f>IF(I506="","",VLOOKUP(I506,Sheet1!$B$3:$C$7,2,0))</f>
        <v>急性期</v>
      </c>
      <c r="K506" s="40">
        <v>28</v>
      </c>
      <c r="L506" s="40">
        <v>28</v>
      </c>
      <c r="M506" s="40">
        <v>0</v>
      </c>
      <c r="N506" s="40">
        <v>0</v>
      </c>
      <c r="O506" s="40">
        <v>0</v>
      </c>
      <c r="P506" s="40">
        <v>0</v>
      </c>
      <c r="Q506" s="40">
        <v>0</v>
      </c>
      <c r="R506" s="40">
        <v>0</v>
      </c>
      <c r="S506" s="40">
        <v>0</v>
      </c>
      <c r="T506" s="40" t="s">
        <v>41</v>
      </c>
      <c r="U506" s="40" t="str">
        <f>IF(T506="","",VLOOKUP(T506,Sheet1!$B$10:$C$61,2,0))</f>
        <v>一般病棟7対1入院基本料</v>
      </c>
      <c r="V506" s="40">
        <v>28</v>
      </c>
      <c r="W506" s="65"/>
    </row>
    <row r="507" spans="1:23" outlineLevel="4">
      <c r="A507" s="40">
        <v>4001</v>
      </c>
      <c r="B507" s="40" t="s">
        <v>123</v>
      </c>
      <c r="C507" s="40">
        <v>40137</v>
      </c>
      <c r="D507" s="40" t="s">
        <v>217</v>
      </c>
      <c r="E507" s="40" t="s">
        <v>607</v>
      </c>
      <c r="F507" s="40" t="s">
        <v>84</v>
      </c>
      <c r="G507" s="40" t="s">
        <v>41</v>
      </c>
      <c r="H507" s="40" t="str">
        <f>IF(G507="","",VLOOKUP(G507,Sheet1!$B$3:$C$7,2,0))</f>
        <v>高度急性期</v>
      </c>
      <c r="I507" s="40" t="s">
        <v>41</v>
      </c>
      <c r="J507" s="40" t="str">
        <f>IF(I507="","",VLOOKUP(I507,Sheet1!$B$3:$C$7,2,0))</f>
        <v>高度急性期</v>
      </c>
      <c r="K507" s="40">
        <v>6</v>
      </c>
      <c r="L507" s="40">
        <v>6</v>
      </c>
      <c r="M507" s="40">
        <v>0</v>
      </c>
      <c r="N507" s="40">
        <v>0</v>
      </c>
      <c r="O507" s="40">
        <v>0</v>
      </c>
      <c r="P507" s="40">
        <v>0</v>
      </c>
      <c r="Q507" s="40">
        <v>0</v>
      </c>
      <c r="R507" s="40">
        <v>0</v>
      </c>
      <c r="S507" s="40">
        <v>0</v>
      </c>
      <c r="T507" s="40" t="s">
        <v>165</v>
      </c>
      <c r="U507" s="40" t="str">
        <f>IF(T507="","",VLOOKUP(T507,Sheet1!$B$10:$C$61,2,0))</f>
        <v>ﾊｲｹｱﾕﾆｯﾄ入院医療管理料2</v>
      </c>
      <c r="V507" s="40">
        <v>6</v>
      </c>
      <c r="W507" s="65"/>
    </row>
    <row r="508" spans="1:23" outlineLevel="4">
      <c r="A508" s="40">
        <v>4001</v>
      </c>
      <c r="B508" s="40" t="s">
        <v>123</v>
      </c>
      <c r="C508" s="40">
        <v>40137</v>
      </c>
      <c r="D508" s="40" t="s">
        <v>217</v>
      </c>
      <c r="E508" s="40" t="s">
        <v>607</v>
      </c>
      <c r="F508" s="40" t="s">
        <v>351</v>
      </c>
      <c r="G508" s="40" t="s">
        <v>41</v>
      </c>
      <c r="H508" s="40" t="str">
        <f>IF(G508="","",VLOOKUP(G508,Sheet1!$B$3:$C$7,2,0))</f>
        <v>高度急性期</v>
      </c>
      <c r="I508" s="40" t="s">
        <v>41</v>
      </c>
      <c r="J508" s="40" t="str">
        <f>IF(I508="","",VLOOKUP(I508,Sheet1!$B$3:$C$7,2,0))</f>
        <v>高度急性期</v>
      </c>
      <c r="K508" s="40">
        <v>6</v>
      </c>
      <c r="L508" s="40">
        <v>6</v>
      </c>
      <c r="M508" s="40">
        <v>0</v>
      </c>
      <c r="N508" s="40">
        <v>0</v>
      </c>
      <c r="O508" s="40">
        <v>0</v>
      </c>
      <c r="P508" s="40">
        <v>0</v>
      </c>
      <c r="Q508" s="40">
        <v>0</v>
      </c>
      <c r="R508" s="40">
        <v>0</v>
      </c>
      <c r="S508" s="40">
        <v>0</v>
      </c>
      <c r="T508" s="40" t="s">
        <v>170</v>
      </c>
      <c r="U508" s="40" t="str">
        <f>IF(T508="","",VLOOKUP(T508,Sheet1!$B$10:$C$61,2,0))</f>
        <v>新生児特定集中治療室管理料2</v>
      </c>
      <c r="V508" s="40">
        <v>6</v>
      </c>
      <c r="W508" s="65"/>
    </row>
    <row r="509" spans="1:23" outlineLevel="3">
      <c r="A509" s="40"/>
      <c r="B509" s="40"/>
      <c r="C509" s="40"/>
      <c r="D509" s="40"/>
      <c r="E509" s="41" t="s">
        <v>1620</v>
      </c>
      <c r="F509" s="40"/>
      <c r="G509" s="40"/>
      <c r="H509" s="40"/>
      <c r="I509" s="40"/>
      <c r="J509" s="40" t="str">
        <f>IF(I509="","",VLOOKUP(I509,Sheet1!$B$3:$C$7,2,0))</f>
        <v/>
      </c>
      <c r="K509" s="40">
        <f t="shared" ref="K509:S509" si="91">SUBTOTAL(9,K502:K508)</f>
        <v>199</v>
      </c>
      <c r="L509" s="40">
        <f t="shared" si="91"/>
        <v>199</v>
      </c>
      <c r="M509" s="40">
        <f t="shared" si="91"/>
        <v>0</v>
      </c>
      <c r="N509" s="40">
        <f t="shared" si="91"/>
        <v>0</v>
      </c>
      <c r="O509" s="40">
        <f t="shared" si="91"/>
        <v>0</v>
      </c>
      <c r="P509" s="40">
        <f t="shared" si="91"/>
        <v>0</v>
      </c>
      <c r="Q509" s="40">
        <f t="shared" si="91"/>
        <v>0</v>
      </c>
      <c r="R509" s="40">
        <f t="shared" si="91"/>
        <v>0</v>
      </c>
      <c r="S509" s="40">
        <f t="shared" si="91"/>
        <v>0</v>
      </c>
      <c r="T509" s="40"/>
      <c r="U509" s="40"/>
      <c r="V509" s="40">
        <f>SUBTOTAL(9,V502:V508)</f>
        <v>199</v>
      </c>
      <c r="W509" s="66"/>
    </row>
    <row r="510" spans="1:23" outlineLevel="4">
      <c r="A510" s="40">
        <v>4001</v>
      </c>
      <c r="B510" s="40" t="s">
        <v>123</v>
      </c>
      <c r="C510" s="40">
        <v>40137</v>
      </c>
      <c r="D510" s="40" t="s">
        <v>217</v>
      </c>
      <c r="E510" s="40" t="s">
        <v>769</v>
      </c>
      <c r="F510" s="40" t="s">
        <v>193</v>
      </c>
      <c r="G510" s="40" t="s">
        <v>58</v>
      </c>
      <c r="H510" s="40" t="str">
        <f>IF(G510="","",VLOOKUP(G510,Sheet1!$B$3:$C$7,2,0))</f>
        <v>回復期</v>
      </c>
      <c r="I510" s="40" t="s">
        <v>58</v>
      </c>
      <c r="J510" s="40" t="str">
        <f>IF(I510="","",VLOOKUP(I510,Sheet1!$B$3:$C$7,2,0))</f>
        <v>回復期</v>
      </c>
      <c r="K510" s="40">
        <v>48</v>
      </c>
      <c r="L510" s="40">
        <v>48</v>
      </c>
      <c r="M510" s="40">
        <v>0</v>
      </c>
      <c r="N510" s="40">
        <v>0</v>
      </c>
      <c r="O510" s="40">
        <v>0</v>
      </c>
      <c r="P510" s="40">
        <v>0</v>
      </c>
      <c r="Q510" s="40">
        <v>0</v>
      </c>
      <c r="R510" s="40">
        <v>0</v>
      </c>
      <c r="S510" s="40">
        <v>0</v>
      </c>
      <c r="T510" s="40" t="s">
        <v>38</v>
      </c>
      <c r="U510" s="40" t="str">
        <f>IF(T510="","",VLOOKUP(T510,Sheet1!$B$10:$C$61,2,0))</f>
        <v>一般病棟10対1入院基本料</v>
      </c>
      <c r="V510" s="40">
        <v>48</v>
      </c>
      <c r="W510" s="64"/>
    </row>
    <row r="511" spans="1:23" outlineLevel="3">
      <c r="A511" s="40"/>
      <c r="B511" s="40"/>
      <c r="C511" s="40"/>
      <c r="D511" s="40"/>
      <c r="E511" s="41" t="s">
        <v>1621</v>
      </c>
      <c r="F511" s="40"/>
      <c r="G511" s="40"/>
      <c r="H511" s="40"/>
      <c r="I511" s="40"/>
      <c r="J511" s="40" t="str">
        <f>IF(I511="","",VLOOKUP(I511,Sheet1!$B$3:$C$7,2,0))</f>
        <v/>
      </c>
      <c r="K511" s="40">
        <f t="shared" ref="K511:S511" si="92">SUBTOTAL(9,K510:K510)</f>
        <v>48</v>
      </c>
      <c r="L511" s="40">
        <f t="shared" si="92"/>
        <v>48</v>
      </c>
      <c r="M511" s="40">
        <f t="shared" si="92"/>
        <v>0</v>
      </c>
      <c r="N511" s="40">
        <f t="shared" si="92"/>
        <v>0</v>
      </c>
      <c r="O511" s="40">
        <f t="shared" si="92"/>
        <v>0</v>
      </c>
      <c r="P511" s="40">
        <f t="shared" si="92"/>
        <v>0</v>
      </c>
      <c r="Q511" s="40">
        <f t="shared" si="92"/>
        <v>0</v>
      </c>
      <c r="R511" s="40">
        <f t="shared" si="92"/>
        <v>0</v>
      </c>
      <c r="S511" s="40">
        <f t="shared" si="92"/>
        <v>0</v>
      </c>
      <c r="T511" s="40"/>
      <c r="U511" s="40"/>
      <c r="V511" s="40">
        <f>SUBTOTAL(9,V510:V510)</f>
        <v>48</v>
      </c>
      <c r="W511" s="66"/>
    </row>
    <row r="512" spans="1:23" outlineLevel="4">
      <c r="A512" s="40">
        <v>4001</v>
      </c>
      <c r="B512" s="40" t="s">
        <v>123</v>
      </c>
      <c r="C512" s="40">
        <v>40137</v>
      </c>
      <c r="D512" s="40" t="s">
        <v>217</v>
      </c>
      <c r="E512" s="40" t="s">
        <v>823</v>
      </c>
      <c r="F512" s="40" t="s">
        <v>116</v>
      </c>
      <c r="G512" s="40" t="s">
        <v>58</v>
      </c>
      <c r="H512" s="40" t="str">
        <f>IF(G512="","",VLOOKUP(G512,Sheet1!$B$3:$C$7,2,0))</f>
        <v>回復期</v>
      </c>
      <c r="I512" s="40" t="s">
        <v>58</v>
      </c>
      <c r="J512" s="40" t="str">
        <f>IF(I512="","",VLOOKUP(I512,Sheet1!$B$3:$C$7,2,0))</f>
        <v>回復期</v>
      </c>
      <c r="K512" s="40">
        <v>0</v>
      </c>
      <c r="L512" s="40">
        <v>0</v>
      </c>
      <c r="M512" s="40">
        <v>0</v>
      </c>
      <c r="N512" s="40">
        <v>40</v>
      </c>
      <c r="O512" s="40">
        <v>40</v>
      </c>
      <c r="P512" s="40">
        <v>0</v>
      </c>
      <c r="Q512" s="40">
        <v>0</v>
      </c>
      <c r="R512" s="40">
        <v>0</v>
      </c>
      <c r="S512" s="40">
        <v>0</v>
      </c>
      <c r="T512" s="40" t="s">
        <v>68</v>
      </c>
      <c r="U512" s="40" t="str">
        <f>IF(T512="","",VLOOKUP(T512,Sheet1!$B$10:$C$61,2,0))</f>
        <v>回復期リハビリテーション病棟入院料2</v>
      </c>
      <c r="V512" s="40">
        <v>40</v>
      </c>
      <c r="W512" s="64"/>
    </row>
    <row r="513" spans="1:23" outlineLevel="4">
      <c r="A513" s="40">
        <v>4001</v>
      </c>
      <c r="B513" s="40" t="s">
        <v>123</v>
      </c>
      <c r="C513" s="40">
        <v>40137</v>
      </c>
      <c r="D513" s="40" t="s">
        <v>217</v>
      </c>
      <c r="E513" s="40" t="s">
        <v>823</v>
      </c>
      <c r="F513" s="40" t="s">
        <v>117</v>
      </c>
      <c r="G513" s="40" t="s">
        <v>45</v>
      </c>
      <c r="H513" s="40" t="str">
        <f>IF(G513="","",VLOOKUP(G513,Sheet1!$B$3:$C$7,2,0))</f>
        <v>慢性期</v>
      </c>
      <c r="I513" s="40" t="s">
        <v>45</v>
      </c>
      <c r="J513" s="40" t="str">
        <f>IF(I513="","",VLOOKUP(I513,Sheet1!$B$3:$C$7,2,0))</f>
        <v>慢性期</v>
      </c>
      <c r="K513" s="40">
        <v>0</v>
      </c>
      <c r="L513" s="40">
        <v>0</v>
      </c>
      <c r="M513" s="40">
        <v>0</v>
      </c>
      <c r="N513" s="40">
        <v>32</v>
      </c>
      <c r="O513" s="40">
        <v>32</v>
      </c>
      <c r="P513" s="40">
        <v>0</v>
      </c>
      <c r="Q513" s="40">
        <v>0</v>
      </c>
      <c r="R513" s="40">
        <v>0</v>
      </c>
      <c r="S513" s="40">
        <v>0</v>
      </c>
      <c r="T513" s="40" t="s">
        <v>62</v>
      </c>
      <c r="U513" s="40" t="str">
        <f>IF(T513="","",VLOOKUP(T513,Sheet1!$B$10:$C$61,2,0))</f>
        <v>療養病棟入院基本料1</v>
      </c>
      <c r="V513" s="40">
        <v>32</v>
      </c>
      <c r="W513" s="65"/>
    </row>
    <row r="514" spans="1:23" outlineLevel="4">
      <c r="A514" s="40">
        <v>4001</v>
      </c>
      <c r="B514" s="40" t="s">
        <v>123</v>
      </c>
      <c r="C514" s="40">
        <v>40137</v>
      </c>
      <c r="D514" s="40" t="s">
        <v>217</v>
      </c>
      <c r="E514" s="40" t="s">
        <v>823</v>
      </c>
      <c r="F514" s="40" t="s">
        <v>118</v>
      </c>
      <c r="G514" s="40" t="s">
        <v>45</v>
      </c>
      <c r="H514" s="40" t="str">
        <f>IF(G514="","",VLOOKUP(G514,Sheet1!$B$3:$C$7,2,0))</f>
        <v>慢性期</v>
      </c>
      <c r="I514" s="40" t="s">
        <v>45</v>
      </c>
      <c r="J514" s="40" t="str">
        <f>IF(I514="","",VLOOKUP(I514,Sheet1!$B$3:$C$7,2,0))</f>
        <v>慢性期</v>
      </c>
      <c r="K514" s="40">
        <v>0</v>
      </c>
      <c r="L514" s="40">
        <v>0</v>
      </c>
      <c r="M514" s="40">
        <v>0</v>
      </c>
      <c r="N514" s="40">
        <v>38</v>
      </c>
      <c r="O514" s="40">
        <v>38</v>
      </c>
      <c r="P514" s="40">
        <v>0</v>
      </c>
      <c r="Q514" s="40">
        <v>0</v>
      </c>
      <c r="R514" s="40">
        <v>0</v>
      </c>
      <c r="S514" s="40">
        <v>0</v>
      </c>
      <c r="T514" s="40" t="s">
        <v>62</v>
      </c>
      <c r="U514" s="40" t="str">
        <f>IF(T514="","",VLOOKUP(T514,Sheet1!$B$10:$C$61,2,0))</f>
        <v>療養病棟入院基本料1</v>
      </c>
      <c r="V514" s="40">
        <v>38</v>
      </c>
      <c r="W514" s="65"/>
    </row>
    <row r="515" spans="1:23" outlineLevel="3">
      <c r="A515" s="40"/>
      <c r="B515" s="40"/>
      <c r="C515" s="40"/>
      <c r="D515" s="40"/>
      <c r="E515" s="41" t="s">
        <v>1622</v>
      </c>
      <c r="F515" s="40"/>
      <c r="G515" s="40"/>
      <c r="H515" s="40"/>
      <c r="I515" s="40"/>
      <c r="J515" s="40" t="str">
        <f>IF(I515="","",VLOOKUP(I515,Sheet1!$B$3:$C$7,2,0))</f>
        <v/>
      </c>
      <c r="K515" s="40">
        <f t="shared" ref="K515:S515" si="93">SUBTOTAL(9,K512:K514)</f>
        <v>0</v>
      </c>
      <c r="L515" s="40">
        <f t="shared" si="93"/>
        <v>0</v>
      </c>
      <c r="M515" s="40">
        <f t="shared" si="93"/>
        <v>0</v>
      </c>
      <c r="N515" s="40">
        <f t="shared" si="93"/>
        <v>110</v>
      </c>
      <c r="O515" s="40">
        <f t="shared" si="93"/>
        <v>110</v>
      </c>
      <c r="P515" s="40">
        <f t="shared" si="93"/>
        <v>0</v>
      </c>
      <c r="Q515" s="40">
        <f t="shared" si="93"/>
        <v>0</v>
      </c>
      <c r="R515" s="40">
        <f t="shared" si="93"/>
        <v>0</v>
      </c>
      <c r="S515" s="40">
        <f t="shared" si="93"/>
        <v>0</v>
      </c>
      <c r="T515" s="40"/>
      <c r="U515" s="40"/>
      <c r="V515" s="40">
        <f>SUBTOTAL(9,V512:V514)</f>
        <v>110</v>
      </c>
      <c r="W515" s="66"/>
    </row>
    <row r="516" spans="1:23" outlineLevel="4">
      <c r="A516" s="40">
        <v>4001</v>
      </c>
      <c r="B516" s="40" t="s">
        <v>123</v>
      </c>
      <c r="C516" s="40">
        <v>40137</v>
      </c>
      <c r="D516" s="40" t="s">
        <v>217</v>
      </c>
      <c r="E516" s="40" t="s">
        <v>837</v>
      </c>
      <c r="F516" s="40" t="s">
        <v>838</v>
      </c>
      <c r="G516" s="40" t="s">
        <v>104</v>
      </c>
      <c r="H516" s="40" t="str">
        <f>IF(G516="","",VLOOKUP(G516,Sheet1!$B$3:$C$7,2,0))</f>
        <v>急性期</v>
      </c>
      <c r="I516" s="40" t="s">
        <v>104</v>
      </c>
      <c r="J516" s="40" t="str">
        <f>IF(I516="","",VLOOKUP(I516,Sheet1!$B$3:$C$7,2,0))</f>
        <v>急性期</v>
      </c>
      <c r="K516" s="40">
        <v>38</v>
      </c>
      <c r="L516" s="40">
        <v>38</v>
      </c>
      <c r="M516" s="40">
        <v>0</v>
      </c>
      <c r="N516" s="40">
        <v>0</v>
      </c>
      <c r="O516" s="40">
        <v>0</v>
      </c>
      <c r="P516" s="40">
        <v>0</v>
      </c>
      <c r="Q516" s="40">
        <v>0</v>
      </c>
      <c r="R516" s="40">
        <v>0</v>
      </c>
      <c r="S516" s="40">
        <v>0</v>
      </c>
      <c r="T516" s="40" t="s">
        <v>104</v>
      </c>
      <c r="U516" s="40" t="str">
        <f>IF(T516="","",VLOOKUP(T516,Sheet1!$B$10:$C$61,2,0))</f>
        <v>一般病棟10対1入院基本料</v>
      </c>
      <c r="V516" s="40">
        <v>38</v>
      </c>
      <c r="W516" s="64"/>
    </row>
    <row r="517" spans="1:23" outlineLevel="3">
      <c r="A517" s="40"/>
      <c r="B517" s="40"/>
      <c r="C517" s="40"/>
      <c r="D517" s="40"/>
      <c r="E517" s="41" t="s">
        <v>1623</v>
      </c>
      <c r="F517" s="40"/>
      <c r="G517" s="40"/>
      <c r="H517" s="40"/>
      <c r="I517" s="40"/>
      <c r="J517" s="40" t="str">
        <f>IF(I517="","",VLOOKUP(I517,Sheet1!$B$3:$C$7,2,0))</f>
        <v/>
      </c>
      <c r="K517" s="40">
        <f t="shared" ref="K517:S517" si="94">SUBTOTAL(9,K516:K516)</f>
        <v>38</v>
      </c>
      <c r="L517" s="40">
        <f t="shared" si="94"/>
        <v>38</v>
      </c>
      <c r="M517" s="40">
        <f t="shared" si="94"/>
        <v>0</v>
      </c>
      <c r="N517" s="40">
        <f t="shared" si="94"/>
        <v>0</v>
      </c>
      <c r="O517" s="40">
        <f t="shared" si="94"/>
        <v>0</v>
      </c>
      <c r="P517" s="40">
        <f t="shared" si="94"/>
        <v>0</v>
      </c>
      <c r="Q517" s="40">
        <f t="shared" si="94"/>
        <v>0</v>
      </c>
      <c r="R517" s="40">
        <f t="shared" si="94"/>
        <v>0</v>
      </c>
      <c r="S517" s="40">
        <f t="shared" si="94"/>
        <v>0</v>
      </c>
      <c r="T517" s="40"/>
      <c r="U517" s="40"/>
      <c r="V517" s="40">
        <f>SUBTOTAL(9,V516:V516)</f>
        <v>38</v>
      </c>
      <c r="W517" s="66"/>
    </row>
    <row r="518" spans="1:23" outlineLevel="4">
      <c r="A518" s="40">
        <v>4001</v>
      </c>
      <c r="B518" s="40" t="s">
        <v>123</v>
      </c>
      <c r="C518" s="40">
        <v>40137</v>
      </c>
      <c r="D518" s="40" t="s">
        <v>217</v>
      </c>
      <c r="E518" s="40" t="s">
        <v>872</v>
      </c>
      <c r="F518" s="40" t="s">
        <v>195</v>
      </c>
      <c r="G518" s="40" t="s">
        <v>45</v>
      </c>
      <c r="H518" s="40" t="str">
        <f>IF(G518="","",VLOOKUP(G518,Sheet1!$B$3:$C$7,2,0))</f>
        <v>慢性期</v>
      </c>
      <c r="I518" s="40" t="s">
        <v>45</v>
      </c>
      <c r="J518" s="40" t="str">
        <f>IF(I518="","",VLOOKUP(I518,Sheet1!$B$3:$C$7,2,0))</f>
        <v>慢性期</v>
      </c>
      <c r="K518" s="40">
        <v>0</v>
      </c>
      <c r="L518" s="40">
        <v>0</v>
      </c>
      <c r="M518" s="40">
        <v>0</v>
      </c>
      <c r="N518" s="40">
        <v>43</v>
      </c>
      <c r="O518" s="40">
        <v>41</v>
      </c>
      <c r="P518" s="40">
        <v>2</v>
      </c>
      <c r="Q518" s="40">
        <v>0</v>
      </c>
      <c r="R518" s="40">
        <v>0</v>
      </c>
      <c r="S518" s="40">
        <v>0</v>
      </c>
      <c r="T518" s="40" t="s">
        <v>62</v>
      </c>
      <c r="U518" s="40" t="str">
        <f>IF(T518="","",VLOOKUP(T518,Sheet1!$B$10:$C$61,2,0))</f>
        <v>療養病棟入院基本料1</v>
      </c>
      <c r="V518" s="40">
        <v>43</v>
      </c>
      <c r="W518" s="64"/>
    </row>
    <row r="519" spans="1:23" outlineLevel="3">
      <c r="A519" s="40"/>
      <c r="B519" s="40"/>
      <c r="C519" s="40"/>
      <c r="D519" s="40"/>
      <c r="E519" s="41" t="s">
        <v>1624</v>
      </c>
      <c r="F519" s="40"/>
      <c r="G519" s="40"/>
      <c r="H519" s="40"/>
      <c r="I519" s="40"/>
      <c r="J519" s="40" t="str">
        <f>IF(I519="","",VLOOKUP(I519,Sheet1!$B$3:$C$7,2,0))</f>
        <v/>
      </c>
      <c r="K519" s="40">
        <f t="shared" ref="K519:S519" si="95">SUBTOTAL(9,K518:K518)</f>
        <v>0</v>
      </c>
      <c r="L519" s="40">
        <f t="shared" si="95"/>
        <v>0</v>
      </c>
      <c r="M519" s="40">
        <f t="shared" si="95"/>
        <v>0</v>
      </c>
      <c r="N519" s="40">
        <f t="shared" si="95"/>
        <v>43</v>
      </c>
      <c r="O519" s="40">
        <f t="shared" si="95"/>
        <v>41</v>
      </c>
      <c r="P519" s="40">
        <f t="shared" si="95"/>
        <v>2</v>
      </c>
      <c r="Q519" s="40">
        <f t="shared" si="95"/>
        <v>0</v>
      </c>
      <c r="R519" s="40">
        <f t="shared" si="95"/>
        <v>0</v>
      </c>
      <c r="S519" s="40">
        <f t="shared" si="95"/>
        <v>0</v>
      </c>
      <c r="T519" s="40"/>
      <c r="U519" s="40"/>
      <c r="V519" s="40">
        <f>SUBTOTAL(9,V518:V518)</f>
        <v>43</v>
      </c>
      <c r="W519" s="66"/>
    </row>
    <row r="520" spans="1:23" outlineLevel="4">
      <c r="A520" s="40">
        <v>4001</v>
      </c>
      <c r="B520" s="40" t="s">
        <v>123</v>
      </c>
      <c r="C520" s="40">
        <v>40137</v>
      </c>
      <c r="D520" s="40" t="s">
        <v>217</v>
      </c>
      <c r="E520" s="40" t="s">
        <v>1059</v>
      </c>
      <c r="F520" s="40" t="s">
        <v>44</v>
      </c>
      <c r="G520" s="40" t="s">
        <v>38</v>
      </c>
      <c r="H520" s="40" t="str">
        <f>IF(G520="","",VLOOKUP(G520,Sheet1!$B$3:$C$7,2,0))</f>
        <v>急性期</v>
      </c>
      <c r="I520" s="40" t="s">
        <v>38</v>
      </c>
      <c r="J520" s="40" t="str">
        <f>IF(I520="","",VLOOKUP(I520,Sheet1!$B$3:$C$7,2,0))</f>
        <v>急性期</v>
      </c>
      <c r="K520" s="40">
        <v>50</v>
      </c>
      <c r="L520" s="40">
        <v>49</v>
      </c>
      <c r="M520" s="40">
        <v>1</v>
      </c>
      <c r="N520" s="40">
        <v>0</v>
      </c>
      <c r="O520" s="40">
        <v>0</v>
      </c>
      <c r="P520" s="40">
        <v>0</v>
      </c>
      <c r="Q520" s="40">
        <v>0</v>
      </c>
      <c r="R520" s="40">
        <v>0</v>
      </c>
      <c r="S520" s="40">
        <v>0</v>
      </c>
      <c r="T520" s="40" t="s">
        <v>41</v>
      </c>
      <c r="U520" s="40" t="str">
        <f>IF(T520="","",VLOOKUP(T520,Sheet1!$B$10:$C$61,2,0))</f>
        <v>一般病棟7対1入院基本料</v>
      </c>
      <c r="V520" s="40">
        <v>50</v>
      </c>
      <c r="W520" s="64" t="s">
        <v>1964</v>
      </c>
    </row>
    <row r="521" spans="1:23" outlineLevel="4">
      <c r="A521" s="40">
        <v>4001</v>
      </c>
      <c r="B521" s="40" t="s">
        <v>123</v>
      </c>
      <c r="C521" s="40">
        <v>40137</v>
      </c>
      <c r="D521" s="40" t="s">
        <v>217</v>
      </c>
      <c r="E521" s="40" t="s">
        <v>1059</v>
      </c>
      <c r="F521" s="40" t="s">
        <v>67</v>
      </c>
      <c r="G521" s="40" t="s">
        <v>38</v>
      </c>
      <c r="H521" s="40" t="str">
        <f>IF(G521="","",VLOOKUP(G521,Sheet1!$B$3:$C$7,2,0))</f>
        <v>急性期</v>
      </c>
      <c r="I521" s="40" t="s">
        <v>38</v>
      </c>
      <c r="J521" s="40" t="str">
        <f>IF(I521="","",VLOOKUP(I521,Sheet1!$B$3:$C$7,2,0))</f>
        <v>急性期</v>
      </c>
      <c r="K521" s="40">
        <v>51</v>
      </c>
      <c r="L521" s="40">
        <v>51</v>
      </c>
      <c r="M521" s="40">
        <v>0</v>
      </c>
      <c r="N521" s="40">
        <v>0</v>
      </c>
      <c r="O521" s="40">
        <v>0</v>
      </c>
      <c r="P521" s="40">
        <v>0</v>
      </c>
      <c r="Q521" s="40">
        <v>0</v>
      </c>
      <c r="R521" s="40">
        <v>0</v>
      </c>
      <c r="S521" s="40">
        <v>0</v>
      </c>
      <c r="T521" s="40" t="s">
        <v>41</v>
      </c>
      <c r="U521" s="40" t="str">
        <f>IF(T521="","",VLOOKUP(T521,Sheet1!$B$10:$C$61,2,0))</f>
        <v>一般病棟7対1入院基本料</v>
      </c>
      <c r="V521" s="40">
        <v>51</v>
      </c>
      <c r="W521" s="65"/>
    </row>
    <row r="522" spans="1:23" outlineLevel="4">
      <c r="A522" s="40">
        <v>4001</v>
      </c>
      <c r="B522" s="40" t="s">
        <v>123</v>
      </c>
      <c r="C522" s="40">
        <v>40137</v>
      </c>
      <c r="D522" s="40" t="s">
        <v>217</v>
      </c>
      <c r="E522" s="40" t="s">
        <v>1059</v>
      </c>
      <c r="F522" s="40" t="s">
        <v>71</v>
      </c>
      <c r="G522" s="40" t="s">
        <v>38</v>
      </c>
      <c r="H522" s="40" t="str">
        <f>IF(G522="","",VLOOKUP(G522,Sheet1!$B$3:$C$7,2,0))</f>
        <v>急性期</v>
      </c>
      <c r="I522" s="40" t="s">
        <v>38</v>
      </c>
      <c r="J522" s="40" t="str">
        <f>IF(I522="","",VLOOKUP(I522,Sheet1!$B$3:$C$7,2,0))</f>
        <v>急性期</v>
      </c>
      <c r="K522" s="40">
        <v>49</v>
      </c>
      <c r="L522" s="40">
        <v>49</v>
      </c>
      <c r="M522" s="40">
        <v>0</v>
      </c>
      <c r="N522" s="40">
        <v>0</v>
      </c>
      <c r="O522" s="40">
        <v>0</v>
      </c>
      <c r="P522" s="40">
        <v>0</v>
      </c>
      <c r="Q522" s="40">
        <v>0</v>
      </c>
      <c r="R522" s="40">
        <v>0</v>
      </c>
      <c r="S522" s="40">
        <v>0</v>
      </c>
      <c r="T522" s="40" t="s">
        <v>41</v>
      </c>
      <c r="U522" s="40" t="str">
        <f>IF(T522="","",VLOOKUP(T522,Sheet1!$B$10:$C$61,2,0))</f>
        <v>一般病棟7対1入院基本料</v>
      </c>
      <c r="V522" s="40">
        <v>49</v>
      </c>
      <c r="W522" s="65"/>
    </row>
    <row r="523" spans="1:23" outlineLevel="4">
      <c r="A523" s="40">
        <v>4001</v>
      </c>
      <c r="B523" s="40" t="s">
        <v>123</v>
      </c>
      <c r="C523" s="40">
        <v>40137</v>
      </c>
      <c r="D523" s="40" t="s">
        <v>217</v>
      </c>
      <c r="E523" s="40" t="s">
        <v>1059</v>
      </c>
      <c r="F523" s="40" t="s">
        <v>199</v>
      </c>
      <c r="G523" s="40" t="s">
        <v>38</v>
      </c>
      <c r="H523" s="40" t="str">
        <f>IF(G523="","",VLOOKUP(G523,Sheet1!$B$3:$C$7,2,0))</f>
        <v>急性期</v>
      </c>
      <c r="I523" s="40" t="s">
        <v>38</v>
      </c>
      <c r="J523" s="40" t="str">
        <f>IF(I523="","",VLOOKUP(I523,Sheet1!$B$3:$C$7,2,0))</f>
        <v>急性期</v>
      </c>
      <c r="K523" s="40">
        <v>48</v>
      </c>
      <c r="L523" s="40">
        <v>47</v>
      </c>
      <c r="M523" s="40">
        <v>1</v>
      </c>
      <c r="N523" s="40">
        <v>0</v>
      </c>
      <c r="O523" s="40">
        <v>0</v>
      </c>
      <c r="P523" s="40">
        <v>0</v>
      </c>
      <c r="Q523" s="40">
        <v>0</v>
      </c>
      <c r="R523" s="40">
        <v>0</v>
      </c>
      <c r="S523" s="40">
        <v>0</v>
      </c>
      <c r="T523" s="40" t="s">
        <v>41</v>
      </c>
      <c r="U523" s="40" t="str">
        <f>IF(T523="","",VLOOKUP(T523,Sheet1!$B$10:$C$61,2,0))</f>
        <v>一般病棟7対1入院基本料</v>
      </c>
      <c r="V523" s="40">
        <v>48</v>
      </c>
      <c r="W523" s="65"/>
    </row>
    <row r="524" spans="1:23" outlineLevel="3">
      <c r="A524" s="40"/>
      <c r="B524" s="40"/>
      <c r="C524" s="40"/>
      <c r="D524" s="40"/>
      <c r="E524" s="41" t="s">
        <v>1625</v>
      </c>
      <c r="F524" s="40"/>
      <c r="G524" s="40"/>
      <c r="H524" s="40"/>
      <c r="I524" s="40"/>
      <c r="J524" s="40" t="str">
        <f>IF(I524="","",VLOOKUP(I524,Sheet1!$B$3:$C$7,2,0))</f>
        <v/>
      </c>
      <c r="K524" s="40">
        <f t="shared" ref="K524:S524" si="96">SUBTOTAL(9,K520:K523)</f>
        <v>198</v>
      </c>
      <c r="L524" s="40">
        <f t="shared" si="96"/>
        <v>196</v>
      </c>
      <c r="M524" s="40">
        <f t="shared" si="96"/>
        <v>2</v>
      </c>
      <c r="N524" s="40">
        <f t="shared" si="96"/>
        <v>0</v>
      </c>
      <c r="O524" s="40">
        <f t="shared" si="96"/>
        <v>0</v>
      </c>
      <c r="P524" s="40">
        <f t="shared" si="96"/>
        <v>0</v>
      </c>
      <c r="Q524" s="40">
        <f t="shared" si="96"/>
        <v>0</v>
      </c>
      <c r="R524" s="40">
        <f t="shared" si="96"/>
        <v>0</v>
      </c>
      <c r="S524" s="40">
        <f t="shared" si="96"/>
        <v>0</v>
      </c>
      <c r="T524" s="40"/>
      <c r="U524" s="40"/>
      <c r="V524" s="40">
        <f>SUBTOTAL(9,V520:V523)</f>
        <v>198</v>
      </c>
      <c r="W524" s="66"/>
    </row>
    <row r="525" spans="1:23" outlineLevel="4">
      <c r="A525" s="40">
        <v>4001</v>
      </c>
      <c r="B525" s="40" t="s">
        <v>123</v>
      </c>
      <c r="C525" s="40">
        <v>40137</v>
      </c>
      <c r="D525" s="40" t="s">
        <v>217</v>
      </c>
      <c r="E525" s="40" t="s">
        <v>1226</v>
      </c>
      <c r="F525" s="40" t="s">
        <v>1227</v>
      </c>
      <c r="G525" s="40" t="s">
        <v>104</v>
      </c>
      <c r="H525" s="40" t="str">
        <f>IF(G525="","",VLOOKUP(G525,Sheet1!$B$3:$C$7,2,0))</f>
        <v>急性期</v>
      </c>
      <c r="I525" s="40" t="s">
        <v>104</v>
      </c>
      <c r="J525" s="40" t="str">
        <f>IF(I525="","",VLOOKUP(I525,Sheet1!$B$3:$C$7,2,0))</f>
        <v>急性期</v>
      </c>
      <c r="K525" s="40">
        <v>51</v>
      </c>
      <c r="L525" s="40">
        <v>51</v>
      </c>
      <c r="M525" s="40">
        <v>0</v>
      </c>
      <c r="N525" s="40">
        <v>0</v>
      </c>
      <c r="O525" s="40">
        <v>0</v>
      </c>
      <c r="P525" s="40">
        <v>0</v>
      </c>
      <c r="Q525" s="40">
        <v>0</v>
      </c>
      <c r="R525" s="40">
        <v>0</v>
      </c>
      <c r="S525" s="40">
        <v>0</v>
      </c>
      <c r="T525" s="40" t="s">
        <v>110</v>
      </c>
      <c r="U525" s="40" t="str">
        <f>IF(T525="","",VLOOKUP(T525,Sheet1!$B$10:$C$61,2,0))</f>
        <v>一般病棟7対1入院基本料</v>
      </c>
      <c r="V525" s="40">
        <v>51</v>
      </c>
      <c r="W525" s="64" t="s">
        <v>1974</v>
      </c>
    </row>
    <row r="526" spans="1:23" outlineLevel="4">
      <c r="A526" s="40">
        <v>4001</v>
      </c>
      <c r="B526" s="40" t="s">
        <v>123</v>
      </c>
      <c r="C526" s="40">
        <v>40137</v>
      </c>
      <c r="D526" s="40" t="s">
        <v>217</v>
      </c>
      <c r="E526" s="40" t="s">
        <v>1226</v>
      </c>
      <c r="F526" s="40" t="s">
        <v>1228</v>
      </c>
      <c r="G526" s="40" t="s">
        <v>104</v>
      </c>
      <c r="H526" s="40" t="str">
        <f>IF(G526="","",VLOOKUP(G526,Sheet1!$B$3:$C$7,2,0))</f>
        <v>急性期</v>
      </c>
      <c r="I526" s="40" t="s">
        <v>104</v>
      </c>
      <c r="J526" s="40" t="str">
        <f>IF(I526="","",VLOOKUP(I526,Sheet1!$B$3:$C$7,2,0))</f>
        <v>急性期</v>
      </c>
      <c r="K526" s="40">
        <v>49</v>
      </c>
      <c r="L526" s="40">
        <v>49</v>
      </c>
      <c r="M526" s="40">
        <v>0</v>
      </c>
      <c r="N526" s="40">
        <v>0</v>
      </c>
      <c r="O526" s="40">
        <v>0</v>
      </c>
      <c r="P526" s="40">
        <v>0</v>
      </c>
      <c r="Q526" s="40">
        <v>0</v>
      </c>
      <c r="R526" s="40">
        <v>0</v>
      </c>
      <c r="S526" s="40">
        <v>0</v>
      </c>
      <c r="T526" s="40" t="s">
        <v>110</v>
      </c>
      <c r="U526" s="40" t="str">
        <f>IF(T526="","",VLOOKUP(T526,Sheet1!$B$10:$C$61,2,0))</f>
        <v>一般病棟7対1入院基本料</v>
      </c>
      <c r="V526" s="40">
        <v>49</v>
      </c>
      <c r="W526" s="65" t="s">
        <v>1964</v>
      </c>
    </row>
    <row r="527" spans="1:23" outlineLevel="4">
      <c r="A527" s="40">
        <v>4001</v>
      </c>
      <c r="B527" s="40" t="s">
        <v>123</v>
      </c>
      <c r="C527" s="40">
        <v>40137</v>
      </c>
      <c r="D527" s="40" t="s">
        <v>217</v>
      </c>
      <c r="E527" s="40" t="s">
        <v>1226</v>
      </c>
      <c r="F527" s="40" t="s">
        <v>1229</v>
      </c>
      <c r="G527" s="40" t="s">
        <v>104</v>
      </c>
      <c r="H527" s="40" t="str">
        <f>IF(G527="","",VLOOKUP(G527,Sheet1!$B$3:$C$7,2,0))</f>
        <v>急性期</v>
      </c>
      <c r="I527" s="40" t="s">
        <v>104</v>
      </c>
      <c r="J527" s="40" t="str">
        <f>IF(I527="","",VLOOKUP(I527,Sheet1!$B$3:$C$7,2,0))</f>
        <v>急性期</v>
      </c>
      <c r="K527" s="40">
        <v>51</v>
      </c>
      <c r="L527" s="40">
        <v>51</v>
      </c>
      <c r="M527" s="40">
        <v>0</v>
      </c>
      <c r="N527" s="40">
        <v>0</v>
      </c>
      <c r="O527" s="40">
        <v>0</v>
      </c>
      <c r="P527" s="40">
        <v>0</v>
      </c>
      <c r="Q527" s="40">
        <v>0</v>
      </c>
      <c r="R527" s="40">
        <v>0</v>
      </c>
      <c r="S527" s="40">
        <v>0</v>
      </c>
      <c r="T527" s="40" t="s">
        <v>110</v>
      </c>
      <c r="U527" s="40" t="str">
        <f>IF(T527="","",VLOOKUP(T527,Sheet1!$B$10:$C$61,2,0))</f>
        <v>一般病棟7対1入院基本料</v>
      </c>
      <c r="V527" s="40">
        <v>51</v>
      </c>
      <c r="W527" s="65" t="s">
        <v>1968</v>
      </c>
    </row>
    <row r="528" spans="1:23" outlineLevel="4">
      <c r="A528" s="40">
        <v>4001</v>
      </c>
      <c r="B528" s="40" t="s">
        <v>123</v>
      </c>
      <c r="C528" s="40">
        <v>40137</v>
      </c>
      <c r="D528" s="40" t="s">
        <v>217</v>
      </c>
      <c r="E528" s="40" t="s">
        <v>1226</v>
      </c>
      <c r="F528" s="40" t="s">
        <v>1230</v>
      </c>
      <c r="G528" s="40" t="s">
        <v>104</v>
      </c>
      <c r="H528" s="40" t="str">
        <f>IF(G528="","",VLOOKUP(G528,Sheet1!$B$3:$C$7,2,0))</f>
        <v>急性期</v>
      </c>
      <c r="I528" s="40" t="s">
        <v>104</v>
      </c>
      <c r="J528" s="40" t="str">
        <f>IF(I528="","",VLOOKUP(I528,Sheet1!$B$3:$C$7,2,0))</f>
        <v>急性期</v>
      </c>
      <c r="K528" s="40">
        <v>15</v>
      </c>
      <c r="L528" s="40">
        <v>15</v>
      </c>
      <c r="M528" s="40">
        <v>0</v>
      </c>
      <c r="N528" s="40">
        <v>0</v>
      </c>
      <c r="O528" s="40">
        <v>0</v>
      </c>
      <c r="P528" s="40">
        <v>0</v>
      </c>
      <c r="Q528" s="40">
        <v>0</v>
      </c>
      <c r="R528" s="40">
        <v>0</v>
      </c>
      <c r="S528" s="40">
        <v>0</v>
      </c>
      <c r="T528" s="40" t="s">
        <v>110</v>
      </c>
      <c r="U528" s="40" t="str">
        <f>IF(T528="","",VLOOKUP(T528,Sheet1!$B$10:$C$61,2,0))</f>
        <v>一般病棟7対1入院基本料</v>
      </c>
      <c r="V528" s="40">
        <v>15</v>
      </c>
      <c r="W528" s="65" t="s">
        <v>1975</v>
      </c>
    </row>
    <row r="529" spans="1:23" outlineLevel="4">
      <c r="A529" s="40">
        <v>4001</v>
      </c>
      <c r="B529" s="40" t="s">
        <v>123</v>
      </c>
      <c r="C529" s="40">
        <v>40137</v>
      </c>
      <c r="D529" s="40" t="s">
        <v>217</v>
      </c>
      <c r="E529" s="40" t="s">
        <v>1226</v>
      </c>
      <c r="F529" s="40" t="s">
        <v>1231</v>
      </c>
      <c r="G529" s="40" t="s">
        <v>104</v>
      </c>
      <c r="H529" s="40" t="str">
        <f>IF(G529="","",VLOOKUP(G529,Sheet1!$B$3:$C$7,2,0))</f>
        <v>急性期</v>
      </c>
      <c r="I529" s="40" t="s">
        <v>104</v>
      </c>
      <c r="J529" s="40" t="str">
        <f>IF(I529="","",VLOOKUP(I529,Sheet1!$B$3:$C$7,2,0))</f>
        <v>急性期</v>
      </c>
      <c r="K529" s="40">
        <v>49</v>
      </c>
      <c r="L529" s="40">
        <v>49</v>
      </c>
      <c r="M529" s="40">
        <v>0</v>
      </c>
      <c r="N529" s="40">
        <v>0</v>
      </c>
      <c r="O529" s="40">
        <v>0</v>
      </c>
      <c r="P529" s="40">
        <v>0</v>
      </c>
      <c r="Q529" s="40">
        <v>0</v>
      </c>
      <c r="R529" s="40">
        <v>0</v>
      </c>
      <c r="S529" s="40">
        <v>0</v>
      </c>
      <c r="T529" s="40" t="s">
        <v>110</v>
      </c>
      <c r="U529" s="40" t="str">
        <f>IF(T529="","",VLOOKUP(T529,Sheet1!$B$10:$C$61,2,0))</f>
        <v>一般病棟7対1入院基本料</v>
      </c>
      <c r="V529" s="40">
        <v>49</v>
      </c>
      <c r="W529" s="65" t="s">
        <v>2009</v>
      </c>
    </row>
    <row r="530" spans="1:23" outlineLevel="4">
      <c r="A530" s="40">
        <v>4001</v>
      </c>
      <c r="B530" s="40" t="s">
        <v>123</v>
      </c>
      <c r="C530" s="40">
        <v>40137</v>
      </c>
      <c r="D530" s="40" t="s">
        <v>217</v>
      </c>
      <c r="E530" s="40" t="s">
        <v>1226</v>
      </c>
      <c r="F530" s="40" t="s">
        <v>1232</v>
      </c>
      <c r="G530" s="40" t="s">
        <v>110</v>
      </c>
      <c r="H530" s="40" t="str">
        <f>IF(G530="","",VLOOKUP(G530,Sheet1!$B$3:$C$7,2,0))</f>
        <v>高度急性期</v>
      </c>
      <c r="I530" s="40" t="s">
        <v>110</v>
      </c>
      <c r="J530" s="40" t="str">
        <f>IF(I530="","",VLOOKUP(I530,Sheet1!$B$3:$C$7,2,0))</f>
        <v>高度急性期</v>
      </c>
      <c r="K530" s="40">
        <v>6</v>
      </c>
      <c r="L530" s="40">
        <v>6</v>
      </c>
      <c r="M530" s="40">
        <v>0</v>
      </c>
      <c r="N530" s="40">
        <v>0</v>
      </c>
      <c r="O530" s="40">
        <v>0</v>
      </c>
      <c r="P530" s="40">
        <v>0</v>
      </c>
      <c r="Q530" s="40">
        <v>0</v>
      </c>
      <c r="R530" s="40">
        <v>0</v>
      </c>
      <c r="S530" s="40">
        <v>0</v>
      </c>
      <c r="T530" s="40" t="s">
        <v>225</v>
      </c>
      <c r="U530" s="40" t="str">
        <f>IF(T530="","",VLOOKUP(T530,Sheet1!$B$10:$C$61,2,0))</f>
        <v>特定集中治療室管理料3</v>
      </c>
      <c r="V530" s="40">
        <v>6</v>
      </c>
      <c r="W530" s="65"/>
    </row>
    <row r="531" spans="1:23" outlineLevel="4">
      <c r="A531" s="40">
        <v>4001</v>
      </c>
      <c r="B531" s="40" t="s">
        <v>123</v>
      </c>
      <c r="C531" s="40">
        <v>40137</v>
      </c>
      <c r="D531" s="40" t="s">
        <v>217</v>
      </c>
      <c r="E531" s="40" t="s">
        <v>1226</v>
      </c>
      <c r="F531" s="40" t="s">
        <v>1233</v>
      </c>
      <c r="G531" s="40" t="s">
        <v>110</v>
      </c>
      <c r="H531" s="40" t="str">
        <f>IF(G531="","",VLOOKUP(G531,Sheet1!$B$3:$C$7,2,0))</f>
        <v>高度急性期</v>
      </c>
      <c r="I531" s="40" t="s">
        <v>110</v>
      </c>
      <c r="J531" s="40" t="str">
        <f>IF(I531="","",VLOOKUP(I531,Sheet1!$B$3:$C$7,2,0))</f>
        <v>高度急性期</v>
      </c>
      <c r="K531" s="40">
        <v>6</v>
      </c>
      <c r="L531" s="40">
        <v>6</v>
      </c>
      <c r="M531" s="40">
        <v>0</v>
      </c>
      <c r="N531" s="40">
        <v>0</v>
      </c>
      <c r="O531" s="40">
        <v>0</v>
      </c>
      <c r="P531" s="40">
        <v>0</v>
      </c>
      <c r="Q531" s="40">
        <v>0</v>
      </c>
      <c r="R531" s="40">
        <v>0</v>
      </c>
      <c r="S531" s="40">
        <v>0</v>
      </c>
      <c r="T531" s="40" t="s">
        <v>1234</v>
      </c>
      <c r="U531" s="40" t="str">
        <f>IF(T531="","",VLOOKUP(T531,Sheet1!$B$10:$C$61,2,0))</f>
        <v>ﾊｲｹｱﾕﾆｯﾄ入院医療管理料2</v>
      </c>
      <c r="V531" s="40">
        <v>6</v>
      </c>
      <c r="W531" s="65"/>
    </row>
    <row r="532" spans="1:23" outlineLevel="4">
      <c r="A532" s="40">
        <v>4001</v>
      </c>
      <c r="B532" s="40" t="s">
        <v>123</v>
      </c>
      <c r="C532" s="40">
        <v>40137</v>
      </c>
      <c r="D532" s="40" t="s">
        <v>217</v>
      </c>
      <c r="E532" s="40" t="s">
        <v>1226</v>
      </c>
      <c r="F532" s="40" t="s">
        <v>1235</v>
      </c>
      <c r="G532" s="40" t="s">
        <v>110</v>
      </c>
      <c r="H532" s="40" t="str">
        <f>IF(G532="","",VLOOKUP(G532,Sheet1!$B$3:$C$7,2,0))</f>
        <v>高度急性期</v>
      </c>
      <c r="I532" s="40" t="s">
        <v>110</v>
      </c>
      <c r="J532" s="40" t="str">
        <f>IF(I532="","",VLOOKUP(I532,Sheet1!$B$3:$C$7,2,0))</f>
        <v>高度急性期</v>
      </c>
      <c r="K532" s="40">
        <v>12</v>
      </c>
      <c r="L532" s="40">
        <v>12</v>
      </c>
      <c r="M532" s="40">
        <v>0</v>
      </c>
      <c r="N532" s="40">
        <v>0</v>
      </c>
      <c r="O532" s="40">
        <v>0</v>
      </c>
      <c r="P532" s="40">
        <v>0</v>
      </c>
      <c r="Q532" s="40">
        <v>0</v>
      </c>
      <c r="R532" s="40">
        <v>0</v>
      </c>
      <c r="S532" s="40">
        <v>0</v>
      </c>
      <c r="T532" s="40" t="s">
        <v>227</v>
      </c>
      <c r="U532" s="40" t="str">
        <f>IF(T532="","",VLOOKUP(T532,Sheet1!$B$10:$C$61,2,0))</f>
        <v>ﾊｲｹｱﾕﾆｯﾄ入院医療管理料1</v>
      </c>
      <c r="V532" s="40">
        <v>12</v>
      </c>
      <c r="W532" s="65"/>
    </row>
    <row r="533" spans="1:23" outlineLevel="3">
      <c r="A533" s="40"/>
      <c r="B533" s="40"/>
      <c r="C533" s="40"/>
      <c r="D533" s="40"/>
      <c r="E533" s="41" t="s">
        <v>1626</v>
      </c>
      <c r="F533" s="40"/>
      <c r="G533" s="40"/>
      <c r="H533" s="40"/>
      <c r="I533" s="40"/>
      <c r="J533" s="40" t="str">
        <f>IF(I533="","",VLOOKUP(I533,Sheet1!$B$3:$C$7,2,0))</f>
        <v/>
      </c>
      <c r="K533" s="40">
        <f t="shared" ref="K533:S533" si="97">SUBTOTAL(9,K525:K532)</f>
        <v>239</v>
      </c>
      <c r="L533" s="40">
        <f t="shared" si="97"/>
        <v>239</v>
      </c>
      <c r="M533" s="40">
        <f t="shared" si="97"/>
        <v>0</v>
      </c>
      <c r="N533" s="40">
        <f t="shared" si="97"/>
        <v>0</v>
      </c>
      <c r="O533" s="40">
        <f t="shared" si="97"/>
        <v>0</v>
      </c>
      <c r="P533" s="40">
        <f t="shared" si="97"/>
        <v>0</v>
      </c>
      <c r="Q533" s="40">
        <f t="shared" si="97"/>
        <v>0</v>
      </c>
      <c r="R533" s="40">
        <f t="shared" si="97"/>
        <v>0</v>
      </c>
      <c r="S533" s="40">
        <f t="shared" si="97"/>
        <v>0</v>
      </c>
      <c r="T533" s="40"/>
      <c r="U533" s="40"/>
      <c r="V533" s="40">
        <f>SUBTOTAL(9,V525:V532)</f>
        <v>239</v>
      </c>
      <c r="W533" s="66"/>
    </row>
    <row r="534" spans="1:23" outlineLevel="4">
      <c r="A534" s="40">
        <v>4001</v>
      </c>
      <c r="B534" s="40" t="s">
        <v>123</v>
      </c>
      <c r="C534" s="40">
        <v>40137</v>
      </c>
      <c r="D534" s="40" t="s">
        <v>217</v>
      </c>
      <c r="E534" s="40" t="s">
        <v>1237</v>
      </c>
      <c r="F534" s="40" t="s">
        <v>186</v>
      </c>
      <c r="G534" s="40" t="s">
        <v>182</v>
      </c>
      <c r="H534" s="40" t="str">
        <f>IF(G534="","",VLOOKUP(G534,Sheet1!$B$3:$C$7,2,0))</f>
        <v>慢性期</v>
      </c>
      <c r="I534" s="40" t="s">
        <v>182</v>
      </c>
      <c r="J534" s="40" t="str">
        <f>IF(I534="","",VLOOKUP(I534,Sheet1!$B$3:$C$7,2,0))</f>
        <v>慢性期</v>
      </c>
      <c r="K534" s="40">
        <v>0</v>
      </c>
      <c r="L534" s="40">
        <v>0</v>
      </c>
      <c r="M534" s="40">
        <v>0</v>
      </c>
      <c r="N534" s="40">
        <v>60</v>
      </c>
      <c r="O534" s="40">
        <v>60</v>
      </c>
      <c r="P534" s="40">
        <v>0</v>
      </c>
      <c r="Q534" s="40">
        <v>0</v>
      </c>
      <c r="R534" s="40">
        <v>0</v>
      </c>
      <c r="S534" s="40">
        <v>0</v>
      </c>
      <c r="T534" s="40" t="s">
        <v>185</v>
      </c>
      <c r="U534" s="40" t="str">
        <f>IF(T534="","",VLOOKUP(T534,Sheet1!$B$10:$C$61,2,0))</f>
        <v>療養病棟入院基本料1</v>
      </c>
      <c r="V534" s="40">
        <v>60</v>
      </c>
      <c r="W534" s="64"/>
    </row>
    <row r="535" spans="1:23" outlineLevel="4">
      <c r="A535" s="40">
        <v>4001</v>
      </c>
      <c r="B535" s="40" t="s">
        <v>123</v>
      </c>
      <c r="C535" s="40">
        <v>40137</v>
      </c>
      <c r="D535" s="40" t="s">
        <v>217</v>
      </c>
      <c r="E535" s="40" t="s">
        <v>1237</v>
      </c>
      <c r="F535" s="40" t="s">
        <v>376</v>
      </c>
      <c r="G535" s="40" t="s">
        <v>104</v>
      </c>
      <c r="H535" s="40" t="str">
        <f>IF(G535="","",VLOOKUP(G535,Sheet1!$B$3:$C$7,2,0))</f>
        <v>急性期</v>
      </c>
      <c r="I535" s="40" t="s">
        <v>104</v>
      </c>
      <c r="J535" s="40" t="str">
        <f>IF(I535="","",VLOOKUP(I535,Sheet1!$B$3:$C$7,2,0))</f>
        <v>急性期</v>
      </c>
      <c r="K535" s="40">
        <v>60</v>
      </c>
      <c r="L535" s="40">
        <v>60</v>
      </c>
      <c r="M535" s="40">
        <v>0</v>
      </c>
      <c r="N535" s="40">
        <v>0</v>
      </c>
      <c r="O535" s="40">
        <v>0</v>
      </c>
      <c r="P535" s="40">
        <v>0</v>
      </c>
      <c r="Q535" s="40">
        <v>0</v>
      </c>
      <c r="R535" s="40">
        <v>0</v>
      </c>
      <c r="S535" s="40">
        <v>0</v>
      </c>
      <c r="T535" s="40" t="s">
        <v>104</v>
      </c>
      <c r="U535" s="40" t="str">
        <f>IF(T535="","",VLOOKUP(T535,Sheet1!$B$10:$C$61,2,0))</f>
        <v>一般病棟10対1入院基本料</v>
      </c>
      <c r="V535" s="40">
        <v>60</v>
      </c>
      <c r="W535" s="65"/>
    </row>
    <row r="536" spans="1:23" outlineLevel="4">
      <c r="A536" s="40">
        <v>4001</v>
      </c>
      <c r="B536" s="40" t="s">
        <v>123</v>
      </c>
      <c r="C536" s="40">
        <v>40137</v>
      </c>
      <c r="D536" s="40" t="s">
        <v>217</v>
      </c>
      <c r="E536" s="40" t="s">
        <v>1237</v>
      </c>
      <c r="F536" s="40" t="s">
        <v>181</v>
      </c>
      <c r="G536" s="40" t="s">
        <v>113</v>
      </c>
      <c r="H536" s="40" t="str">
        <f>IF(G536="","",VLOOKUP(G536,Sheet1!$B$3:$C$7,2,0))</f>
        <v>回復期</v>
      </c>
      <c r="I536" s="40" t="s">
        <v>113</v>
      </c>
      <c r="J536" s="40" t="str">
        <f>IF(I536="","",VLOOKUP(I536,Sheet1!$B$3:$C$7,2,0))</f>
        <v>回復期</v>
      </c>
      <c r="K536" s="40">
        <v>0</v>
      </c>
      <c r="L536" s="40">
        <v>0</v>
      </c>
      <c r="M536" s="40">
        <v>0</v>
      </c>
      <c r="N536" s="40">
        <v>43</v>
      </c>
      <c r="O536" s="40">
        <v>43</v>
      </c>
      <c r="P536" s="40">
        <v>0</v>
      </c>
      <c r="Q536" s="40">
        <v>0</v>
      </c>
      <c r="R536" s="40">
        <v>0</v>
      </c>
      <c r="S536" s="40">
        <v>0</v>
      </c>
      <c r="T536" s="40" t="s">
        <v>183</v>
      </c>
      <c r="U536" s="40" t="str">
        <f>IF(T536="","",VLOOKUP(T536,Sheet1!$B$10:$C$61,2,0))</f>
        <v>回復期リハビリテーション病棟入院料1</v>
      </c>
      <c r="V536" s="40">
        <v>43</v>
      </c>
      <c r="W536" s="65"/>
    </row>
    <row r="537" spans="1:23" outlineLevel="3">
      <c r="A537" s="40"/>
      <c r="B537" s="40"/>
      <c r="C537" s="40"/>
      <c r="D537" s="40"/>
      <c r="E537" s="41" t="s">
        <v>1627</v>
      </c>
      <c r="F537" s="40"/>
      <c r="G537" s="40"/>
      <c r="H537" s="40"/>
      <c r="I537" s="40"/>
      <c r="J537" s="40" t="str">
        <f>IF(I537="","",VLOOKUP(I537,Sheet1!$B$3:$C$7,2,0))</f>
        <v/>
      </c>
      <c r="K537" s="40">
        <f t="shared" ref="K537:S537" si="98">SUBTOTAL(9,K534:K536)</f>
        <v>60</v>
      </c>
      <c r="L537" s="40">
        <f t="shared" si="98"/>
        <v>60</v>
      </c>
      <c r="M537" s="40">
        <f t="shared" si="98"/>
        <v>0</v>
      </c>
      <c r="N537" s="40">
        <f t="shared" si="98"/>
        <v>103</v>
      </c>
      <c r="O537" s="40">
        <f t="shared" si="98"/>
        <v>103</v>
      </c>
      <c r="P537" s="40">
        <f t="shared" si="98"/>
        <v>0</v>
      </c>
      <c r="Q537" s="40">
        <f t="shared" si="98"/>
        <v>0</v>
      </c>
      <c r="R537" s="40">
        <f t="shared" si="98"/>
        <v>0</v>
      </c>
      <c r="S537" s="40">
        <f t="shared" si="98"/>
        <v>0</v>
      </c>
      <c r="T537" s="40"/>
      <c r="U537" s="40"/>
      <c r="V537" s="40">
        <f>SUBTOTAL(9,V534:V536)</f>
        <v>163</v>
      </c>
      <c r="W537" s="66"/>
    </row>
    <row r="538" spans="1:23" outlineLevel="4">
      <c r="A538" s="40">
        <v>4001</v>
      </c>
      <c r="B538" s="40" t="s">
        <v>123</v>
      </c>
      <c r="C538" s="40">
        <v>40137</v>
      </c>
      <c r="D538" s="40" t="s">
        <v>217</v>
      </c>
      <c r="E538" s="40" t="s">
        <v>1300</v>
      </c>
      <c r="F538" s="40" t="s">
        <v>488</v>
      </c>
      <c r="G538" s="40" t="s">
        <v>38</v>
      </c>
      <c r="H538" s="40" t="str">
        <f>IF(G538="","",VLOOKUP(G538,Sheet1!$B$3:$C$7,2,0))</f>
        <v>急性期</v>
      </c>
      <c r="I538" s="40" t="s">
        <v>38</v>
      </c>
      <c r="J538" s="40" t="str">
        <f>IF(I538="","",VLOOKUP(I538,Sheet1!$B$3:$C$7,2,0))</f>
        <v>急性期</v>
      </c>
      <c r="K538" s="40">
        <v>57</v>
      </c>
      <c r="L538" s="40">
        <v>57</v>
      </c>
      <c r="M538" s="40">
        <v>0</v>
      </c>
      <c r="N538" s="40">
        <v>0</v>
      </c>
      <c r="O538" s="40">
        <v>0</v>
      </c>
      <c r="P538" s="40">
        <v>0</v>
      </c>
      <c r="Q538" s="40">
        <v>0</v>
      </c>
      <c r="R538" s="40">
        <v>0</v>
      </c>
      <c r="S538" s="40">
        <v>0</v>
      </c>
      <c r="T538" s="40" t="s">
        <v>38</v>
      </c>
      <c r="U538" s="40" t="str">
        <f>IF(T538="","",VLOOKUP(T538,Sheet1!$B$10:$C$61,2,0))</f>
        <v>一般病棟10対1入院基本料</v>
      </c>
      <c r="V538" s="40">
        <v>57</v>
      </c>
      <c r="W538" s="64" t="s">
        <v>1964</v>
      </c>
    </row>
    <row r="539" spans="1:23" outlineLevel="3">
      <c r="A539" s="40"/>
      <c r="B539" s="40"/>
      <c r="C539" s="40"/>
      <c r="D539" s="40"/>
      <c r="E539" s="41" t="s">
        <v>1628</v>
      </c>
      <c r="F539" s="40"/>
      <c r="G539" s="40"/>
      <c r="H539" s="40"/>
      <c r="I539" s="40"/>
      <c r="J539" s="40" t="str">
        <f>IF(I539="","",VLOOKUP(I539,Sheet1!$B$3:$C$7,2,0))</f>
        <v/>
      </c>
      <c r="K539" s="40">
        <f t="shared" ref="K539:S539" si="99">SUBTOTAL(9,K538:K538)</f>
        <v>57</v>
      </c>
      <c r="L539" s="40">
        <f t="shared" si="99"/>
        <v>57</v>
      </c>
      <c r="M539" s="40">
        <f t="shared" si="99"/>
        <v>0</v>
      </c>
      <c r="N539" s="40">
        <f t="shared" si="99"/>
        <v>0</v>
      </c>
      <c r="O539" s="40">
        <f t="shared" si="99"/>
        <v>0</v>
      </c>
      <c r="P539" s="40">
        <f t="shared" si="99"/>
        <v>0</v>
      </c>
      <c r="Q539" s="40">
        <f t="shared" si="99"/>
        <v>0</v>
      </c>
      <c r="R539" s="40">
        <f t="shared" si="99"/>
        <v>0</v>
      </c>
      <c r="S539" s="40">
        <f t="shared" si="99"/>
        <v>0</v>
      </c>
      <c r="T539" s="40"/>
      <c r="U539" s="40"/>
      <c r="V539" s="40">
        <f>SUBTOTAL(9,V538:V538)</f>
        <v>57</v>
      </c>
      <c r="W539" s="66"/>
    </row>
    <row r="540" spans="1:23" outlineLevel="4">
      <c r="A540" s="40">
        <v>4001</v>
      </c>
      <c r="B540" s="40" t="s">
        <v>123</v>
      </c>
      <c r="C540" s="40">
        <v>40137</v>
      </c>
      <c r="D540" s="40" t="s">
        <v>217</v>
      </c>
      <c r="E540" s="40" t="s">
        <v>1443</v>
      </c>
      <c r="F540" s="40" t="s">
        <v>570</v>
      </c>
      <c r="G540" s="40" t="s">
        <v>45</v>
      </c>
      <c r="H540" s="40" t="str">
        <f>IF(G540="","",VLOOKUP(G540,Sheet1!$B$3:$C$7,2,0))</f>
        <v>慢性期</v>
      </c>
      <c r="I540" s="40" t="s">
        <v>45</v>
      </c>
      <c r="J540" s="40" t="str">
        <f>IF(I540="","",VLOOKUP(I540,Sheet1!$B$3:$C$7,2,0))</f>
        <v>慢性期</v>
      </c>
      <c r="K540" s="40">
        <v>0</v>
      </c>
      <c r="L540" s="40">
        <v>0</v>
      </c>
      <c r="M540" s="40">
        <v>0</v>
      </c>
      <c r="N540" s="40">
        <v>40</v>
      </c>
      <c r="O540" s="40">
        <v>40</v>
      </c>
      <c r="P540" s="40">
        <v>0</v>
      </c>
      <c r="Q540" s="40">
        <v>0</v>
      </c>
      <c r="R540" s="40">
        <v>0</v>
      </c>
      <c r="S540" s="40">
        <v>0</v>
      </c>
      <c r="T540" s="40" t="s">
        <v>62</v>
      </c>
      <c r="U540" s="40" t="str">
        <f>IF(T540="","",VLOOKUP(T540,Sheet1!$B$10:$C$61,2,0))</f>
        <v>療養病棟入院基本料1</v>
      </c>
      <c r="V540" s="40">
        <v>40</v>
      </c>
      <c r="W540" s="64"/>
    </row>
    <row r="541" spans="1:23" outlineLevel="4">
      <c r="A541" s="40">
        <v>4001</v>
      </c>
      <c r="B541" s="40" t="s">
        <v>123</v>
      </c>
      <c r="C541" s="40">
        <v>40137</v>
      </c>
      <c r="D541" s="40" t="s">
        <v>217</v>
      </c>
      <c r="E541" s="40" t="s">
        <v>1443</v>
      </c>
      <c r="F541" s="40" t="s">
        <v>571</v>
      </c>
      <c r="G541" s="40" t="s">
        <v>45</v>
      </c>
      <c r="H541" s="40" t="str">
        <f>IF(G541="","",VLOOKUP(G541,Sheet1!$B$3:$C$7,2,0))</f>
        <v>慢性期</v>
      </c>
      <c r="I541" s="40" t="s">
        <v>45</v>
      </c>
      <c r="J541" s="40" t="str">
        <f>IF(I541="","",VLOOKUP(I541,Sheet1!$B$3:$C$7,2,0))</f>
        <v>慢性期</v>
      </c>
      <c r="K541" s="40">
        <v>0</v>
      </c>
      <c r="L541" s="40">
        <v>0</v>
      </c>
      <c r="M541" s="40">
        <v>0</v>
      </c>
      <c r="N541" s="40">
        <v>43</v>
      </c>
      <c r="O541" s="40">
        <v>43</v>
      </c>
      <c r="P541" s="40">
        <v>0</v>
      </c>
      <c r="Q541" s="40">
        <v>0</v>
      </c>
      <c r="R541" s="40">
        <v>0</v>
      </c>
      <c r="S541" s="40">
        <v>0</v>
      </c>
      <c r="T541" s="40" t="s">
        <v>62</v>
      </c>
      <c r="U541" s="40" t="str">
        <f>IF(T541="","",VLOOKUP(T541,Sheet1!$B$10:$C$61,2,0))</f>
        <v>療養病棟入院基本料1</v>
      </c>
      <c r="V541" s="40">
        <v>43</v>
      </c>
      <c r="W541" s="65"/>
    </row>
    <row r="542" spans="1:23" outlineLevel="4">
      <c r="A542" s="40">
        <v>4001</v>
      </c>
      <c r="B542" s="40" t="s">
        <v>123</v>
      </c>
      <c r="C542" s="40">
        <v>40137</v>
      </c>
      <c r="D542" s="40" t="s">
        <v>217</v>
      </c>
      <c r="E542" s="40" t="s">
        <v>1443</v>
      </c>
      <c r="F542" s="40" t="s">
        <v>572</v>
      </c>
      <c r="G542" s="40" t="s">
        <v>45</v>
      </c>
      <c r="H542" s="40" t="str">
        <f>IF(G542="","",VLOOKUP(G542,Sheet1!$B$3:$C$7,2,0))</f>
        <v>慢性期</v>
      </c>
      <c r="I542" s="40" t="s">
        <v>45</v>
      </c>
      <c r="J542" s="40" t="str">
        <f>IF(I542="","",VLOOKUP(I542,Sheet1!$B$3:$C$7,2,0))</f>
        <v>慢性期</v>
      </c>
      <c r="K542" s="40">
        <v>0</v>
      </c>
      <c r="L542" s="40">
        <v>0</v>
      </c>
      <c r="M542" s="40">
        <v>0</v>
      </c>
      <c r="N542" s="40">
        <v>41</v>
      </c>
      <c r="O542" s="40">
        <v>41</v>
      </c>
      <c r="P542" s="40">
        <v>0</v>
      </c>
      <c r="Q542" s="40">
        <v>41</v>
      </c>
      <c r="R542" s="40">
        <v>41</v>
      </c>
      <c r="S542" s="40">
        <v>0</v>
      </c>
      <c r="T542" s="40"/>
      <c r="U542" s="40" t="str">
        <f>IF(T542="","",VLOOKUP(T542,Sheet1!$B$10:$C$61,2,0))</f>
        <v/>
      </c>
      <c r="V542" s="40">
        <v>0</v>
      </c>
      <c r="W542" s="65"/>
    </row>
    <row r="543" spans="1:23" outlineLevel="3">
      <c r="A543" s="40"/>
      <c r="B543" s="40"/>
      <c r="C543" s="40"/>
      <c r="D543" s="40"/>
      <c r="E543" s="41" t="s">
        <v>1629</v>
      </c>
      <c r="F543" s="40"/>
      <c r="G543" s="40"/>
      <c r="H543" s="40"/>
      <c r="I543" s="40"/>
      <c r="J543" s="40" t="str">
        <f>IF(I543="","",VLOOKUP(I543,Sheet1!$B$3:$C$7,2,0))</f>
        <v/>
      </c>
      <c r="K543" s="40">
        <f t="shared" ref="K543:S543" si="100">SUBTOTAL(9,K540:K542)</f>
        <v>0</v>
      </c>
      <c r="L543" s="40">
        <f t="shared" si="100"/>
        <v>0</v>
      </c>
      <c r="M543" s="40">
        <f t="shared" si="100"/>
        <v>0</v>
      </c>
      <c r="N543" s="40">
        <f t="shared" si="100"/>
        <v>124</v>
      </c>
      <c r="O543" s="40">
        <f t="shared" si="100"/>
        <v>124</v>
      </c>
      <c r="P543" s="40">
        <f t="shared" si="100"/>
        <v>0</v>
      </c>
      <c r="Q543" s="40">
        <f t="shared" si="100"/>
        <v>41</v>
      </c>
      <c r="R543" s="40">
        <f t="shared" si="100"/>
        <v>41</v>
      </c>
      <c r="S543" s="40">
        <f t="shared" si="100"/>
        <v>0</v>
      </c>
      <c r="T543" s="40"/>
      <c r="U543" s="40"/>
      <c r="V543" s="40">
        <f>SUBTOTAL(9,V540:V542)</f>
        <v>83</v>
      </c>
      <c r="W543" s="66"/>
    </row>
    <row r="544" spans="1:23" outlineLevel="4">
      <c r="A544" s="40">
        <v>4001</v>
      </c>
      <c r="B544" s="40" t="s">
        <v>123</v>
      </c>
      <c r="C544" s="40">
        <v>40230</v>
      </c>
      <c r="D544" s="40" t="s">
        <v>202</v>
      </c>
      <c r="E544" s="40" t="s">
        <v>203</v>
      </c>
      <c r="F544" s="40" t="s">
        <v>116</v>
      </c>
      <c r="G544" s="40" t="s">
        <v>38</v>
      </c>
      <c r="H544" s="40" t="str">
        <f>IF(G544="","",VLOOKUP(G544,Sheet1!$B$3:$C$7,2,0))</f>
        <v>急性期</v>
      </c>
      <c r="I544" s="40" t="s">
        <v>38</v>
      </c>
      <c r="J544" s="40" t="str">
        <f>IF(I544="","",VLOOKUP(I544,Sheet1!$B$3:$C$7,2,0))</f>
        <v>急性期</v>
      </c>
      <c r="K544" s="40">
        <v>40</v>
      </c>
      <c r="L544" s="40">
        <v>40</v>
      </c>
      <c r="M544" s="40">
        <v>0</v>
      </c>
      <c r="N544" s="40">
        <v>0</v>
      </c>
      <c r="O544" s="40">
        <v>0</v>
      </c>
      <c r="P544" s="40">
        <v>0</v>
      </c>
      <c r="Q544" s="40">
        <v>0</v>
      </c>
      <c r="R544" s="40">
        <v>0</v>
      </c>
      <c r="S544" s="40">
        <v>0</v>
      </c>
      <c r="T544" s="40" t="s">
        <v>41</v>
      </c>
      <c r="U544" s="40" t="str">
        <f>IF(T544="","",VLOOKUP(T544,Sheet1!$B$10:$C$61,2,0))</f>
        <v>一般病棟7対1入院基本料</v>
      </c>
      <c r="V544" s="40">
        <v>40</v>
      </c>
      <c r="W544" s="64" t="s">
        <v>1974</v>
      </c>
    </row>
    <row r="545" spans="1:23" outlineLevel="4">
      <c r="A545" s="40">
        <v>4001</v>
      </c>
      <c r="B545" s="40" t="s">
        <v>123</v>
      </c>
      <c r="C545" s="40">
        <v>40230</v>
      </c>
      <c r="D545" s="40" t="s">
        <v>202</v>
      </c>
      <c r="E545" s="40" t="s">
        <v>203</v>
      </c>
      <c r="F545" s="40" t="s">
        <v>117</v>
      </c>
      <c r="G545" s="40" t="s">
        <v>38</v>
      </c>
      <c r="H545" s="40" t="str">
        <f>IF(G545="","",VLOOKUP(G545,Sheet1!$B$3:$C$7,2,0))</f>
        <v>急性期</v>
      </c>
      <c r="I545" s="40" t="s">
        <v>38</v>
      </c>
      <c r="J545" s="40" t="str">
        <f>IF(I545="","",VLOOKUP(I545,Sheet1!$B$3:$C$7,2,0))</f>
        <v>急性期</v>
      </c>
      <c r="K545" s="40">
        <v>39</v>
      </c>
      <c r="L545" s="40">
        <v>39</v>
      </c>
      <c r="M545" s="40">
        <v>0</v>
      </c>
      <c r="N545" s="40">
        <v>0</v>
      </c>
      <c r="O545" s="40">
        <v>0</v>
      </c>
      <c r="P545" s="40">
        <v>0</v>
      </c>
      <c r="Q545" s="40">
        <v>0</v>
      </c>
      <c r="R545" s="40">
        <v>0</v>
      </c>
      <c r="S545" s="40">
        <v>0</v>
      </c>
      <c r="T545" s="40" t="s">
        <v>41</v>
      </c>
      <c r="U545" s="40" t="str">
        <f>IF(T545="","",VLOOKUP(T545,Sheet1!$B$10:$C$61,2,0))</f>
        <v>一般病棟7対1入院基本料</v>
      </c>
      <c r="V545" s="40">
        <v>39</v>
      </c>
      <c r="W545" s="65" t="s">
        <v>1964</v>
      </c>
    </row>
    <row r="546" spans="1:23" outlineLevel="4">
      <c r="A546" s="40">
        <v>4001</v>
      </c>
      <c r="B546" s="40" t="s">
        <v>123</v>
      </c>
      <c r="C546" s="40">
        <v>40230</v>
      </c>
      <c r="D546" s="40" t="s">
        <v>202</v>
      </c>
      <c r="E546" s="40" t="s">
        <v>203</v>
      </c>
      <c r="F546" s="40" t="s">
        <v>118</v>
      </c>
      <c r="G546" s="40" t="s">
        <v>38</v>
      </c>
      <c r="H546" s="40" t="str">
        <f>IF(G546="","",VLOOKUP(G546,Sheet1!$B$3:$C$7,2,0))</f>
        <v>急性期</v>
      </c>
      <c r="I546" s="40" t="s">
        <v>38</v>
      </c>
      <c r="J546" s="40" t="str">
        <f>IF(I546="","",VLOOKUP(I546,Sheet1!$B$3:$C$7,2,0))</f>
        <v>急性期</v>
      </c>
      <c r="K546" s="40">
        <v>57</v>
      </c>
      <c r="L546" s="40">
        <v>57</v>
      </c>
      <c r="M546" s="40">
        <v>0</v>
      </c>
      <c r="N546" s="40">
        <v>0</v>
      </c>
      <c r="O546" s="40">
        <v>0</v>
      </c>
      <c r="P546" s="40">
        <v>0</v>
      </c>
      <c r="Q546" s="40">
        <v>0</v>
      </c>
      <c r="R546" s="40">
        <v>0</v>
      </c>
      <c r="S546" s="40">
        <v>0</v>
      </c>
      <c r="T546" s="40" t="s">
        <v>41</v>
      </c>
      <c r="U546" s="40" t="str">
        <f>IF(T546="","",VLOOKUP(T546,Sheet1!$B$10:$C$61,2,0))</f>
        <v>一般病棟7対1入院基本料</v>
      </c>
      <c r="V546" s="40">
        <v>57</v>
      </c>
      <c r="W546" s="65"/>
    </row>
    <row r="547" spans="1:23" outlineLevel="4">
      <c r="A547" s="40">
        <v>4001</v>
      </c>
      <c r="B547" s="40" t="s">
        <v>123</v>
      </c>
      <c r="C547" s="40">
        <v>40230</v>
      </c>
      <c r="D547" s="40" t="s">
        <v>202</v>
      </c>
      <c r="E547" s="40" t="s">
        <v>203</v>
      </c>
      <c r="F547" s="40" t="s">
        <v>204</v>
      </c>
      <c r="G547" s="40" t="s">
        <v>45</v>
      </c>
      <c r="H547" s="40" t="str">
        <f>IF(G547="","",VLOOKUP(G547,Sheet1!$B$3:$C$7,2,0))</f>
        <v>慢性期</v>
      </c>
      <c r="I547" s="40" t="s">
        <v>45</v>
      </c>
      <c r="J547" s="40" t="str">
        <f>IF(I547="","",VLOOKUP(I547,Sheet1!$B$3:$C$7,2,0))</f>
        <v>慢性期</v>
      </c>
      <c r="K547" s="40">
        <v>14</v>
      </c>
      <c r="L547" s="40">
        <v>14</v>
      </c>
      <c r="M547" s="40">
        <v>0</v>
      </c>
      <c r="N547" s="40">
        <v>0</v>
      </c>
      <c r="O547" s="40">
        <v>0</v>
      </c>
      <c r="P547" s="40">
        <v>0</v>
      </c>
      <c r="Q547" s="40">
        <v>0</v>
      </c>
      <c r="R547" s="40">
        <v>0</v>
      </c>
      <c r="S547" s="40">
        <v>0</v>
      </c>
      <c r="T547" s="40" t="s">
        <v>96</v>
      </c>
      <c r="U547" s="40" t="str">
        <f>IF(T547="","",VLOOKUP(T547,Sheet1!$B$10:$C$61,2,0))</f>
        <v>緩和ケア病棟入院料</v>
      </c>
      <c r="V547" s="40">
        <v>14</v>
      </c>
      <c r="W547" s="65"/>
    </row>
    <row r="548" spans="1:23" outlineLevel="3">
      <c r="A548" s="40"/>
      <c r="B548" s="40"/>
      <c r="C548" s="40"/>
      <c r="D548" s="40"/>
      <c r="E548" s="41" t="s">
        <v>1630</v>
      </c>
      <c r="F548" s="40"/>
      <c r="G548" s="40"/>
      <c r="H548" s="40"/>
      <c r="I548" s="40"/>
      <c r="J548" s="40" t="str">
        <f>IF(I548="","",VLOOKUP(I548,Sheet1!$B$3:$C$7,2,0))</f>
        <v/>
      </c>
      <c r="K548" s="40">
        <f t="shared" ref="K548:S548" si="101">SUBTOTAL(9,K544:K547)</f>
        <v>150</v>
      </c>
      <c r="L548" s="40">
        <f t="shared" si="101"/>
        <v>150</v>
      </c>
      <c r="M548" s="40">
        <f t="shared" si="101"/>
        <v>0</v>
      </c>
      <c r="N548" s="40">
        <f t="shared" si="101"/>
        <v>0</v>
      </c>
      <c r="O548" s="40">
        <f t="shared" si="101"/>
        <v>0</v>
      </c>
      <c r="P548" s="40">
        <f t="shared" si="101"/>
        <v>0</v>
      </c>
      <c r="Q548" s="40">
        <f t="shared" si="101"/>
        <v>0</v>
      </c>
      <c r="R548" s="40">
        <f t="shared" si="101"/>
        <v>0</v>
      </c>
      <c r="S548" s="40">
        <f t="shared" si="101"/>
        <v>0</v>
      </c>
      <c r="T548" s="40"/>
      <c r="U548" s="40"/>
      <c r="V548" s="40">
        <f>SUBTOTAL(9,V544:V547)</f>
        <v>150</v>
      </c>
      <c r="W548" s="66"/>
    </row>
    <row r="549" spans="1:23" outlineLevel="4">
      <c r="A549" s="40">
        <v>4001</v>
      </c>
      <c r="B549" s="40" t="s">
        <v>123</v>
      </c>
      <c r="C549" s="40">
        <v>40230</v>
      </c>
      <c r="D549" s="40" t="s">
        <v>202</v>
      </c>
      <c r="E549" s="40" t="s">
        <v>627</v>
      </c>
      <c r="F549" s="40" t="s">
        <v>50</v>
      </c>
      <c r="G549" s="40" t="s">
        <v>38</v>
      </c>
      <c r="H549" s="40" t="str">
        <f>IF(G549="","",VLOOKUP(G549,Sheet1!$B$3:$C$7,2,0))</f>
        <v>急性期</v>
      </c>
      <c r="I549" s="40" t="s">
        <v>38</v>
      </c>
      <c r="J549" s="40" t="str">
        <f>IF(I549="","",VLOOKUP(I549,Sheet1!$B$3:$C$7,2,0))</f>
        <v>急性期</v>
      </c>
      <c r="K549" s="40">
        <v>36</v>
      </c>
      <c r="L549" s="40">
        <v>36</v>
      </c>
      <c r="M549" s="40">
        <v>0</v>
      </c>
      <c r="N549" s="40">
        <v>0</v>
      </c>
      <c r="O549" s="40">
        <v>0</v>
      </c>
      <c r="P549" s="40">
        <v>0</v>
      </c>
      <c r="Q549" s="40">
        <v>0</v>
      </c>
      <c r="R549" s="40">
        <v>0</v>
      </c>
      <c r="S549" s="40">
        <v>0</v>
      </c>
      <c r="T549" s="40" t="s">
        <v>38</v>
      </c>
      <c r="U549" s="40" t="str">
        <f>IF(T549="","",VLOOKUP(T549,Sheet1!$B$10:$C$61,2,0))</f>
        <v>一般病棟10対1入院基本料</v>
      </c>
      <c r="V549" s="40">
        <v>36</v>
      </c>
      <c r="W549" s="64" t="s">
        <v>1964</v>
      </c>
    </row>
    <row r="550" spans="1:23" outlineLevel="4">
      <c r="A550" s="40">
        <v>4001</v>
      </c>
      <c r="B550" s="40" t="s">
        <v>123</v>
      </c>
      <c r="C550" s="40">
        <v>40230</v>
      </c>
      <c r="D550" s="40" t="s">
        <v>202</v>
      </c>
      <c r="E550" s="40" t="s">
        <v>627</v>
      </c>
      <c r="F550" s="40" t="s">
        <v>628</v>
      </c>
      <c r="G550" s="40" t="s">
        <v>58</v>
      </c>
      <c r="H550" s="40" t="str">
        <f>IF(G550="","",VLOOKUP(G550,Sheet1!$B$3:$C$7,2,0))</f>
        <v>回復期</v>
      </c>
      <c r="I550" s="40" t="s">
        <v>58</v>
      </c>
      <c r="J550" s="40" t="str">
        <f>IF(I550="","",VLOOKUP(I550,Sheet1!$B$3:$C$7,2,0))</f>
        <v>回復期</v>
      </c>
      <c r="K550" s="40">
        <v>21</v>
      </c>
      <c r="L550" s="40">
        <v>21</v>
      </c>
      <c r="M550" s="40">
        <v>0</v>
      </c>
      <c r="N550" s="40">
        <v>0</v>
      </c>
      <c r="O550" s="40">
        <v>0</v>
      </c>
      <c r="P550" s="40">
        <v>0</v>
      </c>
      <c r="Q550" s="40">
        <v>0</v>
      </c>
      <c r="R550" s="40">
        <v>0</v>
      </c>
      <c r="S550" s="40">
        <v>0</v>
      </c>
      <c r="T550" s="40" t="s">
        <v>40</v>
      </c>
      <c r="U550" s="40" t="str">
        <f>IF(T550="","",VLOOKUP(T550,Sheet1!$B$10:$C$61,2,0))</f>
        <v>地域包括ケア病棟入院料1</v>
      </c>
      <c r="V550" s="40">
        <v>21</v>
      </c>
      <c r="W550" s="65"/>
    </row>
    <row r="551" spans="1:23" outlineLevel="4">
      <c r="A551" s="40">
        <v>4001</v>
      </c>
      <c r="B551" s="40" t="s">
        <v>123</v>
      </c>
      <c r="C551" s="40">
        <v>40230</v>
      </c>
      <c r="D551" s="40" t="s">
        <v>202</v>
      </c>
      <c r="E551" s="40" t="s">
        <v>627</v>
      </c>
      <c r="F551" s="40" t="s">
        <v>252</v>
      </c>
      <c r="G551" s="40" t="s">
        <v>45</v>
      </c>
      <c r="H551" s="40" t="str">
        <f>IF(G551="","",VLOOKUP(G551,Sheet1!$B$3:$C$7,2,0))</f>
        <v>慢性期</v>
      </c>
      <c r="I551" s="40" t="s">
        <v>45</v>
      </c>
      <c r="J551" s="40" t="str">
        <f>IF(I551="","",VLOOKUP(I551,Sheet1!$B$3:$C$7,2,0))</f>
        <v>慢性期</v>
      </c>
      <c r="K551" s="40">
        <v>16</v>
      </c>
      <c r="L551" s="40">
        <v>16</v>
      </c>
      <c r="M551" s="40">
        <v>0</v>
      </c>
      <c r="N551" s="40">
        <v>0</v>
      </c>
      <c r="O551" s="40">
        <v>0</v>
      </c>
      <c r="P551" s="40">
        <v>0</v>
      </c>
      <c r="Q551" s="40">
        <v>0</v>
      </c>
      <c r="R551" s="40">
        <v>0</v>
      </c>
      <c r="S551" s="40">
        <v>0</v>
      </c>
      <c r="T551" s="40" t="s">
        <v>96</v>
      </c>
      <c r="U551" s="40" t="str">
        <f>IF(T551="","",VLOOKUP(T551,Sheet1!$B$10:$C$61,2,0))</f>
        <v>緩和ケア病棟入院料</v>
      </c>
      <c r="V551" s="40">
        <v>16</v>
      </c>
      <c r="W551" s="65"/>
    </row>
    <row r="552" spans="1:23" outlineLevel="3">
      <c r="A552" s="40"/>
      <c r="B552" s="40"/>
      <c r="C552" s="40"/>
      <c r="D552" s="40"/>
      <c r="E552" s="41" t="s">
        <v>1631</v>
      </c>
      <c r="F552" s="40"/>
      <c r="G552" s="40"/>
      <c r="H552" s="40"/>
      <c r="I552" s="40"/>
      <c r="J552" s="40" t="str">
        <f>IF(I552="","",VLOOKUP(I552,Sheet1!$B$3:$C$7,2,0))</f>
        <v/>
      </c>
      <c r="K552" s="40">
        <f t="shared" ref="K552:S552" si="102">SUBTOTAL(9,K549:K551)</f>
        <v>73</v>
      </c>
      <c r="L552" s="40">
        <f t="shared" si="102"/>
        <v>73</v>
      </c>
      <c r="M552" s="40">
        <f t="shared" si="102"/>
        <v>0</v>
      </c>
      <c r="N552" s="40">
        <f t="shared" si="102"/>
        <v>0</v>
      </c>
      <c r="O552" s="40">
        <f t="shared" si="102"/>
        <v>0</v>
      </c>
      <c r="P552" s="40">
        <f t="shared" si="102"/>
        <v>0</v>
      </c>
      <c r="Q552" s="40">
        <f t="shared" si="102"/>
        <v>0</v>
      </c>
      <c r="R552" s="40">
        <f t="shared" si="102"/>
        <v>0</v>
      </c>
      <c r="S552" s="40">
        <f t="shared" si="102"/>
        <v>0</v>
      </c>
      <c r="T552" s="40"/>
      <c r="U552" s="40"/>
      <c r="V552" s="40">
        <f>SUBTOTAL(9,V549:V551)</f>
        <v>73</v>
      </c>
      <c r="W552" s="66"/>
    </row>
    <row r="553" spans="1:23" outlineLevel="4">
      <c r="A553" s="40">
        <v>4001</v>
      </c>
      <c r="B553" s="40" t="s">
        <v>123</v>
      </c>
      <c r="C553" s="40">
        <v>40230</v>
      </c>
      <c r="D553" s="40" t="s">
        <v>202</v>
      </c>
      <c r="E553" s="40" t="s">
        <v>650</v>
      </c>
      <c r="F553" s="40" t="s">
        <v>651</v>
      </c>
      <c r="G553" s="40" t="s">
        <v>45</v>
      </c>
      <c r="H553" s="40" t="str">
        <f>IF(G553="","",VLOOKUP(G553,Sheet1!$B$3:$C$7,2,0))</f>
        <v>慢性期</v>
      </c>
      <c r="I553" s="40" t="s">
        <v>45</v>
      </c>
      <c r="J553" s="40" t="str">
        <f>IF(I553="","",VLOOKUP(I553,Sheet1!$B$3:$C$7,2,0))</f>
        <v>慢性期</v>
      </c>
      <c r="K553" s="40">
        <v>0</v>
      </c>
      <c r="L553" s="40">
        <v>0</v>
      </c>
      <c r="M553" s="40">
        <v>0</v>
      </c>
      <c r="N553" s="40">
        <v>60</v>
      </c>
      <c r="O553" s="40">
        <v>60</v>
      </c>
      <c r="P553" s="40">
        <v>0</v>
      </c>
      <c r="Q553" s="40">
        <v>60</v>
      </c>
      <c r="R553" s="40">
        <v>60</v>
      </c>
      <c r="S553" s="40">
        <v>0</v>
      </c>
      <c r="T553" s="40"/>
      <c r="U553" s="40" t="str">
        <f>IF(T553="","",VLOOKUP(T553,Sheet1!$B$10:$C$61,2,0))</f>
        <v/>
      </c>
      <c r="V553" s="40">
        <v>0</v>
      </c>
      <c r="W553" s="64"/>
    </row>
    <row r="554" spans="1:23" outlineLevel="4">
      <c r="A554" s="40">
        <v>4001</v>
      </c>
      <c r="B554" s="40" t="s">
        <v>123</v>
      </c>
      <c r="C554" s="40">
        <v>40230</v>
      </c>
      <c r="D554" s="40" t="s">
        <v>202</v>
      </c>
      <c r="E554" s="40" t="s">
        <v>650</v>
      </c>
      <c r="F554" s="40" t="s">
        <v>652</v>
      </c>
      <c r="G554" s="40" t="s">
        <v>45</v>
      </c>
      <c r="H554" s="40" t="str">
        <f>IF(G554="","",VLOOKUP(G554,Sheet1!$B$3:$C$7,2,0))</f>
        <v>慢性期</v>
      </c>
      <c r="I554" s="40" t="s">
        <v>45</v>
      </c>
      <c r="J554" s="40" t="str">
        <f>IF(I554="","",VLOOKUP(I554,Sheet1!$B$3:$C$7,2,0))</f>
        <v>慢性期</v>
      </c>
      <c r="K554" s="40">
        <v>0</v>
      </c>
      <c r="L554" s="40">
        <v>0</v>
      </c>
      <c r="M554" s="40">
        <v>0</v>
      </c>
      <c r="N554" s="40">
        <v>41</v>
      </c>
      <c r="O554" s="40">
        <v>41</v>
      </c>
      <c r="P554" s="40">
        <v>0</v>
      </c>
      <c r="Q554" s="40">
        <v>0</v>
      </c>
      <c r="R554" s="40">
        <v>0</v>
      </c>
      <c r="S554" s="40">
        <v>0</v>
      </c>
      <c r="T554" s="40" t="s">
        <v>62</v>
      </c>
      <c r="U554" s="40" t="str">
        <f>IF(T554="","",VLOOKUP(T554,Sheet1!$B$10:$C$61,2,0))</f>
        <v>療養病棟入院基本料1</v>
      </c>
      <c r="V554" s="40">
        <v>41</v>
      </c>
      <c r="W554" s="65"/>
    </row>
    <row r="555" spans="1:23" outlineLevel="3">
      <c r="A555" s="40"/>
      <c r="B555" s="40"/>
      <c r="C555" s="40"/>
      <c r="D555" s="40"/>
      <c r="E555" s="41" t="s">
        <v>1632</v>
      </c>
      <c r="F555" s="40"/>
      <c r="G555" s="40"/>
      <c r="H555" s="40"/>
      <c r="I555" s="40"/>
      <c r="J555" s="40" t="str">
        <f>IF(I555="","",VLOOKUP(I555,Sheet1!$B$3:$C$7,2,0))</f>
        <v/>
      </c>
      <c r="K555" s="40">
        <f t="shared" ref="K555:S555" si="103">SUBTOTAL(9,K553:K554)</f>
        <v>0</v>
      </c>
      <c r="L555" s="40">
        <f t="shared" si="103"/>
        <v>0</v>
      </c>
      <c r="M555" s="40">
        <f t="shared" si="103"/>
        <v>0</v>
      </c>
      <c r="N555" s="40">
        <f t="shared" si="103"/>
        <v>101</v>
      </c>
      <c r="O555" s="40">
        <f t="shared" si="103"/>
        <v>101</v>
      </c>
      <c r="P555" s="40">
        <f t="shared" si="103"/>
        <v>0</v>
      </c>
      <c r="Q555" s="40">
        <f t="shared" si="103"/>
        <v>60</v>
      </c>
      <c r="R555" s="40">
        <f t="shared" si="103"/>
        <v>60</v>
      </c>
      <c r="S555" s="40">
        <f t="shared" si="103"/>
        <v>0</v>
      </c>
      <c r="T555" s="40"/>
      <c r="U555" s="40"/>
      <c r="V555" s="40">
        <f>SUBTOTAL(9,V553:V554)</f>
        <v>41</v>
      </c>
      <c r="W555" s="66"/>
    </row>
    <row r="556" spans="1:23" outlineLevel="4">
      <c r="A556" s="40">
        <v>4001</v>
      </c>
      <c r="B556" s="40" t="s">
        <v>123</v>
      </c>
      <c r="C556" s="40">
        <v>40230</v>
      </c>
      <c r="D556" s="40" t="s">
        <v>202</v>
      </c>
      <c r="E556" s="40" t="s">
        <v>682</v>
      </c>
      <c r="F556" s="40" t="s">
        <v>683</v>
      </c>
      <c r="G556" s="40" t="s">
        <v>182</v>
      </c>
      <c r="H556" s="40" t="str">
        <f>IF(G556="","",VLOOKUP(G556,Sheet1!$B$3:$C$7,2,0))</f>
        <v>慢性期</v>
      </c>
      <c r="I556" s="40" t="s">
        <v>182</v>
      </c>
      <c r="J556" s="40" t="str">
        <f>IF(I556="","",VLOOKUP(I556,Sheet1!$B$3:$C$7,2,0))</f>
        <v>慢性期</v>
      </c>
      <c r="K556" s="40">
        <v>0</v>
      </c>
      <c r="L556" s="40">
        <v>0</v>
      </c>
      <c r="M556" s="40">
        <v>0</v>
      </c>
      <c r="N556" s="40">
        <v>44</v>
      </c>
      <c r="O556" s="40">
        <v>44</v>
      </c>
      <c r="P556" s="40">
        <v>0</v>
      </c>
      <c r="Q556" s="40">
        <v>19</v>
      </c>
      <c r="R556" s="40">
        <v>19</v>
      </c>
      <c r="S556" s="40">
        <v>0</v>
      </c>
      <c r="T556" s="40"/>
      <c r="U556" s="40" t="str">
        <f>IF(T556="","",VLOOKUP(T556,Sheet1!$B$10:$C$61,2,0))</f>
        <v/>
      </c>
      <c r="V556" s="40">
        <v>0</v>
      </c>
      <c r="W556" s="64"/>
    </row>
    <row r="557" spans="1:23" outlineLevel="3">
      <c r="A557" s="40"/>
      <c r="B557" s="40"/>
      <c r="C557" s="40"/>
      <c r="D557" s="40"/>
      <c r="E557" s="41" t="s">
        <v>1633</v>
      </c>
      <c r="F557" s="40"/>
      <c r="G557" s="40"/>
      <c r="H557" s="40"/>
      <c r="I557" s="40"/>
      <c r="J557" s="40" t="str">
        <f>IF(I557="","",VLOOKUP(I557,Sheet1!$B$3:$C$7,2,0))</f>
        <v/>
      </c>
      <c r="K557" s="40">
        <f t="shared" ref="K557:S557" si="104">SUBTOTAL(9,K556:K556)</f>
        <v>0</v>
      </c>
      <c r="L557" s="40">
        <f t="shared" si="104"/>
        <v>0</v>
      </c>
      <c r="M557" s="40">
        <f t="shared" si="104"/>
        <v>0</v>
      </c>
      <c r="N557" s="40">
        <f t="shared" si="104"/>
        <v>44</v>
      </c>
      <c r="O557" s="40">
        <f t="shared" si="104"/>
        <v>44</v>
      </c>
      <c r="P557" s="40">
        <f t="shared" si="104"/>
        <v>0</v>
      </c>
      <c r="Q557" s="40">
        <f t="shared" si="104"/>
        <v>19</v>
      </c>
      <c r="R557" s="40">
        <f t="shared" si="104"/>
        <v>19</v>
      </c>
      <c r="S557" s="40">
        <f t="shared" si="104"/>
        <v>0</v>
      </c>
      <c r="T557" s="40"/>
      <c r="U557" s="40"/>
      <c r="V557" s="40">
        <f>SUBTOTAL(9,V556:V556)</f>
        <v>0</v>
      </c>
      <c r="W557" s="66"/>
    </row>
    <row r="558" spans="1:23" outlineLevel="4">
      <c r="A558" s="40">
        <v>4001</v>
      </c>
      <c r="B558" s="40" t="s">
        <v>123</v>
      </c>
      <c r="C558" s="40">
        <v>40230</v>
      </c>
      <c r="D558" s="40" t="s">
        <v>202</v>
      </c>
      <c r="E558" s="40" t="s">
        <v>1106</v>
      </c>
      <c r="F558" s="40" t="s">
        <v>1107</v>
      </c>
      <c r="G558" s="40" t="s">
        <v>38</v>
      </c>
      <c r="H558" s="40" t="str">
        <f>IF(G558="","",VLOOKUP(G558,Sheet1!$B$3:$C$7,2,0))</f>
        <v>急性期</v>
      </c>
      <c r="I558" s="40" t="s">
        <v>38</v>
      </c>
      <c r="J558" s="40" t="str">
        <f>IF(I558="","",VLOOKUP(I558,Sheet1!$B$3:$C$7,2,0))</f>
        <v>急性期</v>
      </c>
      <c r="K558" s="40">
        <v>37</v>
      </c>
      <c r="L558" s="40">
        <v>37</v>
      </c>
      <c r="M558" s="40">
        <v>0</v>
      </c>
      <c r="N558" s="40">
        <v>0</v>
      </c>
      <c r="O558" s="40">
        <v>0</v>
      </c>
      <c r="P558" s="40">
        <v>0</v>
      </c>
      <c r="Q558" s="40">
        <v>0</v>
      </c>
      <c r="R558" s="40">
        <v>0</v>
      </c>
      <c r="S558" s="40">
        <v>0</v>
      </c>
      <c r="T558" s="40" t="s">
        <v>41</v>
      </c>
      <c r="U558" s="40" t="str">
        <f>IF(T558="","",VLOOKUP(T558,Sheet1!$B$10:$C$61,2,0))</f>
        <v>一般病棟7対1入院基本料</v>
      </c>
      <c r="V558" s="40">
        <v>37</v>
      </c>
      <c r="W558" s="64" t="s">
        <v>1964</v>
      </c>
    </row>
    <row r="559" spans="1:23" outlineLevel="4">
      <c r="A559" s="40">
        <v>4001</v>
      </c>
      <c r="B559" s="40" t="s">
        <v>123</v>
      </c>
      <c r="C559" s="40">
        <v>40230</v>
      </c>
      <c r="D559" s="40" t="s">
        <v>202</v>
      </c>
      <c r="E559" s="40" t="s">
        <v>1106</v>
      </c>
      <c r="F559" s="40" t="s">
        <v>1108</v>
      </c>
      <c r="G559" s="40" t="s">
        <v>58</v>
      </c>
      <c r="H559" s="40" t="str">
        <f>IF(G559="","",VLOOKUP(G559,Sheet1!$B$3:$C$7,2,0))</f>
        <v>回復期</v>
      </c>
      <c r="I559" s="40" t="s">
        <v>58</v>
      </c>
      <c r="J559" s="40" t="str">
        <f>IF(I559="","",VLOOKUP(I559,Sheet1!$B$3:$C$7,2,0))</f>
        <v>回復期</v>
      </c>
      <c r="K559" s="40">
        <v>22</v>
      </c>
      <c r="L559" s="40">
        <v>22</v>
      </c>
      <c r="M559" s="40">
        <v>0</v>
      </c>
      <c r="N559" s="40">
        <v>0</v>
      </c>
      <c r="O559" s="40">
        <v>0</v>
      </c>
      <c r="P559" s="40">
        <v>0</v>
      </c>
      <c r="Q559" s="40">
        <v>0</v>
      </c>
      <c r="R559" s="40">
        <v>0</v>
      </c>
      <c r="S559" s="40">
        <v>0</v>
      </c>
      <c r="T559" s="40" t="s">
        <v>68</v>
      </c>
      <c r="U559" s="40" t="str">
        <f>IF(T559="","",VLOOKUP(T559,Sheet1!$B$10:$C$61,2,0))</f>
        <v>回復期リハビリテーション病棟入院料2</v>
      </c>
      <c r="V559" s="40">
        <v>22</v>
      </c>
      <c r="W559" s="65"/>
    </row>
    <row r="560" spans="1:23" outlineLevel="3">
      <c r="A560" s="40"/>
      <c r="B560" s="40"/>
      <c r="C560" s="40"/>
      <c r="D560" s="40"/>
      <c r="E560" s="41" t="s">
        <v>1634</v>
      </c>
      <c r="F560" s="40"/>
      <c r="G560" s="40"/>
      <c r="H560" s="40"/>
      <c r="I560" s="40"/>
      <c r="J560" s="40" t="str">
        <f>IF(I560="","",VLOOKUP(I560,Sheet1!$B$3:$C$7,2,0))</f>
        <v/>
      </c>
      <c r="K560" s="40">
        <f t="shared" ref="K560:S560" si="105">SUBTOTAL(9,K558:K559)</f>
        <v>59</v>
      </c>
      <c r="L560" s="40">
        <f t="shared" si="105"/>
        <v>59</v>
      </c>
      <c r="M560" s="40">
        <f t="shared" si="105"/>
        <v>0</v>
      </c>
      <c r="N560" s="40">
        <f t="shared" si="105"/>
        <v>0</v>
      </c>
      <c r="O560" s="40">
        <f t="shared" si="105"/>
        <v>0</v>
      </c>
      <c r="P560" s="40">
        <f t="shared" si="105"/>
        <v>0</v>
      </c>
      <c r="Q560" s="40">
        <f t="shared" si="105"/>
        <v>0</v>
      </c>
      <c r="R560" s="40">
        <f t="shared" si="105"/>
        <v>0</v>
      </c>
      <c r="S560" s="40">
        <f t="shared" si="105"/>
        <v>0</v>
      </c>
      <c r="T560" s="40"/>
      <c r="U560" s="40"/>
      <c r="V560" s="40">
        <f>SUBTOTAL(9,V558:V559)</f>
        <v>59</v>
      </c>
      <c r="W560" s="66"/>
    </row>
    <row r="561" spans="1:23" outlineLevel="4">
      <c r="A561" s="40">
        <v>4001</v>
      </c>
      <c r="B561" s="40" t="s">
        <v>123</v>
      </c>
      <c r="C561" s="40">
        <v>40230</v>
      </c>
      <c r="D561" s="40" t="s">
        <v>202</v>
      </c>
      <c r="E561" s="40" t="s">
        <v>1133</v>
      </c>
      <c r="F561" s="40" t="s">
        <v>570</v>
      </c>
      <c r="G561" s="40" t="s">
        <v>45</v>
      </c>
      <c r="H561" s="40" t="str">
        <f>IF(G561="","",VLOOKUP(G561,Sheet1!$B$3:$C$7,2,0))</f>
        <v>慢性期</v>
      </c>
      <c r="I561" s="40" t="s">
        <v>45</v>
      </c>
      <c r="J561" s="40" t="str">
        <f>IF(I561="","",VLOOKUP(I561,Sheet1!$B$3:$C$7,2,0))</f>
        <v>慢性期</v>
      </c>
      <c r="K561" s="40">
        <v>0</v>
      </c>
      <c r="L561" s="40">
        <v>0</v>
      </c>
      <c r="M561" s="40">
        <v>0</v>
      </c>
      <c r="N561" s="40">
        <v>37</v>
      </c>
      <c r="O561" s="40">
        <v>37</v>
      </c>
      <c r="P561" s="40">
        <v>0</v>
      </c>
      <c r="Q561" s="40">
        <v>30</v>
      </c>
      <c r="R561" s="40">
        <v>30</v>
      </c>
      <c r="S561" s="40">
        <v>0</v>
      </c>
      <c r="T561" s="40" t="s">
        <v>46</v>
      </c>
      <c r="U561" s="40" t="str">
        <f>IF(T561="","",VLOOKUP(T561,Sheet1!$B$10:$C$61,2,0))</f>
        <v>療養病棟入院基本料2</v>
      </c>
      <c r="V561" s="40">
        <v>7</v>
      </c>
      <c r="W561" s="64"/>
    </row>
    <row r="562" spans="1:23" outlineLevel="4">
      <c r="A562" s="40">
        <v>4001</v>
      </c>
      <c r="B562" s="40" t="s">
        <v>123</v>
      </c>
      <c r="C562" s="40">
        <v>40230</v>
      </c>
      <c r="D562" s="40" t="s">
        <v>202</v>
      </c>
      <c r="E562" s="40" t="s">
        <v>1133</v>
      </c>
      <c r="F562" s="40" t="s">
        <v>571</v>
      </c>
      <c r="G562" s="40" t="s">
        <v>45</v>
      </c>
      <c r="H562" s="40" t="str">
        <f>IF(G562="","",VLOOKUP(G562,Sheet1!$B$3:$C$7,2,0))</f>
        <v>慢性期</v>
      </c>
      <c r="I562" s="40" t="s">
        <v>45</v>
      </c>
      <c r="J562" s="40" t="str">
        <f>IF(I562="","",VLOOKUP(I562,Sheet1!$B$3:$C$7,2,0))</f>
        <v>慢性期</v>
      </c>
      <c r="K562" s="40">
        <v>0</v>
      </c>
      <c r="L562" s="40">
        <v>0</v>
      </c>
      <c r="M562" s="40">
        <v>0</v>
      </c>
      <c r="N562" s="40">
        <v>38</v>
      </c>
      <c r="O562" s="40">
        <v>38</v>
      </c>
      <c r="P562" s="40">
        <v>0</v>
      </c>
      <c r="Q562" s="40">
        <v>0</v>
      </c>
      <c r="R562" s="40">
        <v>0</v>
      </c>
      <c r="S562" s="40">
        <v>0</v>
      </c>
      <c r="T562" s="40" t="s">
        <v>46</v>
      </c>
      <c r="U562" s="40" t="str">
        <f>IF(T562="","",VLOOKUP(T562,Sheet1!$B$10:$C$61,2,0))</f>
        <v>療養病棟入院基本料2</v>
      </c>
      <c r="V562" s="40">
        <v>38</v>
      </c>
      <c r="W562" s="65"/>
    </row>
    <row r="563" spans="1:23" ht="11.4" outlineLevel="3" thickBot="1">
      <c r="A563" s="40"/>
      <c r="B563" s="46"/>
      <c r="C563" s="46"/>
      <c r="D563" s="46"/>
      <c r="E563" s="47" t="s">
        <v>1635</v>
      </c>
      <c r="F563" s="46"/>
      <c r="G563" s="46"/>
      <c r="H563" s="46"/>
      <c r="I563" s="46"/>
      <c r="J563" s="46"/>
      <c r="K563" s="46">
        <f t="shared" ref="K563:S563" si="106">SUBTOTAL(9,K561:K562)</f>
        <v>0</v>
      </c>
      <c r="L563" s="46">
        <f t="shared" si="106"/>
        <v>0</v>
      </c>
      <c r="M563" s="46">
        <f t="shared" si="106"/>
        <v>0</v>
      </c>
      <c r="N563" s="46">
        <f t="shared" si="106"/>
        <v>75</v>
      </c>
      <c r="O563" s="46">
        <f t="shared" si="106"/>
        <v>75</v>
      </c>
      <c r="P563" s="46">
        <f t="shared" si="106"/>
        <v>0</v>
      </c>
      <c r="Q563" s="46">
        <f t="shared" si="106"/>
        <v>30</v>
      </c>
      <c r="R563" s="46">
        <f t="shared" si="106"/>
        <v>30</v>
      </c>
      <c r="S563" s="46">
        <f t="shared" si="106"/>
        <v>0</v>
      </c>
      <c r="T563" s="46"/>
      <c r="U563" s="46"/>
      <c r="V563" s="46">
        <f>SUBTOTAL(9,V561:V562)</f>
        <v>45</v>
      </c>
      <c r="W563" s="66"/>
    </row>
    <row r="564" spans="1:23" ht="11.4" outlineLevel="2" thickTop="1">
      <c r="A564" s="40"/>
      <c r="B564" s="118" t="s">
        <v>1937</v>
      </c>
      <c r="C564" s="119"/>
      <c r="D564" s="119"/>
      <c r="E564" s="119"/>
      <c r="F564" s="119"/>
      <c r="G564" s="119"/>
      <c r="H564" s="119"/>
      <c r="I564" s="119"/>
      <c r="J564" s="120"/>
      <c r="K564" s="48">
        <f t="shared" ref="K564:S564" si="107">SUBTOTAL(9,K8:K562)</f>
        <v>13088</v>
      </c>
      <c r="L564" s="48">
        <f t="shared" si="107"/>
        <v>12978</v>
      </c>
      <c r="M564" s="48">
        <f t="shared" si="107"/>
        <v>110</v>
      </c>
      <c r="N564" s="48">
        <f t="shared" si="107"/>
        <v>4963</v>
      </c>
      <c r="O564" s="48">
        <f t="shared" si="107"/>
        <v>4885</v>
      </c>
      <c r="P564" s="48">
        <f t="shared" si="107"/>
        <v>78</v>
      </c>
      <c r="Q564" s="48">
        <f t="shared" si="107"/>
        <v>655</v>
      </c>
      <c r="R564" s="48">
        <f t="shared" si="107"/>
        <v>655</v>
      </c>
      <c r="S564" s="48">
        <f t="shared" si="107"/>
        <v>0</v>
      </c>
      <c r="T564" s="48"/>
      <c r="U564" s="48"/>
      <c r="V564" s="48">
        <f>SUBTOTAL(9,V8:V562)</f>
        <v>17324</v>
      </c>
      <c r="W564" s="64"/>
    </row>
    <row r="565" spans="1:23" ht="13.5" customHeight="1" outlineLevel="2">
      <c r="A565" s="40"/>
      <c r="B565" s="121" t="s">
        <v>1938</v>
      </c>
      <c r="C565" s="122"/>
      <c r="D565" s="122"/>
      <c r="E565" s="122"/>
      <c r="F565" s="122"/>
      <c r="G565" s="122"/>
      <c r="H565" s="122"/>
      <c r="I565" s="122"/>
      <c r="J565" s="123"/>
      <c r="K565" s="40">
        <f>SUM(K321)</f>
        <v>0</v>
      </c>
      <c r="L565" s="40">
        <f t="shared" ref="L565:S565" si="108">SUM(L321)</f>
        <v>0</v>
      </c>
      <c r="M565" s="40">
        <f t="shared" si="108"/>
        <v>0</v>
      </c>
      <c r="N565" s="40">
        <f t="shared" si="108"/>
        <v>45</v>
      </c>
      <c r="O565" s="40">
        <f t="shared" si="108"/>
        <v>45</v>
      </c>
      <c r="P565" s="40">
        <f t="shared" si="108"/>
        <v>0</v>
      </c>
      <c r="Q565" s="40">
        <f t="shared" si="108"/>
        <v>0</v>
      </c>
      <c r="R565" s="40">
        <f t="shared" si="108"/>
        <v>0</v>
      </c>
      <c r="S565" s="40">
        <f t="shared" si="108"/>
        <v>0</v>
      </c>
      <c r="T565" s="40"/>
      <c r="U565" s="40"/>
      <c r="V565" s="40">
        <f t="shared" ref="V565" si="109">SUM(V321)</f>
        <v>45</v>
      </c>
      <c r="W565" s="65"/>
    </row>
    <row r="566" spans="1:23" ht="13.5" customHeight="1" outlineLevel="2">
      <c r="A566" s="40"/>
      <c r="B566" s="121" t="s">
        <v>1939</v>
      </c>
      <c r="C566" s="122"/>
      <c r="D566" s="122"/>
      <c r="E566" s="122"/>
      <c r="F566" s="122"/>
      <c r="G566" s="122"/>
      <c r="H566" s="122"/>
      <c r="I566" s="122"/>
      <c r="J566" s="123"/>
      <c r="K566" s="40">
        <f>SUMIF($H$8:$H$563,"休棟等",K8:K563)</f>
        <v>36</v>
      </c>
      <c r="L566" s="40">
        <f t="shared" ref="L566:S566" si="110">SUMIF($H$8:$H$563,"休棟等",L8:L563)</f>
        <v>36</v>
      </c>
      <c r="M566" s="40">
        <f t="shared" si="110"/>
        <v>0</v>
      </c>
      <c r="N566" s="40">
        <f t="shared" si="110"/>
        <v>0</v>
      </c>
      <c r="O566" s="40">
        <f t="shared" si="110"/>
        <v>0</v>
      </c>
      <c r="P566" s="40">
        <f t="shared" si="110"/>
        <v>0</v>
      </c>
      <c r="Q566" s="40">
        <f t="shared" si="110"/>
        <v>0</v>
      </c>
      <c r="R566" s="40">
        <f t="shared" si="110"/>
        <v>0</v>
      </c>
      <c r="S566" s="40">
        <f t="shared" si="110"/>
        <v>0</v>
      </c>
      <c r="T566" s="40"/>
      <c r="U566" s="40"/>
      <c r="V566" s="40">
        <f t="shared" ref="V566" si="111">SUMIF($H$8:$H$563,"休棟等",V8:V563)</f>
        <v>36</v>
      </c>
      <c r="W566" s="65"/>
    </row>
    <row r="567" spans="1:23" outlineLevel="2">
      <c r="A567" s="40"/>
      <c r="B567" s="124" t="s">
        <v>1940</v>
      </c>
      <c r="C567" s="125"/>
      <c r="D567" s="125"/>
      <c r="E567" s="125"/>
      <c r="F567" s="125"/>
      <c r="G567" s="125"/>
      <c r="H567" s="125"/>
      <c r="I567" s="125"/>
      <c r="J567" s="126"/>
      <c r="K567" s="40">
        <f>K564-K565-K566</f>
        <v>13052</v>
      </c>
      <c r="L567" s="40">
        <f t="shared" ref="L567:S567" si="112">L564-L565-L566</f>
        <v>12942</v>
      </c>
      <c r="M567" s="40">
        <f t="shared" si="112"/>
        <v>110</v>
      </c>
      <c r="N567" s="40">
        <f t="shared" si="112"/>
        <v>4918</v>
      </c>
      <c r="O567" s="40">
        <f t="shared" si="112"/>
        <v>4840</v>
      </c>
      <c r="P567" s="40">
        <f t="shared" si="112"/>
        <v>78</v>
      </c>
      <c r="Q567" s="40">
        <f t="shared" si="112"/>
        <v>655</v>
      </c>
      <c r="R567" s="40">
        <f t="shared" si="112"/>
        <v>655</v>
      </c>
      <c r="S567" s="40">
        <f t="shared" si="112"/>
        <v>0</v>
      </c>
      <c r="T567" s="40"/>
      <c r="U567" s="40"/>
      <c r="V567" s="40">
        <f t="shared" ref="V567" si="113">V564-V565-V566</f>
        <v>17243</v>
      </c>
      <c r="W567" s="66"/>
    </row>
    <row r="568" spans="1:23" outlineLevel="1"/>
    <row r="569" spans="1:23" outlineLevel="1">
      <c r="H569" s="116" t="s">
        <v>1941</v>
      </c>
      <c r="I569" s="116"/>
      <c r="J569" s="116"/>
      <c r="K569" s="116" t="s">
        <v>1946</v>
      </c>
      <c r="L569" s="116"/>
      <c r="M569" s="116" t="s">
        <v>1947</v>
      </c>
      <c r="N569" s="116"/>
      <c r="O569" s="117" t="s">
        <v>1942</v>
      </c>
      <c r="P569" s="127"/>
    </row>
    <row r="570" spans="1:23" outlineLevel="1">
      <c r="H570" s="116"/>
      <c r="I570" s="116"/>
      <c r="J570" s="116"/>
      <c r="K570" s="49" t="s">
        <v>1943</v>
      </c>
      <c r="L570" s="49" t="s">
        <v>1944</v>
      </c>
      <c r="M570" s="49" t="s">
        <v>1943</v>
      </c>
      <c r="N570" s="49" t="s">
        <v>1944</v>
      </c>
      <c r="O570" s="49" t="s">
        <v>1943</v>
      </c>
      <c r="P570" s="49" t="s">
        <v>1944</v>
      </c>
      <c r="Q570" s="55"/>
      <c r="R570" s="54"/>
      <c r="S570" s="54"/>
      <c r="T570" s="51" t="s">
        <v>1945</v>
      </c>
    </row>
    <row r="571" spans="1:23" outlineLevel="1">
      <c r="H571" s="116" t="s">
        <v>1465</v>
      </c>
      <c r="I571" s="116"/>
      <c r="J571" s="117"/>
      <c r="K571" s="50">
        <f>SUMIF($H$8:$H$563,H571,$K$8:$K$563)</f>
        <v>4388</v>
      </c>
      <c r="L571" s="50">
        <f>SUMIF($H$8:$H$563,H571,$L$8:$L$563)</f>
        <v>4388</v>
      </c>
      <c r="M571" s="50">
        <f>SUMIF($H$8:$H$563,H571,$N$8:$N$563)</f>
        <v>0</v>
      </c>
      <c r="N571" s="50">
        <f>SUMIF($H$8:$H$563,H571,$O$8:$O$563)</f>
        <v>0</v>
      </c>
      <c r="O571" s="50">
        <f>SUM(K571,M571)</f>
        <v>4388</v>
      </c>
      <c r="P571" s="50">
        <f>SUM(L571,N571)</f>
        <v>4388</v>
      </c>
      <c r="Q571" s="55"/>
      <c r="R571" s="55"/>
      <c r="S571" s="55"/>
      <c r="T571" s="52">
        <f>SUMIF($H$8:$H$563,O571,$M$8:$M$563)</f>
        <v>0</v>
      </c>
    </row>
    <row r="572" spans="1:23" outlineLevel="1">
      <c r="H572" s="116" t="s">
        <v>1466</v>
      </c>
      <c r="I572" s="116"/>
      <c r="J572" s="117"/>
      <c r="K572" s="50">
        <f t="shared" ref="K572:K574" si="114">SUMIF($H$8:$H$563,H572,$K$8:$K$563)</f>
        <v>6389</v>
      </c>
      <c r="L572" s="50">
        <f t="shared" ref="L572:L574" si="115">SUMIF($H$8:$H$563,H572,$L$8:$L$563)</f>
        <v>6300</v>
      </c>
      <c r="M572" s="50">
        <f>SUMIF($H$8:$H$563,H572,$N$8:$N$563)</f>
        <v>28</v>
      </c>
      <c r="N572" s="50">
        <f t="shared" ref="N572:N573" si="116">SUMIF($H$8:$H$563,H572,$O$8:$O$563)</f>
        <v>28</v>
      </c>
      <c r="O572" s="50">
        <f t="shared" ref="O572:O574" si="117">SUM(K572,M572)</f>
        <v>6417</v>
      </c>
      <c r="P572" s="50">
        <f t="shared" ref="P572:P574" si="118">SUM(L572,N572)</f>
        <v>6328</v>
      </c>
      <c r="Q572" s="55"/>
      <c r="R572" s="55"/>
      <c r="S572" s="55"/>
      <c r="T572" s="52">
        <f t="shared" ref="T572:T574" si="119">SUMIF($H$8:$H$563,O572,$M$8:$M$563)</f>
        <v>0</v>
      </c>
    </row>
    <row r="573" spans="1:23" outlineLevel="1">
      <c r="H573" s="116" t="s">
        <v>1467</v>
      </c>
      <c r="I573" s="116"/>
      <c r="J573" s="117"/>
      <c r="K573" s="50">
        <f t="shared" si="114"/>
        <v>1090</v>
      </c>
      <c r="L573" s="50">
        <f t="shared" si="115"/>
        <v>1075</v>
      </c>
      <c r="M573" s="50">
        <f>SUMIF($H$8:$H$563,H573,$N$8:$N$563)</f>
        <v>1276</v>
      </c>
      <c r="N573" s="50">
        <f t="shared" si="116"/>
        <v>1276</v>
      </c>
      <c r="O573" s="50">
        <f t="shared" si="117"/>
        <v>2366</v>
      </c>
      <c r="P573" s="50">
        <f t="shared" si="118"/>
        <v>2351</v>
      </c>
      <c r="Q573" s="55"/>
      <c r="R573" s="55"/>
      <c r="S573" s="55"/>
      <c r="T573" s="52">
        <f t="shared" si="119"/>
        <v>0</v>
      </c>
    </row>
    <row r="574" spans="1:23" outlineLevel="1">
      <c r="H574" s="116" t="s">
        <v>1468</v>
      </c>
      <c r="I574" s="116"/>
      <c r="J574" s="117"/>
      <c r="K574" s="50">
        <f t="shared" si="114"/>
        <v>1185</v>
      </c>
      <c r="L574" s="50">
        <f t="shared" si="115"/>
        <v>1179</v>
      </c>
      <c r="M574" s="50">
        <f>SUMIF($H$8:$H$563,H574,$N$8:$N$563)-45</f>
        <v>3614</v>
      </c>
      <c r="N574" s="50">
        <f>SUMIF($H$8:$H$563,H574,$O$8:$O$563)-45</f>
        <v>3536</v>
      </c>
      <c r="O574" s="50">
        <f t="shared" si="117"/>
        <v>4799</v>
      </c>
      <c r="P574" s="50">
        <f t="shared" si="118"/>
        <v>4715</v>
      </c>
      <c r="Q574" s="55"/>
      <c r="R574" s="55"/>
      <c r="S574" s="55"/>
      <c r="T574" s="52">
        <f t="shared" si="119"/>
        <v>0</v>
      </c>
    </row>
    <row r="575" spans="1:23" outlineLevel="1">
      <c r="H575" s="116" t="s">
        <v>1942</v>
      </c>
      <c r="I575" s="116"/>
      <c r="J575" s="117"/>
      <c r="K575" s="50">
        <f>SUM(K571:K574)</f>
        <v>13052</v>
      </c>
      <c r="L575" s="50">
        <f>SUM(L571:L574)</f>
        <v>12942</v>
      </c>
      <c r="M575" s="50">
        <f t="shared" ref="M575:N575" si="120">SUM(M571:M574)</f>
        <v>4918</v>
      </c>
      <c r="N575" s="50">
        <f t="shared" si="120"/>
        <v>4840</v>
      </c>
      <c r="O575" s="50">
        <f t="shared" ref="O575" si="121">SUM(O571:O574)</f>
        <v>17970</v>
      </c>
      <c r="P575" s="50">
        <f t="shared" ref="P575" si="122">SUM(P571:P574)</f>
        <v>17782</v>
      </c>
      <c r="Q575" s="55"/>
      <c r="R575" s="55"/>
      <c r="S575" s="55"/>
      <c r="T575" s="53">
        <f>SUM(T571:T574)</f>
        <v>0</v>
      </c>
    </row>
    <row r="576" spans="1:23" outlineLevel="1"/>
    <row r="577" outlineLevel="1"/>
    <row r="578" outlineLevel="1"/>
    <row r="579" outlineLevel="1"/>
    <row r="580" outlineLevel="1"/>
    <row r="581" outlineLevel="1"/>
    <row r="582" outlineLevel="1"/>
    <row r="583" outlineLevel="1"/>
    <row r="584" outlineLevel="1"/>
    <row r="585" outlineLevel="1"/>
    <row r="586" outlineLevel="1"/>
    <row r="587" outlineLevel="1"/>
    <row r="588" outlineLevel="1"/>
    <row r="589" outlineLevel="1"/>
    <row r="590" outlineLevel="1"/>
    <row r="591" outlineLevel="1"/>
    <row r="592" outlineLevel="1"/>
    <row r="593" outlineLevel="1"/>
    <row r="594" outlineLevel="1"/>
    <row r="595" outlineLevel="1"/>
    <row r="596" outlineLevel="1"/>
    <row r="597" outlineLevel="1"/>
    <row r="598" outlineLevel="1"/>
    <row r="599" outlineLevel="1"/>
    <row r="600" outlineLevel="1"/>
    <row r="601" outlineLevel="1"/>
    <row r="602" outlineLevel="1"/>
    <row r="603" outlineLevel="1"/>
    <row r="604" outlineLevel="1"/>
    <row r="605" outlineLevel="1"/>
    <row r="606" outlineLevel="1"/>
    <row r="607" outlineLevel="1"/>
    <row r="608" outlineLevel="1"/>
    <row r="609" outlineLevel="1"/>
    <row r="610" outlineLevel="1"/>
    <row r="611" outlineLevel="1"/>
    <row r="612" outlineLevel="1"/>
    <row r="613" outlineLevel="1"/>
    <row r="614" outlineLevel="1"/>
    <row r="615" outlineLevel="1"/>
    <row r="616" outlineLevel="1"/>
    <row r="617" outlineLevel="1"/>
    <row r="618" outlineLevel="1"/>
    <row r="619" outlineLevel="1"/>
    <row r="620" outlineLevel="1"/>
    <row r="621" outlineLevel="1"/>
    <row r="622" outlineLevel="1"/>
    <row r="623" outlineLevel="1"/>
    <row r="624" outlineLevel="1"/>
    <row r="625" outlineLevel="1"/>
    <row r="626" outlineLevel="1"/>
    <row r="627" outlineLevel="1"/>
    <row r="628" outlineLevel="1"/>
    <row r="629" outlineLevel="1"/>
    <row r="630" outlineLevel="1"/>
    <row r="631" outlineLevel="1"/>
    <row r="632" outlineLevel="1"/>
    <row r="633" outlineLevel="1"/>
    <row r="634" outlineLevel="1"/>
    <row r="635" outlineLevel="1"/>
    <row r="636" outlineLevel="1"/>
    <row r="637" outlineLevel="1"/>
    <row r="638" outlineLevel="1"/>
    <row r="639" outlineLevel="1"/>
    <row r="640" outlineLevel="1"/>
    <row r="641" outlineLevel="1"/>
    <row r="642" outlineLevel="1"/>
    <row r="643" outlineLevel="1"/>
    <row r="644" outlineLevel="1"/>
    <row r="645" outlineLevel="1"/>
    <row r="646" outlineLevel="1"/>
    <row r="647" outlineLevel="1"/>
    <row r="648" outlineLevel="1"/>
    <row r="649" outlineLevel="1"/>
    <row r="650" outlineLevel="1"/>
    <row r="651" outlineLevel="1"/>
    <row r="652" outlineLevel="1"/>
    <row r="653" outlineLevel="1"/>
    <row r="654" outlineLevel="1"/>
    <row r="655" outlineLevel="1"/>
    <row r="656" outlineLevel="1"/>
    <row r="657" outlineLevel="1"/>
    <row r="658" outlineLevel="1"/>
    <row r="659" outlineLevel="1"/>
    <row r="660" outlineLevel="1"/>
    <row r="661" outlineLevel="1"/>
    <row r="662" outlineLevel="1"/>
    <row r="663" outlineLevel="1"/>
    <row r="664" outlineLevel="1"/>
    <row r="665" outlineLevel="1"/>
    <row r="666" outlineLevel="1"/>
    <row r="667" outlineLevel="1"/>
    <row r="668" outlineLevel="1"/>
    <row r="669" outlineLevel="1"/>
    <row r="670" outlineLevel="1"/>
    <row r="671" outlineLevel="1"/>
    <row r="672" outlineLevel="1"/>
    <row r="673" outlineLevel="1"/>
    <row r="674" outlineLevel="1"/>
    <row r="675" outlineLevel="1"/>
    <row r="676" outlineLevel="1"/>
    <row r="677" outlineLevel="1"/>
    <row r="678" outlineLevel="1"/>
    <row r="679" outlineLevel="1"/>
    <row r="680" outlineLevel="1"/>
    <row r="681" outlineLevel="1"/>
    <row r="682" outlineLevel="1"/>
    <row r="683" outlineLevel="1"/>
    <row r="684" outlineLevel="1"/>
    <row r="685" outlineLevel="1"/>
    <row r="686" outlineLevel="1"/>
    <row r="687" outlineLevel="1"/>
    <row r="688" outlineLevel="1"/>
    <row r="689" outlineLevel="1"/>
    <row r="690" outlineLevel="1"/>
    <row r="691" outlineLevel="1"/>
    <row r="692" outlineLevel="1"/>
    <row r="693" outlineLevel="1"/>
    <row r="694" outlineLevel="1"/>
    <row r="695" outlineLevel="1"/>
    <row r="696" outlineLevel="1"/>
    <row r="697" outlineLevel="1"/>
    <row r="698" outlineLevel="1"/>
    <row r="699" outlineLevel="1"/>
    <row r="700" outlineLevel="1"/>
    <row r="701" outlineLevel="1"/>
    <row r="702" outlineLevel="1"/>
    <row r="703" outlineLevel="1"/>
    <row r="704" outlineLevel="1"/>
    <row r="705" outlineLevel="1"/>
    <row r="706" outlineLevel="1"/>
    <row r="707" outlineLevel="1"/>
    <row r="708" outlineLevel="1"/>
    <row r="709" outlineLevel="1"/>
    <row r="710" outlineLevel="1"/>
    <row r="711" outlineLevel="1"/>
    <row r="712" outlineLevel="1"/>
    <row r="713" outlineLevel="1"/>
    <row r="714" outlineLevel="1"/>
    <row r="715" outlineLevel="1"/>
    <row r="716" outlineLevel="1"/>
    <row r="717" outlineLevel="1"/>
    <row r="718" outlineLevel="1"/>
    <row r="719" outlineLevel="1"/>
    <row r="720" outlineLevel="1"/>
    <row r="721" outlineLevel="1"/>
    <row r="722" outlineLevel="1"/>
    <row r="723" outlineLevel="1"/>
    <row r="724" outlineLevel="1"/>
    <row r="725" outlineLevel="1"/>
    <row r="726" outlineLevel="1"/>
    <row r="727" outlineLevel="1"/>
    <row r="728" outlineLevel="1"/>
    <row r="729" outlineLevel="1"/>
    <row r="730" outlineLevel="1"/>
    <row r="731" outlineLevel="1"/>
    <row r="732" outlineLevel="1"/>
    <row r="733" outlineLevel="1"/>
    <row r="734" outlineLevel="1"/>
    <row r="735" outlineLevel="1"/>
    <row r="736" outlineLevel="1"/>
    <row r="737" outlineLevel="1"/>
    <row r="738" outlineLevel="1"/>
    <row r="739" outlineLevel="1"/>
    <row r="740" outlineLevel="1"/>
    <row r="741" outlineLevel="1"/>
    <row r="742" outlineLevel="1"/>
    <row r="743" outlineLevel="1"/>
    <row r="744" outlineLevel="1"/>
    <row r="745" outlineLevel="1"/>
    <row r="746" outlineLevel="1"/>
    <row r="747" outlineLevel="1"/>
    <row r="748" outlineLevel="1"/>
    <row r="749" outlineLevel="1"/>
    <row r="750" outlineLevel="1"/>
    <row r="751" outlineLevel="1"/>
    <row r="752" outlineLevel="1"/>
    <row r="753" outlineLevel="1"/>
    <row r="754" outlineLevel="1"/>
    <row r="755" outlineLevel="1"/>
    <row r="756" outlineLevel="1"/>
    <row r="757" outlineLevel="1"/>
    <row r="758" outlineLevel="1"/>
    <row r="759" outlineLevel="1"/>
    <row r="760" outlineLevel="1"/>
    <row r="761" outlineLevel="1"/>
    <row r="762" outlineLevel="1"/>
    <row r="763" outlineLevel="1"/>
    <row r="764" outlineLevel="1"/>
    <row r="765" outlineLevel="1"/>
    <row r="766" outlineLevel="1"/>
    <row r="767" outlineLevel="1"/>
    <row r="768" outlineLevel="1"/>
    <row r="769" outlineLevel="1"/>
    <row r="770" outlineLevel="1"/>
    <row r="771" outlineLevel="1"/>
    <row r="772" outlineLevel="1"/>
    <row r="773" outlineLevel="1"/>
    <row r="774" outlineLevel="1"/>
    <row r="775" outlineLevel="1"/>
    <row r="776" outlineLevel="1"/>
    <row r="777" outlineLevel="1"/>
    <row r="778" outlineLevel="1"/>
    <row r="779" outlineLevel="1"/>
    <row r="780" outlineLevel="1"/>
    <row r="781" outlineLevel="1"/>
    <row r="782" outlineLevel="1"/>
    <row r="783" outlineLevel="1"/>
    <row r="784" outlineLevel="1"/>
    <row r="785" outlineLevel="1"/>
    <row r="786" outlineLevel="1"/>
    <row r="787" outlineLevel="1"/>
    <row r="788" outlineLevel="1"/>
    <row r="789" outlineLevel="1"/>
    <row r="790" outlineLevel="1"/>
    <row r="791" outlineLevel="1"/>
    <row r="792" outlineLevel="1"/>
    <row r="793" outlineLevel="1"/>
    <row r="794" outlineLevel="1"/>
    <row r="795" outlineLevel="1"/>
    <row r="796" outlineLevel="1"/>
    <row r="797" outlineLevel="1"/>
    <row r="798" outlineLevel="1"/>
    <row r="799" outlineLevel="1"/>
    <row r="800" outlineLevel="1"/>
    <row r="801" outlineLevel="1"/>
    <row r="802" outlineLevel="1"/>
    <row r="803" outlineLevel="1"/>
    <row r="804" outlineLevel="1"/>
    <row r="805" outlineLevel="1"/>
    <row r="806" outlineLevel="1"/>
    <row r="807" outlineLevel="1"/>
    <row r="808" outlineLevel="1"/>
    <row r="809" outlineLevel="1"/>
    <row r="810" outlineLevel="1"/>
    <row r="811" outlineLevel="1"/>
    <row r="812" outlineLevel="1"/>
    <row r="813" outlineLevel="1"/>
    <row r="814" outlineLevel="1"/>
    <row r="815" outlineLevel="1"/>
    <row r="816" outlineLevel="1"/>
    <row r="817" outlineLevel="1"/>
    <row r="818" outlineLevel="1"/>
    <row r="819" outlineLevel="1"/>
    <row r="820" outlineLevel="1"/>
    <row r="821" outlineLevel="1"/>
    <row r="822" outlineLevel="1"/>
    <row r="823" outlineLevel="1"/>
    <row r="824" outlineLevel="1"/>
    <row r="825" outlineLevel="1"/>
    <row r="826" outlineLevel="1"/>
    <row r="827" outlineLevel="1"/>
    <row r="828" outlineLevel="1"/>
    <row r="829" outlineLevel="1"/>
    <row r="830" outlineLevel="1"/>
    <row r="831" outlineLevel="1"/>
    <row r="832" outlineLevel="1"/>
    <row r="833" outlineLevel="1"/>
    <row r="834" outlineLevel="1"/>
    <row r="835" outlineLevel="1"/>
    <row r="836" outlineLevel="1"/>
    <row r="837" outlineLevel="1"/>
    <row r="838" outlineLevel="1"/>
    <row r="839" outlineLevel="1"/>
    <row r="840" outlineLevel="1"/>
    <row r="841" outlineLevel="1"/>
    <row r="842" outlineLevel="1"/>
    <row r="843" outlineLevel="1"/>
    <row r="844" outlineLevel="1"/>
    <row r="845" outlineLevel="1"/>
    <row r="846" outlineLevel="1"/>
    <row r="847" outlineLevel="1"/>
    <row r="848" outlineLevel="1"/>
    <row r="849" outlineLevel="1"/>
    <row r="850" outlineLevel="1"/>
    <row r="851" outlineLevel="1"/>
    <row r="852" outlineLevel="1"/>
    <row r="853" outlineLevel="1"/>
    <row r="854" outlineLevel="1"/>
    <row r="855" outlineLevel="1"/>
    <row r="856" outlineLevel="1"/>
    <row r="857" outlineLevel="1"/>
    <row r="858" outlineLevel="1"/>
    <row r="859" outlineLevel="1"/>
    <row r="860" outlineLevel="1"/>
    <row r="861" outlineLevel="1"/>
    <row r="862" outlineLevel="1"/>
    <row r="863" outlineLevel="1"/>
    <row r="864" outlineLevel="1"/>
    <row r="865" outlineLevel="1"/>
    <row r="866" outlineLevel="1"/>
    <row r="867" outlineLevel="1"/>
    <row r="868" outlineLevel="1"/>
    <row r="869" outlineLevel="1"/>
    <row r="870" outlineLevel="1"/>
    <row r="871" outlineLevel="1"/>
    <row r="872" outlineLevel="1"/>
    <row r="873" outlineLevel="1"/>
    <row r="874" outlineLevel="1"/>
    <row r="875" outlineLevel="1"/>
    <row r="876" outlineLevel="1"/>
    <row r="877" outlineLevel="1"/>
    <row r="878" outlineLevel="1"/>
    <row r="879" outlineLevel="1"/>
    <row r="880" outlineLevel="1"/>
    <row r="881" outlineLevel="1"/>
    <row r="882" outlineLevel="1"/>
    <row r="883" outlineLevel="1"/>
    <row r="884" outlineLevel="1"/>
    <row r="885" outlineLevel="1"/>
    <row r="886" outlineLevel="1"/>
    <row r="887" outlineLevel="1"/>
    <row r="888" outlineLevel="1"/>
    <row r="889" outlineLevel="1"/>
    <row r="890" outlineLevel="1"/>
    <row r="891" outlineLevel="1"/>
    <row r="892" outlineLevel="1"/>
    <row r="893" outlineLevel="1"/>
    <row r="894" outlineLevel="1"/>
    <row r="895" outlineLevel="1"/>
    <row r="896" outlineLevel="1"/>
    <row r="897" outlineLevel="1"/>
    <row r="898" outlineLevel="1"/>
    <row r="899" outlineLevel="1"/>
    <row r="900" outlineLevel="1"/>
    <row r="901" outlineLevel="1"/>
    <row r="902" outlineLevel="1"/>
    <row r="903" outlineLevel="1"/>
    <row r="904" outlineLevel="1"/>
    <row r="905" outlineLevel="1"/>
    <row r="906" outlineLevel="1"/>
    <row r="907" outlineLevel="1"/>
    <row r="908" outlineLevel="1"/>
    <row r="909" outlineLevel="1"/>
    <row r="910" outlineLevel="1"/>
    <row r="911" outlineLevel="1"/>
    <row r="912" outlineLevel="1"/>
    <row r="913" outlineLevel="1"/>
    <row r="914" outlineLevel="1"/>
    <row r="915" outlineLevel="1"/>
    <row r="916" outlineLevel="1"/>
    <row r="917" outlineLevel="1"/>
    <row r="918" outlineLevel="1"/>
    <row r="919" outlineLevel="1"/>
    <row r="920" outlineLevel="1"/>
    <row r="921" outlineLevel="1"/>
    <row r="922" outlineLevel="1"/>
    <row r="923" outlineLevel="1"/>
    <row r="924" outlineLevel="1"/>
    <row r="925" outlineLevel="1"/>
    <row r="926" outlineLevel="1"/>
    <row r="927" outlineLevel="1"/>
    <row r="928" outlineLevel="1"/>
    <row r="929" outlineLevel="1"/>
    <row r="930" outlineLevel="1"/>
    <row r="931" outlineLevel="1"/>
    <row r="932" outlineLevel="1"/>
    <row r="933" outlineLevel="1"/>
    <row r="934" outlineLevel="1"/>
    <row r="935" outlineLevel="1"/>
    <row r="936" outlineLevel="1"/>
    <row r="937" outlineLevel="1"/>
    <row r="938" outlineLevel="1"/>
    <row r="939" outlineLevel="1"/>
    <row r="940" outlineLevel="1"/>
    <row r="941" outlineLevel="1"/>
    <row r="942" outlineLevel="1"/>
    <row r="943" outlineLevel="1"/>
    <row r="944" outlineLevel="1"/>
    <row r="945" outlineLevel="1"/>
    <row r="946" outlineLevel="1"/>
    <row r="947" outlineLevel="1"/>
    <row r="948" outlineLevel="1"/>
    <row r="949" outlineLevel="1"/>
    <row r="950" outlineLevel="1"/>
    <row r="951" outlineLevel="1"/>
    <row r="952" outlineLevel="1"/>
    <row r="953" outlineLevel="1"/>
    <row r="954" outlineLevel="1"/>
    <row r="955" outlineLevel="1"/>
    <row r="956" outlineLevel="1"/>
    <row r="957" outlineLevel="1"/>
    <row r="958" outlineLevel="1"/>
    <row r="959" outlineLevel="1"/>
    <row r="960" outlineLevel="1"/>
    <row r="961" outlineLevel="1"/>
    <row r="962" outlineLevel="1"/>
    <row r="963" outlineLevel="1"/>
    <row r="964" outlineLevel="1"/>
    <row r="965" outlineLevel="1"/>
    <row r="966" outlineLevel="1"/>
    <row r="967" outlineLevel="1"/>
    <row r="968" outlineLevel="1"/>
    <row r="969" outlineLevel="1"/>
    <row r="970" outlineLevel="1"/>
    <row r="971" outlineLevel="1"/>
    <row r="972" outlineLevel="1"/>
    <row r="973" outlineLevel="1"/>
    <row r="974" outlineLevel="1"/>
    <row r="975" outlineLevel="1"/>
    <row r="976" outlineLevel="1"/>
    <row r="977" spans="2:2" outlineLevel="1"/>
    <row r="978" spans="2:2" outlineLevel="1"/>
    <row r="979" spans="2:2" outlineLevel="1"/>
    <row r="980" spans="2:2" outlineLevel="1">
      <c r="B980" s="44"/>
    </row>
  </sheetData>
  <autoFilter ref="A7:V567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H575:J575"/>
    <mergeCell ref="B564:J564"/>
    <mergeCell ref="B565:J565"/>
    <mergeCell ref="B566:J566"/>
    <mergeCell ref="B567:J567"/>
    <mergeCell ref="H571:J571"/>
    <mergeCell ref="H572:J572"/>
    <mergeCell ref="H569:J570"/>
    <mergeCell ref="K569:L569"/>
    <mergeCell ref="M569:N569"/>
    <mergeCell ref="O569:P569"/>
    <mergeCell ref="H573:J573"/>
    <mergeCell ref="H574:J574"/>
  </mergeCells>
  <phoneticPr fontId="4"/>
  <conditionalFormatting sqref="J8:J319">
    <cfRule type="cellIs" dxfId="15" priority="2" operator="notEqual">
      <formula>H8</formula>
    </cfRule>
  </conditionalFormatting>
  <conditionalFormatting sqref="J322:J562">
    <cfRule type="cellIs" dxfId="14" priority="1" operator="notEqual">
      <formula>H322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520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60"/>
    </row>
    <row r="8" spans="1:23" outlineLevel="4">
      <c r="A8" s="40">
        <v>4002</v>
      </c>
      <c r="B8" s="40" t="s">
        <v>300</v>
      </c>
      <c r="C8" s="40">
        <v>40223</v>
      </c>
      <c r="D8" s="40" t="s">
        <v>364</v>
      </c>
      <c r="E8" s="40" t="s">
        <v>365</v>
      </c>
      <c r="F8" s="40" t="s">
        <v>366</v>
      </c>
      <c r="G8" s="40" t="s">
        <v>58</v>
      </c>
      <c r="H8" s="40" t="str">
        <f>IF(G8="","",VLOOKUP(G8,Sheet1!$B$3:$C$7,2,0))</f>
        <v>回復期</v>
      </c>
      <c r="I8" s="40" t="s">
        <v>58</v>
      </c>
      <c r="J8" s="40" t="str">
        <f>IF(I8="","",VLOOKUP(I8,Sheet1!$B$3:$C$7,2,0))</f>
        <v>回復期</v>
      </c>
      <c r="K8" s="40">
        <v>0</v>
      </c>
      <c r="L8" s="40">
        <v>0</v>
      </c>
      <c r="M8" s="40">
        <v>0</v>
      </c>
      <c r="N8" s="40">
        <v>40</v>
      </c>
      <c r="O8" s="40">
        <v>40</v>
      </c>
      <c r="P8" s="40">
        <v>0</v>
      </c>
      <c r="Q8" s="40">
        <v>0</v>
      </c>
      <c r="R8" s="40">
        <v>0</v>
      </c>
      <c r="S8" s="40">
        <v>0</v>
      </c>
      <c r="T8" s="40" t="s">
        <v>59</v>
      </c>
      <c r="U8" s="40" t="str">
        <f>IF(T8="","",VLOOKUP(T8,Sheet1!$B$10:$C$61,2,0))</f>
        <v>回復期リハビリテーション病棟入院料1</v>
      </c>
      <c r="V8" s="40">
        <v>40</v>
      </c>
      <c r="W8" s="64"/>
    </row>
    <row r="9" spans="1:23" outlineLevel="4">
      <c r="A9" s="40">
        <v>4002</v>
      </c>
      <c r="B9" s="40" t="s">
        <v>300</v>
      </c>
      <c r="C9" s="40">
        <v>40223</v>
      </c>
      <c r="D9" s="40" t="s">
        <v>364</v>
      </c>
      <c r="E9" s="40" t="s">
        <v>365</v>
      </c>
      <c r="F9" s="40" t="s">
        <v>367</v>
      </c>
      <c r="G9" s="40" t="s">
        <v>45</v>
      </c>
      <c r="H9" s="40" t="str">
        <f>IF(G9="","",VLOOKUP(G9,Sheet1!$B$3:$C$7,2,0))</f>
        <v>慢性期</v>
      </c>
      <c r="I9" s="40" t="s">
        <v>45</v>
      </c>
      <c r="J9" s="40" t="str">
        <f>IF(I9="","",VLOOKUP(I9,Sheet1!$B$3:$C$7,2,0))</f>
        <v>慢性期</v>
      </c>
      <c r="K9" s="40">
        <v>0</v>
      </c>
      <c r="L9" s="40">
        <v>0</v>
      </c>
      <c r="M9" s="40">
        <v>0</v>
      </c>
      <c r="N9" s="40">
        <v>60</v>
      </c>
      <c r="O9" s="40">
        <v>60</v>
      </c>
      <c r="P9" s="40">
        <v>0</v>
      </c>
      <c r="Q9" s="40">
        <v>60</v>
      </c>
      <c r="R9" s="40">
        <v>60</v>
      </c>
      <c r="S9" s="40">
        <v>0</v>
      </c>
      <c r="T9" s="40"/>
      <c r="U9" s="40" t="str">
        <f>IF(T9="","",VLOOKUP(T9,Sheet1!$B$10:$C$61,2,0))</f>
        <v/>
      </c>
      <c r="V9" s="40">
        <v>0</v>
      </c>
      <c r="W9" s="65"/>
    </row>
    <row r="10" spans="1:23" outlineLevel="4">
      <c r="A10" s="40">
        <v>4002</v>
      </c>
      <c r="B10" s="40" t="s">
        <v>300</v>
      </c>
      <c r="C10" s="40">
        <v>40223</v>
      </c>
      <c r="D10" s="40" t="s">
        <v>364</v>
      </c>
      <c r="E10" s="40" t="s">
        <v>365</v>
      </c>
      <c r="F10" s="40" t="s">
        <v>98</v>
      </c>
      <c r="G10" s="40" t="s">
        <v>45</v>
      </c>
      <c r="H10" s="40" t="str">
        <f>IF(G10="","",VLOOKUP(G10,Sheet1!$B$3:$C$7,2,0))</f>
        <v>慢性期</v>
      </c>
      <c r="I10" s="40" t="s">
        <v>45</v>
      </c>
      <c r="J10" s="40" t="str">
        <f>IF(I10="","",VLOOKUP(I10,Sheet1!$B$3:$C$7,2,0))</f>
        <v>慢性期</v>
      </c>
      <c r="K10" s="40">
        <v>0</v>
      </c>
      <c r="L10" s="40">
        <v>0</v>
      </c>
      <c r="M10" s="40">
        <v>0</v>
      </c>
      <c r="N10" s="40">
        <v>60</v>
      </c>
      <c r="O10" s="40">
        <v>60</v>
      </c>
      <c r="P10" s="40">
        <v>0</v>
      </c>
      <c r="Q10" s="40">
        <v>60</v>
      </c>
      <c r="R10" s="40">
        <v>60</v>
      </c>
      <c r="S10" s="40">
        <v>0</v>
      </c>
      <c r="T10" s="40"/>
      <c r="U10" s="40" t="str">
        <f>IF(T10="","",VLOOKUP(T10,Sheet1!$B$10:$C$61,2,0))</f>
        <v/>
      </c>
      <c r="V10" s="40">
        <v>0</v>
      </c>
      <c r="W10" s="65"/>
    </row>
    <row r="11" spans="1:23" outlineLevel="4">
      <c r="A11" s="40">
        <v>4002</v>
      </c>
      <c r="B11" s="40" t="s">
        <v>300</v>
      </c>
      <c r="C11" s="40">
        <v>40223</v>
      </c>
      <c r="D11" s="40" t="s">
        <v>364</v>
      </c>
      <c r="E11" s="40" t="s">
        <v>365</v>
      </c>
      <c r="F11" s="40" t="s">
        <v>368</v>
      </c>
      <c r="G11" s="40" t="s">
        <v>45</v>
      </c>
      <c r="H11" s="40" t="str">
        <f>IF(G11="","",VLOOKUP(G11,Sheet1!$B$3:$C$7,2,0))</f>
        <v>慢性期</v>
      </c>
      <c r="I11" s="40" t="s">
        <v>45</v>
      </c>
      <c r="J11" s="40" t="str">
        <f>IF(I11="","",VLOOKUP(I11,Sheet1!$B$3:$C$7,2,0))</f>
        <v>慢性期</v>
      </c>
      <c r="K11" s="40">
        <v>0</v>
      </c>
      <c r="L11" s="40">
        <v>0</v>
      </c>
      <c r="M11" s="40">
        <v>0</v>
      </c>
      <c r="N11" s="40">
        <v>60</v>
      </c>
      <c r="O11" s="40">
        <v>60</v>
      </c>
      <c r="P11" s="40">
        <v>0</v>
      </c>
      <c r="Q11" s="40">
        <v>60</v>
      </c>
      <c r="R11" s="40">
        <v>60</v>
      </c>
      <c r="S11" s="40">
        <v>0</v>
      </c>
      <c r="T11" s="40"/>
      <c r="U11" s="40" t="str">
        <f>IF(T11="","",VLOOKUP(T11,Sheet1!$B$10:$C$61,2,0))</f>
        <v/>
      </c>
      <c r="V11" s="40">
        <v>0</v>
      </c>
      <c r="W11" s="65"/>
    </row>
    <row r="12" spans="1:23" outlineLevel="4">
      <c r="A12" s="40">
        <v>4002</v>
      </c>
      <c r="B12" s="40" t="s">
        <v>300</v>
      </c>
      <c r="C12" s="40">
        <v>40223</v>
      </c>
      <c r="D12" s="40" t="s">
        <v>364</v>
      </c>
      <c r="E12" s="40" t="s">
        <v>365</v>
      </c>
      <c r="F12" s="40" t="s">
        <v>369</v>
      </c>
      <c r="G12" s="40" t="s">
        <v>45</v>
      </c>
      <c r="H12" s="40" t="str">
        <f>IF(G12="","",VLOOKUP(G12,Sheet1!$B$3:$C$7,2,0))</f>
        <v>慢性期</v>
      </c>
      <c r="I12" s="40" t="s">
        <v>45</v>
      </c>
      <c r="J12" s="40" t="str">
        <f>IF(I12="","",VLOOKUP(I12,Sheet1!$B$3:$C$7,2,0))</f>
        <v>慢性期</v>
      </c>
      <c r="K12" s="40">
        <v>60</v>
      </c>
      <c r="L12" s="40">
        <v>60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51</v>
      </c>
      <c r="U12" s="40" t="str">
        <f>IF(T12="","",VLOOKUP(T12,Sheet1!$B$10:$C$61,2,0))</f>
        <v>障害者施設等10対1入院基本料</v>
      </c>
      <c r="V12" s="40">
        <v>60</v>
      </c>
      <c r="W12" s="65"/>
    </row>
    <row r="13" spans="1:23" outlineLevel="4">
      <c r="A13" s="40">
        <v>4002</v>
      </c>
      <c r="B13" s="40" t="s">
        <v>300</v>
      </c>
      <c r="C13" s="40">
        <v>40223</v>
      </c>
      <c r="D13" s="40" t="s">
        <v>364</v>
      </c>
      <c r="E13" s="40" t="s">
        <v>365</v>
      </c>
      <c r="F13" s="40" t="s">
        <v>370</v>
      </c>
      <c r="G13" s="40" t="s">
        <v>45</v>
      </c>
      <c r="H13" s="40" t="str">
        <f>IF(G13="","",VLOOKUP(G13,Sheet1!$B$3:$C$7,2,0))</f>
        <v>慢性期</v>
      </c>
      <c r="I13" s="40" t="s">
        <v>45</v>
      </c>
      <c r="J13" s="40" t="str">
        <f>IF(I13="","",VLOOKUP(I13,Sheet1!$B$3:$C$7,2,0))</f>
        <v>慢性期</v>
      </c>
      <c r="K13" s="40">
        <v>0</v>
      </c>
      <c r="L13" s="40">
        <v>0</v>
      </c>
      <c r="M13" s="40">
        <v>0</v>
      </c>
      <c r="N13" s="40">
        <v>60</v>
      </c>
      <c r="O13" s="40">
        <v>60</v>
      </c>
      <c r="P13" s="40">
        <v>0</v>
      </c>
      <c r="Q13" s="40">
        <v>0</v>
      </c>
      <c r="R13" s="40">
        <v>0</v>
      </c>
      <c r="S13" s="40">
        <v>0</v>
      </c>
      <c r="T13" s="40" t="s">
        <v>62</v>
      </c>
      <c r="U13" s="40" t="str">
        <f>IF(T13="","",VLOOKUP(T13,Sheet1!$B$10:$C$61,2,0))</f>
        <v>療養病棟入院基本料1</v>
      </c>
      <c r="V13" s="40">
        <v>60</v>
      </c>
      <c r="W13" s="65"/>
    </row>
    <row r="14" spans="1:23" outlineLevel="4">
      <c r="A14" s="40">
        <v>4002</v>
      </c>
      <c r="B14" s="40" t="s">
        <v>300</v>
      </c>
      <c r="C14" s="40">
        <v>40223</v>
      </c>
      <c r="D14" s="40" t="s">
        <v>364</v>
      </c>
      <c r="E14" s="40" t="s">
        <v>365</v>
      </c>
      <c r="F14" s="40" t="s">
        <v>371</v>
      </c>
      <c r="G14" s="40" t="s">
        <v>45</v>
      </c>
      <c r="H14" s="40" t="str">
        <f>IF(G14="","",VLOOKUP(G14,Sheet1!$B$3:$C$7,2,0))</f>
        <v>慢性期</v>
      </c>
      <c r="I14" s="40" t="s">
        <v>45</v>
      </c>
      <c r="J14" s="40" t="str">
        <f>IF(I14="","",VLOOKUP(I14,Sheet1!$B$3:$C$7,2,0))</f>
        <v>慢性期</v>
      </c>
      <c r="K14" s="40">
        <v>0</v>
      </c>
      <c r="L14" s="40">
        <v>0</v>
      </c>
      <c r="M14" s="40">
        <v>0</v>
      </c>
      <c r="N14" s="40">
        <v>60</v>
      </c>
      <c r="O14" s="40">
        <v>60</v>
      </c>
      <c r="P14" s="40">
        <v>0</v>
      </c>
      <c r="Q14" s="40">
        <v>0</v>
      </c>
      <c r="R14" s="40">
        <v>0</v>
      </c>
      <c r="S14" s="40">
        <v>0</v>
      </c>
      <c r="T14" s="40" t="s">
        <v>62</v>
      </c>
      <c r="U14" s="40" t="str">
        <f>IF(T14="","",VLOOKUP(T14,Sheet1!$B$10:$C$61,2,0))</f>
        <v>療養病棟入院基本料1</v>
      </c>
      <c r="V14" s="40">
        <v>60</v>
      </c>
      <c r="W14" s="65"/>
    </row>
    <row r="15" spans="1:23" outlineLevel="4">
      <c r="A15" s="40">
        <v>4002</v>
      </c>
      <c r="B15" s="40" t="s">
        <v>300</v>
      </c>
      <c r="C15" s="40">
        <v>40223</v>
      </c>
      <c r="D15" s="40" t="s">
        <v>364</v>
      </c>
      <c r="E15" s="40" t="s">
        <v>365</v>
      </c>
      <c r="F15" s="40" t="s">
        <v>89</v>
      </c>
      <c r="G15" s="40" t="s">
        <v>45</v>
      </c>
      <c r="H15" s="40" t="str">
        <f>IF(G15="","",VLOOKUP(G15,Sheet1!$B$3:$C$7,2,0))</f>
        <v>慢性期</v>
      </c>
      <c r="I15" s="40" t="s">
        <v>45</v>
      </c>
      <c r="J15" s="40" t="str">
        <f>IF(I15="","",VLOOKUP(I15,Sheet1!$B$3:$C$7,2,0))</f>
        <v>慢性期</v>
      </c>
      <c r="K15" s="40">
        <v>0</v>
      </c>
      <c r="L15" s="40">
        <v>0</v>
      </c>
      <c r="M15" s="40">
        <v>0</v>
      </c>
      <c r="N15" s="40">
        <v>60</v>
      </c>
      <c r="O15" s="40">
        <v>60</v>
      </c>
      <c r="P15" s="40">
        <v>0</v>
      </c>
      <c r="Q15" s="40">
        <v>0</v>
      </c>
      <c r="R15" s="40">
        <v>0</v>
      </c>
      <c r="S15" s="40">
        <v>0</v>
      </c>
      <c r="T15" s="40" t="s">
        <v>62</v>
      </c>
      <c r="U15" s="40" t="str">
        <f>IF(T15="","",VLOOKUP(T15,Sheet1!$B$10:$C$61,2,0))</f>
        <v>療養病棟入院基本料1</v>
      </c>
      <c r="V15" s="40">
        <v>60</v>
      </c>
      <c r="W15" s="65"/>
    </row>
    <row r="16" spans="1:23" outlineLevel="4">
      <c r="A16" s="40">
        <v>4002</v>
      </c>
      <c r="B16" s="40" t="s">
        <v>300</v>
      </c>
      <c r="C16" s="40">
        <v>40223</v>
      </c>
      <c r="D16" s="40" t="s">
        <v>364</v>
      </c>
      <c r="E16" s="40" t="s">
        <v>365</v>
      </c>
      <c r="F16" s="40" t="s">
        <v>372</v>
      </c>
      <c r="G16" s="40" t="s">
        <v>45</v>
      </c>
      <c r="H16" s="40" t="str">
        <f>IF(G16="","",VLOOKUP(G16,Sheet1!$B$3:$C$7,2,0))</f>
        <v>慢性期</v>
      </c>
      <c r="I16" s="40" t="s">
        <v>45</v>
      </c>
      <c r="J16" s="40" t="str">
        <f>IF(I16="","",VLOOKUP(I16,Sheet1!$B$3:$C$7,2,0))</f>
        <v>慢性期</v>
      </c>
      <c r="K16" s="40">
        <v>41</v>
      </c>
      <c r="L16" s="40">
        <v>41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51</v>
      </c>
      <c r="U16" s="40" t="str">
        <f>IF(T16="","",VLOOKUP(T16,Sheet1!$B$10:$C$61,2,0))</f>
        <v>障害者施設等10対1入院基本料</v>
      </c>
      <c r="V16" s="40">
        <v>41</v>
      </c>
      <c r="W16" s="65"/>
    </row>
    <row r="17" spans="1:23" outlineLevel="3">
      <c r="A17" s="40"/>
      <c r="B17" s="40"/>
      <c r="C17" s="40"/>
      <c r="D17" s="40"/>
      <c r="E17" s="41" t="s">
        <v>1636</v>
      </c>
      <c r="F17" s="40"/>
      <c r="G17" s="40"/>
      <c r="H17" s="40"/>
      <c r="I17" s="40"/>
      <c r="J17" s="40" t="str">
        <f>IF(I17="","",VLOOKUP(I17,Sheet1!$B$3:$C$7,2,0))</f>
        <v/>
      </c>
      <c r="K17" s="40">
        <f t="shared" ref="K17:S17" si="0">SUBTOTAL(9,K8:K16)</f>
        <v>101</v>
      </c>
      <c r="L17" s="40">
        <f t="shared" si="0"/>
        <v>101</v>
      </c>
      <c r="M17" s="40">
        <f t="shared" si="0"/>
        <v>0</v>
      </c>
      <c r="N17" s="40">
        <f t="shared" si="0"/>
        <v>400</v>
      </c>
      <c r="O17" s="40">
        <f t="shared" si="0"/>
        <v>400</v>
      </c>
      <c r="P17" s="40">
        <f t="shared" si="0"/>
        <v>0</v>
      </c>
      <c r="Q17" s="40">
        <f t="shared" si="0"/>
        <v>180</v>
      </c>
      <c r="R17" s="40">
        <f t="shared" si="0"/>
        <v>180</v>
      </c>
      <c r="S17" s="40">
        <f t="shared" si="0"/>
        <v>0</v>
      </c>
      <c r="T17" s="40"/>
      <c r="U17" s="40"/>
      <c r="V17" s="40">
        <f>SUBTOTAL(9,V8:V16)</f>
        <v>321</v>
      </c>
      <c r="W17" s="66"/>
    </row>
    <row r="18" spans="1:23" outlineLevel="4">
      <c r="A18" s="40">
        <v>4002</v>
      </c>
      <c r="B18" s="40" t="s">
        <v>300</v>
      </c>
      <c r="C18" s="40">
        <v>40223</v>
      </c>
      <c r="D18" s="40" t="s">
        <v>364</v>
      </c>
      <c r="E18" s="40" t="s">
        <v>485</v>
      </c>
      <c r="F18" s="40" t="s">
        <v>486</v>
      </c>
      <c r="G18" s="40" t="s">
        <v>104</v>
      </c>
      <c r="H18" s="40" t="str">
        <f>IF(G18="","",VLOOKUP(G18,Sheet1!$B$3:$C$7,2,0))</f>
        <v>急性期</v>
      </c>
      <c r="I18" s="40" t="s">
        <v>104</v>
      </c>
      <c r="J18" s="40" t="str">
        <f>IF(I18="","",VLOOKUP(I18,Sheet1!$B$3:$C$7,2,0))</f>
        <v>急性期</v>
      </c>
      <c r="K18" s="40">
        <v>30</v>
      </c>
      <c r="L18" s="40">
        <v>30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104</v>
      </c>
      <c r="U18" s="40" t="str">
        <f>IF(T18="","",VLOOKUP(T18,Sheet1!$B$10:$C$61,2,0))</f>
        <v>一般病棟10対1入院基本料</v>
      </c>
      <c r="V18" s="40">
        <v>30</v>
      </c>
      <c r="W18" s="64"/>
    </row>
    <row r="19" spans="1:23" outlineLevel="3">
      <c r="A19" s="40"/>
      <c r="B19" s="40"/>
      <c r="C19" s="40"/>
      <c r="D19" s="40"/>
      <c r="E19" s="41" t="s">
        <v>1637</v>
      </c>
      <c r="F19" s="40"/>
      <c r="G19" s="40"/>
      <c r="H19" s="40"/>
      <c r="I19" s="40"/>
      <c r="J19" s="40" t="str">
        <f>IF(I19="","",VLOOKUP(I19,Sheet1!$B$3:$C$7,2,0))</f>
        <v/>
      </c>
      <c r="K19" s="40">
        <f t="shared" ref="K19:S19" si="1">SUBTOTAL(9,K18:K18)</f>
        <v>30</v>
      </c>
      <c r="L19" s="40">
        <f t="shared" si="1"/>
        <v>30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0</v>
      </c>
      <c r="S19" s="40">
        <f t="shared" si="1"/>
        <v>0</v>
      </c>
      <c r="T19" s="40"/>
      <c r="U19" s="40"/>
      <c r="V19" s="40">
        <f>SUBTOTAL(9,V18:V18)</f>
        <v>30</v>
      </c>
      <c r="W19" s="66"/>
    </row>
    <row r="20" spans="1:23" outlineLevel="4">
      <c r="A20" s="40">
        <v>4002</v>
      </c>
      <c r="B20" s="40" t="s">
        <v>300</v>
      </c>
      <c r="C20" s="40">
        <v>40223</v>
      </c>
      <c r="D20" s="40" t="s">
        <v>364</v>
      </c>
      <c r="E20" s="40" t="s">
        <v>523</v>
      </c>
      <c r="F20" s="40" t="s">
        <v>193</v>
      </c>
      <c r="G20" s="40" t="s">
        <v>38</v>
      </c>
      <c r="H20" s="40" t="str">
        <f>IF(G20="","",VLOOKUP(G20,Sheet1!$B$3:$C$7,2,0))</f>
        <v>急性期</v>
      </c>
      <c r="I20" s="40" t="s">
        <v>38</v>
      </c>
      <c r="J20" s="40" t="str">
        <f>IF(I20="","",VLOOKUP(I20,Sheet1!$B$3:$C$7,2,0))</f>
        <v>急性期</v>
      </c>
      <c r="K20" s="40">
        <v>60</v>
      </c>
      <c r="L20" s="40">
        <v>60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 t="s">
        <v>38</v>
      </c>
      <c r="U20" s="40" t="str">
        <f>IF(T20="","",VLOOKUP(T20,Sheet1!$B$10:$C$61,2,0))</f>
        <v>一般病棟10対1入院基本料</v>
      </c>
      <c r="V20" s="40">
        <v>60</v>
      </c>
      <c r="W20" s="64"/>
    </row>
    <row r="21" spans="1:23" outlineLevel="3">
      <c r="A21" s="40"/>
      <c r="B21" s="40"/>
      <c r="C21" s="40"/>
      <c r="D21" s="40"/>
      <c r="E21" s="41" t="s">
        <v>1638</v>
      </c>
      <c r="F21" s="40"/>
      <c r="G21" s="40"/>
      <c r="H21" s="40"/>
      <c r="I21" s="40"/>
      <c r="J21" s="40" t="str">
        <f>IF(I21="","",VLOOKUP(I21,Sheet1!$B$3:$C$7,2,0))</f>
        <v/>
      </c>
      <c r="K21" s="40">
        <f t="shared" ref="K21:S21" si="2">SUBTOTAL(9,K20:K20)</f>
        <v>60</v>
      </c>
      <c r="L21" s="40">
        <f t="shared" si="2"/>
        <v>60</v>
      </c>
      <c r="M21" s="40">
        <f t="shared" si="2"/>
        <v>0</v>
      </c>
      <c r="N21" s="40">
        <f t="shared" si="2"/>
        <v>0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/>
      <c r="U21" s="40"/>
      <c r="V21" s="40">
        <f>SUBTOTAL(9,V20:V20)</f>
        <v>60</v>
      </c>
      <c r="W21" s="66"/>
    </row>
    <row r="22" spans="1:23" outlineLevel="4">
      <c r="A22" s="40">
        <v>4002</v>
      </c>
      <c r="B22" s="40" t="s">
        <v>300</v>
      </c>
      <c r="C22" s="40">
        <v>40223</v>
      </c>
      <c r="D22" s="40" t="s">
        <v>364</v>
      </c>
      <c r="E22" s="40" t="s">
        <v>567</v>
      </c>
      <c r="F22" s="40" t="s">
        <v>50</v>
      </c>
      <c r="G22" s="40" t="s">
        <v>45</v>
      </c>
      <c r="H22" s="40" t="str">
        <f>IF(G22="","",VLOOKUP(G22,Sheet1!$B$3:$C$7,2,0))</f>
        <v>慢性期</v>
      </c>
      <c r="I22" s="40" t="s">
        <v>58</v>
      </c>
      <c r="J22" s="40" t="str">
        <f>IF(I22="","",VLOOKUP(I22,Sheet1!$B$3:$C$7,2,0))</f>
        <v>回復期</v>
      </c>
      <c r="K22" s="40">
        <v>60</v>
      </c>
      <c r="L22" s="40">
        <v>60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 t="s">
        <v>51</v>
      </c>
      <c r="U22" s="40" t="str">
        <f>IF(T22="","",VLOOKUP(T22,Sheet1!$B$10:$C$61,2,0))</f>
        <v>障害者施設等10対1入院基本料</v>
      </c>
      <c r="V22" s="40">
        <v>60</v>
      </c>
      <c r="W22" s="64"/>
    </row>
    <row r="23" spans="1:23" outlineLevel="4">
      <c r="A23" s="40">
        <v>4002</v>
      </c>
      <c r="B23" s="40" t="s">
        <v>300</v>
      </c>
      <c r="C23" s="40">
        <v>40223</v>
      </c>
      <c r="D23" s="40" t="s">
        <v>364</v>
      </c>
      <c r="E23" s="40" t="s">
        <v>567</v>
      </c>
      <c r="F23" s="40" t="s">
        <v>252</v>
      </c>
      <c r="G23" s="40" t="s">
        <v>45</v>
      </c>
      <c r="H23" s="40" t="str">
        <f>IF(G23="","",VLOOKUP(G23,Sheet1!$B$3:$C$7,2,0))</f>
        <v>慢性期</v>
      </c>
      <c r="I23" s="40" t="s">
        <v>45</v>
      </c>
      <c r="J23" s="40" t="str">
        <f>IF(I23="","",VLOOKUP(I23,Sheet1!$B$3:$C$7,2,0))</f>
        <v>慢性期</v>
      </c>
      <c r="K23" s="40">
        <v>0</v>
      </c>
      <c r="L23" s="40">
        <v>0</v>
      </c>
      <c r="M23" s="40">
        <v>0</v>
      </c>
      <c r="N23" s="40">
        <v>38</v>
      </c>
      <c r="O23" s="40">
        <v>38</v>
      </c>
      <c r="P23" s="40">
        <v>0</v>
      </c>
      <c r="Q23" s="40">
        <v>0</v>
      </c>
      <c r="R23" s="40">
        <v>0</v>
      </c>
      <c r="S23" s="40">
        <v>0</v>
      </c>
      <c r="T23" s="40" t="s">
        <v>62</v>
      </c>
      <c r="U23" s="40" t="str">
        <f>IF(T23="","",VLOOKUP(T23,Sheet1!$B$10:$C$61,2,0))</f>
        <v>療養病棟入院基本料1</v>
      </c>
      <c r="V23" s="40">
        <v>38</v>
      </c>
      <c r="W23" s="65"/>
    </row>
    <row r="24" spans="1:23" outlineLevel="3">
      <c r="A24" s="40"/>
      <c r="B24" s="40"/>
      <c r="C24" s="40"/>
      <c r="D24" s="40"/>
      <c r="E24" s="41" t="s">
        <v>1639</v>
      </c>
      <c r="F24" s="40"/>
      <c r="G24" s="40"/>
      <c r="H24" s="40"/>
      <c r="I24" s="40"/>
      <c r="J24" s="40" t="str">
        <f>IF(I24="","",VLOOKUP(I24,Sheet1!$B$3:$C$7,2,0))</f>
        <v/>
      </c>
      <c r="K24" s="40">
        <f t="shared" ref="K24:S24" si="3">SUBTOTAL(9,K22:K23)</f>
        <v>60</v>
      </c>
      <c r="L24" s="40">
        <f t="shared" si="3"/>
        <v>60</v>
      </c>
      <c r="M24" s="40">
        <f t="shared" si="3"/>
        <v>0</v>
      </c>
      <c r="N24" s="40">
        <f t="shared" si="3"/>
        <v>38</v>
      </c>
      <c r="O24" s="40">
        <f t="shared" si="3"/>
        <v>38</v>
      </c>
      <c r="P24" s="40">
        <f t="shared" si="3"/>
        <v>0</v>
      </c>
      <c r="Q24" s="40">
        <f t="shared" si="3"/>
        <v>0</v>
      </c>
      <c r="R24" s="40">
        <f t="shared" si="3"/>
        <v>0</v>
      </c>
      <c r="S24" s="40">
        <f t="shared" si="3"/>
        <v>0</v>
      </c>
      <c r="T24" s="40"/>
      <c r="U24" s="40"/>
      <c r="V24" s="40">
        <f>SUBTOTAL(9,V22:V23)</f>
        <v>98</v>
      </c>
      <c r="W24" s="66"/>
    </row>
    <row r="25" spans="1:23" outlineLevel="4">
      <c r="A25" s="40">
        <v>4002</v>
      </c>
      <c r="B25" s="40" t="s">
        <v>300</v>
      </c>
      <c r="C25" s="40">
        <v>40223</v>
      </c>
      <c r="D25" s="40" t="s">
        <v>364</v>
      </c>
      <c r="E25" s="40" t="s">
        <v>672</v>
      </c>
      <c r="F25" s="40" t="s">
        <v>673</v>
      </c>
      <c r="G25" s="40" t="s">
        <v>41</v>
      </c>
      <c r="H25" s="40" t="str">
        <f>IF(G25="","",VLOOKUP(G25,Sheet1!$B$3:$C$7,2,0))</f>
        <v>高度急性期</v>
      </c>
      <c r="I25" s="40" t="s">
        <v>41</v>
      </c>
      <c r="J25" s="40" t="str">
        <f>IF(I25="","",VLOOKUP(I25,Sheet1!$B$3:$C$7,2,0))</f>
        <v>高度急性期</v>
      </c>
      <c r="K25" s="40">
        <v>52</v>
      </c>
      <c r="L25" s="40">
        <v>52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41</v>
      </c>
      <c r="U25" s="40" t="str">
        <f>IF(T25="","",VLOOKUP(T25,Sheet1!$B$10:$C$61,2,0))</f>
        <v>一般病棟7対1入院基本料</v>
      </c>
      <c r="V25" s="40">
        <v>52</v>
      </c>
      <c r="W25" s="64" t="s">
        <v>1974</v>
      </c>
    </row>
    <row r="26" spans="1:23" outlineLevel="4">
      <c r="A26" s="40">
        <v>4002</v>
      </c>
      <c r="B26" s="40" t="s">
        <v>300</v>
      </c>
      <c r="C26" s="40">
        <v>40223</v>
      </c>
      <c r="D26" s="40" t="s">
        <v>364</v>
      </c>
      <c r="E26" s="40" t="s">
        <v>672</v>
      </c>
      <c r="F26" s="40" t="s">
        <v>674</v>
      </c>
      <c r="G26" s="40" t="s">
        <v>41</v>
      </c>
      <c r="H26" s="40" t="str">
        <f>IF(G26="","",VLOOKUP(G26,Sheet1!$B$3:$C$7,2,0))</f>
        <v>高度急性期</v>
      </c>
      <c r="I26" s="40" t="s">
        <v>41</v>
      </c>
      <c r="J26" s="40" t="str">
        <f>IF(I26="","",VLOOKUP(I26,Sheet1!$B$3:$C$7,2,0))</f>
        <v>高度急性期</v>
      </c>
      <c r="K26" s="40">
        <v>10</v>
      </c>
      <c r="L26" s="40">
        <v>10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128</v>
      </c>
      <c r="U26" s="40" t="str">
        <f>IF(T26="","",VLOOKUP(T26,Sheet1!$B$10:$C$61,2,0))</f>
        <v>救命救急入院料1</v>
      </c>
      <c r="V26" s="40">
        <v>10</v>
      </c>
      <c r="W26" s="65" t="s">
        <v>1964</v>
      </c>
    </row>
    <row r="27" spans="1:23" outlineLevel="4">
      <c r="A27" s="40">
        <v>4002</v>
      </c>
      <c r="B27" s="40" t="s">
        <v>300</v>
      </c>
      <c r="C27" s="40">
        <v>40223</v>
      </c>
      <c r="D27" s="40" t="s">
        <v>364</v>
      </c>
      <c r="E27" s="40" t="s">
        <v>672</v>
      </c>
      <c r="F27" s="40" t="s">
        <v>346</v>
      </c>
      <c r="G27" s="40" t="s">
        <v>41</v>
      </c>
      <c r="H27" s="40" t="str">
        <f>IF(G27="","",VLOOKUP(G27,Sheet1!$B$3:$C$7,2,0))</f>
        <v>高度急性期</v>
      </c>
      <c r="I27" s="40" t="s">
        <v>41</v>
      </c>
      <c r="J27" s="40" t="str">
        <f>IF(I27="","",VLOOKUP(I27,Sheet1!$B$3:$C$7,2,0))</f>
        <v>高度急性期</v>
      </c>
      <c r="K27" s="40">
        <v>6</v>
      </c>
      <c r="L27" s="40">
        <v>6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42</v>
      </c>
      <c r="U27" s="40" t="str">
        <f>IF(T27="","",VLOOKUP(T27,Sheet1!$B$10:$C$61,2,0))</f>
        <v>特定集中治療室管理料3</v>
      </c>
      <c r="V27" s="40">
        <v>6</v>
      </c>
      <c r="W27" s="65" t="s">
        <v>1980</v>
      </c>
    </row>
    <row r="28" spans="1:23" outlineLevel="4">
      <c r="A28" s="40">
        <v>4002</v>
      </c>
      <c r="B28" s="40" t="s">
        <v>300</v>
      </c>
      <c r="C28" s="40">
        <v>40223</v>
      </c>
      <c r="D28" s="40" t="s">
        <v>364</v>
      </c>
      <c r="E28" s="40" t="s">
        <v>672</v>
      </c>
      <c r="F28" s="40" t="s">
        <v>334</v>
      </c>
      <c r="G28" s="40" t="s">
        <v>38</v>
      </c>
      <c r="H28" s="40" t="str">
        <f>IF(G28="","",VLOOKUP(G28,Sheet1!$B$3:$C$7,2,0))</f>
        <v>急性期</v>
      </c>
      <c r="I28" s="40" t="s">
        <v>38</v>
      </c>
      <c r="J28" s="40" t="str">
        <f>IF(I28="","",VLOOKUP(I28,Sheet1!$B$3:$C$7,2,0))</f>
        <v>急性期</v>
      </c>
      <c r="K28" s="40">
        <v>52</v>
      </c>
      <c r="L28" s="40">
        <v>52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41</v>
      </c>
      <c r="U28" s="40" t="str">
        <f>IF(T28="","",VLOOKUP(T28,Sheet1!$B$10:$C$61,2,0))</f>
        <v>一般病棟7対1入院基本料</v>
      </c>
      <c r="V28" s="40">
        <v>52</v>
      </c>
      <c r="W28" s="65" t="s">
        <v>1968</v>
      </c>
    </row>
    <row r="29" spans="1:23" outlineLevel="4">
      <c r="A29" s="40">
        <v>4002</v>
      </c>
      <c r="B29" s="40" t="s">
        <v>300</v>
      </c>
      <c r="C29" s="40">
        <v>40223</v>
      </c>
      <c r="D29" s="40" t="s">
        <v>364</v>
      </c>
      <c r="E29" s="40" t="s">
        <v>672</v>
      </c>
      <c r="F29" s="40" t="s">
        <v>505</v>
      </c>
      <c r="G29" s="40" t="s">
        <v>38</v>
      </c>
      <c r="H29" s="40" t="str">
        <f>IF(G29="","",VLOOKUP(G29,Sheet1!$B$3:$C$7,2,0))</f>
        <v>急性期</v>
      </c>
      <c r="I29" s="40" t="s">
        <v>38</v>
      </c>
      <c r="J29" s="40" t="str">
        <f>IF(I29="","",VLOOKUP(I29,Sheet1!$B$3:$C$7,2,0))</f>
        <v>急性期</v>
      </c>
      <c r="K29" s="40">
        <v>51</v>
      </c>
      <c r="L29" s="40">
        <v>51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 t="s">
        <v>41</v>
      </c>
      <c r="U29" s="40" t="str">
        <f>IF(T29="","",VLOOKUP(T29,Sheet1!$B$10:$C$61,2,0))</f>
        <v>一般病棟7対1入院基本料</v>
      </c>
      <c r="V29" s="40">
        <v>51</v>
      </c>
      <c r="W29" s="65" t="s">
        <v>1978</v>
      </c>
    </row>
    <row r="30" spans="1:23" outlineLevel="4">
      <c r="A30" s="40">
        <v>4002</v>
      </c>
      <c r="B30" s="40" t="s">
        <v>300</v>
      </c>
      <c r="C30" s="40">
        <v>40223</v>
      </c>
      <c r="D30" s="40" t="s">
        <v>364</v>
      </c>
      <c r="E30" s="40" t="s">
        <v>672</v>
      </c>
      <c r="F30" s="40" t="s">
        <v>506</v>
      </c>
      <c r="G30" s="40" t="s">
        <v>38</v>
      </c>
      <c r="H30" s="40" t="str">
        <f>IF(G30="","",VLOOKUP(G30,Sheet1!$B$3:$C$7,2,0))</f>
        <v>急性期</v>
      </c>
      <c r="I30" s="40" t="s">
        <v>38</v>
      </c>
      <c r="J30" s="40" t="str">
        <f>IF(I30="","",VLOOKUP(I30,Sheet1!$B$3:$C$7,2,0))</f>
        <v>急性期</v>
      </c>
      <c r="K30" s="40">
        <v>52</v>
      </c>
      <c r="L30" s="40">
        <v>47</v>
      </c>
      <c r="M30" s="40">
        <v>5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 t="s">
        <v>41</v>
      </c>
      <c r="U30" s="40" t="str">
        <f>IF(T30="","",VLOOKUP(T30,Sheet1!$B$10:$C$61,2,0))</f>
        <v>一般病棟7対1入院基本料</v>
      </c>
      <c r="V30" s="40">
        <v>52</v>
      </c>
      <c r="W30" s="65" t="s">
        <v>1981</v>
      </c>
    </row>
    <row r="31" spans="1:23" outlineLevel="4">
      <c r="A31" s="40">
        <v>4002</v>
      </c>
      <c r="B31" s="40" t="s">
        <v>300</v>
      </c>
      <c r="C31" s="40">
        <v>40223</v>
      </c>
      <c r="D31" s="40" t="s">
        <v>364</v>
      </c>
      <c r="E31" s="40" t="s">
        <v>672</v>
      </c>
      <c r="F31" s="40" t="s">
        <v>675</v>
      </c>
      <c r="G31" s="40" t="s">
        <v>38</v>
      </c>
      <c r="H31" s="40" t="str">
        <f>IF(G31="","",VLOOKUP(G31,Sheet1!$B$3:$C$7,2,0))</f>
        <v>急性期</v>
      </c>
      <c r="I31" s="40" t="s">
        <v>38</v>
      </c>
      <c r="J31" s="40" t="str">
        <f>IF(I31="","",VLOOKUP(I31,Sheet1!$B$3:$C$7,2,0))</f>
        <v>急性期</v>
      </c>
      <c r="K31" s="40">
        <v>52</v>
      </c>
      <c r="L31" s="40">
        <v>52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 t="s">
        <v>41</v>
      </c>
      <c r="U31" s="40" t="str">
        <f>IF(T31="","",VLOOKUP(T31,Sheet1!$B$10:$C$61,2,0))</f>
        <v>一般病棟7対1入院基本料</v>
      </c>
      <c r="V31" s="40">
        <v>52</v>
      </c>
      <c r="W31" s="65" t="s">
        <v>1982</v>
      </c>
    </row>
    <row r="32" spans="1:23" outlineLevel="4">
      <c r="A32" s="40">
        <v>4002</v>
      </c>
      <c r="B32" s="40" t="s">
        <v>300</v>
      </c>
      <c r="C32" s="40">
        <v>40223</v>
      </c>
      <c r="D32" s="40" t="s">
        <v>364</v>
      </c>
      <c r="E32" s="40" t="s">
        <v>672</v>
      </c>
      <c r="F32" s="40" t="s">
        <v>676</v>
      </c>
      <c r="G32" s="40" t="s">
        <v>38</v>
      </c>
      <c r="H32" s="40" t="str">
        <f>IF(G32="","",VLOOKUP(G32,Sheet1!$B$3:$C$7,2,0))</f>
        <v>急性期</v>
      </c>
      <c r="I32" s="40" t="s">
        <v>38</v>
      </c>
      <c r="J32" s="40" t="str">
        <f>IF(I32="","",VLOOKUP(I32,Sheet1!$B$3:$C$7,2,0))</f>
        <v>急性期</v>
      </c>
      <c r="K32" s="40">
        <v>52</v>
      </c>
      <c r="L32" s="40">
        <v>52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 t="s">
        <v>41</v>
      </c>
      <c r="U32" s="40" t="str">
        <f>IF(T32="","",VLOOKUP(T32,Sheet1!$B$10:$C$61,2,0))</f>
        <v>一般病棟7対1入院基本料</v>
      </c>
      <c r="V32" s="40">
        <v>52</v>
      </c>
      <c r="W32" s="65" t="s">
        <v>2008</v>
      </c>
    </row>
    <row r="33" spans="1:23" outlineLevel="4">
      <c r="A33" s="40">
        <v>4002</v>
      </c>
      <c r="B33" s="40" t="s">
        <v>300</v>
      </c>
      <c r="C33" s="40">
        <v>40223</v>
      </c>
      <c r="D33" s="40" t="s">
        <v>364</v>
      </c>
      <c r="E33" s="40" t="s">
        <v>672</v>
      </c>
      <c r="F33" s="40" t="s">
        <v>677</v>
      </c>
      <c r="G33" s="40" t="s">
        <v>38</v>
      </c>
      <c r="H33" s="40" t="str">
        <f>IF(G33="","",VLOOKUP(G33,Sheet1!$B$3:$C$7,2,0))</f>
        <v>急性期</v>
      </c>
      <c r="I33" s="40" t="s">
        <v>38</v>
      </c>
      <c r="J33" s="40" t="str">
        <f>IF(I33="","",VLOOKUP(I33,Sheet1!$B$3:$C$7,2,0))</f>
        <v>急性期</v>
      </c>
      <c r="K33" s="40">
        <v>52</v>
      </c>
      <c r="L33" s="40">
        <v>52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 t="s">
        <v>41</v>
      </c>
      <c r="U33" s="40" t="str">
        <f>IF(T33="","",VLOOKUP(T33,Sheet1!$B$10:$C$61,2,0))</f>
        <v>一般病棟7対1入院基本料</v>
      </c>
      <c r="V33" s="40">
        <v>52</v>
      </c>
      <c r="W33" s="65"/>
    </row>
    <row r="34" spans="1:23" outlineLevel="4">
      <c r="A34" s="40">
        <v>4002</v>
      </c>
      <c r="B34" s="40" t="s">
        <v>300</v>
      </c>
      <c r="C34" s="40">
        <v>40223</v>
      </c>
      <c r="D34" s="40" t="s">
        <v>364</v>
      </c>
      <c r="E34" s="40" t="s">
        <v>672</v>
      </c>
      <c r="F34" s="40" t="s">
        <v>678</v>
      </c>
      <c r="G34" s="40" t="s">
        <v>45</v>
      </c>
      <c r="H34" s="40" t="str">
        <f>IF(G34="","",VLOOKUP(G34,Sheet1!$B$3:$C$7,2,0))</f>
        <v>慢性期</v>
      </c>
      <c r="I34" s="40" t="s">
        <v>45</v>
      </c>
      <c r="J34" s="40" t="str">
        <f>IF(I34="","",VLOOKUP(I34,Sheet1!$B$3:$C$7,2,0))</f>
        <v>慢性期</v>
      </c>
      <c r="K34" s="40">
        <v>60</v>
      </c>
      <c r="L34" s="40">
        <v>56</v>
      </c>
      <c r="M34" s="40">
        <v>4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 t="s">
        <v>147</v>
      </c>
      <c r="U34" s="40" t="str">
        <f>IF(T34="","",VLOOKUP(T34,Sheet1!$B$10:$C$61,2,0))</f>
        <v>障害者施設等7対1入院基本料</v>
      </c>
      <c r="V34" s="40">
        <v>60</v>
      </c>
      <c r="W34" s="65"/>
    </row>
    <row r="35" spans="1:23" outlineLevel="4">
      <c r="A35" s="40">
        <v>4002</v>
      </c>
      <c r="B35" s="40" t="s">
        <v>300</v>
      </c>
      <c r="C35" s="40">
        <v>40223</v>
      </c>
      <c r="D35" s="40" t="s">
        <v>364</v>
      </c>
      <c r="E35" s="40" t="s">
        <v>672</v>
      </c>
      <c r="F35" s="40" t="s">
        <v>679</v>
      </c>
      <c r="G35" s="40" t="s">
        <v>45</v>
      </c>
      <c r="H35" s="40" t="str">
        <f>IF(G35="","",VLOOKUP(G35,Sheet1!$B$3:$C$7,2,0))</f>
        <v>慢性期</v>
      </c>
      <c r="I35" s="40" t="s">
        <v>45</v>
      </c>
      <c r="J35" s="40" t="str">
        <f>IF(I35="","",VLOOKUP(I35,Sheet1!$B$3:$C$7,2,0))</f>
        <v>慢性期</v>
      </c>
      <c r="K35" s="40">
        <v>60</v>
      </c>
      <c r="L35" s="40">
        <v>58</v>
      </c>
      <c r="M35" s="40">
        <v>2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 t="s">
        <v>147</v>
      </c>
      <c r="U35" s="40" t="str">
        <f>IF(T35="","",VLOOKUP(T35,Sheet1!$B$10:$C$61,2,0))</f>
        <v>障害者施設等7対1入院基本料</v>
      </c>
      <c r="V35" s="40">
        <v>60</v>
      </c>
      <c r="W35" s="65"/>
    </row>
    <row r="36" spans="1:23" outlineLevel="4">
      <c r="A36" s="40">
        <v>4002</v>
      </c>
      <c r="B36" s="40" t="s">
        <v>300</v>
      </c>
      <c r="C36" s="40">
        <v>40223</v>
      </c>
      <c r="D36" s="40" t="s">
        <v>364</v>
      </c>
      <c r="E36" s="40" t="s">
        <v>672</v>
      </c>
      <c r="F36" s="40" t="s">
        <v>335</v>
      </c>
      <c r="G36" s="40" t="s">
        <v>92</v>
      </c>
      <c r="H36" s="40" t="str">
        <f>IF(G36="","",VLOOKUP(G36,Sheet1!$B$3:$C$7,2,0))</f>
        <v>休棟等</v>
      </c>
      <c r="I36" s="40" t="s">
        <v>92</v>
      </c>
      <c r="J36" s="40" t="str">
        <f>IF(I36="","",VLOOKUP(I36,Sheet1!$B$3:$C$7,2,0))</f>
        <v>休棟等</v>
      </c>
      <c r="K36" s="40">
        <v>42</v>
      </c>
      <c r="L36" s="40">
        <v>0</v>
      </c>
      <c r="M36" s="40">
        <v>42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/>
      <c r="U36" s="40" t="str">
        <f>IF(T36="","",VLOOKUP(T36,Sheet1!$B$10:$C$61,2,0))</f>
        <v/>
      </c>
      <c r="V36" s="40">
        <v>0</v>
      </c>
      <c r="W36" s="65"/>
    </row>
    <row r="37" spans="1:23" outlineLevel="3">
      <c r="A37" s="40"/>
      <c r="B37" s="40"/>
      <c r="C37" s="40"/>
      <c r="D37" s="40"/>
      <c r="E37" s="41" t="s">
        <v>1640</v>
      </c>
      <c r="F37" s="40"/>
      <c r="G37" s="40"/>
      <c r="H37" s="40"/>
      <c r="I37" s="40"/>
      <c r="J37" s="40" t="str">
        <f>IF(I37="","",VLOOKUP(I37,Sheet1!$B$3:$C$7,2,0))</f>
        <v/>
      </c>
      <c r="K37" s="40">
        <f t="shared" ref="K37:S37" si="4">SUBTOTAL(9,K25:K36)</f>
        <v>541</v>
      </c>
      <c r="L37" s="40">
        <f t="shared" si="4"/>
        <v>488</v>
      </c>
      <c r="M37" s="40">
        <f t="shared" si="4"/>
        <v>53</v>
      </c>
      <c r="N37" s="40">
        <f t="shared" si="4"/>
        <v>0</v>
      </c>
      <c r="O37" s="40">
        <f t="shared" si="4"/>
        <v>0</v>
      </c>
      <c r="P37" s="40">
        <f t="shared" si="4"/>
        <v>0</v>
      </c>
      <c r="Q37" s="40">
        <f t="shared" si="4"/>
        <v>0</v>
      </c>
      <c r="R37" s="40">
        <f t="shared" si="4"/>
        <v>0</v>
      </c>
      <c r="S37" s="40">
        <f t="shared" si="4"/>
        <v>0</v>
      </c>
      <c r="T37" s="40"/>
      <c r="U37" s="40"/>
      <c r="V37" s="40">
        <f>SUBTOTAL(9,V25:V36)</f>
        <v>499</v>
      </c>
      <c r="W37" s="66"/>
    </row>
    <row r="38" spans="1:23" outlineLevel="4">
      <c r="A38" s="40">
        <v>4002</v>
      </c>
      <c r="B38" s="40" t="s">
        <v>300</v>
      </c>
      <c r="C38" s="40">
        <v>40341</v>
      </c>
      <c r="D38" s="40" t="s">
        <v>412</v>
      </c>
      <c r="E38" s="40" t="s">
        <v>413</v>
      </c>
      <c r="F38" s="40" t="s">
        <v>414</v>
      </c>
      <c r="G38" s="40" t="s">
        <v>182</v>
      </c>
      <c r="H38" s="40" t="str">
        <f>IF(G38="","",VLOOKUP(G38,Sheet1!$B$3:$C$7,2,0))</f>
        <v>慢性期</v>
      </c>
      <c r="I38" s="40" t="s">
        <v>182</v>
      </c>
      <c r="J38" s="40" t="str">
        <f>IF(I38="","",VLOOKUP(I38,Sheet1!$B$3:$C$7,2,0))</f>
        <v>慢性期</v>
      </c>
      <c r="K38" s="40">
        <v>0</v>
      </c>
      <c r="L38" s="40">
        <v>0</v>
      </c>
      <c r="M38" s="40">
        <v>0</v>
      </c>
      <c r="N38" s="40">
        <v>123</v>
      </c>
      <c r="O38" s="40">
        <v>123</v>
      </c>
      <c r="P38" s="40">
        <v>0</v>
      </c>
      <c r="Q38" s="40">
        <v>58</v>
      </c>
      <c r="R38" s="40">
        <v>58</v>
      </c>
      <c r="S38" s="40">
        <v>0</v>
      </c>
      <c r="T38" s="40" t="s">
        <v>185</v>
      </c>
      <c r="U38" s="40" t="str">
        <f>IF(T38="","",VLOOKUP(T38,Sheet1!$B$10:$C$61,2,0))</f>
        <v>療養病棟入院基本料1</v>
      </c>
      <c r="V38" s="40">
        <v>65</v>
      </c>
      <c r="W38" s="64" t="s">
        <v>1964</v>
      </c>
    </row>
    <row r="39" spans="1:23" outlineLevel="3">
      <c r="A39" s="40"/>
      <c r="B39" s="40"/>
      <c r="C39" s="40"/>
      <c r="D39" s="40"/>
      <c r="E39" s="41" t="s">
        <v>1641</v>
      </c>
      <c r="F39" s="40"/>
      <c r="G39" s="40"/>
      <c r="H39" s="40"/>
      <c r="I39" s="40"/>
      <c r="J39" s="40" t="str">
        <f>IF(I39="","",VLOOKUP(I39,Sheet1!$B$3:$C$7,2,0))</f>
        <v/>
      </c>
      <c r="K39" s="40">
        <f t="shared" ref="K39:S39" si="5">SUBTOTAL(9,K38:K38)</f>
        <v>0</v>
      </c>
      <c r="L39" s="40">
        <f t="shared" si="5"/>
        <v>0</v>
      </c>
      <c r="M39" s="40">
        <f t="shared" si="5"/>
        <v>0</v>
      </c>
      <c r="N39" s="40">
        <f t="shared" si="5"/>
        <v>123</v>
      </c>
      <c r="O39" s="40">
        <f t="shared" si="5"/>
        <v>123</v>
      </c>
      <c r="P39" s="40">
        <f t="shared" si="5"/>
        <v>0</v>
      </c>
      <c r="Q39" s="40">
        <f t="shared" si="5"/>
        <v>58</v>
      </c>
      <c r="R39" s="40">
        <f t="shared" si="5"/>
        <v>58</v>
      </c>
      <c r="S39" s="40">
        <f t="shared" si="5"/>
        <v>0</v>
      </c>
      <c r="T39" s="40"/>
      <c r="U39" s="40"/>
      <c r="V39" s="40">
        <f>SUBTOTAL(9,V38:V38)</f>
        <v>65</v>
      </c>
      <c r="W39" s="66"/>
    </row>
    <row r="40" spans="1:23" outlineLevel="4">
      <c r="A40" s="40">
        <v>4002</v>
      </c>
      <c r="B40" s="40" t="s">
        <v>300</v>
      </c>
      <c r="C40" s="40">
        <v>40341</v>
      </c>
      <c r="D40" s="40" t="s">
        <v>412</v>
      </c>
      <c r="E40" s="40" t="s">
        <v>816</v>
      </c>
      <c r="F40" s="40" t="s">
        <v>779</v>
      </c>
      <c r="G40" s="40" t="s">
        <v>182</v>
      </c>
      <c r="H40" s="40" t="str">
        <f>IF(G40="","",VLOOKUP(G40,Sheet1!$B$3:$C$7,2,0))</f>
        <v>慢性期</v>
      </c>
      <c r="I40" s="40" t="s">
        <v>182</v>
      </c>
      <c r="J40" s="40" t="str">
        <f>IF(I40="","",VLOOKUP(I40,Sheet1!$B$3:$C$7,2,0))</f>
        <v>慢性期</v>
      </c>
      <c r="K40" s="40">
        <v>0</v>
      </c>
      <c r="L40" s="40">
        <v>0</v>
      </c>
      <c r="M40" s="40">
        <v>0</v>
      </c>
      <c r="N40" s="40">
        <v>46</v>
      </c>
      <c r="O40" s="40">
        <v>46</v>
      </c>
      <c r="P40" s="40">
        <v>0</v>
      </c>
      <c r="Q40" s="40">
        <v>0</v>
      </c>
      <c r="R40" s="40">
        <v>0</v>
      </c>
      <c r="S40" s="40">
        <v>0</v>
      </c>
      <c r="T40" s="40" t="s">
        <v>185</v>
      </c>
      <c r="U40" s="40" t="str">
        <f>IF(T40="","",VLOOKUP(T40,Sheet1!$B$10:$C$61,2,0))</f>
        <v>療養病棟入院基本料1</v>
      </c>
      <c r="V40" s="40">
        <v>46</v>
      </c>
      <c r="W40" s="64"/>
    </row>
    <row r="41" spans="1:23" outlineLevel="4">
      <c r="A41" s="40">
        <v>4002</v>
      </c>
      <c r="B41" s="40" t="s">
        <v>300</v>
      </c>
      <c r="C41" s="40">
        <v>40341</v>
      </c>
      <c r="D41" s="40" t="s">
        <v>412</v>
      </c>
      <c r="E41" s="40" t="s">
        <v>816</v>
      </c>
      <c r="F41" s="40" t="s">
        <v>780</v>
      </c>
      <c r="G41" s="40" t="s">
        <v>182</v>
      </c>
      <c r="H41" s="40" t="str">
        <f>IF(G41="","",VLOOKUP(G41,Sheet1!$B$3:$C$7,2,0))</f>
        <v>慢性期</v>
      </c>
      <c r="I41" s="40" t="s">
        <v>182</v>
      </c>
      <c r="J41" s="40" t="str">
        <f>IF(I41="","",VLOOKUP(I41,Sheet1!$B$3:$C$7,2,0))</f>
        <v>慢性期</v>
      </c>
      <c r="K41" s="40">
        <v>0</v>
      </c>
      <c r="L41" s="40">
        <v>0</v>
      </c>
      <c r="M41" s="40">
        <v>0</v>
      </c>
      <c r="N41" s="40">
        <v>58</v>
      </c>
      <c r="O41" s="40">
        <v>58</v>
      </c>
      <c r="P41" s="40">
        <v>0</v>
      </c>
      <c r="Q41" s="40">
        <v>0</v>
      </c>
      <c r="R41" s="40">
        <v>0</v>
      </c>
      <c r="S41" s="40">
        <v>0</v>
      </c>
      <c r="T41" s="40" t="s">
        <v>185</v>
      </c>
      <c r="U41" s="40" t="str">
        <f>IF(T41="","",VLOOKUP(T41,Sheet1!$B$10:$C$61,2,0))</f>
        <v>療養病棟入院基本料1</v>
      </c>
      <c r="V41" s="40">
        <v>58</v>
      </c>
      <c r="W41" s="65"/>
    </row>
    <row r="42" spans="1:23" outlineLevel="4">
      <c r="A42" s="40">
        <v>4002</v>
      </c>
      <c r="B42" s="40" t="s">
        <v>300</v>
      </c>
      <c r="C42" s="40">
        <v>40341</v>
      </c>
      <c r="D42" s="40" t="s">
        <v>412</v>
      </c>
      <c r="E42" s="40" t="s">
        <v>816</v>
      </c>
      <c r="F42" s="40" t="s">
        <v>781</v>
      </c>
      <c r="G42" s="40" t="s">
        <v>182</v>
      </c>
      <c r="H42" s="40" t="str">
        <f>IF(G42="","",VLOOKUP(G42,Sheet1!$B$3:$C$7,2,0))</f>
        <v>慢性期</v>
      </c>
      <c r="I42" s="40" t="s">
        <v>182</v>
      </c>
      <c r="J42" s="40" t="str">
        <f>IF(I42="","",VLOOKUP(I42,Sheet1!$B$3:$C$7,2,0))</f>
        <v>慢性期</v>
      </c>
      <c r="K42" s="40">
        <v>0</v>
      </c>
      <c r="L42" s="40">
        <v>0</v>
      </c>
      <c r="M42" s="40">
        <v>0</v>
      </c>
      <c r="N42" s="40">
        <v>52</v>
      </c>
      <c r="O42" s="40">
        <v>52</v>
      </c>
      <c r="P42" s="40">
        <v>0</v>
      </c>
      <c r="Q42" s="40">
        <v>0</v>
      </c>
      <c r="R42" s="40">
        <v>0</v>
      </c>
      <c r="S42" s="40">
        <v>0</v>
      </c>
      <c r="T42" s="40" t="s">
        <v>185</v>
      </c>
      <c r="U42" s="40" t="str">
        <f>IF(T42="","",VLOOKUP(T42,Sheet1!$B$10:$C$61,2,0))</f>
        <v>療養病棟入院基本料1</v>
      </c>
      <c r="V42" s="40">
        <v>52</v>
      </c>
      <c r="W42" s="65"/>
    </row>
    <row r="43" spans="1:23" outlineLevel="4">
      <c r="A43" s="40">
        <v>4002</v>
      </c>
      <c r="B43" s="40" t="s">
        <v>300</v>
      </c>
      <c r="C43" s="40">
        <v>40341</v>
      </c>
      <c r="D43" s="40" t="s">
        <v>412</v>
      </c>
      <c r="E43" s="40" t="s">
        <v>816</v>
      </c>
      <c r="F43" s="40" t="s">
        <v>817</v>
      </c>
      <c r="G43" s="40" t="s">
        <v>182</v>
      </c>
      <c r="H43" s="40" t="str">
        <f>IF(G43="","",VLOOKUP(G43,Sheet1!$B$3:$C$7,2,0))</f>
        <v>慢性期</v>
      </c>
      <c r="I43" s="40" t="s">
        <v>182</v>
      </c>
      <c r="J43" s="40" t="str">
        <f>IF(I43="","",VLOOKUP(I43,Sheet1!$B$3:$C$7,2,0))</f>
        <v>慢性期</v>
      </c>
      <c r="K43" s="40">
        <v>0</v>
      </c>
      <c r="L43" s="40">
        <v>0</v>
      </c>
      <c r="M43" s="40">
        <v>0</v>
      </c>
      <c r="N43" s="40">
        <v>50</v>
      </c>
      <c r="O43" s="40">
        <v>50</v>
      </c>
      <c r="P43" s="40">
        <v>0</v>
      </c>
      <c r="Q43" s="40">
        <v>0</v>
      </c>
      <c r="R43" s="40">
        <v>0</v>
      </c>
      <c r="S43" s="40">
        <v>0</v>
      </c>
      <c r="T43" s="40" t="s">
        <v>185</v>
      </c>
      <c r="U43" s="40" t="str">
        <f>IF(T43="","",VLOOKUP(T43,Sheet1!$B$10:$C$61,2,0))</f>
        <v>療養病棟入院基本料1</v>
      </c>
      <c r="V43" s="40">
        <v>50</v>
      </c>
      <c r="W43" s="65"/>
    </row>
    <row r="44" spans="1:23" outlineLevel="3">
      <c r="A44" s="40"/>
      <c r="B44" s="40"/>
      <c r="C44" s="40"/>
      <c r="D44" s="40"/>
      <c r="E44" s="41" t="s">
        <v>1642</v>
      </c>
      <c r="F44" s="40"/>
      <c r="G44" s="40"/>
      <c r="H44" s="40"/>
      <c r="I44" s="40"/>
      <c r="J44" s="40" t="str">
        <f>IF(I44="","",VLOOKUP(I44,Sheet1!$B$3:$C$7,2,0))</f>
        <v/>
      </c>
      <c r="K44" s="40">
        <f t="shared" ref="K44:S44" si="6">SUBTOTAL(9,K40:K43)</f>
        <v>0</v>
      </c>
      <c r="L44" s="40">
        <f t="shared" si="6"/>
        <v>0</v>
      </c>
      <c r="M44" s="40">
        <f t="shared" si="6"/>
        <v>0</v>
      </c>
      <c r="N44" s="40">
        <f t="shared" si="6"/>
        <v>206</v>
      </c>
      <c r="O44" s="40">
        <f t="shared" si="6"/>
        <v>206</v>
      </c>
      <c r="P44" s="40">
        <f t="shared" si="6"/>
        <v>0</v>
      </c>
      <c r="Q44" s="40">
        <f t="shared" si="6"/>
        <v>0</v>
      </c>
      <c r="R44" s="40">
        <f t="shared" si="6"/>
        <v>0</v>
      </c>
      <c r="S44" s="40">
        <f t="shared" si="6"/>
        <v>0</v>
      </c>
      <c r="T44" s="40"/>
      <c r="U44" s="40"/>
      <c r="V44" s="40">
        <f>SUBTOTAL(9,V40:V43)</f>
        <v>206</v>
      </c>
      <c r="W44" s="66"/>
    </row>
    <row r="45" spans="1:23" outlineLevel="4">
      <c r="A45" s="40">
        <v>4002</v>
      </c>
      <c r="B45" s="40" t="s">
        <v>300</v>
      </c>
      <c r="C45" s="40">
        <v>40341</v>
      </c>
      <c r="D45" s="40" t="s">
        <v>412</v>
      </c>
      <c r="E45" s="40" t="s">
        <v>1101</v>
      </c>
      <c r="F45" s="40" t="s">
        <v>780</v>
      </c>
      <c r="G45" s="40" t="s">
        <v>182</v>
      </c>
      <c r="H45" s="40" t="str">
        <f>IF(G45="","",VLOOKUP(G45,Sheet1!$B$3:$C$7,2,0))</f>
        <v>慢性期</v>
      </c>
      <c r="I45" s="40" t="s">
        <v>182</v>
      </c>
      <c r="J45" s="40" t="str">
        <f>IF(I45="","",VLOOKUP(I45,Sheet1!$B$3:$C$7,2,0))</f>
        <v>慢性期</v>
      </c>
      <c r="K45" s="40">
        <v>0</v>
      </c>
      <c r="L45" s="40">
        <v>0</v>
      </c>
      <c r="M45" s="40">
        <v>0</v>
      </c>
      <c r="N45" s="40">
        <v>23</v>
      </c>
      <c r="O45" s="40">
        <v>23</v>
      </c>
      <c r="P45" s="40">
        <v>0</v>
      </c>
      <c r="Q45" s="40">
        <v>0</v>
      </c>
      <c r="R45" s="40">
        <v>0</v>
      </c>
      <c r="S45" s="40">
        <v>0</v>
      </c>
      <c r="T45" s="40" t="s">
        <v>230</v>
      </c>
      <c r="U45" s="40" t="str">
        <f>IF(T45="","",VLOOKUP(T45,Sheet1!$B$10:$C$61,2,0))</f>
        <v>療養病棟入院基本料2</v>
      </c>
      <c r="V45" s="40">
        <v>23</v>
      </c>
      <c r="W45" s="64"/>
    </row>
    <row r="46" spans="1:23" outlineLevel="3">
      <c r="A46" s="40"/>
      <c r="B46" s="40"/>
      <c r="C46" s="40"/>
      <c r="D46" s="40"/>
      <c r="E46" s="41" t="s">
        <v>1643</v>
      </c>
      <c r="F46" s="40"/>
      <c r="G46" s="40"/>
      <c r="H46" s="40"/>
      <c r="I46" s="40"/>
      <c r="J46" s="40" t="str">
        <f>IF(I46="","",VLOOKUP(I46,Sheet1!$B$3:$C$7,2,0))</f>
        <v/>
      </c>
      <c r="K46" s="40">
        <f t="shared" ref="K46:S46" si="7">SUBTOTAL(9,K45:K45)</f>
        <v>0</v>
      </c>
      <c r="L46" s="40">
        <f t="shared" si="7"/>
        <v>0</v>
      </c>
      <c r="M46" s="40">
        <f t="shared" si="7"/>
        <v>0</v>
      </c>
      <c r="N46" s="40">
        <f t="shared" si="7"/>
        <v>23</v>
      </c>
      <c r="O46" s="40">
        <f t="shared" si="7"/>
        <v>23</v>
      </c>
      <c r="P46" s="40">
        <f t="shared" si="7"/>
        <v>0</v>
      </c>
      <c r="Q46" s="40">
        <f t="shared" si="7"/>
        <v>0</v>
      </c>
      <c r="R46" s="40">
        <f t="shared" si="7"/>
        <v>0</v>
      </c>
      <c r="S46" s="40">
        <f t="shared" si="7"/>
        <v>0</v>
      </c>
      <c r="T46" s="40"/>
      <c r="U46" s="40"/>
      <c r="V46" s="40">
        <f>SUBTOTAL(9,V45:V45)</f>
        <v>23</v>
      </c>
      <c r="W46" s="66"/>
    </row>
    <row r="47" spans="1:23" outlineLevel="4">
      <c r="A47" s="40">
        <v>4002</v>
      </c>
      <c r="B47" s="40" t="s">
        <v>300</v>
      </c>
      <c r="C47" s="40">
        <v>40342</v>
      </c>
      <c r="D47" s="40" t="s">
        <v>429</v>
      </c>
      <c r="E47" s="40" t="s">
        <v>428</v>
      </c>
      <c r="F47" s="40" t="s">
        <v>50</v>
      </c>
      <c r="G47" s="40" t="s">
        <v>45</v>
      </c>
      <c r="H47" s="40" t="str">
        <f>IF(G47="","",VLOOKUP(G47,Sheet1!$B$3:$C$7,2,0))</f>
        <v>慢性期</v>
      </c>
      <c r="I47" s="40" t="s">
        <v>45</v>
      </c>
      <c r="J47" s="40" t="str">
        <f>IF(I47="","",VLOOKUP(I47,Sheet1!$B$3:$C$7,2,0))</f>
        <v>慢性期</v>
      </c>
      <c r="K47" s="40">
        <v>0</v>
      </c>
      <c r="L47" s="40">
        <v>0</v>
      </c>
      <c r="M47" s="40">
        <v>0</v>
      </c>
      <c r="N47" s="40">
        <v>60</v>
      </c>
      <c r="O47" s="40">
        <v>60</v>
      </c>
      <c r="P47" s="40">
        <v>0</v>
      </c>
      <c r="Q47" s="40">
        <v>60</v>
      </c>
      <c r="R47" s="40">
        <v>60</v>
      </c>
      <c r="S47" s="40">
        <v>0</v>
      </c>
      <c r="T47" s="40"/>
      <c r="U47" s="40" t="str">
        <f>IF(T47="","",VLOOKUP(T47,Sheet1!$B$10:$C$61,2,0))</f>
        <v/>
      </c>
      <c r="V47" s="40">
        <v>0</v>
      </c>
      <c r="W47" s="64"/>
    </row>
    <row r="48" spans="1:23" outlineLevel="4">
      <c r="A48" s="40">
        <v>4002</v>
      </c>
      <c r="B48" s="40" t="s">
        <v>300</v>
      </c>
      <c r="C48" s="40">
        <v>40342</v>
      </c>
      <c r="D48" s="40" t="s">
        <v>429</v>
      </c>
      <c r="E48" s="40" t="s">
        <v>428</v>
      </c>
      <c r="F48" s="40" t="s">
        <v>252</v>
      </c>
      <c r="G48" s="40" t="s">
        <v>45</v>
      </c>
      <c r="H48" s="40" t="str">
        <f>IF(G48="","",VLOOKUP(G48,Sheet1!$B$3:$C$7,2,0))</f>
        <v>慢性期</v>
      </c>
      <c r="I48" s="40" t="s">
        <v>45</v>
      </c>
      <c r="J48" s="40" t="str">
        <f>IF(I48="","",VLOOKUP(I48,Sheet1!$B$3:$C$7,2,0))</f>
        <v>慢性期</v>
      </c>
      <c r="K48" s="40">
        <v>0</v>
      </c>
      <c r="L48" s="40">
        <v>0</v>
      </c>
      <c r="M48" s="40">
        <v>0</v>
      </c>
      <c r="N48" s="40">
        <v>60</v>
      </c>
      <c r="O48" s="40">
        <v>60</v>
      </c>
      <c r="P48" s="40">
        <v>0</v>
      </c>
      <c r="Q48" s="40">
        <v>0</v>
      </c>
      <c r="R48" s="40">
        <v>0</v>
      </c>
      <c r="S48" s="40">
        <v>0</v>
      </c>
      <c r="T48" s="40" t="s">
        <v>62</v>
      </c>
      <c r="U48" s="40" t="str">
        <f>IF(T48="","",VLOOKUP(T48,Sheet1!$B$10:$C$61,2,0))</f>
        <v>療養病棟入院基本料1</v>
      </c>
      <c r="V48" s="40">
        <v>60</v>
      </c>
      <c r="W48" s="65"/>
    </row>
    <row r="49" spans="1:23" outlineLevel="4">
      <c r="A49" s="40">
        <v>4002</v>
      </c>
      <c r="B49" s="40" t="s">
        <v>300</v>
      </c>
      <c r="C49" s="40">
        <v>40342</v>
      </c>
      <c r="D49" s="40" t="s">
        <v>429</v>
      </c>
      <c r="E49" s="40" t="s">
        <v>428</v>
      </c>
      <c r="F49" s="40" t="s">
        <v>61</v>
      </c>
      <c r="G49" s="40" t="s">
        <v>45</v>
      </c>
      <c r="H49" s="40" t="str">
        <f>IF(G49="","",VLOOKUP(G49,Sheet1!$B$3:$C$7,2,0))</f>
        <v>慢性期</v>
      </c>
      <c r="I49" s="40" t="s">
        <v>45</v>
      </c>
      <c r="J49" s="40" t="str">
        <f>IF(I49="","",VLOOKUP(I49,Sheet1!$B$3:$C$7,2,0))</f>
        <v>慢性期</v>
      </c>
      <c r="K49" s="40">
        <v>60</v>
      </c>
      <c r="L49" s="40">
        <v>60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 t="s">
        <v>51</v>
      </c>
      <c r="U49" s="40" t="str">
        <f>IF(T49="","",VLOOKUP(T49,Sheet1!$B$10:$C$61,2,0))</f>
        <v>障害者施設等10対1入院基本料</v>
      </c>
      <c r="V49" s="40">
        <v>60</v>
      </c>
      <c r="W49" s="65"/>
    </row>
    <row r="50" spans="1:23" outlineLevel="4">
      <c r="A50" s="40">
        <v>4002</v>
      </c>
      <c r="B50" s="40" t="s">
        <v>300</v>
      </c>
      <c r="C50" s="40">
        <v>40342</v>
      </c>
      <c r="D50" s="40" t="s">
        <v>429</v>
      </c>
      <c r="E50" s="40" t="s">
        <v>428</v>
      </c>
      <c r="F50" s="40" t="s">
        <v>430</v>
      </c>
      <c r="G50" s="40" t="s">
        <v>45</v>
      </c>
      <c r="H50" s="40" t="str">
        <f>IF(G50="","",VLOOKUP(G50,Sheet1!$B$3:$C$7,2,0))</f>
        <v>慢性期</v>
      </c>
      <c r="I50" s="40" t="s">
        <v>45</v>
      </c>
      <c r="J50" s="40" t="str">
        <f>IF(I50="","",VLOOKUP(I50,Sheet1!$B$3:$C$7,2,0))</f>
        <v>慢性期</v>
      </c>
      <c r="K50" s="40">
        <v>0</v>
      </c>
      <c r="L50" s="40">
        <v>0</v>
      </c>
      <c r="M50" s="40">
        <v>0</v>
      </c>
      <c r="N50" s="40">
        <v>60</v>
      </c>
      <c r="O50" s="40">
        <v>60</v>
      </c>
      <c r="P50" s="40">
        <v>0</v>
      </c>
      <c r="Q50" s="40">
        <v>0</v>
      </c>
      <c r="R50" s="40">
        <v>0</v>
      </c>
      <c r="S50" s="40">
        <v>0</v>
      </c>
      <c r="T50" s="40" t="s">
        <v>62</v>
      </c>
      <c r="U50" s="40" t="str">
        <f>IF(T50="","",VLOOKUP(T50,Sheet1!$B$10:$C$61,2,0))</f>
        <v>療養病棟入院基本料1</v>
      </c>
      <c r="V50" s="40">
        <v>60</v>
      </c>
      <c r="W50" s="65"/>
    </row>
    <row r="51" spans="1:23" outlineLevel="4">
      <c r="A51" s="40">
        <v>4002</v>
      </c>
      <c r="B51" s="40" t="s">
        <v>300</v>
      </c>
      <c r="C51" s="40">
        <v>40342</v>
      </c>
      <c r="D51" s="40" t="s">
        <v>429</v>
      </c>
      <c r="E51" s="40" t="s">
        <v>428</v>
      </c>
      <c r="F51" s="40" t="s">
        <v>431</v>
      </c>
      <c r="G51" s="40" t="s">
        <v>45</v>
      </c>
      <c r="H51" s="40" t="str">
        <f>IF(G51="","",VLOOKUP(G51,Sheet1!$B$3:$C$7,2,0))</f>
        <v>慢性期</v>
      </c>
      <c r="I51" s="40" t="s">
        <v>45</v>
      </c>
      <c r="J51" s="40" t="str">
        <f>IF(I51="","",VLOOKUP(I51,Sheet1!$B$3:$C$7,2,0))</f>
        <v>慢性期</v>
      </c>
      <c r="K51" s="40">
        <v>57</v>
      </c>
      <c r="L51" s="40">
        <v>57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 t="s">
        <v>51</v>
      </c>
      <c r="U51" s="40" t="str">
        <f>IF(T51="","",VLOOKUP(T51,Sheet1!$B$10:$C$61,2,0))</f>
        <v>障害者施設等10対1入院基本料</v>
      </c>
      <c r="V51" s="40">
        <v>57</v>
      </c>
      <c r="W51" s="65"/>
    </row>
    <row r="52" spans="1:23" outlineLevel="3">
      <c r="A52" s="40"/>
      <c r="B52" s="40"/>
      <c r="C52" s="40"/>
      <c r="D52" s="40"/>
      <c r="E52" s="41" t="s">
        <v>1644</v>
      </c>
      <c r="F52" s="40"/>
      <c r="G52" s="40"/>
      <c r="H52" s="40"/>
      <c r="I52" s="40"/>
      <c r="J52" s="40" t="str">
        <f>IF(I52="","",VLOOKUP(I52,Sheet1!$B$3:$C$7,2,0))</f>
        <v/>
      </c>
      <c r="K52" s="40">
        <f t="shared" ref="K52:S52" si="8">SUBTOTAL(9,K47:K51)</f>
        <v>117</v>
      </c>
      <c r="L52" s="40">
        <f t="shared" si="8"/>
        <v>117</v>
      </c>
      <c r="M52" s="40">
        <f t="shared" si="8"/>
        <v>0</v>
      </c>
      <c r="N52" s="40">
        <f t="shared" si="8"/>
        <v>180</v>
      </c>
      <c r="O52" s="40">
        <f t="shared" si="8"/>
        <v>180</v>
      </c>
      <c r="P52" s="40">
        <f t="shared" si="8"/>
        <v>0</v>
      </c>
      <c r="Q52" s="40">
        <f t="shared" si="8"/>
        <v>60</v>
      </c>
      <c r="R52" s="40">
        <f t="shared" si="8"/>
        <v>60</v>
      </c>
      <c r="S52" s="40">
        <f t="shared" si="8"/>
        <v>0</v>
      </c>
      <c r="T52" s="40"/>
      <c r="U52" s="40"/>
      <c r="V52" s="40">
        <f>SUBTOTAL(9,V47:V51)</f>
        <v>237</v>
      </c>
      <c r="W52" s="66"/>
    </row>
    <row r="53" spans="1:23" outlineLevel="4">
      <c r="A53" s="40">
        <v>4002</v>
      </c>
      <c r="B53" s="40" t="s">
        <v>300</v>
      </c>
      <c r="C53" s="40">
        <v>40342</v>
      </c>
      <c r="D53" s="40" t="s">
        <v>429</v>
      </c>
      <c r="E53" s="40" t="s">
        <v>522</v>
      </c>
      <c r="F53" s="40" t="s">
        <v>50</v>
      </c>
      <c r="G53" s="40" t="s">
        <v>45</v>
      </c>
      <c r="H53" s="40" t="str">
        <f>IF(G53="","",VLOOKUP(G53,Sheet1!$B$3:$C$7,2,0))</f>
        <v>慢性期</v>
      </c>
      <c r="I53" s="40" t="s">
        <v>58</v>
      </c>
      <c r="J53" s="40" t="str">
        <f>IF(I53="","",VLOOKUP(I53,Sheet1!$B$3:$C$7,2,0))</f>
        <v>回復期</v>
      </c>
      <c r="K53" s="40">
        <v>44</v>
      </c>
      <c r="L53" s="40">
        <v>43</v>
      </c>
      <c r="M53" s="40">
        <v>1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 t="s">
        <v>51</v>
      </c>
      <c r="U53" s="40" t="str">
        <f>IF(T53="","",VLOOKUP(T53,Sheet1!$B$10:$C$61,2,0))</f>
        <v>障害者施設等10対1入院基本料</v>
      </c>
      <c r="V53" s="40">
        <v>30</v>
      </c>
      <c r="W53" s="64" t="s">
        <v>1964</v>
      </c>
    </row>
    <row r="54" spans="1:23" outlineLevel="4">
      <c r="A54" s="40">
        <v>4002</v>
      </c>
      <c r="B54" s="40" t="s">
        <v>300</v>
      </c>
      <c r="C54" s="40">
        <v>40342</v>
      </c>
      <c r="D54" s="40" t="s">
        <v>429</v>
      </c>
      <c r="E54" s="40" t="s">
        <v>522</v>
      </c>
      <c r="F54" s="40" t="s">
        <v>424</v>
      </c>
      <c r="G54" s="40" t="s">
        <v>45</v>
      </c>
      <c r="H54" s="40" t="str">
        <f>IF(G54="","",VLOOKUP(G54,Sheet1!$B$3:$C$7,2,0))</f>
        <v>慢性期</v>
      </c>
      <c r="I54" s="40" t="s">
        <v>45</v>
      </c>
      <c r="J54" s="40" t="str">
        <f>IF(I54="","",VLOOKUP(I54,Sheet1!$B$3:$C$7,2,0))</f>
        <v>慢性期</v>
      </c>
      <c r="K54" s="40">
        <v>0</v>
      </c>
      <c r="L54" s="40">
        <v>0</v>
      </c>
      <c r="M54" s="40">
        <v>0</v>
      </c>
      <c r="N54" s="40">
        <v>53</v>
      </c>
      <c r="O54" s="40">
        <v>51</v>
      </c>
      <c r="P54" s="40">
        <v>2</v>
      </c>
      <c r="Q54" s="40">
        <v>0</v>
      </c>
      <c r="R54" s="40">
        <v>0</v>
      </c>
      <c r="S54" s="40">
        <v>0</v>
      </c>
      <c r="T54" s="40" t="s">
        <v>62</v>
      </c>
      <c r="U54" s="40" t="str">
        <f>IF(T54="","",VLOOKUP(T54,Sheet1!$B$10:$C$61,2,0))</f>
        <v>療養病棟入院基本料1</v>
      </c>
      <c r="V54" s="40">
        <v>53</v>
      </c>
      <c r="W54" s="65"/>
    </row>
    <row r="55" spans="1:23" outlineLevel="4">
      <c r="A55" s="40">
        <v>4002</v>
      </c>
      <c r="B55" s="40" t="s">
        <v>300</v>
      </c>
      <c r="C55" s="40">
        <v>40342</v>
      </c>
      <c r="D55" s="40" t="s">
        <v>429</v>
      </c>
      <c r="E55" s="40" t="s">
        <v>522</v>
      </c>
      <c r="F55" s="40" t="s">
        <v>423</v>
      </c>
      <c r="G55" s="40" t="s">
        <v>45</v>
      </c>
      <c r="H55" s="40" t="str">
        <f>IF(G55="","",VLOOKUP(G55,Sheet1!$B$3:$C$7,2,0))</f>
        <v>慢性期</v>
      </c>
      <c r="I55" s="40" t="s">
        <v>45</v>
      </c>
      <c r="J55" s="40" t="str">
        <f>IF(I55="","",VLOOKUP(I55,Sheet1!$B$3:$C$7,2,0))</f>
        <v>慢性期</v>
      </c>
      <c r="K55" s="40">
        <v>53</v>
      </c>
      <c r="L55" s="40">
        <v>52</v>
      </c>
      <c r="M55" s="40">
        <v>1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 t="s">
        <v>51</v>
      </c>
      <c r="U55" s="40" t="str">
        <f>IF(T55="","",VLOOKUP(T55,Sheet1!$B$10:$C$61,2,0))</f>
        <v>障害者施設等10対1入院基本料</v>
      </c>
      <c r="V55" s="40">
        <v>53</v>
      </c>
      <c r="W55" s="65"/>
    </row>
    <row r="56" spans="1:23" outlineLevel="3">
      <c r="A56" s="40"/>
      <c r="B56" s="40"/>
      <c r="C56" s="40"/>
      <c r="D56" s="40"/>
      <c r="E56" s="41" t="s">
        <v>1645</v>
      </c>
      <c r="F56" s="40"/>
      <c r="G56" s="40"/>
      <c r="H56" s="40"/>
      <c r="I56" s="40"/>
      <c r="J56" s="40" t="str">
        <f>IF(I56="","",VLOOKUP(I56,Sheet1!$B$3:$C$7,2,0))</f>
        <v/>
      </c>
      <c r="K56" s="40">
        <f t="shared" ref="K56:S56" si="9">SUBTOTAL(9,K53:K55)</f>
        <v>97</v>
      </c>
      <c r="L56" s="40">
        <f t="shared" si="9"/>
        <v>95</v>
      </c>
      <c r="M56" s="40">
        <f t="shared" si="9"/>
        <v>2</v>
      </c>
      <c r="N56" s="40">
        <f t="shared" si="9"/>
        <v>53</v>
      </c>
      <c r="O56" s="40">
        <f t="shared" si="9"/>
        <v>51</v>
      </c>
      <c r="P56" s="40">
        <f t="shared" si="9"/>
        <v>2</v>
      </c>
      <c r="Q56" s="40">
        <f t="shared" si="9"/>
        <v>0</v>
      </c>
      <c r="R56" s="40">
        <f t="shared" si="9"/>
        <v>0</v>
      </c>
      <c r="S56" s="40">
        <f t="shared" si="9"/>
        <v>0</v>
      </c>
      <c r="T56" s="40"/>
      <c r="U56" s="40"/>
      <c r="V56" s="40">
        <f>SUBTOTAL(9,V53:V55)</f>
        <v>136</v>
      </c>
      <c r="W56" s="66"/>
    </row>
    <row r="57" spans="1:23" outlineLevel="4">
      <c r="A57" s="40">
        <v>4002</v>
      </c>
      <c r="B57" s="40" t="s">
        <v>300</v>
      </c>
      <c r="C57" s="40">
        <v>40342</v>
      </c>
      <c r="D57" s="40" t="s">
        <v>429</v>
      </c>
      <c r="E57" s="40" t="s">
        <v>944</v>
      </c>
      <c r="F57" s="40" t="s">
        <v>440</v>
      </c>
      <c r="G57" s="40" t="s">
        <v>38</v>
      </c>
      <c r="H57" s="40" t="str">
        <f>IF(G57="","",VLOOKUP(G57,Sheet1!$B$3:$C$7,2,0))</f>
        <v>急性期</v>
      </c>
      <c r="I57" s="40" t="s">
        <v>38</v>
      </c>
      <c r="J57" s="40" t="str">
        <f>IF(I57="","",VLOOKUP(I57,Sheet1!$B$3:$C$7,2,0))</f>
        <v>急性期</v>
      </c>
      <c r="K57" s="40">
        <v>45</v>
      </c>
      <c r="L57" s="40">
        <v>45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 t="s">
        <v>38</v>
      </c>
      <c r="U57" s="40" t="str">
        <f>IF(T57="","",VLOOKUP(T57,Sheet1!$B$10:$C$61,2,0))</f>
        <v>一般病棟10対1入院基本料</v>
      </c>
      <c r="V57" s="40">
        <v>45</v>
      </c>
      <c r="W57" s="64" t="s">
        <v>1964</v>
      </c>
    </row>
    <row r="58" spans="1:23" outlineLevel="4">
      <c r="A58" s="40">
        <v>4002</v>
      </c>
      <c r="B58" s="40" t="s">
        <v>300</v>
      </c>
      <c r="C58" s="40">
        <v>40342</v>
      </c>
      <c r="D58" s="40" t="s">
        <v>429</v>
      </c>
      <c r="E58" s="40" t="s">
        <v>944</v>
      </c>
      <c r="F58" s="40" t="s">
        <v>441</v>
      </c>
      <c r="G58" s="40" t="s">
        <v>38</v>
      </c>
      <c r="H58" s="40" t="str">
        <f>IF(G58="","",VLOOKUP(G58,Sheet1!$B$3:$C$7,2,0))</f>
        <v>急性期</v>
      </c>
      <c r="I58" s="40" t="s">
        <v>38</v>
      </c>
      <c r="J58" s="40" t="str">
        <f>IF(I58="","",VLOOKUP(I58,Sheet1!$B$3:$C$7,2,0))</f>
        <v>急性期</v>
      </c>
      <c r="K58" s="40">
        <v>45</v>
      </c>
      <c r="L58" s="40">
        <v>45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 t="s">
        <v>38</v>
      </c>
      <c r="U58" s="40" t="str">
        <f>IF(T58="","",VLOOKUP(T58,Sheet1!$B$10:$C$61,2,0))</f>
        <v>一般病棟10対1入院基本料</v>
      </c>
      <c r="V58" s="40">
        <v>45</v>
      </c>
      <c r="W58" s="65"/>
    </row>
    <row r="59" spans="1:23" outlineLevel="4">
      <c r="A59" s="40">
        <v>4002</v>
      </c>
      <c r="B59" s="40" t="s">
        <v>300</v>
      </c>
      <c r="C59" s="40">
        <v>40342</v>
      </c>
      <c r="D59" s="40" t="s">
        <v>429</v>
      </c>
      <c r="E59" s="40" t="s">
        <v>944</v>
      </c>
      <c r="F59" s="40" t="s">
        <v>442</v>
      </c>
      <c r="G59" s="40" t="s">
        <v>58</v>
      </c>
      <c r="H59" s="40" t="str">
        <f>IF(G59="","",VLOOKUP(G59,Sheet1!$B$3:$C$7,2,0))</f>
        <v>回復期</v>
      </c>
      <c r="I59" s="40" t="s">
        <v>58</v>
      </c>
      <c r="J59" s="40" t="str">
        <f>IF(I59="","",VLOOKUP(I59,Sheet1!$B$3:$C$7,2,0))</f>
        <v>回復期</v>
      </c>
      <c r="K59" s="40">
        <v>45</v>
      </c>
      <c r="L59" s="40">
        <v>45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 t="s">
        <v>68</v>
      </c>
      <c r="U59" s="40" t="str">
        <f>IF(T59="","",VLOOKUP(T59,Sheet1!$B$10:$C$61,2,0))</f>
        <v>回復期リハビリテーション病棟入院料2</v>
      </c>
      <c r="V59" s="40">
        <v>45</v>
      </c>
      <c r="W59" s="65"/>
    </row>
    <row r="60" spans="1:23" outlineLevel="4">
      <c r="A60" s="40">
        <v>4002</v>
      </c>
      <c r="B60" s="40" t="s">
        <v>300</v>
      </c>
      <c r="C60" s="40">
        <v>40342</v>
      </c>
      <c r="D60" s="40" t="s">
        <v>429</v>
      </c>
      <c r="E60" s="40" t="s">
        <v>944</v>
      </c>
      <c r="F60" s="40" t="s">
        <v>444</v>
      </c>
      <c r="G60" s="40" t="s">
        <v>45</v>
      </c>
      <c r="H60" s="40" t="str">
        <f>IF(G60="","",VLOOKUP(G60,Sheet1!$B$3:$C$7,2,0))</f>
        <v>慢性期</v>
      </c>
      <c r="I60" s="40" t="s">
        <v>45</v>
      </c>
      <c r="J60" s="40" t="str">
        <f>IF(I60="","",VLOOKUP(I60,Sheet1!$B$3:$C$7,2,0))</f>
        <v>慢性期</v>
      </c>
      <c r="K60" s="40">
        <v>0</v>
      </c>
      <c r="L60" s="40">
        <v>0</v>
      </c>
      <c r="M60" s="40">
        <v>0</v>
      </c>
      <c r="N60" s="40">
        <v>57</v>
      </c>
      <c r="O60" s="40">
        <v>57</v>
      </c>
      <c r="P60" s="40">
        <v>0</v>
      </c>
      <c r="Q60" s="40">
        <v>0</v>
      </c>
      <c r="R60" s="40">
        <v>0</v>
      </c>
      <c r="S60" s="40">
        <v>0</v>
      </c>
      <c r="T60" s="40" t="s">
        <v>46</v>
      </c>
      <c r="U60" s="40" t="str">
        <f>IF(T60="","",VLOOKUP(T60,Sheet1!$B$10:$C$61,2,0))</f>
        <v>療養病棟入院基本料2</v>
      </c>
      <c r="V60" s="40">
        <v>57</v>
      </c>
      <c r="W60" s="65"/>
    </row>
    <row r="61" spans="1:23" outlineLevel="4">
      <c r="A61" s="40">
        <v>4002</v>
      </c>
      <c r="B61" s="40" t="s">
        <v>300</v>
      </c>
      <c r="C61" s="40">
        <v>40342</v>
      </c>
      <c r="D61" s="40" t="s">
        <v>429</v>
      </c>
      <c r="E61" s="40" t="s">
        <v>944</v>
      </c>
      <c r="F61" s="40" t="s">
        <v>445</v>
      </c>
      <c r="G61" s="40" t="s">
        <v>45</v>
      </c>
      <c r="H61" s="40" t="str">
        <f>IF(G61="","",VLOOKUP(G61,Sheet1!$B$3:$C$7,2,0))</f>
        <v>慢性期</v>
      </c>
      <c r="I61" s="40" t="s">
        <v>45</v>
      </c>
      <c r="J61" s="40" t="str">
        <f>IF(I61="","",VLOOKUP(I61,Sheet1!$B$3:$C$7,2,0))</f>
        <v>慢性期</v>
      </c>
      <c r="K61" s="40">
        <v>0</v>
      </c>
      <c r="L61" s="40">
        <v>0</v>
      </c>
      <c r="M61" s="40">
        <v>0</v>
      </c>
      <c r="N61" s="40">
        <v>58</v>
      </c>
      <c r="O61" s="40">
        <v>58</v>
      </c>
      <c r="P61" s="40">
        <v>0</v>
      </c>
      <c r="Q61" s="40">
        <v>58</v>
      </c>
      <c r="R61" s="40">
        <v>58</v>
      </c>
      <c r="S61" s="40">
        <v>0</v>
      </c>
      <c r="T61" s="40"/>
      <c r="U61" s="40" t="str">
        <f>IF(T61="","",VLOOKUP(T61,Sheet1!$B$10:$C$61,2,0))</f>
        <v/>
      </c>
      <c r="V61" s="40">
        <v>0</v>
      </c>
      <c r="W61" s="65"/>
    </row>
    <row r="62" spans="1:23" outlineLevel="3">
      <c r="A62" s="40"/>
      <c r="B62" s="40"/>
      <c r="C62" s="40"/>
      <c r="D62" s="40"/>
      <c r="E62" s="41" t="s">
        <v>1646</v>
      </c>
      <c r="F62" s="40"/>
      <c r="G62" s="40"/>
      <c r="H62" s="40"/>
      <c r="I62" s="40"/>
      <c r="J62" s="40" t="str">
        <f>IF(I62="","",VLOOKUP(I62,Sheet1!$B$3:$C$7,2,0))</f>
        <v/>
      </c>
      <c r="K62" s="40">
        <f t="shared" ref="K62:S62" si="10">SUBTOTAL(9,K57:K61)</f>
        <v>135</v>
      </c>
      <c r="L62" s="40">
        <f t="shared" si="10"/>
        <v>135</v>
      </c>
      <c r="M62" s="40">
        <f t="shared" si="10"/>
        <v>0</v>
      </c>
      <c r="N62" s="40">
        <f t="shared" si="10"/>
        <v>115</v>
      </c>
      <c r="O62" s="40">
        <f t="shared" si="10"/>
        <v>115</v>
      </c>
      <c r="P62" s="40">
        <f t="shared" si="10"/>
        <v>0</v>
      </c>
      <c r="Q62" s="40">
        <f t="shared" si="10"/>
        <v>58</v>
      </c>
      <c r="R62" s="40">
        <f t="shared" si="10"/>
        <v>58</v>
      </c>
      <c r="S62" s="40">
        <f t="shared" si="10"/>
        <v>0</v>
      </c>
      <c r="T62" s="40"/>
      <c r="U62" s="40"/>
      <c r="V62" s="40">
        <f>SUBTOTAL(9,V57:V61)</f>
        <v>192</v>
      </c>
      <c r="W62" s="66"/>
    </row>
    <row r="63" spans="1:23" outlineLevel="4">
      <c r="A63" s="40">
        <v>4002</v>
      </c>
      <c r="B63" s="40" t="s">
        <v>300</v>
      </c>
      <c r="C63" s="40">
        <v>40342</v>
      </c>
      <c r="D63" s="40" t="s">
        <v>429</v>
      </c>
      <c r="E63" s="40" t="s">
        <v>1131</v>
      </c>
      <c r="F63" s="40" t="s">
        <v>1132</v>
      </c>
      <c r="G63" s="40" t="s">
        <v>395</v>
      </c>
      <c r="H63" s="40" t="str">
        <f>IF(G63="","",VLOOKUP(G63,Sheet1!$B$3:$C$7,2,0))</f>
        <v>休棟等</v>
      </c>
      <c r="I63" s="40" t="s">
        <v>395</v>
      </c>
      <c r="J63" s="40" t="str">
        <f>IF(I63="","",VLOOKUP(I63,Sheet1!$B$3:$C$7,2,0))</f>
        <v>休棟等</v>
      </c>
      <c r="K63" s="40">
        <v>21</v>
      </c>
      <c r="L63" s="40">
        <v>0</v>
      </c>
      <c r="M63" s="40">
        <v>21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/>
      <c r="U63" s="40" t="str">
        <f>IF(T63="","",VLOOKUP(T63,Sheet1!$B$10:$C$61,2,0))</f>
        <v/>
      </c>
      <c r="V63" s="40">
        <v>0</v>
      </c>
      <c r="W63" s="64"/>
    </row>
    <row r="64" spans="1:23" outlineLevel="3">
      <c r="A64" s="40"/>
      <c r="B64" s="40"/>
      <c r="C64" s="40"/>
      <c r="D64" s="40"/>
      <c r="E64" s="41" t="s">
        <v>1647</v>
      </c>
      <c r="F64" s="40"/>
      <c r="G64" s="40"/>
      <c r="H64" s="40"/>
      <c r="I64" s="40"/>
      <c r="J64" s="40" t="str">
        <f>IF(I64="","",VLOOKUP(I64,Sheet1!$B$3:$C$7,2,0))</f>
        <v/>
      </c>
      <c r="K64" s="40">
        <f t="shared" ref="K64:S64" si="11">SUBTOTAL(9,K63:K63)</f>
        <v>21</v>
      </c>
      <c r="L64" s="40">
        <f t="shared" si="11"/>
        <v>0</v>
      </c>
      <c r="M64" s="40">
        <f t="shared" si="11"/>
        <v>21</v>
      </c>
      <c r="N64" s="40">
        <f t="shared" si="11"/>
        <v>0</v>
      </c>
      <c r="O64" s="40">
        <f t="shared" si="11"/>
        <v>0</v>
      </c>
      <c r="P64" s="40">
        <f t="shared" si="11"/>
        <v>0</v>
      </c>
      <c r="Q64" s="40">
        <f t="shared" si="11"/>
        <v>0</v>
      </c>
      <c r="R64" s="40">
        <f t="shared" si="11"/>
        <v>0</v>
      </c>
      <c r="S64" s="40">
        <f t="shared" si="11"/>
        <v>0</v>
      </c>
      <c r="T64" s="40"/>
      <c r="U64" s="40"/>
      <c r="V64" s="40">
        <f>SUBTOTAL(9,V63:V63)</f>
        <v>0</v>
      </c>
      <c r="W64" s="66"/>
    </row>
    <row r="65" spans="1:23" outlineLevel="4">
      <c r="A65" s="40">
        <v>4002</v>
      </c>
      <c r="B65" s="40" t="s">
        <v>300</v>
      </c>
      <c r="C65" s="40">
        <v>40343</v>
      </c>
      <c r="D65" s="40" t="s">
        <v>301</v>
      </c>
      <c r="E65" s="40" t="s">
        <v>302</v>
      </c>
      <c r="F65" s="40" t="s">
        <v>303</v>
      </c>
      <c r="G65" s="40" t="s">
        <v>38</v>
      </c>
      <c r="H65" s="40" t="str">
        <f>IF(G65="","",VLOOKUP(G65,Sheet1!$B$3:$C$7,2,0))</f>
        <v>急性期</v>
      </c>
      <c r="I65" s="40" t="s">
        <v>38</v>
      </c>
      <c r="J65" s="40" t="str">
        <f>IF(I65="","",VLOOKUP(I65,Sheet1!$B$3:$C$7,2,0))</f>
        <v>急性期</v>
      </c>
      <c r="K65" s="40">
        <v>45</v>
      </c>
      <c r="L65" s="40">
        <v>45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 t="s">
        <v>41</v>
      </c>
      <c r="U65" s="40" t="str">
        <f>IF(T65="","",VLOOKUP(T65,Sheet1!$B$10:$C$61,2,0))</f>
        <v>一般病棟7対1入院基本料</v>
      </c>
      <c r="V65" s="40">
        <v>45</v>
      </c>
      <c r="W65" s="64" t="s">
        <v>1964</v>
      </c>
    </row>
    <row r="66" spans="1:23" outlineLevel="4">
      <c r="A66" s="40">
        <v>4002</v>
      </c>
      <c r="B66" s="40" t="s">
        <v>300</v>
      </c>
      <c r="C66" s="40">
        <v>40343</v>
      </c>
      <c r="D66" s="40" t="s">
        <v>301</v>
      </c>
      <c r="E66" s="40" t="s">
        <v>302</v>
      </c>
      <c r="F66" s="40" t="s">
        <v>117</v>
      </c>
      <c r="G66" s="40" t="s">
        <v>38</v>
      </c>
      <c r="H66" s="40" t="str">
        <f>IF(G66="","",VLOOKUP(G66,Sheet1!$B$3:$C$7,2,0))</f>
        <v>急性期</v>
      </c>
      <c r="I66" s="40" t="s">
        <v>38</v>
      </c>
      <c r="J66" s="40" t="str">
        <f>IF(I66="","",VLOOKUP(I66,Sheet1!$B$3:$C$7,2,0))</f>
        <v>急性期</v>
      </c>
      <c r="K66" s="40">
        <v>44</v>
      </c>
      <c r="L66" s="40">
        <v>44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 t="s">
        <v>41</v>
      </c>
      <c r="U66" s="40" t="str">
        <f>IF(T66="","",VLOOKUP(T66,Sheet1!$B$10:$C$61,2,0))</f>
        <v>一般病棟7対1入院基本料</v>
      </c>
      <c r="V66" s="40">
        <v>44</v>
      </c>
      <c r="W66" s="65"/>
    </row>
    <row r="67" spans="1:23" outlineLevel="4">
      <c r="A67" s="40">
        <v>4002</v>
      </c>
      <c r="B67" s="40" t="s">
        <v>300</v>
      </c>
      <c r="C67" s="40">
        <v>40343</v>
      </c>
      <c r="D67" s="40" t="s">
        <v>301</v>
      </c>
      <c r="E67" s="40" t="s">
        <v>302</v>
      </c>
      <c r="F67" s="40" t="s">
        <v>118</v>
      </c>
      <c r="G67" s="40" t="s">
        <v>38</v>
      </c>
      <c r="H67" s="40" t="str">
        <f>IF(G67="","",VLOOKUP(G67,Sheet1!$B$3:$C$7,2,0))</f>
        <v>急性期</v>
      </c>
      <c r="I67" s="40" t="s">
        <v>38</v>
      </c>
      <c r="J67" s="40" t="str">
        <f>IF(I67="","",VLOOKUP(I67,Sheet1!$B$3:$C$7,2,0))</f>
        <v>急性期</v>
      </c>
      <c r="K67" s="40">
        <v>46</v>
      </c>
      <c r="L67" s="40">
        <v>46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 t="s">
        <v>41</v>
      </c>
      <c r="U67" s="40" t="str">
        <f>IF(T67="","",VLOOKUP(T67,Sheet1!$B$10:$C$61,2,0))</f>
        <v>一般病棟7対1入院基本料</v>
      </c>
      <c r="V67" s="40">
        <v>46</v>
      </c>
      <c r="W67" s="65"/>
    </row>
    <row r="68" spans="1:23" outlineLevel="3">
      <c r="A68" s="40"/>
      <c r="B68" s="40"/>
      <c r="C68" s="40"/>
      <c r="D68" s="40"/>
      <c r="E68" s="41" t="s">
        <v>1648</v>
      </c>
      <c r="F68" s="40"/>
      <c r="G68" s="40"/>
      <c r="H68" s="40"/>
      <c r="I68" s="40"/>
      <c r="J68" s="40" t="str">
        <f>IF(I68="","",VLOOKUP(I68,Sheet1!$B$3:$C$7,2,0))</f>
        <v/>
      </c>
      <c r="K68" s="40">
        <f t="shared" ref="K68:S68" si="12">SUBTOTAL(9,K65:K67)</f>
        <v>135</v>
      </c>
      <c r="L68" s="40">
        <f t="shared" si="12"/>
        <v>135</v>
      </c>
      <c r="M68" s="40">
        <f t="shared" si="12"/>
        <v>0</v>
      </c>
      <c r="N68" s="40">
        <f t="shared" si="12"/>
        <v>0</v>
      </c>
      <c r="O68" s="40">
        <f t="shared" si="12"/>
        <v>0</v>
      </c>
      <c r="P68" s="40">
        <f t="shared" si="12"/>
        <v>0</v>
      </c>
      <c r="Q68" s="40">
        <f t="shared" si="12"/>
        <v>0</v>
      </c>
      <c r="R68" s="40">
        <f t="shared" si="12"/>
        <v>0</v>
      </c>
      <c r="S68" s="40">
        <f t="shared" si="12"/>
        <v>0</v>
      </c>
      <c r="T68" s="40"/>
      <c r="U68" s="40"/>
      <c r="V68" s="40">
        <f>SUBTOTAL(9,V65:V67)</f>
        <v>135</v>
      </c>
      <c r="W68" s="66"/>
    </row>
    <row r="69" spans="1:23" outlineLevel="4">
      <c r="A69" s="40">
        <v>4002</v>
      </c>
      <c r="B69" s="40" t="s">
        <v>300</v>
      </c>
      <c r="C69" s="40">
        <v>40343</v>
      </c>
      <c r="D69" s="40" t="s">
        <v>301</v>
      </c>
      <c r="E69" s="40" t="s">
        <v>629</v>
      </c>
      <c r="F69" s="40" t="s">
        <v>193</v>
      </c>
      <c r="G69" s="40" t="s">
        <v>38</v>
      </c>
      <c r="H69" s="40" t="str">
        <f>IF(G69="","",VLOOKUP(G69,Sheet1!$B$3:$C$7,2,0))</f>
        <v>急性期</v>
      </c>
      <c r="I69" s="40" t="s">
        <v>38</v>
      </c>
      <c r="J69" s="40" t="str">
        <f>IF(I69="","",VLOOKUP(I69,Sheet1!$B$3:$C$7,2,0))</f>
        <v>急性期</v>
      </c>
      <c r="K69" s="40">
        <v>36</v>
      </c>
      <c r="L69" s="40">
        <v>36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 t="s">
        <v>38</v>
      </c>
      <c r="U69" s="40" t="str">
        <f>IF(T69="","",VLOOKUP(T69,Sheet1!$B$10:$C$61,2,0))</f>
        <v>一般病棟10対1入院基本料</v>
      </c>
      <c r="V69" s="40">
        <v>36</v>
      </c>
      <c r="W69" s="64"/>
    </row>
    <row r="70" spans="1:23" outlineLevel="3">
      <c r="A70" s="40"/>
      <c r="B70" s="40"/>
      <c r="C70" s="40"/>
      <c r="D70" s="40"/>
      <c r="E70" s="41" t="s">
        <v>1649</v>
      </c>
      <c r="F70" s="40"/>
      <c r="G70" s="40"/>
      <c r="H70" s="40"/>
      <c r="I70" s="40"/>
      <c r="J70" s="40" t="str">
        <f>IF(I70="","",VLOOKUP(I70,Sheet1!$B$3:$C$7,2,0))</f>
        <v/>
      </c>
      <c r="K70" s="40">
        <f t="shared" ref="K70:S70" si="13">SUBTOTAL(9,K69:K69)</f>
        <v>36</v>
      </c>
      <c r="L70" s="40">
        <f t="shared" si="13"/>
        <v>36</v>
      </c>
      <c r="M70" s="40">
        <f t="shared" si="13"/>
        <v>0</v>
      </c>
      <c r="N70" s="40">
        <f t="shared" si="13"/>
        <v>0</v>
      </c>
      <c r="O70" s="40">
        <f t="shared" si="13"/>
        <v>0</v>
      </c>
      <c r="P70" s="40">
        <f t="shared" si="13"/>
        <v>0</v>
      </c>
      <c r="Q70" s="40">
        <f t="shared" si="13"/>
        <v>0</v>
      </c>
      <c r="R70" s="40">
        <f t="shared" si="13"/>
        <v>0</v>
      </c>
      <c r="S70" s="40">
        <f t="shared" si="13"/>
        <v>0</v>
      </c>
      <c r="T70" s="40"/>
      <c r="U70" s="40"/>
      <c r="V70" s="40">
        <f>SUBTOTAL(9,V69:V69)</f>
        <v>36</v>
      </c>
      <c r="W70" s="66"/>
    </row>
    <row r="71" spans="1:23" outlineLevel="4">
      <c r="A71" s="40">
        <v>4002</v>
      </c>
      <c r="B71" s="40" t="s">
        <v>300</v>
      </c>
      <c r="C71" s="40">
        <v>40343</v>
      </c>
      <c r="D71" s="40" t="s">
        <v>301</v>
      </c>
      <c r="E71" s="40" t="s">
        <v>1152</v>
      </c>
      <c r="F71" s="40" t="s">
        <v>1153</v>
      </c>
      <c r="G71" s="40" t="s">
        <v>38</v>
      </c>
      <c r="H71" s="40" t="str">
        <f>IF(G71="","",VLOOKUP(G71,Sheet1!$B$3:$C$7,2,0))</f>
        <v>急性期</v>
      </c>
      <c r="I71" s="40" t="s">
        <v>38</v>
      </c>
      <c r="J71" s="40" t="str">
        <f>IF(I71="","",VLOOKUP(I71,Sheet1!$B$3:$C$7,2,0))</f>
        <v>急性期</v>
      </c>
      <c r="K71" s="40">
        <v>47</v>
      </c>
      <c r="L71" s="40">
        <v>47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 t="s">
        <v>38</v>
      </c>
      <c r="U71" s="40" t="str">
        <f>IF(T71="","",VLOOKUP(T71,Sheet1!$B$10:$C$61,2,0))</f>
        <v>一般病棟10対1入院基本料</v>
      </c>
      <c r="V71" s="40">
        <v>47</v>
      </c>
      <c r="W71" s="64"/>
    </row>
    <row r="72" spans="1:23" outlineLevel="3">
      <c r="A72" s="40"/>
      <c r="B72" s="40"/>
      <c r="C72" s="40"/>
      <c r="D72" s="40"/>
      <c r="E72" s="41" t="s">
        <v>1650</v>
      </c>
      <c r="F72" s="40"/>
      <c r="G72" s="40"/>
      <c r="H72" s="40"/>
      <c r="I72" s="40"/>
      <c r="J72" s="40" t="str">
        <f>IF(I72="","",VLOOKUP(I72,Sheet1!$B$3:$C$7,2,0))</f>
        <v/>
      </c>
      <c r="K72" s="40">
        <f t="shared" ref="K72:S72" si="14">SUBTOTAL(9,K71:K71)</f>
        <v>47</v>
      </c>
      <c r="L72" s="40">
        <f t="shared" si="14"/>
        <v>47</v>
      </c>
      <c r="M72" s="40">
        <f t="shared" si="14"/>
        <v>0</v>
      </c>
      <c r="N72" s="40">
        <f t="shared" si="14"/>
        <v>0</v>
      </c>
      <c r="O72" s="40">
        <f t="shared" si="14"/>
        <v>0</v>
      </c>
      <c r="P72" s="40">
        <f t="shared" si="14"/>
        <v>0</v>
      </c>
      <c r="Q72" s="40">
        <f t="shared" si="14"/>
        <v>0</v>
      </c>
      <c r="R72" s="40">
        <f t="shared" si="14"/>
        <v>0</v>
      </c>
      <c r="S72" s="40">
        <f t="shared" si="14"/>
        <v>0</v>
      </c>
      <c r="T72" s="40"/>
      <c r="U72" s="40"/>
      <c r="V72" s="40">
        <f>SUBTOTAL(9,V71:V71)</f>
        <v>47</v>
      </c>
      <c r="W72" s="66"/>
    </row>
    <row r="73" spans="1:23" outlineLevel="4">
      <c r="A73" s="40">
        <v>4002</v>
      </c>
      <c r="B73" s="40" t="s">
        <v>300</v>
      </c>
      <c r="C73" s="40">
        <v>40343</v>
      </c>
      <c r="D73" s="40" t="s">
        <v>301</v>
      </c>
      <c r="E73" s="40" t="s">
        <v>1445</v>
      </c>
      <c r="F73" s="40" t="s">
        <v>1446</v>
      </c>
      <c r="G73" s="40" t="s">
        <v>38</v>
      </c>
      <c r="H73" s="40" t="str">
        <f>IF(G73="","",VLOOKUP(G73,Sheet1!$B$3:$C$7,2,0))</f>
        <v>急性期</v>
      </c>
      <c r="I73" s="40" t="s">
        <v>38</v>
      </c>
      <c r="J73" s="40" t="str">
        <f>IF(I73="","",VLOOKUP(I73,Sheet1!$B$3:$C$7,2,0))</f>
        <v>急性期</v>
      </c>
      <c r="K73" s="40">
        <v>45</v>
      </c>
      <c r="L73" s="40">
        <v>45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 t="s">
        <v>38</v>
      </c>
      <c r="U73" s="40" t="str">
        <f>IF(T73="","",VLOOKUP(T73,Sheet1!$B$10:$C$61,2,0))</f>
        <v>一般病棟10対1入院基本料</v>
      </c>
      <c r="V73" s="40">
        <v>29</v>
      </c>
      <c r="W73" s="64" t="s">
        <v>1964</v>
      </c>
    </row>
    <row r="74" spans="1:23" outlineLevel="4">
      <c r="A74" s="40">
        <v>4002</v>
      </c>
      <c r="B74" s="40" t="s">
        <v>300</v>
      </c>
      <c r="C74" s="40">
        <v>40343</v>
      </c>
      <c r="D74" s="40" t="s">
        <v>301</v>
      </c>
      <c r="E74" s="40" t="s">
        <v>1445</v>
      </c>
      <c r="F74" s="40" t="s">
        <v>1447</v>
      </c>
      <c r="G74" s="40" t="s">
        <v>38</v>
      </c>
      <c r="H74" s="40" t="str">
        <f>IF(G74="","",VLOOKUP(G74,Sheet1!$B$3:$C$7,2,0))</f>
        <v>急性期</v>
      </c>
      <c r="I74" s="40" t="s">
        <v>38</v>
      </c>
      <c r="J74" s="40" t="str">
        <f>IF(I74="","",VLOOKUP(I74,Sheet1!$B$3:$C$7,2,0))</f>
        <v>急性期</v>
      </c>
      <c r="K74" s="40">
        <v>23</v>
      </c>
      <c r="L74" s="40">
        <v>23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 t="s">
        <v>96</v>
      </c>
      <c r="U74" s="40" t="str">
        <f>IF(T74="","",VLOOKUP(T74,Sheet1!$B$10:$C$61,2,0))</f>
        <v>緩和ケア病棟入院料</v>
      </c>
      <c r="V74" s="40">
        <v>23</v>
      </c>
      <c r="W74" s="65"/>
    </row>
    <row r="75" spans="1:23" outlineLevel="4">
      <c r="A75" s="40">
        <v>4002</v>
      </c>
      <c r="B75" s="40" t="s">
        <v>300</v>
      </c>
      <c r="C75" s="40">
        <v>40343</v>
      </c>
      <c r="D75" s="40" t="s">
        <v>301</v>
      </c>
      <c r="E75" s="40" t="s">
        <v>1445</v>
      </c>
      <c r="F75" s="40" t="s">
        <v>1448</v>
      </c>
      <c r="G75" s="40" t="s">
        <v>38</v>
      </c>
      <c r="H75" s="40" t="str">
        <f>IF(G75="","",VLOOKUP(G75,Sheet1!$B$3:$C$7,2,0))</f>
        <v>急性期</v>
      </c>
      <c r="I75" s="40" t="s">
        <v>38</v>
      </c>
      <c r="J75" s="40" t="str">
        <f>IF(I75="","",VLOOKUP(I75,Sheet1!$B$3:$C$7,2,0))</f>
        <v>急性期</v>
      </c>
      <c r="K75" s="40">
        <v>24</v>
      </c>
      <c r="L75" s="40">
        <v>24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 t="s">
        <v>96</v>
      </c>
      <c r="U75" s="40" t="str">
        <f>IF(T75="","",VLOOKUP(T75,Sheet1!$B$10:$C$61,2,0))</f>
        <v>緩和ケア病棟入院料</v>
      </c>
      <c r="V75" s="40">
        <v>24</v>
      </c>
      <c r="W75" s="65"/>
    </row>
    <row r="76" spans="1:23" outlineLevel="4">
      <c r="A76" s="40">
        <v>4002</v>
      </c>
      <c r="B76" s="40" t="s">
        <v>300</v>
      </c>
      <c r="C76" s="40">
        <v>40343</v>
      </c>
      <c r="D76" s="40" t="s">
        <v>301</v>
      </c>
      <c r="E76" s="40" t="s">
        <v>1445</v>
      </c>
      <c r="F76" s="40" t="s">
        <v>1449</v>
      </c>
      <c r="G76" s="40" t="s">
        <v>38</v>
      </c>
      <c r="H76" s="40" t="str">
        <f>IF(G76="","",VLOOKUP(G76,Sheet1!$B$3:$C$7,2,0))</f>
        <v>急性期</v>
      </c>
      <c r="I76" s="40" t="s">
        <v>38</v>
      </c>
      <c r="J76" s="40" t="str">
        <f>IF(I76="","",VLOOKUP(I76,Sheet1!$B$3:$C$7,2,0))</f>
        <v>急性期</v>
      </c>
      <c r="K76" s="40">
        <v>24</v>
      </c>
      <c r="L76" s="40">
        <v>24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 t="s">
        <v>96</v>
      </c>
      <c r="U76" s="40" t="str">
        <f>IF(T76="","",VLOOKUP(T76,Sheet1!$B$10:$C$61,2,0))</f>
        <v>緩和ケア病棟入院料</v>
      </c>
      <c r="V76" s="40">
        <v>24</v>
      </c>
      <c r="W76" s="65"/>
    </row>
    <row r="77" spans="1:23" outlineLevel="4">
      <c r="A77" s="40">
        <v>4002</v>
      </c>
      <c r="B77" s="40" t="s">
        <v>300</v>
      </c>
      <c r="C77" s="40">
        <v>40343</v>
      </c>
      <c r="D77" s="40" t="s">
        <v>301</v>
      </c>
      <c r="E77" s="40" t="s">
        <v>1445</v>
      </c>
      <c r="F77" s="40" t="s">
        <v>1450</v>
      </c>
      <c r="G77" s="40" t="s">
        <v>58</v>
      </c>
      <c r="H77" s="40" t="str">
        <f>IF(G77="","",VLOOKUP(G77,Sheet1!$B$3:$C$7,2,0))</f>
        <v>回復期</v>
      </c>
      <c r="I77" s="40" t="s">
        <v>58</v>
      </c>
      <c r="J77" s="40" t="str">
        <f>IF(I77="","",VLOOKUP(I77,Sheet1!$B$3:$C$7,2,0))</f>
        <v>回復期</v>
      </c>
      <c r="K77" s="40">
        <v>0</v>
      </c>
      <c r="L77" s="40">
        <v>0</v>
      </c>
      <c r="M77" s="40">
        <v>0</v>
      </c>
      <c r="N77" s="40">
        <v>34</v>
      </c>
      <c r="O77" s="40">
        <v>34</v>
      </c>
      <c r="P77" s="40">
        <v>0</v>
      </c>
      <c r="Q77" s="40">
        <v>0</v>
      </c>
      <c r="R77" s="40">
        <v>0</v>
      </c>
      <c r="S77" s="40">
        <v>0</v>
      </c>
      <c r="T77" s="40" t="s">
        <v>68</v>
      </c>
      <c r="U77" s="40" t="str">
        <f>IF(T77="","",VLOOKUP(T77,Sheet1!$B$10:$C$61,2,0))</f>
        <v>回復期リハビリテーション病棟入院料2</v>
      </c>
      <c r="V77" s="40">
        <v>34</v>
      </c>
      <c r="W77" s="65"/>
    </row>
    <row r="78" spans="1:23" outlineLevel="4">
      <c r="A78" s="40">
        <v>4002</v>
      </c>
      <c r="B78" s="40" t="s">
        <v>300</v>
      </c>
      <c r="C78" s="40">
        <v>40343</v>
      </c>
      <c r="D78" s="40" t="s">
        <v>301</v>
      </c>
      <c r="E78" s="40" t="s">
        <v>1445</v>
      </c>
      <c r="F78" s="40" t="s">
        <v>1451</v>
      </c>
      <c r="G78" s="40" t="s">
        <v>45</v>
      </c>
      <c r="H78" s="40" t="str">
        <f>IF(G78="","",VLOOKUP(G78,Sheet1!$B$3:$C$7,2,0))</f>
        <v>慢性期</v>
      </c>
      <c r="I78" s="40" t="s">
        <v>45</v>
      </c>
      <c r="J78" s="40" t="str">
        <f>IF(I78="","",VLOOKUP(I78,Sheet1!$B$3:$C$7,2,0))</f>
        <v>慢性期</v>
      </c>
      <c r="K78" s="40">
        <v>28</v>
      </c>
      <c r="L78" s="40">
        <v>28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 t="s">
        <v>51</v>
      </c>
      <c r="U78" s="40" t="str">
        <f>IF(T78="","",VLOOKUP(T78,Sheet1!$B$10:$C$61,2,0))</f>
        <v>障害者施設等10対1入院基本料</v>
      </c>
      <c r="V78" s="40">
        <v>28</v>
      </c>
      <c r="W78" s="65"/>
    </row>
    <row r="79" spans="1:23" outlineLevel="3">
      <c r="A79" s="40"/>
      <c r="B79" s="40"/>
      <c r="C79" s="40"/>
      <c r="D79" s="40"/>
      <c r="E79" s="41" t="s">
        <v>1651</v>
      </c>
      <c r="F79" s="40"/>
      <c r="G79" s="40"/>
      <c r="H79" s="40"/>
      <c r="I79" s="40"/>
      <c r="J79" s="40" t="str">
        <f>IF(I79="","",VLOOKUP(I79,Sheet1!$B$3:$C$7,2,0))</f>
        <v/>
      </c>
      <c r="K79" s="40">
        <f t="shared" ref="K79:S79" si="15">SUBTOTAL(9,K73:K78)</f>
        <v>144</v>
      </c>
      <c r="L79" s="40">
        <f t="shared" si="15"/>
        <v>144</v>
      </c>
      <c r="M79" s="40">
        <f t="shared" si="15"/>
        <v>0</v>
      </c>
      <c r="N79" s="40">
        <f t="shared" si="15"/>
        <v>34</v>
      </c>
      <c r="O79" s="40">
        <f t="shared" si="15"/>
        <v>34</v>
      </c>
      <c r="P79" s="40">
        <f t="shared" si="15"/>
        <v>0</v>
      </c>
      <c r="Q79" s="40">
        <f t="shared" si="15"/>
        <v>0</v>
      </c>
      <c r="R79" s="40">
        <f t="shared" si="15"/>
        <v>0</v>
      </c>
      <c r="S79" s="40">
        <f t="shared" si="15"/>
        <v>0</v>
      </c>
      <c r="T79" s="40"/>
      <c r="U79" s="40"/>
      <c r="V79" s="40">
        <f>SUBTOTAL(9,V73:V78)</f>
        <v>162</v>
      </c>
      <c r="W79" s="66"/>
    </row>
    <row r="80" spans="1:23" outlineLevel="4">
      <c r="A80" s="40">
        <v>4002</v>
      </c>
      <c r="B80" s="40" t="s">
        <v>300</v>
      </c>
      <c r="C80" s="40">
        <v>40344</v>
      </c>
      <c r="D80" s="40" t="s">
        <v>447</v>
      </c>
      <c r="E80" s="40" t="s">
        <v>448</v>
      </c>
      <c r="F80" s="40" t="s">
        <v>449</v>
      </c>
      <c r="G80" s="40" t="s">
        <v>182</v>
      </c>
      <c r="H80" s="40" t="str">
        <f>IF(G80="","",VLOOKUP(G80,Sheet1!$B$3:$C$7,2,0))</f>
        <v>慢性期</v>
      </c>
      <c r="I80" s="40" t="s">
        <v>182</v>
      </c>
      <c r="J80" s="40" t="str">
        <f>IF(I80="","",VLOOKUP(I80,Sheet1!$B$3:$C$7,2,0))</f>
        <v>慢性期</v>
      </c>
      <c r="K80" s="40">
        <v>0</v>
      </c>
      <c r="L80" s="40">
        <v>0</v>
      </c>
      <c r="M80" s="40">
        <v>0</v>
      </c>
      <c r="N80" s="40">
        <v>48</v>
      </c>
      <c r="O80" s="40">
        <v>48</v>
      </c>
      <c r="P80" s="40">
        <v>0</v>
      </c>
      <c r="Q80" s="40">
        <v>0</v>
      </c>
      <c r="R80" s="40">
        <v>0</v>
      </c>
      <c r="S80" s="40">
        <v>0</v>
      </c>
      <c r="T80" s="40" t="s">
        <v>185</v>
      </c>
      <c r="U80" s="40" t="str">
        <f>IF(T80="","",VLOOKUP(T80,Sheet1!$B$10:$C$61,2,0))</f>
        <v>療養病棟入院基本料1</v>
      </c>
      <c r="V80" s="40">
        <v>48</v>
      </c>
      <c r="W80" s="64"/>
    </row>
    <row r="81" spans="1:23" outlineLevel="4">
      <c r="A81" s="40">
        <v>4002</v>
      </c>
      <c r="B81" s="40" t="s">
        <v>300</v>
      </c>
      <c r="C81" s="40">
        <v>40344</v>
      </c>
      <c r="D81" s="40" t="s">
        <v>447</v>
      </c>
      <c r="E81" s="40" t="s">
        <v>448</v>
      </c>
      <c r="F81" s="40" t="s">
        <v>450</v>
      </c>
      <c r="G81" s="40" t="s">
        <v>182</v>
      </c>
      <c r="H81" s="40" t="str">
        <f>IF(G81="","",VLOOKUP(G81,Sheet1!$B$3:$C$7,2,0))</f>
        <v>慢性期</v>
      </c>
      <c r="I81" s="40" t="s">
        <v>182</v>
      </c>
      <c r="J81" s="40" t="str">
        <f>IF(I81="","",VLOOKUP(I81,Sheet1!$B$3:$C$7,2,0))</f>
        <v>慢性期</v>
      </c>
      <c r="K81" s="40">
        <v>0</v>
      </c>
      <c r="L81" s="40">
        <v>0</v>
      </c>
      <c r="M81" s="40">
        <v>0</v>
      </c>
      <c r="N81" s="40">
        <v>60</v>
      </c>
      <c r="O81" s="40">
        <v>60</v>
      </c>
      <c r="P81" s="40">
        <v>0</v>
      </c>
      <c r="Q81" s="40">
        <v>60</v>
      </c>
      <c r="R81" s="40">
        <v>60</v>
      </c>
      <c r="S81" s="40">
        <v>0</v>
      </c>
      <c r="T81" s="40"/>
      <c r="U81" s="40" t="str">
        <f>IF(T81="","",VLOOKUP(T81,Sheet1!$B$10:$C$61,2,0))</f>
        <v/>
      </c>
      <c r="V81" s="40">
        <v>0</v>
      </c>
      <c r="W81" s="65"/>
    </row>
    <row r="82" spans="1:23" outlineLevel="4">
      <c r="A82" s="40">
        <v>4002</v>
      </c>
      <c r="B82" s="40" t="s">
        <v>300</v>
      </c>
      <c r="C82" s="40">
        <v>40344</v>
      </c>
      <c r="D82" s="40" t="s">
        <v>447</v>
      </c>
      <c r="E82" s="40" t="s">
        <v>448</v>
      </c>
      <c r="F82" s="40" t="s">
        <v>451</v>
      </c>
      <c r="G82" s="40" t="s">
        <v>182</v>
      </c>
      <c r="H82" s="40" t="str">
        <f>IF(G82="","",VLOOKUP(G82,Sheet1!$B$3:$C$7,2,0))</f>
        <v>慢性期</v>
      </c>
      <c r="I82" s="40" t="s">
        <v>182</v>
      </c>
      <c r="J82" s="40" t="str">
        <f>IF(I82="","",VLOOKUP(I82,Sheet1!$B$3:$C$7,2,0))</f>
        <v>慢性期</v>
      </c>
      <c r="K82" s="40">
        <v>0</v>
      </c>
      <c r="L82" s="40">
        <v>0</v>
      </c>
      <c r="M82" s="40">
        <v>0</v>
      </c>
      <c r="N82" s="40">
        <v>35</v>
      </c>
      <c r="O82" s="40">
        <v>35</v>
      </c>
      <c r="P82" s="40">
        <v>0</v>
      </c>
      <c r="Q82" s="40">
        <v>35</v>
      </c>
      <c r="R82" s="40">
        <v>35</v>
      </c>
      <c r="S82" s="40">
        <v>0</v>
      </c>
      <c r="T82" s="40"/>
      <c r="U82" s="40" t="str">
        <f>IF(T82="","",VLOOKUP(T82,Sheet1!$B$10:$C$61,2,0))</f>
        <v/>
      </c>
      <c r="V82" s="40">
        <v>0</v>
      </c>
      <c r="W82" s="65"/>
    </row>
    <row r="83" spans="1:23" outlineLevel="4">
      <c r="A83" s="40">
        <v>4002</v>
      </c>
      <c r="B83" s="40" t="s">
        <v>300</v>
      </c>
      <c r="C83" s="40">
        <v>40344</v>
      </c>
      <c r="D83" s="40" t="s">
        <v>447</v>
      </c>
      <c r="E83" s="40" t="s">
        <v>448</v>
      </c>
      <c r="F83" s="40" t="s">
        <v>452</v>
      </c>
      <c r="G83" s="40" t="s">
        <v>182</v>
      </c>
      <c r="H83" s="40" t="str">
        <f>IF(G83="","",VLOOKUP(G83,Sheet1!$B$3:$C$7,2,0))</f>
        <v>慢性期</v>
      </c>
      <c r="I83" s="40" t="s">
        <v>182</v>
      </c>
      <c r="J83" s="40" t="str">
        <f>IF(I83="","",VLOOKUP(I83,Sheet1!$B$3:$C$7,2,0))</f>
        <v>慢性期</v>
      </c>
      <c r="K83" s="40">
        <v>36</v>
      </c>
      <c r="L83" s="40">
        <v>36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 t="s">
        <v>235</v>
      </c>
      <c r="U83" s="40" t="str">
        <f>IF(T83="","",VLOOKUP(T83,Sheet1!$B$10:$C$61,2,0))</f>
        <v>障害者施設等15対1入院基本料</v>
      </c>
      <c r="V83" s="40">
        <v>36</v>
      </c>
      <c r="W83" s="65"/>
    </row>
    <row r="84" spans="1:23" outlineLevel="3">
      <c r="A84" s="40"/>
      <c r="B84" s="40"/>
      <c r="C84" s="40"/>
      <c r="D84" s="40"/>
      <c r="E84" s="41" t="s">
        <v>1652</v>
      </c>
      <c r="F84" s="40"/>
      <c r="G84" s="40"/>
      <c r="H84" s="40"/>
      <c r="I84" s="40"/>
      <c r="J84" s="40" t="str">
        <f>IF(I84="","",VLOOKUP(I84,Sheet1!$B$3:$C$7,2,0))</f>
        <v/>
      </c>
      <c r="K84" s="40">
        <f t="shared" ref="K84:S84" si="16">SUBTOTAL(9,K80:K83)</f>
        <v>36</v>
      </c>
      <c r="L84" s="40">
        <f t="shared" si="16"/>
        <v>36</v>
      </c>
      <c r="M84" s="40">
        <f t="shared" si="16"/>
        <v>0</v>
      </c>
      <c r="N84" s="40">
        <f t="shared" si="16"/>
        <v>143</v>
      </c>
      <c r="O84" s="40">
        <f t="shared" si="16"/>
        <v>143</v>
      </c>
      <c r="P84" s="40">
        <f t="shared" si="16"/>
        <v>0</v>
      </c>
      <c r="Q84" s="40">
        <f t="shared" si="16"/>
        <v>95</v>
      </c>
      <c r="R84" s="40">
        <f t="shared" si="16"/>
        <v>95</v>
      </c>
      <c r="S84" s="40">
        <f t="shared" si="16"/>
        <v>0</v>
      </c>
      <c r="T84" s="40"/>
      <c r="U84" s="40"/>
      <c r="V84" s="40">
        <f>SUBTOTAL(9,V80:V83)</f>
        <v>84</v>
      </c>
      <c r="W84" s="66"/>
    </row>
    <row r="85" spans="1:23" outlineLevel="4">
      <c r="A85" s="40">
        <v>4002</v>
      </c>
      <c r="B85" s="40" t="s">
        <v>300</v>
      </c>
      <c r="C85" s="40">
        <v>40344</v>
      </c>
      <c r="D85" s="40" t="s">
        <v>447</v>
      </c>
      <c r="E85" s="40" t="s">
        <v>778</v>
      </c>
      <c r="F85" s="40" t="s">
        <v>779</v>
      </c>
      <c r="G85" s="40" t="s">
        <v>104</v>
      </c>
      <c r="H85" s="40" t="str">
        <f>IF(G85="","",VLOOKUP(G85,Sheet1!$B$3:$C$7,2,0))</f>
        <v>急性期</v>
      </c>
      <c r="I85" s="40" t="s">
        <v>104</v>
      </c>
      <c r="J85" s="40" t="str">
        <f>IF(I85="","",VLOOKUP(I85,Sheet1!$B$3:$C$7,2,0))</f>
        <v>急性期</v>
      </c>
      <c r="K85" s="40">
        <v>32</v>
      </c>
      <c r="L85" s="40">
        <v>32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 t="s">
        <v>105</v>
      </c>
      <c r="U85" s="40" t="str">
        <f>IF(T85="","",VLOOKUP(T85,Sheet1!$B$10:$C$61,2,0))</f>
        <v>地域包括ケア病棟入院料1</v>
      </c>
      <c r="V85" s="40">
        <v>32</v>
      </c>
      <c r="W85" s="64" t="s">
        <v>2012</v>
      </c>
    </row>
    <row r="86" spans="1:23" outlineLevel="4">
      <c r="A86" s="40">
        <v>4002</v>
      </c>
      <c r="B86" s="40" t="s">
        <v>300</v>
      </c>
      <c r="C86" s="40">
        <v>40344</v>
      </c>
      <c r="D86" s="40" t="s">
        <v>447</v>
      </c>
      <c r="E86" s="40" t="s">
        <v>778</v>
      </c>
      <c r="F86" s="40" t="s">
        <v>780</v>
      </c>
      <c r="G86" s="40" t="s">
        <v>113</v>
      </c>
      <c r="H86" s="40" t="str">
        <f>IF(G86="","",VLOOKUP(G86,Sheet1!$B$3:$C$7,2,0))</f>
        <v>回復期</v>
      </c>
      <c r="I86" s="40" t="s">
        <v>113</v>
      </c>
      <c r="J86" s="40" t="str">
        <f>IF(I86="","",VLOOKUP(I86,Sheet1!$B$3:$C$7,2,0))</f>
        <v>回復期</v>
      </c>
      <c r="K86" s="40">
        <v>0</v>
      </c>
      <c r="L86" s="40">
        <v>0</v>
      </c>
      <c r="M86" s="40">
        <v>0</v>
      </c>
      <c r="N86" s="40">
        <v>44</v>
      </c>
      <c r="O86" s="40">
        <v>44</v>
      </c>
      <c r="P86" s="40">
        <v>0</v>
      </c>
      <c r="Q86" s="40">
        <v>0</v>
      </c>
      <c r="R86" s="40">
        <v>0</v>
      </c>
      <c r="S86" s="40">
        <v>0</v>
      </c>
      <c r="T86" s="40" t="s">
        <v>185</v>
      </c>
      <c r="U86" s="40" t="str">
        <f>IF(T86="","",VLOOKUP(T86,Sheet1!$B$10:$C$61,2,0))</f>
        <v>療養病棟入院基本料1</v>
      </c>
      <c r="V86" s="40">
        <v>44</v>
      </c>
      <c r="W86" s="65"/>
    </row>
    <row r="87" spans="1:23" outlineLevel="4">
      <c r="A87" s="40">
        <v>4002</v>
      </c>
      <c r="B87" s="40" t="s">
        <v>300</v>
      </c>
      <c r="C87" s="40">
        <v>40344</v>
      </c>
      <c r="D87" s="40" t="s">
        <v>447</v>
      </c>
      <c r="E87" s="40" t="s">
        <v>778</v>
      </c>
      <c r="F87" s="40" t="s">
        <v>781</v>
      </c>
      <c r="G87" s="40" t="s">
        <v>182</v>
      </c>
      <c r="H87" s="40" t="str">
        <f>IF(G87="","",VLOOKUP(G87,Sheet1!$B$3:$C$7,2,0))</f>
        <v>慢性期</v>
      </c>
      <c r="I87" s="40" t="s">
        <v>182</v>
      </c>
      <c r="J87" s="40" t="str">
        <f>IF(I87="","",VLOOKUP(I87,Sheet1!$B$3:$C$7,2,0))</f>
        <v>慢性期</v>
      </c>
      <c r="K87" s="40">
        <v>32</v>
      </c>
      <c r="L87" s="40">
        <v>32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 t="s">
        <v>187</v>
      </c>
      <c r="U87" s="40" t="str">
        <f>IF(T87="","",VLOOKUP(T87,Sheet1!$B$10:$C$61,2,0))</f>
        <v>障害者施設等10対1入院基本料</v>
      </c>
      <c r="V87" s="40">
        <v>32</v>
      </c>
      <c r="W87" s="65"/>
    </row>
    <row r="88" spans="1:23" outlineLevel="4">
      <c r="A88" s="40">
        <v>4002</v>
      </c>
      <c r="B88" s="40" t="s">
        <v>300</v>
      </c>
      <c r="C88" s="40">
        <v>40344</v>
      </c>
      <c r="D88" s="40" t="s">
        <v>447</v>
      </c>
      <c r="E88" s="40" t="s">
        <v>778</v>
      </c>
      <c r="F88" s="40" t="s">
        <v>782</v>
      </c>
      <c r="G88" s="40" t="s">
        <v>182</v>
      </c>
      <c r="H88" s="40" t="str">
        <f>IF(G88="","",VLOOKUP(G88,Sheet1!$B$3:$C$7,2,0))</f>
        <v>慢性期</v>
      </c>
      <c r="I88" s="40" t="s">
        <v>182</v>
      </c>
      <c r="J88" s="40" t="str">
        <f>IF(I88="","",VLOOKUP(I88,Sheet1!$B$3:$C$7,2,0))</f>
        <v>慢性期</v>
      </c>
      <c r="K88" s="40">
        <v>0</v>
      </c>
      <c r="L88" s="40">
        <v>0</v>
      </c>
      <c r="M88" s="40">
        <v>0</v>
      </c>
      <c r="N88" s="40">
        <v>55</v>
      </c>
      <c r="O88" s="40">
        <v>55</v>
      </c>
      <c r="P88" s="40">
        <v>0</v>
      </c>
      <c r="Q88" s="40">
        <v>55</v>
      </c>
      <c r="R88" s="40">
        <v>55</v>
      </c>
      <c r="S88" s="40">
        <v>0</v>
      </c>
      <c r="T88" s="40"/>
      <c r="U88" s="40" t="str">
        <f>IF(T88="","",VLOOKUP(T88,Sheet1!$B$10:$C$61,2,0))</f>
        <v/>
      </c>
      <c r="V88" s="40">
        <v>0</v>
      </c>
      <c r="W88" s="65"/>
    </row>
    <row r="89" spans="1:23" outlineLevel="3">
      <c r="A89" s="40"/>
      <c r="B89" s="40"/>
      <c r="C89" s="40"/>
      <c r="D89" s="40"/>
      <c r="E89" s="41" t="s">
        <v>1653</v>
      </c>
      <c r="F89" s="40"/>
      <c r="G89" s="40"/>
      <c r="H89" s="40"/>
      <c r="I89" s="40"/>
      <c r="J89" s="40" t="str">
        <f>IF(I89="","",VLOOKUP(I89,Sheet1!$B$3:$C$7,2,0))</f>
        <v/>
      </c>
      <c r="K89" s="40">
        <f t="shared" ref="K89:S89" si="17">SUBTOTAL(9,K85:K88)</f>
        <v>64</v>
      </c>
      <c r="L89" s="40">
        <f t="shared" si="17"/>
        <v>64</v>
      </c>
      <c r="M89" s="40">
        <f t="shared" si="17"/>
        <v>0</v>
      </c>
      <c r="N89" s="40">
        <f t="shared" si="17"/>
        <v>99</v>
      </c>
      <c r="O89" s="40">
        <f t="shared" si="17"/>
        <v>99</v>
      </c>
      <c r="P89" s="40">
        <f t="shared" si="17"/>
        <v>0</v>
      </c>
      <c r="Q89" s="40">
        <f t="shared" si="17"/>
        <v>55</v>
      </c>
      <c r="R89" s="40">
        <f t="shared" si="17"/>
        <v>55</v>
      </c>
      <c r="S89" s="40">
        <f t="shared" si="17"/>
        <v>0</v>
      </c>
      <c r="T89" s="40"/>
      <c r="U89" s="40"/>
      <c r="V89" s="40">
        <f>SUBTOTAL(9,V85:V88)</f>
        <v>108</v>
      </c>
      <c r="W89" s="66"/>
    </row>
    <row r="90" spans="1:23" outlineLevel="4">
      <c r="A90" s="40">
        <v>4002</v>
      </c>
      <c r="B90" s="40" t="s">
        <v>300</v>
      </c>
      <c r="C90" s="40">
        <v>40345</v>
      </c>
      <c r="D90" s="40" t="s">
        <v>481</v>
      </c>
      <c r="E90" s="40" t="s">
        <v>482</v>
      </c>
      <c r="F90" s="40" t="s">
        <v>483</v>
      </c>
      <c r="G90" s="40" t="s">
        <v>38</v>
      </c>
      <c r="H90" s="40" t="str">
        <f>IF(G90="","",VLOOKUP(G90,Sheet1!$B$3:$C$7,2,0))</f>
        <v>急性期</v>
      </c>
      <c r="I90" s="40" t="s">
        <v>38</v>
      </c>
      <c r="J90" s="40" t="str">
        <f>IF(I90="","",VLOOKUP(I90,Sheet1!$B$3:$C$7,2,0))</f>
        <v>急性期</v>
      </c>
      <c r="K90" s="40">
        <v>50</v>
      </c>
      <c r="L90" s="40">
        <v>24</v>
      </c>
      <c r="M90" s="40">
        <v>26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 t="s">
        <v>51</v>
      </c>
      <c r="U90" s="40" t="str">
        <f>IF(T90="","",VLOOKUP(T90,Sheet1!$B$10:$C$61,2,0))</f>
        <v>障害者施設等10対1入院基本料</v>
      </c>
      <c r="V90" s="40">
        <v>50</v>
      </c>
      <c r="W90" s="64"/>
    </row>
    <row r="91" spans="1:23" outlineLevel="3">
      <c r="A91" s="40"/>
      <c r="B91" s="40"/>
      <c r="C91" s="40"/>
      <c r="D91" s="40"/>
      <c r="E91" s="41" t="s">
        <v>1654</v>
      </c>
      <c r="F91" s="40"/>
      <c r="G91" s="40"/>
      <c r="H91" s="40"/>
      <c r="I91" s="40"/>
      <c r="J91" s="40" t="str">
        <f>IF(I91="","",VLOOKUP(I91,Sheet1!$B$3:$C$7,2,0))</f>
        <v/>
      </c>
      <c r="K91" s="40">
        <f t="shared" ref="K91:S91" si="18">SUBTOTAL(9,K90:K90)</f>
        <v>50</v>
      </c>
      <c r="L91" s="40">
        <f t="shared" si="18"/>
        <v>24</v>
      </c>
      <c r="M91" s="40">
        <f t="shared" si="18"/>
        <v>26</v>
      </c>
      <c r="N91" s="40">
        <f t="shared" si="18"/>
        <v>0</v>
      </c>
      <c r="O91" s="40">
        <f t="shared" si="18"/>
        <v>0</v>
      </c>
      <c r="P91" s="40">
        <f t="shared" si="18"/>
        <v>0</v>
      </c>
      <c r="Q91" s="40">
        <f t="shared" si="18"/>
        <v>0</v>
      </c>
      <c r="R91" s="40">
        <f t="shared" si="18"/>
        <v>0</v>
      </c>
      <c r="S91" s="40">
        <f t="shared" si="18"/>
        <v>0</v>
      </c>
      <c r="T91" s="40"/>
      <c r="U91" s="40"/>
      <c r="V91" s="40">
        <f>SUBTOTAL(9,V90:V90)</f>
        <v>50</v>
      </c>
      <c r="W91" s="65"/>
    </row>
    <row r="92" spans="1:23" outlineLevel="4">
      <c r="A92" s="40">
        <v>4002</v>
      </c>
      <c r="B92" s="40" t="s">
        <v>300</v>
      </c>
      <c r="C92" s="40">
        <v>40345</v>
      </c>
      <c r="D92" s="40" t="s">
        <v>481</v>
      </c>
      <c r="E92" s="40" t="s">
        <v>611</v>
      </c>
      <c r="F92" s="40" t="s">
        <v>193</v>
      </c>
      <c r="G92" s="40" t="s">
        <v>38</v>
      </c>
      <c r="H92" s="40" t="str">
        <f>IF(G92="","",VLOOKUP(G92,Sheet1!$B$3:$C$7,2,0))</f>
        <v>急性期</v>
      </c>
      <c r="I92" s="40" t="s">
        <v>38</v>
      </c>
      <c r="J92" s="40" t="str">
        <f>IF(I92="","",VLOOKUP(I92,Sheet1!$B$3:$C$7,2,0))</f>
        <v>急性期</v>
      </c>
      <c r="K92" s="40">
        <v>30</v>
      </c>
      <c r="L92" s="40">
        <v>30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 t="s">
        <v>41</v>
      </c>
      <c r="U92" s="40" t="str">
        <f>IF(T92="","",VLOOKUP(T92,Sheet1!$B$10:$C$61,2,0))</f>
        <v>一般病棟7対1入院基本料</v>
      </c>
      <c r="V92" s="40">
        <v>30</v>
      </c>
      <c r="W92" s="65"/>
    </row>
    <row r="93" spans="1:23" outlineLevel="3">
      <c r="A93" s="40"/>
      <c r="B93" s="40"/>
      <c r="C93" s="40"/>
      <c r="D93" s="40"/>
      <c r="E93" s="41" t="s">
        <v>1655</v>
      </c>
      <c r="F93" s="40"/>
      <c r="G93" s="40"/>
      <c r="H93" s="40"/>
      <c r="I93" s="40"/>
      <c r="J93" s="40" t="str">
        <f>IF(I93="","",VLOOKUP(I93,Sheet1!$B$3:$C$7,2,0))</f>
        <v/>
      </c>
      <c r="K93" s="40">
        <f t="shared" ref="K93:S93" si="19">SUBTOTAL(9,K92:K92)</f>
        <v>30</v>
      </c>
      <c r="L93" s="40">
        <f t="shared" si="19"/>
        <v>30</v>
      </c>
      <c r="M93" s="40">
        <f t="shared" si="19"/>
        <v>0</v>
      </c>
      <c r="N93" s="40">
        <f t="shared" si="19"/>
        <v>0</v>
      </c>
      <c r="O93" s="40">
        <f t="shared" si="19"/>
        <v>0</v>
      </c>
      <c r="P93" s="40">
        <f t="shared" si="19"/>
        <v>0</v>
      </c>
      <c r="Q93" s="40">
        <f t="shared" si="19"/>
        <v>0</v>
      </c>
      <c r="R93" s="40">
        <f t="shared" si="19"/>
        <v>0</v>
      </c>
      <c r="S93" s="40">
        <f t="shared" si="19"/>
        <v>0</v>
      </c>
      <c r="T93" s="40"/>
      <c r="U93" s="40"/>
      <c r="V93" s="40">
        <f>SUBTOTAL(9,V92:V92)</f>
        <v>30</v>
      </c>
      <c r="W93" s="66"/>
    </row>
    <row r="94" spans="1:23" outlineLevel="4">
      <c r="A94" s="40">
        <v>4002</v>
      </c>
      <c r="B94" s="40" t="s">
        <v>300</v>
      </c>
      <c r="C94" s="40">
        <v>40348</v>
      </c>
      <c r="D94" s="40" t="s">
        <v>820</v>
      </c>
      <c r="E94" s="40" t="s">
        <v>819</v>
      </c>
      <c r="F94" s="40" t="s">
        <v>821</v>
      </c>
      <c r="G94" s="40" t="s">
        <v>45</v>
      </c>
      <c r="H94" s="40" t="str">
        <f>IF(G94="","",VLOOKUP(G94,Sheet1!$B$3:$C$7,2,0))</f>
        <v>慢性期</v>
      </c>
      <c r="I94" s="40" t="s">
        <v>45</v>
      </c>
      <c r="J94" s="40" t="str">
        <f>IF(I94="","",VLOOKUP(I94,Sheet1!$B$3:$C$7,2,0))</f>
        <v>慢性期</v>
      </c>
      <c r="K94" s="40">
        <v>42</v>
      </c>
      <c r="L94" s="40">
        <v>42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 t="s">
        <v>51</v>
      </c>
      <c r="U94" s="40" t="str">
        <f>IF(T94="","",VLOOKUP(T94,Sheet1!$B$10:$C$61,2,0))</f>
        <v>障害者施設等10対1入院基本料</v>
      </c>
      <c r="V94" s="40">
        <v>42</v>
      </c>
      <c r="W94" s="64"/>
    </row>
    <row r="95" spans="1:23" outlineLevel="4">
      <c r="A95" s="40">
        <v>4002</v>
      </c>
      <c r="B95" s="40" t="s">
        <v>300</v>
      </c>
      <c r="C95" s="40">
        <v>40348</v>
      </c>
      <c r="D95" s="40" t="s">
        <v>820</v>
      </c>
      <c r="E95" s="40" t="s">
        <v>819</v>
      </c>
      <c r="F95" s="40" t="s">
        <v>822</v>
      </c>
      <c r="G95" s="40" t="s">
        <v>45</v>
      </c>
      <c r="H95" s="40" t="str">
        <f>IF(G95="","",VLOOKUP(G95,Sheet1!$B$3:$C$7,2,0))</f>
        <v>慢性期</v>
      </c>
      <c r="I95" s="40" t="s">
        <v>45</v>
      </c>
      <c r="J95" s="40" t="str">
        <f>IF(I95="","",VLOOKUP(I95,Sheet1!$B$3:$C$7,2,0))</f>
        <v>慢性期</v>
      </c>
      <c r="K95" s="40">
        <v>52</v>
      </c>
      <c r="L95" s="40">
        <v>52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 t="s">
        <v>51</v>
      </c>
      <c r="U95" s="40" t="str">
        <f>IF(T95="","",VLOOKUP(T95,Sheet1!$B$10:$C$61,2,0))</f>
        <v>障害者施設等10対1入院基本料</v>
      </c>
      <c r="V95" s="40">
        <v>52</v>
      </c>
      <c r="W95" s="65"/>
    </row>
    <row r="96" spans="1:23" outlineLevel="3">
      <c r="A96" s="40"/>
      <c r="B96" s="40"/>
      <c r="C96" s="40"/>
      <c r="D96" s="40"/>
      <c r="E96" s="41" t="s">
        <v>1656</v>
      </c>
      <c r="F96" s="40"/>
      <c r="G96" s="40"/>
      <c r="H96" s="40"/>
      <c r="I96" s="40"/>
      <c r="J96" s="40" t="str">
        <f>IF(I96="","",VLOOKUP(I96,Sheet1!$B$3:$C$7,2,0))</f>
        <v/>
      </c>
      <c r="K96" s="40">
        <f t="shared" ref="K96:S96" si="20">SUBTOTAL(9,K94:K95)</f>
        <v>94</v>
      </c>
      <c r="L96" s="40">
        <f t="shared" si="20"/>
        <v>94</v>
      </c>
      <c r="M96" s="40">
        <f t="shared" si="20"/>
        <v>0</v>
      </c>
      <c r="N96" s="40">
        <f t="shared" si="20"/>
        <v>0</v>
      </c>
      <c r="O96" s="40">
        <f t="shared" si="20"/>
        <v>0</v>
      </c>
      <c r="P96" s="40">
        <f t="shared" si="20"/>
        <v>0</v>
      </c>
      <c r="Q96" s="40">
        <f t="shared" si="20"/>
        <v>0</v>
      </c>
      <c r="R96" s="40">
        <f t="shared" si="20"/>
        <v>0</v>
      </c>
      <c r="S96" s="40">
        <f t="shared" si="20"/>
        <v>0</v>
      </c>
      <c r="T96" s="40"/>
      <c r="U96" s="40"/>
      <c r="V96" s="40">
        <f>SUBTOTAL(9,V94:V95)</f>
        <v>94</v>
      </c>
      <c r="W96" s="66"/>
    </row>
    <row r="97" spans="1:23" outlineLevel="4">
      <c r="A97" s="40">
        <v>4002</v>
      </c>
      <c r="B97" s="40" t="s">
        <v>300</v>
      </c>
      <c r="C97" s="40">
        <v>40349</v>
      </c>
      <c r="D97" s="40" t="s">
        <v>1054</v>
      </c>
      <c r="E97" s="40" t="s">
        <v>1053</v>
      </c>
      <c r="F97" s="40" t="s">
        <v>1055</v>
      </c>
      <c r="G97" s="40" t="s">
        <v>38</v>
      </c>
      <c r="H97" s="40" t="str">
        <f>IF(G97="","",VLOOKUP(G97,Sheet1!$B$3:$C$7,2,0))</f>
        <v>急性期</v>
      </c>
      <c r="I97" s="40" t="s">
        <v>38</v>
      </c>
      <c r="J97" s="40" t="str">
        <f>IF(I97="","",VLOOKUP(I97,Sheet1!$B$3:$C$7,2,0))</f>
        <v>急性期</v>
      </c>
      <c r="K97" s="40">
        <v>36</v>
      </c>
      <c r="L97" s="40">
        <v>36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 t="s">
        <v>58</v>
      </c>
      <c r="U97" s="40" t="str">
        <f>IF(T97="","",VLOOKUP(T97,Sheet1!$B$10:$C$61,2,0))</f>
        <v>一般病棟13対1入院基本料</v>
      </c>
      <c r="V97" s="40">
        <v>36</v>
      </c>
      <c r="W97" s="64" t="s">
        <v>1964</v>
      </c>
    </row>
    <row r="98" spans="1:23" outlineLevel="3">
      <c r="A98" s="40"/>
      <c r="B98" s="40"/>
      <c r="C98" s="40"/>
      <c r="D98" s="40"/>
      <c r="E98" s="41" t="s">
        <v>1657</v>
      </c>
      <c r="F98" s="40"/>
      <c r="G98" s="40"/>
      <c r="H98" s="40"/>
      <c r="I98" s="40"/>
      <c r="J98" s="40" t="str">
        <f>IF(I98="","",VLOOKUP(I98,Sheet1!$B$3:$C$7,2,0))</f>
        <v/>
      </c>
      <c r="K98" s="40">
        <f t="shared" ref="K98:S98" si="21">SUBTOTAL(9,K97:K97)</f>
        <v>36</v>
      </c>
      <c r="L98" s="40">
        <f t="shared" si="21"/>
        <v>36</v>
      </c>
      <c r="M98" s="40">
        <f t="shared" si="21"/>
        <v>0</v>
      </c>
      <c r="N98" s="40">
        <f t="shared" si="21"/>
        <v>0</v>
      </c>
      <c r="O98" s="40">
        <f t="shared" si="21"/>
        <v>0</v>
      </c>
      <c r="P98" s="40">
        <f t="shared" si="21"/>
        <v>0</v>
      </c>
      <c r="Q98" s="40">
        <f t="shared" si="21"/>
        <v>0</v>
      </c>
      <c r="R98" s="40">
        <f t="shared" si="21"/>
        <v>0</v>
      </c>
      <c r="S98" s="40">
        <f t="shared" si="21"/>
        <v>0</v>
      </c>
      <c r="T98" s="40"/>
      <c r="U98" s="40"/>
      <c r="V98" s="40">
        <f>SUBTOTAL(9,V97:V97)</f>
        <v>36</v>
      </c>
      <c r="W98" s="66"/>
    </row>
    <row r="99" spans="1:23" outlineLevel="4">
      <c r="A99" s="40">
        <v>4002</v>
      </c>
      <c r="B99" s="40" t="s">
        <v>300</v>
      </c>
      <c r="C99" s="40">
        <v>40349</v>
      </c>
      <c r="D99" s="40" t="s">
        <v>1054</v>
      </c>
      <c r="E99" s="40" t="s">
        <v>1306</v>
      </c>
      <c r="F99" s="40" t="s">
        <v>1307</v>
      </c>
      <c r="G99" s="40" t="s">
        <v>38</v>
      </c>
      <c r="H99" s="40" t="str">
        <f>IF(G99="","",VLOOKUP(G99,Sheet1!$B$3:$C$7,2,0))</f>
        <v>急性期</v>
      </c>
      <c r="I99" s="40" t="s">
        <v>38</v>
      </c>
      <c r="J99" s="40" t="str">
        <f>IF(I99="","",VLOOKUP(I99,Sheet1!$B$3:$C$7,2,0))</f>
        <v>急性期</v>
      </c>
      <c r="K99" s="40">
        <v>46</v>
      </c>
      <c r="L99" s="40">
        <v>46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 t="s">
        <v>58</v>
      </c>
      <c r="U99" s="40" t="str">
        <f>IF(T99="","",VLOOKUP(T99,Sheet1!$B$10:$C$61,2,0))</f>
        <v>一般病棟13対1入院基本料</v>
      </c>
      <c r="V99" s="40">
        <v>46</v>
      </c>
      <c r="W99" s="64" t="s">
        <v>1964</v>
      </c>
    </row>
    <row r="100" spans="1:23" outlineLevel="3">
      <c r="A100" s="40"/>
      <c r="B100" s="40"/>
      <c r="C100" s="40"/>
      <c r="D100" s="40"/>
      <c r="E100" s="41" t="s">
        <v>1658</v>
      </c>
      <c r="F100" s="40"/>
      <c r="G100" s="40"/>
      <c r="H100" s="40"/>
      <c r="I100" s="40"/>
      <c r="J100" s="40" t="str">
        <f>IF(I100="","",VLOOKUP(I100,Sheet1!$B$3:$C$7,2,0))</f>
        <v/>
      </c>
      <c r="K100" s="40">
        <f t="shared" ref="K100:S100" si="22">SUBTOTAL(9,K99:K99)</f>
        <v>46</v>
      </c>
      <c r="L100" s="40">
        <f t="shared" si="22"/>
        <v>46</v>
      </c>
      <c r="M100" s="40">
        <f t="shared" si="22"/>
        <v>0</v>
      </c>
      <c r="N100" s="40">
        <f t="shared" si="22"/>
        <v>0</v>
      </c>
      <c r="O100" s="40">
        <f t="shared" si="22"/>
        <v>0</v>
      </c>
      <c r="P100" s="40">
        <f t="shared" si="22"/>
        <v>0</v>
      </c>
      <c r="Q100" s="40">
        <f t="shared" si="22"/>
        <v>0</v>
      </c>
      <c r="R100" s="40">
        <f t="shared" si="22"/>
        <v>0</v>
      </c>
      <c r="S100" s="40">
        <f t="shared" si="22"/>
        <v>0</v>
      </c>
      <c r="T100" s="40"/>
      <c r="U100" s="40"/>
      <c r="V100" s="40">
        <f>SUBTOTAL(9,V99:V99)</f>
        <v>46</v>
      </c>
      <c r="W100" s="66"/>
    </row>
    <row r="101" spans="1:23" outlineLevel="4">
      <c r="A101" s="40">
        <v>4002</v>
      </c>
      <c r="B101" s="40" t="s">
        <v>300</v>
      </c>
      <c r="C101" s="40">
        <v>40349</v>
      </c>
      <c r="D101" s="40" t="s">
        <v>1054</v>
      </c>
      <c r="E101" s="40" t="s">
        <v>1455</v>
      </c>
      <c r="F101" s="40" t="s">
        <v>1456</v>
      </c>
      <c r="G101" s="40" t="s">
        <v>110</v>
      </c>
      <c r="H101" s="40" t="str">
        <f>IF(G101="","",VLOOKUP(G101,Sheet1!$B$3:$C$7,2,0))</f>
        <v>高度急性期</v>
      </c>
      <c r="I101" s="40" t="s">
        <v>110</v>
      </c>
      <c r="J101" s="40" t="str">
        <f>IF(I101="","",VLOOKUP(I101,Sheet1!$B$3:$C$7,2,0))</f>
        <v>高度急性期</v>
      </c>
      <c r="K101" s="40">
        <v>8</v>
      </c>
      <c r="L101" s="40">
        <v>8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 t="s">
        <v>227</v>
      </c>
      <c r="U101" s="40" t="str">
        <f>IF(T101="","",VLOOKUP(T101,Sheet1!$B$10:$C$61,2,0))</f>
        <v>ﾊｲｹｱﾕﾆｯﾄ入院医療管理料1</v>
      </c>
      <c r="V101" s="40">
        <v>8</v>
      </c>
      <c r="W101" s="64" t="s">
        <v>1964</v>
      </c>
    </row>
    <row r="102" spans="1:23" outlineLevel="4">
      <c r="A102" s="40">
        <v>4002</v>
      </c>
      <c r="B102" s="40" t="s">
        <v>300</v>
      </c>
      <c r="C102" s="40">
        <v>40349</v>
      </c>
      <c r="D102" s="40" t="s">
        <v>1054</v>
      </c>
      <c r="E102" s="40" t="s">
        <v>1455</v>
      </c>
      <c r="F102" s="40" t="s">
        <v>1457</v>
      </c>
      <c r="G102" s="40" t="s">
        <v>104</v>
      </c>
      <c r="H102" s="40" t="str">
        <f>IF(G102="","",VLOOKUP(G102,Sheet1!$B$3:$C$7,2,0))</f>
        <v>急性期</v>
      </c>
      <c r="I102" s="40" t="s">
        <v>104</v>
      </c>
      <c r="J102" s="40" t="str">
        <f>IF(I102="","",VLOOKUP(I102,Sheet1!$B$3:$C$7,2,0))</f>
        <v>急性期</v>
      </c>
      <c r="K102" s="40">
        <v>30</v>
      </c>
      <c r="L102" s="40">
        <v>30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 t="s">
        <v>110</v>
      </c>
      <c r="U102" s="40" t="str">
        <f>IF(T102="","",VLOOKUP(T102,Sheet1!$B$10:$C$61,2,0))</f>
        <v>一般病棟7対1入院基本料</v>
      </c>
      <c r="V102" s="40">
        <v>30</v>
      </c>
      <c r="W102" s="65" t="s">
        <v>1968</v>
      </c>
    </row>
    <row r="103" spans="1:23" outlineLevel="4">
      <c r="A103" s="40">
        <v>4002</v>
      </c>
      <c r="B103" s="40" t="s">
        <v>300</v>
      </c>
      <c r="C103" s="40">
        <v>40349</v>
      </c>
      <c r="D103" s="40" t="s">
        <v>1054</v>
      </c>
      <c r="E103" s="40" t="s">
        <v>1455</v>
      </c>
      <c r="F103" s="40" t="s">
        <v>1458</v>
      </c>
      <c r="G103" s="40" t="s">
        <v>104</v>
      </c>
      <c r="H103" s="40" t="str">
        <f>IF(G103="","",VLOOKUP(G103,Sheet1!$B$3:$C$7,2,0))</f>
        <v>急性期</v>
      </c>
      <c r="I103" s="40" t="s">
        <v>104</v>
      </c>
      <c r="J103" s="40" t="str">
        <f>IF(I103="","",VLOOKUP(I103,Sheet1!$B$3:$C$7,2,0))</f>
        <v>急性期</v>
      </c>
      <c r="K103" s="40">
        <v>45</v>
      </c>
      <c r="L103" s="40">
        <v>45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 t="s">
        <v>110</v>
      </c>
      <c r="U103" s="40" t="str">
        <f>IF(T103="","",VLOOKUP(T103,Sheet1!$B$10:$C$61,2,0))</f>
        <v>一般病棟7対1入院基本料</v>
      </c>
      <c r="V103" s="40">
        <v>45</v>
      </c>
      <c r="W103" s="65" t="s">
        <v>2008</v>
      </c>
    </row>
    <row r="104" spans="1:23" outlineLevel="4">
      <c r="A104" s="40">
        <v>4002</v>
      </c>
      <c r="B104" s="40" t="s">
        <v>300</v>
      </c>
      <c r="C104" s="40">
        <v>40349</v>
      </c>
      <c r="D104" s="40" t="s">
        <v>1054</v>
      </c>
      <c r="E104" s="40" t="s">
        <v>1455</v>
      </c>
      <c r="F104" s="40" t="s">
        <v>1459</v>
      </c>
      <c r="G104" s="40" t="s">
        <v>104</v>
      </c>
      <c r="H104" s="40" t="str">
        <f>IF(G104="","",VLOOKUP(G104,Sheet1!$B$3:$C$7,2,0))</f>
        <v>急性期</v>
      </c>
      <c r="I104" s="40" t="s">
        <v>104</v>
      </c>
      <c r="J104" s="40" t="str">
        <f>IF(I104="","",VLOOKUP(I104,Sheet1!$B$3:$C$7,2,0))</f>
        <v>急性期</v>
      </c>
      <c r="K104" s="40">
        <v>40</v>
      </c>
      <c r="L104" s="40">
        <v>40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 t="s">
        <v>110</v>
      </c>
      <c r="U104" s="40" t="str">
        <f>IF(T104="","",VLOOKUP(T104,Sheet1!$B$10:$C$61,2,0))</f>
        <v>一般病棟7対1入院基本料</v>
      </c>
      <c r="V104" s="40">
        <v>40</v>
      </c>
      <c r="W104" s="65"/>
    </row>
    <row r="105" spans="1:23" outlineLevel="4">
      <c r="A105" s="40">
        <v>4002</v>
      </c>
      <c r="B105" s="40" t="s">
        <v>300</v>
      </c>
      <c r="C105" s="40">
        <v>40349</v>
      </c>
      <c r="D105" s="40" t="s">
        <v>1054</v>
      </c>
      <c r="E105" s="40" t="s">
        <v>1455</v>
      </c>
      <c r="F105" s="40" t="s">
        <v>1460</v>
      </c>
      <c r="G105" s="40" t="s">
        <v>104</v>
      </c>
      <c r="H105" s="40" t="str">
        <f>IF(G105="","",VLOOKUP(G105,Sheet1!$B$3:$C$7,2,0))</f>
        <v>急性期</v>
      </c>
      <c r="I105" s="40" t="s">
        <v>104</v>
      </c>
      <c r="J105" s="40" t="str">
        <f>IF(I105="","",VLOOKUP(I105,Sheet1!$B$3:$C$7,2,0))</f>
        <v>急性期</v>
      </c>
      <c r="K105" s="40">
        <v>44</v>
      </c>
      <c r="L105" s="40">
        <v>44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 t="s">
        <v>110</v>
      </c>
      <c r="U105" s="40" t="str">
        <f>IF(T105="","",VLOOKUP(T105,Sheet1!$B$10:$C$61,2,0))</f>
        <v>一般病棟7対1入院基本料</v>
      </c>
      <c r="V105" s="40">
        <v>44</v>
      </c>
      <c r="W105" s="65"/>
    </row>
    <row r="106" spans="1:23" outlineLevel="4">
      <c r="A106" s="40">
        <v>4002</v>
      </c>
      <c r="B106" s="40" t="s">
        <v>300</v>
      </c>
      <c r="C106" s="40">
        <v>40349</v>
      </c>
      <c r="D106" s="40" t="s">
        <v>1054</v>
      </c>
      <c r="E106" s="40" t="s">
        <v>1455</v>
      </c>
      <c r="F106" s="40" t="s">
        <v>1461</v>
      </c>
      <c r="G106" s="40" t="s">
        <v>113</v>
      </c>
      <c r="H106" s="40" t="str">
        <f>IF(G106="","",VLOOKUP(G106,Sheet1!$B$3:$C$7,2,0))</f>
        <v>回復期</v>
      </c>
      <c r="I106" s="40" t="s">
        <v>113</v>
      </c>
      <c r="J106" s="40" t="str">
        <f>IF(I106="","",VLOOKUP(I106,Sheet1!$B$3:$C$7,2,0))</f>
        <v>回復期</v>
      </c>
      <c r="K106" s="40">
        <v>46</v>
      </c>
      <c r="L106" s="40">
        <v>46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 t="s">
        <v>183</v>
      </c>
      <c r="U106" s="40" t="str">
        <f>IF(T106="","",VLOOKUP(T106,Sheet1!$B$10:$C$61,2,0))</f>
        <v>回復期リハビリテーション病棟入院料1</v>
      </c>
      <c r="V106" s="40">
        <v>46</v>
      </c>
      <c r="W106" s="65"/>
    </row>
    <row r="107" spans="1:23" ht="11.4" outlineLevel="3" thickBot="1">
      <c r="A107" s="40"/>
      <c r="B107" s="46"/>
      <c r="C107" s="46"/>
      <c r="D107" s="46"/>
      <c r="E107" s="47" t="s">
        <v>1659</v>
      </c>
      <c r="F107" s="46"/>
      <c r="G107" s="46"/>
      <c r="H107" s="46"/>
      <c r="I107" s="46"/>
      <c r="J107" s="46"/>
      <c r="K107" s="46">
        <f t="shared" ref="K107:S107" si="23">SUBTOTAL(9,K101:K106)</f>
        <v>213</v>
      </c>
      <c r="L107" s="46">
        <f t="shared" si="23"/>
        <v>213</v>
      </c>
      <c r="M107" s="46">
        <f t="shared" si="23"/>
        <v>0</v>
      </c>
      <c r="N107" s="46">
        <f t="shared" si="23"/>
        <v>0</v>
      </c>
      <c r="O107" s="46">
        <f t="shared" si="23"/>
        <v>0</v>
      </c>
      <c r="P107" s="46">
        <f t="shared" si="23"/>
        <v>0</v>
      </c>
      <c r="Q107" s="46">
        <f t="shared" si="23"/>
        <v>0</v>
      </c>
      <c r="R107" s="46">
        <f t="shared" si="23"/>
        <v>0</v>
      </c>
      <c r="S107" s="46">
        <f t="shared" si="23"/>
        <v>0</v>
      </c>
      <c r="T107" s="46"/>
      <c r="U107" s="46"/>
      <c r="V107" s="46">
        <f>SUBTOTAL(9,V101:V106)</f>
        <v>213</v>
      </c>
      <c r="W107" s="66"/>
    </row>
    <row r="108" spans="1:23" ht="11.4" outlineLevel="2" thickTop="1">
      <c r="A108" s="40"/>
      <c r="B108" s="118" t="s">
        <v>1960</v>
      </c>
      <c r="C108" s="119"/>
      <c r="D108" s="119"/>
      <c r="E108" s="119"/>
      <c r="F108" s="119"/>
      <c r="G108" s="119"/>
      <c r="H108" s="119"/>
      <c r="I108" s="119"/>
      <c r="J108" s="120"/>
      <c r="K108" s="48">
        <f t="shared" ref="K108:S108" si="24">SUBTOTAL(9,K8:K106)</f>
        <v>2093</v>
      </c>
      <c r="L108" s="48">
        <f t="shared" si="24"/>
        <v>1991</v>
      </c>
      <c r="M108" s="48">
        <f t="shared" si="24"/>
        <v>102</v>
      </c>
      <c r="N108" s="48">
        <f t="shared" si="24"/>
        <v>1414</v>
      </c>
      <c r="O108" s="48">
        <f t="shared" si="24"/>
        <v>1412</v>
      </c>
      <c r="P108" s="48">
        <f t="shared" si="24"/>
        <v>2</v>
      </c>
      <c r="Q108" s="48">
        <f t="shared" si="24"/>
        <v>506</v>
      </c>
      <c r="R108" s="48">
        <f t="shared" si="24"/>
        <v>506</v>
      </c>
      <c r="S108" s="48">
        <f t="shared" si="24"/>
        <v>0</v>
      </c>
      <c r="T108" s="48"/>
      <c r="U108" s="48"/>
      <c r="V108" s="48">
        <f>SUBTOTAL(9,V8:V106)</f>
        <v>2908</v>
      </c>
      <c r="W108" s="64"/>
    </row>
    <row r="109" spans="1:23" outlineLevel="1">
      <c r="B109" s="121" t="s">
        <v>1938</v>
      </c>
      <c r="C109" s="122"/>
      <c r="D109" s="122"/>
      <c r="E109" s="122"/>
      <c r="F109" s="122"/>
      <c r="G109" s="122"/>
      <c r="H109" s="122"/>
      <c r="I109" s="122"/>
      <c r="J109" s="123"/>
      <c r="K109" s="40">
        <f>SUM(K112)</f>
        <v>0</v>
      </c>
      <c r="L109" s="40">
        <f t="shared" ref="L109:S109" si="25">SUM(L112)</f>
        <v>0</v>
      </c>
      <c r="M109" s="40">
        <f t="shared" si="25"/>
        <v>0</v>
      </c>
      <c r="N109" s="40">
        <f t="shared" si="25"/>
        <v>0</v>
      </c>
      <c r="O109" s="40">
        <f t="shared" si="25"/>
        <v>0</v>
      </c>
      <c r="P109" s="40">
        <f t="shared" si="25"/>
        <v>0</v>
      </c>
      <c r="Q109" s="40">
        <f t="shared" si="25"/>
        <v>0</v>
      </c>
      <c r="R109" s="40">
        <f t="shared" si="25"/>
        <v>0</v>
      </c>
      <c r="S109" s="40">
        <f t="shared" si="25"/>
        <v>0</v>
      </c>
      <c r="T109" s="40"/>
      <c r="U109" s="40"/>
      <c r="V109" s="40">
        <f t="shared" ref="V109" si="26">SUM(V112)</f>
        <v>0</v>
      </c>
      <c r="W109" s="65"/>
    </row>
    <row r="110" spans="1:23" outlineLevel="1">
      <c r="B110" s="121" t="s">
        <v>1939</v>
      </c>
      <c r="C110" s="122"/>
      <c r="D110" s="122"/>
      <c r="E110" s="122"/>
      <c r="F110" s="122"/>
      <c r="G110" s="122"/>
      <c r="H110" s="122"/>
      <c r="I110" s="122"/>
      <c r="J110" s="123"/>
      <c r="K110" s="40">
        <f>SUMIF($H$8:$H$107,"休棟等",K8:K107)</f>
        <v>63</v>
      </c>
      <c r="L110" s="40">
        <f t="shared" ref="L110:S110" si="27">SUMIF($H$8:$H$107,"休棟等",L8:L107)</f>
        <v>0</v>
      </c>
      <c r="M110" s="40">
        <f t="shared" si="27"/>
        <v>63</v>
      </c>
      <c r="N110" s="40">
        <f t="shared" si="27"/>
        <v>0</v>
      </c>
      <c r="O110" s="40">
        <f t="shared" si="27"/>
        <v>0</v>
      </c>
      <c r="P110" s="40">
        <f t="shared" si="27"/>
        <v>0</v>
      </c>
      <c r="Q110" s="40">
        <f t="shared" si="27"/>
        <v>0</v>
      </c>
      <c r="R110" s="40">
        <f t="shared" si="27"/>
        <v>0</v>
      </c>
      <c r="S110" s="40">
        <f t="shared" si="27"/>
        <v>0</v>
      </c>
      <c r="T110" s="40"/>
      <c r="U110" s="40"/>
      <c r="V110" s="40">
        <f t="shared" ref="V110" si="28">SUMIF($H$8:$H$107,"休棟等",V8:V107)</f>
        <v>0</v>
      </c>
      <c r="W110" s="65"/>
    </row>
    <row r="111" spans="1:23" outlineLevel="1">
      <c r="B111" s="124" t="s">
        <v>1940</v>
      </c>
      <c r="C111" s="125"/>
      <c r="D111" s="125"/>
      <c r="E111" s="125"/>
      <c r="F111" s="125"/>
      <c r="G111" s="125"/>
      <c r="H111" s="125"/>
      <c r="I111" s="125"/>
      <c r="J111" s="126"/>
      <c r="K111" s="40">
        <f>K108-K109-K110</f>
        <v>2030</v>
      </c>
      <c r="L111" s="40">
        <f t="shared" ref="L111:S111" si="29">L108-L109-L110</f>
        <v>1991</v>
      </c>
      <c r="M111" s="40">
        <f t="shared" si="29"/>
        <v>39</v>
      </c>
      <c r="N111" s="40">
        <f t="shared" si="29"/>
        <v>1414</v>
      </c>
      <c r="O111" s="40">
        <f t="shared" si="29"/>
        <v>1412</v>
      </c>
      <c r="P111" s="40">
        <f t="shared" si="29"/>
        <v>2</v>
      </c>
      <c r="Q111" s="40">
        <f t="shared" si="29"/>
        <v>506</v>
      </c>
      <c r="R111" s="40">
        <f t="shared" si="29"/>
        <v>506</v>
      </c>
      <c r="S111" s="40">
        <f t="shared" si="29"/>
        <v>0</v>
      </c>
      <c r="T111" s="40"/>
      <c r="U111" s="40"/>
      <c r="V111" s="40">
        <f t="shared" ref="V111" si="30">V108-V109-V110</f>
        <v>2908</v>
      </c>
      <c r="W111" s="66"/>
    </row>
    <row r="112" spans="1:23" outlineLevel="1"/>
    <row r="113" spans="8:16" outlineLevel="1">
      <c r="H113" s="116" t="s">
        <v>1941</v>
      </c>
      <c r="I113" s="116"/>
      <c r="J113" s="116"/>
      <c r="K113" s="116" t="s">
        <v>1946</v>
      </c>
      <c r="L113" s="116"/>
      <c r="M113" s="116" t="s">
        <v>1947</v>
      </c>
      <c r="N113" s="116"/>
      <c r="O113" s="117" t="s">
        <v>1942</v>
      </c>
      <c r="P113" s="127"/>
    </row>
    <row r="114" spans="8:16" outlineLevel="1">
      <c r="H114" s="116"/>
      <c r="I114" s="116"/>
      <c r="J114" s="116"/>
      <c r="K114" s="49" t="s">
        <v>1943</v>
      </c>
      <c r="L114" s="49" t="s">
        <v>1944</v>
      </c>
      <c r="M114" s="49" t="s">
        <v>1943</v>
      </c>
      <c r="N114" s="49" t="s">
        <v>1944</v>
      </c>
      <c r="O114" s="49" t="s">
        <v>1943</v>
      </c>
      <c r="P114" s="49" t="s">
        <v>1944</v>
      </c>
    </row>
    <row r="115" spans="8:16" outlineLevel="1">
      <c r="H115" s="116" t="s">
        <v>1465</v>
      </c>
      <c r="I115" s="116"/>
      <c r="J115" s="117"/>
      <c r="K115" s="50">
        <f>SUMIF($H$8:$H$107,H115,$K$8:$K$107)</f>
        <v>76</v>
      </c>
      <c r="L115" s="50">
        <f>SUMIF($H$8:$H$107,H115,$L$8:$L$107)</f>
        <v>76</v>
      </c>
      <c r="M115" s="50">
        <f>SUMIF($H$8:$H$107,H115,$N$8:$N$107)</f>
        <v>0</v>
      </c>
      <c r="N115" s="50">
        <f>SUMIF($H$8:$H$107,H115,$O$8:$O$107)</f>
        <v>0</v>
      </c>
      <c r="O115" s="50">
        <f>SUM(K115,M115)</f>
        <v>76</v>
      </c>
      <c r="P115" s="50">
        <f>SUM(L115,N115)</f>
        <v>76</v>
      </c>
    </row>
    <row r="116" spans="8:16" outlineLevel="1">
      <c r="H116" s="116" t="s">
        <v>1466</v>
      </c>
      <c r="I116" s="116"/>
      <c r="J116" s="117"/>
      <c r="K116" s="50">
        <f t="shared" ref="K116:K118" si="31">SUMIF($H$8:$H$107,H116,$K$8:$K$107)</f>
        <v>1178</v>
      </c>
      <c r="L116" s="50">
        <f t="shared" ref="L116:L118" si="32">SUMIF($H$8:$H$107,H116,$L$8:$L$107)</f>
        <v>1147</v>
      </c>
      <c r="M116" s="50">
        <f t="shared" ref="M116:M118" si="33">SUMIF($H$8:$H$107,H116,$N$8:$N$107)</f>
        <v>0</v>
      </c>
      <c r="N116" s="50">
        <f t="shared" ref="N116:N118" si="34">SUMIF($H$8:$H$107,H116,$O$8:$O$107)</f>
        <v>0</v>
      </c>
      <c r="O116" s="50">
        <f t="shared" ref="O116:P118" si="35">SUM(K116,M116)</f>
        <v>1178</v>
      </c>
      <c r="P116" s="50">
        <f t="shared" si="35"/>
        <v>1147</v>
      </c>
    </row>
    <row r="117" spans="8:16" outlineLevel="1">
      <c r="H117" s="116" t="s">
        <v>1467</v>
      </c>
      <c r="I117" s="116"/>
      <c r="J117" s="117"/>
      <c r="K117" s="50">
        <f t="shared" si="31"/>
        <v>91</v>
      </c>
      <c r="L117" s="50">
        <f t="shared" si="32"/>
        <v>91</v>
      </c>
      <c r="M117" s="50">
        <f t="shared" si="33"/>
        <v>118</v>
      </c>
      <c r="N117" s="50">
        <f t="shared" si="34"/>
        <v>118</v>
      </c>
      <c r="O117" s="50">
        <f t="shared" si="35"/>
        <v>209</v>
      </c>
      <c r="P117" s="50">
        <f t="shared" si="35"/>
        <v>209</v>
      </c>
    </row>
    <row r="118" spans="8:16" outlineLevel="1">
      <c r="H118" s="116" t="s">
        <v>1468</v>
      </c>
      <c r="I118" s="116"/>
      <c r="J118" s="117"/>
      <c r="K118" s="50">
        <f t="shared" si="31"/>
        <v>685</v>
      </c>
      <c r="L118" s="50">
        <f t="shared" si="32"/>
        <v>677</v>
      </c>
      <c r="M118" s="50">
        <f t="shared" si="33"/>
        <v>1296</v>
      </c>
      <c r="N118" s="50">
        <f t="shared" si="34"/>
        <v>1294</v>
      </c>
      <c r="O118" s="50">
        <f t="shared" si="35"/>
        <v>1981</v>
      </c>
      <c r="P118" s="50">
        <f t="shared" si="35"/>
        <v>1971</v>
      </c>
    </row>
    <row r="119" spans="8:16" outlineLevel="1">
      <c r="H119" s="116" t="s">
        <v>1942</v>
      </c>
      <c r="I119" s="116"/>
      <c r="J119" s="117"/>
      <c r="K119" s="50">
        <f>SUM(K115:K118)</f>
        <v>2030</v>
      </c>
      <c r="L119" s="50">
        <f>SUM(L115:L118)</f>
        <v>1991</v>
      </c>
      <c r="M119" s="50">
        <f t="shared" ref="M119:P119" si="36">SUM(M115:M118)</f>
        <v>1414</v>
      </c>
      <c r="N119" s="50">
        <f t="shared" si="36"/>
        <v>1412</v>
      </c>
      <c r="O119" s="50">
        <f t="shared" si="36"/>
        <v>3444</v>
      </c>
      <c r="P119" s="50">
        <f t="shared" si="36"/>
        <v>3403</v>
      </c>
    </row>
    <row r="120" spans="8:16" outlineLevel="1"/>
    <row r="121" spans="8:16" outlineLevel="1"/>
    <row r="122" spans="8:16" outlineLevel="1"/>
    <row r="123" spans="8:16" outlineLevel="1"/>
    <row r="124" spans="8:16" outlineLevel="1"/>
    <row r="125" spans="8:16" outlineLevel="1"/>
    <row r="126" spans="8:16" outlineLevel="1"/>
    <row r="127" spans="8:16" outlineLevel="1"/>
    <row r="128" spans="8:16" outlineLevel="1"/>
    <row r="129" outlineLevel="1"/>
    <row r="130" outlineLevel="1"/>
    <row r="131" outlineLevel="1"/>
    <row r="132" outlineLevel="1"/>
    <row r="133" outlineLevel="1"/>
    <row r="134" outlineLevel="1"/>
    <row r="135" outlineLevel="1"/>
    <row r="136" outlineLevel="1"/>
    <row r="137" outlineLevel="1"/>
    <row r="138" outlineLevel="1"/>
    <row r="139" outlineLevel="1"/>
    <row r="140" outlineLevel="1"/>
    <row r="141" outlineLevel="1"/>
    <row r="142" outlineLevel="1"/>
    <row r="143" outlineLevel="1"/>
    <row r="144" outlineLevel="1"/>
    <row r="145" outlineLevel="1"/>
    <row r="146" outlineLevel="1"/>
    <row r="147" outlineLevel="1"/>
    <row r="148" outlineLevel="1"/>
    <row r="149" outlineLevel="1"/>
    <row r="150" outlineLevel="1"/>
    <row r="151" outlineLevel="1"/>
    <row r="152" outlineLevel="1"/>
    <row r="153" outlineLevel="1"/>
    <row r="154" outlineLevel="1"/>
    <row r="155" outlineLevel="1"/>
    <row r="156" outlineLevel="1"/>
    <row r="157" outlineLevel="1"/>
    <row r="158" outlineLevel="1"/>
    <row r="159" outlineLevel="1"/>
    <row r="160" outlineLevel="1"/>
    <row r="161" outlineLevel="1"/>
    <row r="162" outlineLevel="1"/>
    <row r="163" outlineLevel="1"/>
    <row r="164" outlineLevel="1"/>
    <row r="165" outlineLevel="1"/>
    <row r="166" outlineLevel="1"/>
    <row r="167" outlineLevel="1"/>
    <row r="168" outlineLevel="1"/>
    <row r="169" outlineLevel="1"/>
    <row r="170" outlineLevel="1"/>
    <row r="171" outlineLevel="1"/>
    <row r="172" outlineLevel="1"/>
    <row r="173" outlineLevel="1"/>
    <row r="174" outlineLevel="1"/>
    <row r="175" outlineLevel="1"/>
    <row r="176" outlineLevel="1"/>
    <row r="177" outlineLevel="1"/>
    <row r="178" outlineLevel="1"/>
    <row r="179" outlineLevel="1"/>
    <row r="180" outlineLevel="1"/>
    <row r="181" outlineLevel="1"/>
    <row r="182" outlineLevel="1"/>
    <row r="183" outlineLevel="1"/>
    <row r="184" outlineLevel="1"/>
    <row r="185" outlineLevel="1"/>
    <row r="186" outlineLevel="1"/>
    <row r="187" outlineLevel="1"/>
    <row r="188" outlineLevel="1"/>
    <row r="189" outlineLevel="1"/>
    <row r="190" outlineLevel="1"/>
    <row r="191" outlineLevel="1"/>
    <row r="192" outlineLevel="1"/>
    <row r="193" outlineLevel="1"/>
    <row r="194" outlineLevel="1"/>
    <row r="195" outlineLevel="1"/>
    <row r="196" outlineLevel="1"/>
    <row r="197" outlineLevel="1"/>
    <row r="198" outlineLevel="1"/>
    <row r="199" outlineLevel="1"/>
    <row r="200" outlineLevel="1"/>
    <row r="201" outlineLevel="1"/>
    <row r="202" outlineLevel="1"/>
    <row r="203" outlineLevel="1"/>
    <row r="204" outlineLevel="1"/>
    <row r="205" outlineLevel="1"/>
    <row r="206" outlineLevel="1"/>
    <row r="207" outlineLevel="1"/>
    <row r="208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51" outlineLevel="1"/>
    <row r="252" outlineLevel="1"/>
    <row r="253" outlineLevel="1"/>
    <row r="254" outlineLevel="1"/>
    <row r="255" outlineLevel="1"/>
    <row r="256" outlineLevel="1"/>
    <row r="257" outlineLevel="1"/>
    <row r="258" outlineLevel="1"/>
    <row r="259" outlineLevel="1"/>
    <row r="260" outlineLevel="1"/>
    <row r="261" outlineLevel="1"/>
    <row r="262" outlineLevel="1"/>
    <row r="263" outlineLevel="1"/>
    <row r="264" outlineLevel="1"/>
    <row r="265" outlineLevel="1"/>
    <row r="266" outlineLevel="1"/>
    <row r="267" outlineLevel="1"/>
    <row r="268" outlineLevel="1"/>
    <row r="269" outlineLevel="1"/>
    <row r="270" outlineLevel="1"/>
    <row r="271" outlineLevel="1"/>
    <row r="272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outlineLevel="1"/>
    <row r="338" outlineLevel="1"/>
    <row r="339" outlineLevel="1"/>
    <row r="340" outlineLevel="1"/>
    <row r="341" outlineLevel="1"/>
    <row r="342" outlineLevel="1"/>
    <row r="343" outlineLevel="1"/>
    <row r="344" outlineLevel="1"/>
    <row r="345" outlineLevel="1"/>
    <row r="346" outlineLevel="1"/>
    <row r="347" outlineLevel="1"/>
    <row r="348" outlineLevel="1"/>
    <row r="349" outlineLevel="1"/>
    <row r="350" outlineLevel="1"/>
    <row r="351" outlineLevel="1"/>
    <row r="352" outlineLevel="1"/>
    <row r="353" outlineLevel="1"/>
    <row r="354" outlineLevel="1"/>
    <row r="355" outlineLevel="1"/>
    <row r="356" outlineLevel="1"/>
    <row r="357" outlineLevel="1"/>
    <row r="358" outlineLevel="1"/>
    <row r="359" outlineLevel="1"/>
    <row r="360" outlineLevel="1"/>
    <row r="361" outlineLevel="1"/>
    <row r="362" outlineLevel="1"/>
    <row r="363" outlineLevel="1"/>
    <row r="364" outlineLevel="1"/>
    <row r="365" outlineLevel="1"/>
    <row r="366" outlineLevel="1"/>
    <row r="367" outlineLevel="1"/>
    <row r="368" outlineLevel="1"/>
    <row r="369" outlineLevel="1"/>
    <row r="370" outlineLevel="1"/>
    <row r="371" outlineLevel="1"/>
    <row r="372" outlineLevel="1"/>
    <row r="373" outlineLevel="1"/>
    <row r="374" outlineLevel="1"/>
    <row r="375" outlineLevel="1"/>
    <row r="376" outlineLevel="1"/>
    <row r="377" outlineLevel="1"/>
    <row r="378" outlineLevel="1"/>
    <row r="379" outlineLevel="1"/>
    <row r="380" outlineLevel="1"/>
    <row r="381" outlineLevel="1"/>
    <row r="382" outlineLevel="1"/>
    <row r="383" outlineLevel="1"/>
    <row r="384" outlineLevel="1"/>
    <row r="385" outlineLevel="1"/>
    <row r="386" outlineLevel="1"/>
    <row r="387" outlineLevel="1"/>
    <row r="388" outlineLevel="1"/>
    <row r="389" outlineLevel="1"/>
    <row r="390" outlineLevel="1"/>
    <row r="391" outlineLevel="1"/>
    <row r="392" outlineLevel="1"/>
    <row r="393" outlineLevel="1"/>
    <row r="394" outlineLevel="1"/>
    <row r="395" outlineLevel="1"/>
    <row r="396" outlineLevel="1"/>
    <row r="397" outlineLevel="1"/>
    <row r="398" outlineLevel="1"/>
    <row r="399" outlineLevel="1"/>
    <row r="400" outlineLevel="1"/>
    <row r="401" outlineLevel="1"/>
    <row r="402" outlineLevel="1"/>
    <row r="403" outlineLevel="1"/>
    <row r="404" outlineLevel="1"/>
    <row r="405" outlineLevel="1"/>
    <row r="406" outlineLevel="1"/>
    <row r="407" outlineLevel="1"/>
    <row r="408" outlineLevel="1"/>
    <row r="409" outlineLevel="1"/>
    <row r="410" outlineLevel="1"/>
    <row r="411" outlineLevel="1"/>
    <row r="412" outlineLevel="1"/>
    <row r="413" outlineLevel="1"/>
    <row r="414" outlineLevel="1"/>
    <row r="415" outlineLevel="1"/>
    <row r="416" outlineLevel="1"/>
    <row r="417" outlineLevel="1"/>
    <row r="418" outlineLevel="1"/>
    <row r="419" outlineLevel="1"/>
    <row r="420" outlineLevel="1"/>
    <row r="421" outlineLevel="1"/>
    <row r="422" outlineLevel="1"/>
    <row r="423" outlineLevel="1"/>
    <row r="424" outlineLevel="1"/>
    <row r="425" outlineLevel="1"/>
    <row r="426" outlineLevel="1"/>
    <row r="427" outlineLevel="1"/>
    <row r="428" outlineLevel="1"/>
    <row r="429" outlineLevel="1"/>
    <row r="430" outlineLevel="1"/>
    <row r="431" outlineLevel="1"/>
    <row r="432" outlineLevel="1"/>
    <row r="433" outlineLevel="1"/>
    <row r="434" outlineLevel="1"/>
    <row r="435" outlineLevel="1"/>
    <row r="436" outlineLevel="1"/>
    <row r="437" outlineLevel="1"/>
    <row r="438" outlineLevel="1"/>
    <row r="439" outlineLevel="1"/>
    <row r="440" outlineLevel="1"/>
    <row r="441" outlineLevel="1"/>
    <row r="442" outlineLevel="1"/>
    <row r="443" outlineLevel="1"/>
    <row r="444" outlineLevel="1"/>
    <row r="445" outlineLevel="1"/>
    <row r="446" outlineLevel="1"/>
    <row r="447" outlineLevel="1"/>
    <row r="448" outlineLevel="1"/>
    <row r="449" outlineLevel="1"/>
    <row r="450" outlineLevel="1"/>
    <row r="451" outlineLevel="1"/>
    <row r="452" outlineLevel="1"/>
    <row r="453" outlineLevel="1"/>
    <row r="454" outlineLevel="1"/>
    <row r="455" outlineLevel="1"/>
    <row r="456" outlineLevel="1"/>
    <row r="457" outlineLevel="1"/>
    <row r="458" outlineLevel="1"/>
    <row r="459" outlineLevel="1"/>
    <row r="460" outlineLevel="1"/>
    <row r="461" outlineLevel="1"/>
    <row r="462" outlineLevel="1"/>
    <row r="463" outlineLevel="1"/>
    <row r="464" outlineLevel="1"/>
    <row r="465" outlineLevel="1"/>
    <row r="466" outlineLevel="1"/>
    <row r="467" outlineLevel="1"/>
    <row r="468" outlineLevel="1"/>
    <row r="469" outlineLevel="1"/>
    <row r="470" outlineLevel="1"/>
    <row r="471" outlineLevel="1"/>
    <row r="472" outlineLevel="1"/>
    <row r="473" outlineLevel="1"/>
    <row r="474" outlineLevel="1"/>
    <row r="475" outlineLevel="1"/>
    <row r="476" outlineLevel="1"/>
    <row r="477" outlineLevel="1"/>
    <row r="478" outlineLevel="1"/>
    <row r="479" outlineLevel="1"/>
    <row r="480" outlineLevel="1"/>
    <row r="481" outlineLevel="1"/>
    <row r="482" outlineLevel="1"/>
    <row r="483" outlineLevel="1"/>
    <row r="484" outlineLevel="1"/>
    <row r="485" outlineLevel="1"/>
    <row r="486" outlineLevel="1"/>
    <row r="487" outlineLevel="1"/>
    <row r="488" outlineLevel="1"/>
    <row r="489" outlineLevel="1"/>
    <row r="490" outlineLevel="1"/>
    <row r="491" outlineLevel="1"/>
    <row r="492" outlineLevel="1"/>
    <row r="493" outlineLevel="1"/>
    <row r="494" outlineLevel="1"/>
    <row r="495" outlineLevel="1"/>
    <row r="496" outlineLevel="1"/>
    <row r="497" outlineLevel="1"/>
    <row r="498" outlineLevel="1"/>
    <row r="499" outlineLevel="1"/>
    <row r="500" outlineLevel="1"/>
    <row r="501" outlineLevel="1"/>
    <row r="502" outlineLevel="1"/>
    <row r="503" outlineLevel="1"/>
    <row r="504" outlineLevel="1"/>
    <row r="505" outlineLevel="1"/>
    <row r="506" outlineLevel="1"/>
    <row r="507" outlineLevel="1"/>
    <row r="508" outlineLevel="1"/>
    <row r="509" outlineLevel="1"/>
    <row r="510" outlineLevel="1"/>
    <row r="511" outlineLevel="1"/>
    <row r="512" outlineLevel="1"/>
    <row r="513" spans="2:2" outlineLevel="1"/>
    <row r="514" spans="2:2" outlineLevel="1"/>
    <row r="515" spans="2:2" outlineLevel="1"/>
    <row r="516" spans="2:2" outlineLevel="1"/>
    <row r="517" spans="2:2" outlineLevel="1"/>
    <row r="518" spans="2:2" outlineLevel="1"/>
    <row r="519" spans="2:2" outlineLevel="1"/>
    <row r="520" spans="2:2" outlineLevel="1">
      <c r="B520" s="44"/>
    </row>
  </sheetData>
  <autoFilter ref="A7:V108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108:J108"/>
    <mergeCell ref="B109:J109"/>
    <mergeCell ref="B110:J110"/>
    <mergeCell ref="B111:J111"/>
    <mergeCell ref="H113:J114"/>
    <mergeCell ref="H119:J119"/>
    <mergeCell ref="K113:L113"/>
    <mergeCell ref="M113:N113"/>
    <mergeCell ref="O113:P113"/>
    <mergeCell ref="H115:J115"/>
    <mergeCell ref="H116:J116"/>
    <mergeCell ref="H117:J117"/>
    <mergeCell ref="H118:J118"/>
  </mergeCells>
  <phoneticPr fontId="4"/>
  <conditionalFormatting sqref="J8:J106">
    <cfRule type="cellIs" dxfId="13" priority="1" operator="notEqual">
      <formula>H8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467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60"/>
    </row>
    <row r="8" spans="1:23" outlineLevel="4">
      <c r="A8" s="40">
        <v>4003</v>
      </c>
      <c r="B8" s="40" t="s">
        <v>288</v>
      </c>
      <c r="C8" s="40">
        <v>40220</v>
      </c>
      <c r="D8" s="40" t="s">
        <v>289</v>
      </c>
      <c r="E8" s="40" t="s">
        <v>290</v>
      </c>
      <c r="F8" s="40" t="s">
        <v>291</v>
      </c>
      <c r="G8" s="40" t="s">
        <v>182</v>
      </c>
      <c r="H8" s="40" t="str">
        <f>IF(G8="","",VLOOKUP(G8,Sheet1!$B$3:$C$7,2,0))</f>
        <v>慢性期</v>
      </c>
      <c r="I8" s="40" t="s">
        <v>182</v>
      </c>
      <c r="J8" s="40" t="str">
        <f>IF(I8="","",VLOOKUP(I8,Sheet1!$B$3:$C$7,2,0))</f>
        <v>慢性期</v>
      </c>
      <c r="K8" s="40">
        <v>0</v>
      </c>
      <c r="L8" s="40">
        <v>0</v>
      </c>
      <c r="M8" s="40">
        <v>0</v>
      </c>
      <c r="N8" s="40">
        <v>48</v>
      </c>
      <c r="O8" s="40">
        <v>37</v>
      </c>
      <c r="P8" s="40">
        <v>11</v>
      </c>
      <c r="Q8" s="40">
        <v>0</v>
      </c>
      <c r="R8" s="40">
        <v>0</v>
      </c>
      <c r="S8" s="40">
        <v>0</v>
      </c>
      <c r="T8" s="40" t="s">
        <v>230</v>
      </c>
      <c r="U8" s="40" t="str">
        <f>IF(T8="","",VLOOKUP(T8,Sheet1!$B$10:$C$61,2,0))</f>
        <v>療養病棟入院基本料2</v>
      </c>
      <c r="V8" s="40">
        <v>48</v>
      </c>
      <c r="W8" s="64"/>
    </row>
    <row r="9" spans="1:23" outlineLevel="3">
      <c r="A9" s="40"/>
      <c r="B9" s="40"/>
      <c r="C9" s="40"/>
      <c r="D9" s="40"/>
      <c r="E9" s="41" t="s">
        <v>1660</v>
      </c>
      <c r="F9" s="40"/>
      <c r="G9" s="40"/>
      <c r="H9" s="40"/>
      <c r="I9" s="40"/>
      <c r="J9" s="40" t="str">
        <f>IF(I9="","",VLOOKUP(I9,Sheet1!$B$3:$C$7,2,0))</f>
        <v/>
      </c>
      <c r="K9" s="40">
        <f t="shared" ref="K9:S9" si="0">SUBTOTAL(9,K8:K8)</f>
        <v>0</v>
      </c>
      <c r="L9" s="40">
        <f t="shared" si="0"/>
        <v>0</v>
      </c>
      <c r="M9" s="40">
        <f t="shared" si="0"/>
        <v>0</v>
      </c>
      <c r="N9" s="40">
        <f t="shared" si="0"/>
        <v>48</v>
      </c>
      <c r="O9" s="40">
        <f t="shared" si="0"/>
        <v>37</v>
      </c>
      <c r="P9" s="40">
        <f t="shared" si="0"/>
        <v>11</v>
      </c>
      <c r="Q9" s="40">
        <f t="shared" si="0"/>
        <v>0</v>
      </c>
      <c r="R9" s="40">
        <f t="shared" si="0"/>
        <v>0</v>
      </c>
      <c r="S9" s="40">
        <f t="shared" si="0"/>
        <v>0</v>
      </c>
      <c r="T9" s="40"/>
      <c r="U9" s="40"/>
      <c r="V9" s="40">
        <f>SUBTOTAL(9,V8:V8)</f>
        <v>48</v>
      </c>
      <c r="W9" s="66"/>
    </row>
    <row r="10" spans="1:23" outlineLevel="4">
      <c r="A10" s="40">
        <v>4003</v>
      </c>
      <c r="B10" s="40" t="s">
        <v>288</v>
      </c>
      <c r="C10" s="40">
        <v>40220</v>
      </c>
      <c r="D10" s="40" t="s">
        <v>289</v>
      </c>
      <c r="E10" s="40" t="s">
        <v>501</v>
      </c>
      <c r="F10" s="40" t="s">
        <v>50</v>
      </c>
      <c r="G10" s="40" t="s">
        <v>38</v>
      </c>
      <c r="H10" s="40" t="str">
        <f>IF(G10="","",VLOOKUP(G10,Sheet1!$B$3:$C$7,2,0))</f>
        <v>急性期</v>
      </c>
      <c r="I10" s="40" t="s">
        <v>38</v>
      </c>
      <c r="J10" s="40" t="str">
        <f>IF(I10="","",VLOOKUP(I10,Sheet1!$B$3:$C$7,2,0))</f>
        <v>急性期</v>
      </c>
      <c r="K10" s="40">
        <v>43</v>
      </c>
      <c r="L10" s="40">
        <v>43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 t="s">
        <v>38</v>
      </c>
      <c r="U10" s="40" t="str">
        <f>IF(T10="","",VLOOKUP(T10,Sheet1!$B$10:$C$61,2,0))</f>
        <v>一般病棟10対1入院基本料</v>
      </c>
      <c r="V10" s="40">
        <v>43</v>
      </c>
      <c r="W10" s="64"/>
    </row>
    <row r="11" spans="1:23" outlineLevel="4">
      <c r="A11" s="40">
        <v>4003</v>
      </c>
      <c r="B11" s="40" t="s">
        <v>288</v>
      </c>
      <c r="C11" s="40">
        <v>40220</v>
      </c>
      <c r="D11" s="40" t="s">
        <v>289</v>
      </c>
      <c r="E11" s="40" t="s">
        <v>501</v>
      </c>
      <c r="F11" s="40" t="s">
        <v>252</v>
      </c>
      <c r="G11" s="40" t="s">
        <v>45</v>
      </c>
      <c r="H11" s="40" t="str">
        <f>IF(G11="","",VLOOKUP(G11,Sheet1!$B$3:$C$7,2,0))</f>
        <v>慢性期</v>
      </c>
      <c r="I11" s="40" t="s">
        <v>45</v>
      </c>
      <c r="J11" s="40" t="str">
        <f>IF(I11="","",VLOOKUP(I11,Sheet1!$B$3:$C$7,2,0))</f>
        <v>慢性期</v>
      </c>
      <c r="K11" s="40">
        <v>0</v>
      </c>
      <c r="L11" s="40">
        <v>0</v>
      </c>
      <c r="M11" s="40">
        <v>0</v>
      </c>
      <c r="N11" s="40">
        <v>27</v>
      </c>
      <c r="O11" s="40">
        <v>27</v>
      </c>
      <c r="P11" s="40">
        <v>0</v>
      </c>
      <c r="Q11" s="40">
        <v>0</v>
      </c>
      <c r="R11" s="40">
        <v>0</v>
      </c>
      <c r="S11" s="40">
        <v>0</v>
      </c>
      <c r="T11" s="40" t="s">
        <v>62</v>
      </c>
      <c r="U11" s="40" t="str">
        <f>IF(T11="","",VLOOKUP(T11,Sheet1!$B$10:$C$61,2,0))</f>
        <v>療養病棟入院基本料1</v>
      </c>
      <c r="V11" s="40">
        <v>27</v>
      </c>
      <c r="W11" s="65"/>
    </row>
    <row r="12" spans="1:23" outlineLevel="3">
      <c r="A12" s="40"/>
      <c r="B12" s="40"/>
      <c r="C12" s="40"/>
      <c r="D12" s="40"/>
      <c r="E12" s="41" t="s">
        <v>1661</v>
      </c>
      <c r="F12" s="40"/>
      <c r="G12" s="40"/>
      <c r="H12" s="40"/>
      <c r="I12" s="40"/>
      <c r="J12" s="40" t="str">
        <f>IF(I12="","",VLOOKUP(I12,Sheet1!$B$3:$C$7,2,0))</f>
        <v/>
      </c>
      <c r="K12" s="40">
        <f t="shared" ref="K12:S12" si="1">SUBTOTAL(9,K10:K11)</f>
        <v>43</v>
      </c>
      <c r="L12" s="40">
        <f t="shared" si="1"/>
        <v>43</v>
      </c>
      <c r="M12" s="40">
        <f t="shared" si="1"/>
        <v>0</v>
      </c>
      <c r="N12" s="40">
        <f t="shared" si="1"/>
        <v>27</v>
      </c>
      <c r="O12" s="40">
        <f t="shared" si="1"/>
        <v>27</v>
      </c>
      <c r="P12" s="40">
        <f t="shared" si="1"/>
        <v>0</v>
      </c>
      <c r="Q12" s="40">
        <f t="shared" si="1"/>
        <v>0</v>
      </c>
      <c r="R12" s="40">
        <f t="shared" si="1"/>
        <v>0</v>
      </c>
      <c r="S12" s="40">
        <f t="shared" si="1"/>
        <v>0</v>
      </c>
      <c r="T12" s="40"/>
      <c r="U12" s="40"/>
      <c r="V12" s="40">
        <f>SUBTOTAL(9,V10:V11)</f>
        <v>70</v>
      </c>
      <c r="W12" s="66"/>
    </row>
    <row r="13" spans="1:23" outlineLevel="4">
      <c r="A13" s="40">
        <v>4003</v>
      </c>
      <c r="B13" s="40" t="s">
        <v>288</v>
      </c>
      <c r="C13" s="40">
        <v>40220</v>
      </c>
      <c r="D13" s="40" t="s">
        <v>289</v>
      </c>
      <c r="E13" s="40" t="s">
        <v>569</v>
      </c>
      <c r="F13" s="40" t="s">
        <v>84</v>
      </c>
      <c r="G13" s="40" t="s">
        <v>41</v>
      </c>
      <c r="H13" s="40" t="str">
        <f>IF(G13="","",VLOOKUP(G13,Sheet1!$B$3:$C$7,2,0))</f>
        <v>高度急性期</v>
      </c>
      <c r="I13" s="40" t="s">
        <v>41</v>
      </c>
      <c r="J13" s="40" t="str">
        <f>IF(I13="","",VLOOKUP(I13,Sheet1!$B$3:$C$7,2,0))</f>
        <v>高度急性期</v>
      </c>
      <c r="K13" s="40">
        <v>4</v>
      </c>
      <c r="L13" s="40">
        <v>4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 t="s">
        <v>69</v>
      </c>
      <c r="U13" s="40" t="str">
        <f>IF(T13="","",VLOOKUP(T13,Sheet1!$B$10:$C$61,2,0))</f>
        <v>ﾊｲｹｱﾕﾆｯﾄ入院医療管理料1</v>
      </c>
      <c r="V13" s="40">
        <v>4</v>
      </c>
      <c r="W13" s="64" t="s">
        <v>1964</v>
      </c>
    </row>
    <row r="14" spans="1:23" outlineLevel="4">
      <c r="A14" s="40">
        <v>4003</v>
      </c>
      <c r="B14" s="40" t="s">
        <v>288</v>
      </c>
      <c r="C14" s="40">
        <v>40220</v>
      </c>
      <c r="D14" s="40" t="s">
        <v>289</v>
      </c>
      <c r="E14" s="40" t="s">
        <v>569</v>
      </c>
      <c r="F14" s="40" t="s">
        <v>570</v>
      </c>
      <c r="G14" s="40" t="s">
        <v>38</v>
      </c>
      <c r="H14" s="40" t="str">
        <f>IF(G14="","",VLOOKUP(G14,Sheet1!$B$3:$C$7,2,0))</f>
        <v>急性期</v>
      </c>
      <c r="I14" s="40" t="s">
        <v>38</v>
      </c>
      <c r="J14" s="40" t="str">
        <f>IF(I14="","",VLOOKUP(I14,Sheet1!$B$3:$C$7,2,0))</f>
        <v>急性期</v>
      </c>
      <c r="K14" s="40">
        <v>28</v>
      </c>
      <c r="L14" s="40">
        <v>28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 t="s">
        <v>41</v>
      </c>
      <c r="U14" s="40" t="str">
        <f>IF(T14="","",VLOOKUP(T14,Sheet1!$B$10:$C$61,2,0))</f>
        <v>一般病棟7対1入院基本料</v>
      </c>
      <c r="V14" s="40">
        <v>28</v>
      </c>
      <c r="W14" s="65" t="s">
        <v>1974</v>
      </c>
    </row>
    <row r="15" spans="1:23" outlineLevel="4">
      <c r="A15" s="40">
        <v>4003</v>
      </c>
      <c r="B15" s="40" t="s">
        <v>288</v>
      </c>
      <c r="C15" s="40">
        <v>40220</v>
      </c>
      <c r="D15" s="40" t="s">
        <v>289</v>
      </c>
      <c r="E15" s="40" t="s">
        <v>569</v>
      </c>
      <c r="F15" s="40" t="s">
        <v>571</v>
      </c>
      <c r="G15" s="40" t="s">
        <v>38</v>
      </c>
      <c r="H15" s="40" t="str">
        <f>IF(G15="","",VLOOKUP(G15,Sheet1!$B$3:$C$7,2,0))</f>
        <v>急性期</v>
      </c>
      <c r="I15" s="40" t="s">
        <v>38</v>
      </c>
      <c r="J15" s="40" t="str">
        <f>IF(I15="","",VLOOKUP(I15,Sheet1!$B$3:$C$7,2,0))</f>
        <v>急性期</v>
      </c>
      <c r="K15" s="40">
        <v>45</v>
      </c>
      <c r="L15" s="40">
        <v>39</v>
      </c>
      <c r="M15" s="40">
        <v>6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 t="s">
        <v>41</v>
      </c>
      <c r="U15" s="40" t="str">
        <f>IF(T15="","",VLOOKUP(T15,Sheet1!$B$10:$C$61,2,0))</f>
        <v>一般病棟7対1入院基本料</v>
      </c>
      <c r="V15" s="40">
        <v>39</v>
      </c>
      <c r="W15" s="65"/>
    </row>
    <row r="16" spans="1:23" outlineLevel="4">
      <c r="A16" s="40">
        <v>4003</v>
      </c>
      <c r="B16" s="40" t="s">
        <v>288</v>
      </c>
      <c r="C16" s="40">
        <v>40220</v>
      </c>
      <c r="D16" s="40" t="s">
        <v>289</v>
      </c>
      <c r="E16" s="40" t="s">
        <v>569</v>
      </c>
      <c r="F16" s="40" t="s">
        <v>572</v>
      </c>
      <c r="G16" s="40" t="s">
        <v>38</v>
      </c>
      <c r="H16" s="40" t="str">
        <f>IF(G16="","",VLOOKUP(G16,Sheet1!$B$3:$C$7,2,0))</f>
        <v>急性期</v>
      </c>
      <c r="I16" s="40" t="s">
        <v>38</v>
      </c>
      <c r="J16" s="40" t="str">
        <f>IF(I16="","",VLOOKUP(I16,Sheet1!$B$3:$C$7,2,0))</f>
        <v>急性期</v>
      </c>
      <c r="K16" s="40">
        <v>36</v>
      </c>
      <c r="L16" s="40">
        <v>30</v>
      </c>
      <c r="M16" s="40">
        <v>6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41</v>
      </c>
      <c r="U16" s="40" t="str">
        <f>IF(T16="","",VLOOKUP(T16,Sheet1!$B$10:$C$61,2,0))</f>
        <v>一般病棟7対1入院基本料</v>
      </c>
      <c r="V16" s="40">
        <v>30</v>
      </c>
      <c r="W16" s="65"/>
    </row>
    <row r="17" spans="1:23" outlineLevel="4">
      <c r="A17" s="40">
        <v>4003</v>
      </c>
      <c r="B17" s="40" t="s">
        <v>288</v>
      </c>
      <c r="C17" s="40">
        <v>40220</v>
      </c>
      <c r="D17" s="40" t="s">
        <v>289</v>
      </c>
      <c r="E17" s="40" t="s">
        <v>569</v>
      </c>
      <c r="F17" s="40" t="s">
        <v>573</v>
      </c>
      <c r="G17" s="40" t="s">
        <v>58</v>
      </c>
      <c r="H17" s="40" t="str">
        <f>IF(G17="","",VLOOKUP(G17,Sheet1!$B$3:$C$7,2,0))</f>
        <v>回復期</v>
      </c>
      <c r="I17" s="40" t="s">
        <v>58</v>
      </c>
      <c r="J17" s="40" t="str">
        <f>IF(I17="","",VLOOKUP(I17,Sheet1!$B$3:$C$7,2,0))</f>
        <v>回復期</v>
      </c>
      <c r="K17" s="40">
        <v>39</v>
      </c>
      <c r="L17" s="40">
        <v>36</v>
      </c>
      <c r="M17" s="40">
        <v>3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 t="s">
        <v>40</v>
      </c>
      <c r="U17" s="40" t="str">
        <f>IF(T17="","",VLOOKUP(T17,Sheet1!$B$10:$C$61,2,0))</f>
        <v>地域包括ケア病棟入院料1</v>
      </c>
      <c r="V17" s="40">
        <v>36</v>
      </c>
      <c r="W17" s="65"/>
    </row>
    <row r="18" spans="1:23" outlineLevel="4">
      <c r="A18" s="40">
        <v>4003</v>
      </c>
      <c r="B18" s="40" t="s">
        <v>288</v>
      </c>
      <c r="C18" s="40">
        <v>40220</v>
      </c>
      <c r="D18" s="40" t="s">
        <v>289</v>
      </c>
      <c r="E18" s="40" t="s">
        <v>569</v>
      </c>
      <c r="F18" s="40" t="s">
        <v>574</v>
      </c>
      <c r="G18" s="40" t="s">
        <v>45</v>
      </c>
      <c r="H18" s="40" t="str">
        <f>IF(G18="","",VLOOKUP(G18,Sheet1!$B$3:$C$7,2,0))</f>
        <v>慢性期</v>
      </c>
      <c r="I18" s="40" t="s">
        <v>45</v>
      </c>
      <c r="J18" s="40" t="str">
        <f>IF(I18="","",VLOOKUP(I18,Sheet1!$B$3:$C$7,2,0))</f>
        <v>慢性期</v>
      </c>
      <c r="K18" s="40">
        <v>12</v>
      </c>
      <c r="L18" s="40">
        <v>12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96</v>
      </c>
      <c r="U18" s="40" t="str">
        <f>IF(T18="","",VLOOKUP(T18,Sheet1!$B$10:$C$61,2,0))</f>
        <v>緩和ケア病棟入院料</v>
      </c>
      <c r="V18" s="40">
        <v>12</v>
      </c>
      <c r="W18" s="65"/>
    </row>
    <row r="19" spans="1:23" outlineLevel="3">
      <c r="A19" s="40"/>
      <c r="B19" s="40"/>
      <c r="C19" s="40"/>
      <c r="D19" s="40"/>
      <c r="E19" s="41" t="s">
        <v>1662</v>
      </c>
      <c r="F19" s="40"/>
      <c r="G19" s="40"/>
      <c r="H19" s="40"/>
      <c r="I19" s="40"/>
      <c r="J19" s="40" t="str">
        <f>IF(I19="","",VLOOKUP(I19,Sheet1!$B$3:$C$7,2,0))</f>
        <v/>
      </c>
      <c r="K19" s="40">
        <f t="shared" ref="K19:S19" si="2">SUBTOTAL(9,K13:K18)</f>
        <v>164</v>
      </c>
      <c r="L19" s="40">
        <f t="shared" si="2"/>
        <v>149</v>
      </c>
      <c r="M19" s="40">
        <f t="shared" si="2"/>
        <v>15</v>
      </c>
      <c r="N19" s="40">
        <f t="shared" si="2"/>
        <v>0</v>
      </c>
      <c r="O19" s="40">
        <f t="shared" si="2"/>
        <v>0</v>
      </c>
      <c r="P19" s="40">
        <f t="shared" si="2"/>
        <v>0</v>
      </c>
      <c r="Q19" s="40">
        <f t="shared" si="2"/>
        <v>0</v>
      </c>
      <c r="R19" s="40">
        <f t="shared" si="2"/>
        <v>0</v>
      </c>
      <c r="S19" s="40">
        <f t="shared" si="2"/>
        <v>0</v>
      </c>
      <c r="T19" s="40"/>
      <c r="U19" s="40"/>
      <c r="V19" s="40">
        <f>SUBTOTAL(9,V13:V18)</f>
        <v>149</v>
      </c>
      <c r="W19" s="66"/>
    </row>
    <row r="20" spans="1:23" outlineLevel="4">
      <c r="A20" s="40">
        <v>4003</v>
      </c>
      <c r="B20" s="40" t="s">
        <v>288</v>
      </c>
      <c r="C20" s="40">
        <v>40220</v>
      </c>
      <c r="D20" s="40" t="s">
        <v>289</v>
      </c>
      <c r="E20" s="40" t="s">
        <v>813</v>
      </c>
      <c r="F20" s="40" t="s">
        <v>658</v>
      </c>
      <c r="G20" s="40" t="s">
        <v>104</v>
      </c>
      <c r="H20" s="40" t="str">
        <f>IF(G20="","",VLOOKUP(G20,Sheet1!$B$3:$C$7,2,0))</f>
        <v>急性期</v>
      </c>
      <c r="I20" s="40" t="s">
        <v>182</v>
      </c>
      <c r="J20" s="40" t="str">
        <f>IF(I20="","",VLOOKUP(I20,Sheet1!$B$3:$C$7,2,0))</f>
        <v>慢性期</v>
      </c>
      <c r="K20" s="40">
        <v>50</v>
      </c>
      <c r="L20" s="40">
        <v>50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 t="s">
        <v>395</v>
      </c>
      <c r="U20" s="40" t="str">
        <f>IF(T20="","",VLOOKUP(T20,Sheet1!$B$10:$C$61,2,0))</f>
        <v>一般病棟特別入院基本料</v>
      </c>
      <c r="V20" s="40">
        <v>50</v>
      </c>
      <c r="W20" s="64"/>
    </row>
    <row r="21" spans="1:23" outlineLevel="4">
      <c r="A21" s="40">
        <v>4003</v>
      </c>
      <c r="B21" s="40" t="s">
        <v>288</v>
      </c>
      <c r="C21" s="40">
        <v>40220</v>
      </c>
      <c r="D21" s="40" t="s">
        <v>289</v>
      </c>
      <c r="E21" s="40" t="s">
        <v>813</v>
      </c>
      <c r="F21" s="40" t="s">
        <v>528</v>
      </c>
      <c r="G21" s="40" t="s">
        <v>182</v>
      </c>
      <c r="H21" s="40" t="str">
        <f>IF(G21="","",VLOOKUP(G21,Sheet1!$B$3:$C$7,2,0))</f>
        <v>慢性期</v>
      </c>
      <c r="I21" s="40" t="s">
        <v>182</v>
      </c>
      <c r="J21" s="40" t="str">
        <f>IF(I21="","",VLOOKUP(I21,Sheet1!$B$3:$C$7,2,0))</f>
        <v>慢性期</v>
      </c>
      <c r="K21" s="40">
        <v>0</v>
      </c>
      <c r="L21" s="40">
        <v>0</v>
      </c>
      <c r="M21" s="40">
        <v>0</v>
      </c>
      <c r="N21" s="40">
        <v>25</v>
      </c>
      <c r="O21" s="40">
        <v>25</v>
      </c>
      <c r="P21" s="40">
        <v>0</v>
      </c>
      <c r="Q21" s="40">
        <v>0</v>
      </c>
      <c r="R21" s="40">
        <v>0</v>
      </c>
      <c r="S21" s="40">
        <v>0</v>
      </c>
      <c r="T21" s="40" t="s">
        <v>185</v>
      </c>
      <c r="U21" s="40" t="str">
        <f>IF(T21="","",VLOOKUP(T21,Sheet1!$B$10:$C$61,2,0))</f>
        <v>療養病棟入院基本料1</v>
      </c>
      <c r="V21" s="40">
        <v>25</v>
      </c>
      <c r="W21" s="65"/>
    </row>
    <row r="22" spans="1:23" outlineLevel="3">
      <c r="A22" s="40"/>
      <c r="B22" s="40"/>
      <c r="C22" s="40"/>
      <c r="D22" s="40"/>
      <c r="E22" s="41" t="s">
        <v>1663</v>
      </c>
      <c r="F22" s="40"/>
      <c r="G22" s="40"/>
      <c r="H22" s="40"/>
      <c r="I22" s="40"/>
      <c r="J22" s="40" t="str">
        <f>IF(I22="","",VLOOKUP(I22,Sheet1!$B$3:$C$7,2,0))</f>
        <v/>
      </c>
      <c r="K22" s="40">
        <f t="shared" ref="K22:S22" si="3">SUBTOTAL(9,K20:K21)</f>
        <v>50</v>
      </c>
      <c r="L22" s="40">
        <f t="shared" si="3"/>
        <v>50</v>
      </c>
      <c r="M22" s="40">
        <f t="shared" si="3"/>
        <v>0</v>
      </c>
      <c r="N22" s="40">
        <f t="shared" si="3"/>
        <v>25</v>
      </c>
      <c r="O22" s="40">
        <f t="shared" si="3"/>
        <v>25</v>
      </c>
      <c r="P22" s="40">
        <f t="shared" si="3"/>
        <v>0</v>
      </c>
      <c r="Q22" s="40">
        <f t="shared" si="3"/>
        <v>0</v>
      </c>
      <c r="R22" s="40">
        <f t="shared" si="3"/>
        <v>0</v>
      </c>
      <c r="S22" s="40">
        <f t="shared" si="3"/>
        <v>0</v>
      </c>
      <c r="T22" s="40"/>
      <c r="U22" s="40"/>
      <c r="V22" s="40">
        <f>SUBTOTAL(9,V20:V21)</f>
        <v>75</v>
      </c>
      <c r="W22" s="66"/>
    </row>
    <row r="23" spans="1:23" outlineLevel="4">
      <c r="A23" s="40">
        <v>4003</v>
      </c>
      <c r="B23" s="40" t="s">
        <v>288</v>
      </c>
      <c r="C23" s="40">
        <v>40220</v>
      </c>
      <c r="D23" s="40" t="s">
        <v>289</v>
      </c>
      <c r="E23" s="40" t="s">
        <v>2013</v>
      </c>
      <c r="F23" s="40" t="s">
        <v>193</v>
      </c>
      <c r="G23" s="40" t="s">
        <v>38</v>
      </c>
      <c r="H23" s="40" t="str">
        <f>IF(G23="","",VLOOKUP(G23,Sheet1!$B$3:$C$7,2,0))</f>
        <v>急性期</v>
      </c>
      <c r="I23" s="40" t="s">
        <v>38</v>
      </c>
      <c r="J23" s="40" t="str">
        <f>IF(I23="","",VLOOKUP(I23,Sheet1!$B$3:$C$7,2,0))</f>
        <v>急性期</v>
      </c>
      <c r="K23" s="40">
        <v>42</v>
      </c>
      <c r="L23" s="40">
        <v>42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 t="s">
        <v>38</v>
      </c>
      <c r="U23" s="40" t="str">
        <f>IF(T23="","",VLOOKUP(T23,Sheet1!$B$10:$C$61,2,0))</f>
        <v>一般病棟10対1入院基本料</v>
      </c>
      <c r="V23" s="40">
        <v>42</v>
      </c>
      <c r="W23" s="64"/>
    </row>
    <row r="24" spans="1:23" outlineLevel="4">
      <c r="A24" s="40">
        <v>4003</v>
      </c>
      <c r="B24" s="40" t="s">
        <v>288</v>
      </c>
      <c r="C24" s="40">
        <v>40220</v>
      </c>
      <c r="D24" s="40" t="s">
        <v>289</v>
      </c>
      <c r="E24" s="40" t="s">
        <v>2013</v>
      </c>
      <c r="F24" s="40" t="s">
        <v>832</v>
      </c>
      <c r="G24" s="40" t="s">
        <v>45</v>
      </c>
      <c r="H24" s="40" t="str">
        <f>IF(G24="","",VLOOKUP(G24,Sheet1!$B$3:$C$7,2,0))</f>
        <v>慢性期</v>
      </c>
      <c r="I24" s="40" t="s">
        <v>45</v>
      </c>
      <c r="J24" s="40" t="str">
        <f>IF(I24="","",VLOOKUP(I24,Sheet1!$B$3:$C$7,2,0))</f>
        <v>慢性期</v>
      </c>
      <c r="K24" s="40">
        <v>0</v>
      </c>
      <c r="L24" s="40">
        <v>0</v>
      </c>
      <c r="M24" s="40">
        <v>0</v>
      </c>
      <c r="N24" s="40">
        <v>48</v>
      </c>
      <c r="O24" s="40">
        <v>48</v>
      </c>
      <c r="P24" s="40">
        <v>0</v>
      </c>
      <c r="Q24" s="40">
        <v>0</v>
      </c>
      <c r="R24" s="40">
        <v>0</v>
      </c>
      <c r="S24" s="40">
        <v>0</v>
      </c>
      <c r="T24" s="40" t="s">
        <v>62</v>
      </c>
      <c r="U24" s="40" t="str">
        <f>IF(T24="","",VLOOKUP(T24,Sheet1!$B$10:$C$61,2,0))</f>
        <v>療養病棟入院基本料1</v>
      </c>
      <c r="V24" s="40">
        <v>48</v>
      </c>
      <c r="W24" s="65"/>
    </row>
    <row r="25" spans="1:23" outlineLevel="4">
      <c r="A25" s="40">
        <v>4003</v>
      </c>
      <c r="B25" s="40" t="s">
        <v>288</v>
      </c>
      <c r="C25" s="40">
        <v>40220</v>
      </c>
      <c r="D25" s="40" t="s">
        <v>289</v>
      </c>
      <c r="E25" s="40" t="s">
        <v>2013</v>
      </c>
      <c r="F25" s="40" t="s">
        <v>833</v>
      </c>
      <c r="G25" s="40" t="s">
        <v>45</v>
      </c>
      <c r="H25" s="40" t="str">
        <f>IF(G25="","",VLOOKUP(G25,Sheet1!$B$3:$C$7,2,0))</f>
        <v>慢性期</v>
      </c>
      <c r="I25" s="40" t="s">
        <v>92</v>
      </c>
      <c r="J25" s="40" t="str">
        <f>IF(I25="","",VLOOKUP(I25,Sheet1!$B$3:$C$7,2,0))</f>
        <v>休棟等</v>
      </c>
      <c r="K25" s="40">
        <v>0</v>
      </c>
      <c r="L25" s="40">
        <v>0</v>
      </c>
      <c r="M25" s="40">
        <v>0</v>
      </c>
      <c r="N25" s="40">
        <v>60</v>
      </c>
      <c r="O25" s="40">
        <v>60</v>
      </c>
      <c r="P25" s="40">
        <v>0</v>
      </c>
      <c r="Q25" s="40">
        <v>60</v>
      </c>
      <c r="R25" s="40">
        <v>60</v>
      </c>
      <c r="S25" s="40">
        <v>0</v>
      </c>
      <c r="T25" s="40"/>
      <c r="U25" s="40" t="str">
        <f>IF(T25="","",VLOOKUP(T25,Sheet1!$B$10:$C$61,2,0))</f>
        <v/>
      </c>
      <c r="V25" s="40">
        <v>0</v>
      </c>
      <c r="W25" s="65"/>
    </row>
    <row r="26" spans="1:23" outlineLevel="3">
      <c r="A26" s="40"/>
      <c r="B26" s="40"/>
      <c r="C26" s="40"/>
      <c r="D26" s="40"/>
      <c r="E26" s="41" t="s">
        <v>2014</v>
      </c>
      <c r="F26" s="40"/>
      <c r="G26" s="40"/>
      <c r="H26" s="40"/>
      <c r="I26" s="40"/>
      <c r="J26" s="40" t="str">
        <f>IF(I26="","",VLOOKUP(I26,Sheet1!$B$3:$C$7,2,0))</f>
        <v/>
      </c>
      <c r="K26" s="40">
        <f t="shared" ref="K26:S26" si="4">SUBTOTAL(9,K23:K25)</f>
        <v>42</v>
      </c>
      <c r="L26" s="40">
        <f t="shared" si="4"/>
        <v>42</v>
      </c>
      <c r="M26" s="40">
        <f t="shared" si="4"/>
        <v>0</v>
      </c>
      <c r="N26" s="40">
        <f t="shared" si="4"/>
        <v>108</v>
      </c>
      <c r="O26" s="40">
        <f t="shared" si="4"/>
        <v>108</v>
      </c>
      <c r="P26" s="40">
        <f t="shared" si="4"/>
        <v>0</v>
      </c>
      <c r="Q26" s="40">
        <f t="shared" si="4"/>
        <v>60</v>
      </c>
      <c r="R26" s="40">
        <f t="shared" si="4"/>
        <v>60</v>
      </c>
      <c r="S26" s="40">
        <f t="shared" si="4"/>
        <v>0</v>
      </c>
      <c r="T26" s="40"/>
      <c r="U26" s="40"/>
      <c r="V26" s="40">
        <f>SUBTOTAL(9,V23:V25)</f>
        <v>90</v>
      </c>
      <c r="W26" s="66"/>
    </row>
    <row r="27" spans="1:23" outlineLevel="4">
      <c r="A27" s="40">
        <v>4003</v>
      </c>
      <c r="B27" s="40" t="s">
        <v>288</v>
      </c>
      <c r="C27" s="40">
        <v>40220</v>
      </c>
      <c r="D27" s="40" t="s">
        <v>289</v>
      </c>
      <c r="E27" s="40" t="s">
        <v>1404</v>
      </c>
      <c r="F27" s="40" t="s">
        <v>658</v>
      </c>
      <c r="G27" s="40" t="s">
        <v>104</v>
      </c>
      <c r="H27" s="40" t="str">
        <f>IF(G27="","",VLOOKUP(G27,Sheet1!$B$3:$C$7,2,0))</f>
        <v>急性期</v>
      </c>
      <c r="I27" s="40" t="s">
        <v>104</v>
      </c>
      <c r="J27" s="40" t="str">
        <f>IF(I27="","",VLOOKUP(I27,Sheet1!$B$3:$C$7,2,0))</f>
        <v>急性期</v>
      </c>
      <c r="K27" s="40">
        <v>59</v>
      </c>
      <c r="L27" s="40">
        <v>56</v>
      </c>
      <c r="M27" s="40">
        <v>3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104</v>
      </c>
      <c r="U27" s="40" t="str">
        <f>IF(T27="","",VLOOKUP(T27,Sheet1!$B$10:$C$61,2,0))</f>
        <v>一般病棟10対1入院基本料</v>
      </c>
      <c r="V27" s="40">
        <v>31</v>
      </c>
      <c r="W27" s="64" t="s">
        <v>1964</v>
      </c>
    </row>
    <row r="28" spans="1:23" outlineLevel="4">
      <c r="A28" s="40">
        <v>4003</v>
      </c>
      <c r="B28" s="40" t="s">
        <v>288</v>
      </c>
      <c r="C28" s="40">
        <v>40220</v>
      </c>
      <c r="D28" s="40" t="s">
        <v>289</v>
      </c>
      <c r="E28" s="40" t="s">
        <v>1404</v>
      </c>
      <c r="F28" s="40" t="s">
        <v>460</v>
      </c>
      <c r="G28" s="40" t="s">
        <v>104</v>
      </c>
      <c r="H28" s="40" t="str">
        <f>IF(G28="","",VLOOKUP(G28,Sheet1!$B$3:$C$7,2,0))</f>
        <v>急性期</v>
      </c>
      <c r="I28" s="40" t="s">
        <v>104</v>
      </c>
      <c r="J28" s="40" t="str">
        <f>IF(I28="","",VLOOKUP(I28,Sheet1!$B$3:$C$7,2,0))</f>
        <v>急性期</v>
      </c>
      <c r="K28" s="40">
        <v>41</v>
      </c>
      <c r="L28" s="40">
        <v>40</v>
      </c>
      <c r="M28" s="40">
        <v>1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104</v>
      </c>
      <c r="U28" s="40" t="str">
        <f>IF(T28="","",VLOOKUP(T28,Sheet1!$B$10:$C$61,2,0))</f>
        <v>一般病棟10対1入院基本料</v>
      </c>
      <c r="V28" s="40">
        <v>41</v>
      </c>
      <c r="W28" s="65"/>
    </row>
    <row r="29" spans="1:23" outlineLevel="3">
      <c r="A29" s="40"/>
      <c r="B29" s="40"/>
      <c r="C29" s="40"/>
      <c r="D29" s="40"/>
      <c r="E29" s="41" t="s">
        <v>1665</v>
      </c>
      <c r="F29" s="40"/>
      <c r="G29" s="40"/>
      <c r="H29" s="40"/>
      <c r="I29" s="40"/>
      <c r="J29" s="40" t="str">
        <f>IF(I29="","",VLOOKUP(I29,Sheet1!$B$3:$C$7,2,0))</f>
        <v/>
      </c>
      <c r="K29" s="40">
        <f t="shared" ref="K29:S29" si="5">SUBTOTAL(9,K27:K28)</f>
        <v>100</v>
      </c>
      <c r="L29" s="40">
        <f t="shared" si="5"/>
        <v>96</v>
      </c>
      <c r="M29" s="40">
        <f t="shared" si="5"/>
        <v>4</v>
      </c>
      <c r="N29" s="40">
        <f t="shared" si="5"/>
        <v>0</v>
      </c>
      <c r="O29" s="40">
        <f t="shared" si="5"/>
        <v>0</v>
      </c>
      <c r="P29" s="40">
        <f t="shared" si="5"/>
        <v>0</v>
      </c>
      <c r="Q29" s="40">
        <f t="shared" si="5"/>
        <v>0</v>
      </c>
      <c r="R29" s="40">
        <f t="shared" si="5"/>
        <v>0</v>
      </c>
      <c r="S29" s="40">
        <f t="shared" si="5"/>
        <v>0</v>
      </c>
      <c r="T29" s="40"/>
      <c r="U29" s="40"/>
      <c r="V29" s="40">
        <f>SUBTOTAL(9,V27:V28)</f>
        <v>72</v>
      </c>
      <c r="W29" s="66"/>
    </row>
    <row r="30" spans="1:23" outlineLevel="4">
      <c r="A30" s="40">
        <v>4003</v>
      </c>
      <c r="B30" s="40" t="s">
        <v>288</v>
      </c>
      <c r="C30" s="40">
        <v>40224</v>
      </c>
      <c r="D30" s="40" t="s">
        <v>504</v>
      </c>
      <c r="E30" s="40" t="s">
        <v>503</v>
      </c>
      <c r="F30" s="40" t="s">
        <v>505</v>
      </c>
      <c r="G30" s="40" t="s">
        <v>45</v>
      </c>
      <c r="H30" s="40" t="str">
        <f>IF(G30="","",VLOOKUP(G30,Sheet1!$B$3:$C$7,2,0))</f>
        <v>慢性期</v>
      </c>
      <c r="I30" s="40" t="s">
        <v>45</v>
      </c>
      <c r="J30" s="40" t="str">
        <f>IF(I30="","",VLOOKUP(I30,Sheet1!$B$3:$C$7,2,0))</f>
        <v>慢性期</v>
      </c>
      <c r="K30" s="40">
        <v>0</v>
      </c>
      <c r="L30" s="40">
        <v>0</v>
      </c>
      <c r="M30" s="40">
        <v>0</v>
      </c>
      <c r="N30" s="40">
        <v>32</v>
      </c>
      <c r="O30" s="40">
        <v>32</v>
      </c>
      <c r="P30" s="40">
        <v>0</v>
      </c>
      <c r="Q30" s="40">
        <v>0</v>
      </c>
      <c r="R30" s="40">
        <v>0</v>
      </c>
      <c r="S30" s="40">
        <v>0</v>
      </c>
      <c r="T30" s="40" t="s">
        <v>62</v>
      </c>
      <c r="U30" s="40" t="str">
        <f>IF(T30="","",VLOOKUP(T30,Sheet1!$B$10:$C$61,2,0))</f>
        <v>療養病棟入院基本料1</v>
      </c>
      <c r="V30" s="40">
        <v>32</v>
      </c>
      <c r="W30" s="64"/>
    </row>
    <row r="31" spans="1:23" outlineLevel="4">
      <c r="A31" s="40">
        <v>4003</v>
      </c>
      <c r="B31" s="40" t="s">
        <v>288</v>
      </c>
      <c r="C31" s="40">
        <v>40224</v>
      </c>
      <c r="D31" s="40" t="s">
        <v>504</v>
      </c>
      <c r="E31" s="40" t="s">
        <v>503</v>
      </c>
      <c r="F31" s="40" t="s">
        <v>506</v>
      </c>
      <c r="G31" s="40" t="s">
        <v>45</v>
      </c>
      <c r="H31" s="40" t="str">
        <f>IF(G31="","",VLOOKUP(G31,Sheet1!$B$3:$C$7,2,0))</f>
        <v>慢性期</v>
      </c>
      <c r="I31" s="40" t="s">
        <v>45</v>
      </c>
      <c r="J31" s="40" t="str">
        <f>IF(I31="","",VLOOKUP(I31,Sheet1!$B$3:$C$7,2,0))</f>
        <v>慢性期</v>
      </c>
      <c r="K31" s="40">
        <v>0</v>
      </c>
      <c r="L31" s="40">
        <v>0</v>
      </c>
      <c r="M31" s="40">
        <v>0</v>
      </c>
      <c r="N31" s="40">
        <v>40</v>
      </c>
      <c r="O31" s="40">
        <v>40</v>
      </c>
      <c r="P31" s="40">
        <v>0</v>
      </c>
      <c r="Q31" s="40">
        <v>0</v>
      </c>
      <c r="R31" s="40">
        <v>0</v>
      </c>
      <c r="S31" s="40">
        <v>0</v>
      </c>
      <c r="T31" s="40" t="s">
        <v>46</v>
      </c>
      <c r="U31" s="40" t="str">
        <f>IF(T31="","",VLOOKUP(T31,Sheet1!$B$10:$C$61,2,0))</f>
        <v>療養病棟入院基本料2</v>
      </c>
      <c r="V31" s="40">
        <v>40</v>
      </c>
      <c r="W31" s="65"/>
    </row>
    <row r="32" spans="1:23" outlineLevel="4">
      <c r="A32" s="40">
        <v>4003</v>
      </c>
      <c r="B32" s="40" t="s">
        <v>288</v>
      </c>
      <c r="C32" s="40">
        <v>40224</v>
      </c>
      <c r="D32" s="40" t="s">
        <v>504</v>
      </c>
      <c r="E32" s="40" t="s">
        <v>503</v>
      </c>
      <c r="F32" s="40" t="s">
        <v>116</v>
      </c>
      <c r="G32" s="40" t="s">
        <v>45</v>
      </c>
      <c r="H32" s="40" t="str">
        <f>IF(G32="","",VLOOKUP(G32,Sheet1!$B$3:$C$7,2,0))</f>
        <v>慢性期</v>
      </c>
      <c r="I32" s="40" t="s">
        <v>45</v>
      </c>
      <c r="J32" s="40" t="str">
        <f>IF(I32="","",VLOOKUP(I32,Sheet1!$B$3:$C$7,2,0))</f>
        <v>慢性期</v>
      </c>
      <c r="K32" s="40">
        <v>0</v>
      </c>
      <c r="L32" s="40">
        <v>0</v>
      </c>
      <c r="M32" s="40">
        <v>0</v>
      </c>
      <c r="N32" s="40">
        <v>60</v>
      </c>
      <c r="O32" s="40">
        <v>60</v>
      </c>
      <c r="P32" s="40">
        <v>0</v>
      </c>
      <c r="Q32" s="40">
        <v>60</v>
      </c>
      <c r="R32" s="40">
        <v>60</v>
      </c>
      <c r="S32" s="40">
        <v>0</v>
      </c>
      <c r="T32" s="40"/>
      <c r="U32" s="40" t="str">
        <f>IF(T32="","",VLOOKUP(T32,Sheet1!$B$10:$C$61,2,0))</f>
        <v/>
      </c>
      <c r="V32" s="40">
        <v>0</v>
      </c>
      <c r="W32" s="65"/>
    </row>
    <row r="33" spans="1:23" outlineLevel="3">
      <c r="A33" s="40"/>
      <c r="B33" s="40"/>
      <c r="C33" s="40"/>
      <c r="D33" s="40"/>
      <c r="E33" s="41" t="s">
        <v>1666</v>
      </c>
      <c r="F33" s="40"/>
      <c r="G33" s="40"/>
      <c r="H33" s="40"/>
      <c r="I33" s="40"/>
      <c r="J33" s="40" t="str">
        <f>IF(I33="","",VLOOKUP(I33,Sheet1!$B$3:$C$7,2,0))</f>
        <v/>
      </c>
      <c r="K33" s="40">
        <f t="shared" ref="K33:S33" si="6">SUBTOTAL(9,K30:K32)</f>
        <v>0</v>
      </c>
      <c r="L33" s="40">
        <f t="shared" si="6"/>
        <v>0</v>
      </c>
      <c r="M33" s="40">
        <f t="shared" si="6"/>
        <v>0</v>
      </c>
      <c r="N33" s="40">
        <f t="shared" si="6"/>
        <v>132</v>
      </c>
      <c r="O33" s="40">
        <f t="shared" si="6"/>
        <v>132</v>
      </c>
      <c r="P33" s="40">
        <f t="shared" si="6"/>
        <v>0</v>
      </c>
      <c r="Q33" s="40">
        <f t="shared" si="6"/>
        <v>60</v>
      </c>
      <c r="R33" s="40">
        <f t="shared" si="6"/>
        <v>60</v>
      </c>
      <c r="S33" s="40">
        <f t="shared" si="6"/>
        <v>0</v>
      </c>
      <c r="T33" s="40"/>
      <c r="U33" s="40"/>
      <c r="V33" s="40">
        <f>SUBTOTAL(9,V30:V32)</f>
        <v>72</v>
      </c>
      <c r="W33" s="66"/>
    </row>
    <row r="34" spans="1:23" outlineLevel="4">
      <c r="A34" s="40">
        <v>4003</v>
      </c>
      <c r="B34" s="40" t="s">
        <v>288</v>
      </c>
      <c r="C34" s="40">
        <v>40224</v>
      </c>
      <c r="D34" s="40" t="s">
        <v>504</v>
      </c>
      <c r="E34" s="40" t="s">
        <v>590</v>
      </c>
      <c r="F34" s="40" t="s">
        <v>61</v>
      </c>
      <c r="G34" s="40" t="s">
        <v>45</v>
      </c>
      <c r="H34" s="40" t="str">
        <f>IF(G34="","",VLOOKUP(G34,Sheet1!$B$3:$C$7,2,0))</f>
        <v>慢性期</v>
      </c>
      <c r="I34" s="40" t="s">
        <v>45</v>
      </c>
      <c r="J34" s="40" t="str">
        <f>IF(I34="","",VLOOKUP(I34,Sheet1!$B$3:$C$7,2,0))</f>
        <v>慢性期</v>
      </c>
      <c r="K34" s="40">
        <v>0</v>
      </c>
      <c r="L34" s="40">
        <v>0</v>
      </c>
      <c r="M34" s="40">
        <v>0</v>
      </c>
      <c r="N34" s="40">
        <v>51</v>
      </c>
      <c r="O34" s="40">
        <v>51</v>
      </c>
      <c r="P34" s="40">
        <v>0</v>
      </c>
      <c r="Q34" s="40">
        <v>0</v>
      </c>
      <c r="R34" s="40">
        <v>0</v>
      </c>
      <c r="S34" s="40">
        <v>0</v>
      </c>
      <c r="T34" s="40" t="s">
        <v>62</v>
      </c>
      <c r="U34" s="40" t="str">
        <f>IF(T34="","",VLOOKUP(T34,Sheet1!$B$10:$C$61,2,0))</f>
        <v>療養病棟入院基本料1</v>
      </c>
      <c r="V34" s="40">
        <v>51</v>
      </c>
      <c r="W34" s="64"/>
    </row>
    <row r="35" spans="1:23" outlineLevel="4">
      <c r="A35" s="40">
        <v>4003</v>
      </c>
      <c r="B35" s="40" t="s">
        <v>288</v>
      </c>
      <c r="C35" s="40">
        <v>40224</v>
      </c>
      <c r="D35" s="40" t="s">
        <v>504</v>
      </c>
      <c r="E35" s="40" t="s">
        <v>590</v>
      </c>
      <c r="F35" s="40" t="s">
        <v>50</v>
      </c>
      <c r="G35" s="40" t="s">
        <v>45</v>
      </c>
      <c r="H35" s="40" t="str">
        <f>IF(G35="","",VLOOKUP(G35,Sheet1!$B$3:$C$7,2,0))</f>
        <v>慢性期</v>
      </c>
      <c r="I35" s="40" t="s">
        <v>45</v>
      </c>
      <c r="J35" s="40" t="str">
        <f>IF(I35="","",VLOOKUP(I35,Sheet1!$B$3:$C$7,2,0))</f>
        <v>慢性期</v>
      </c>
      <c r="K35" s="40">
        <v>0</v>
      </c>
      <c r="L35" s="40">
        <v>0</v>
      </c>
      <c r="M35" s="40">
        <v>0</v>
      </c>
      <c r="N35" s="40">
        <v>48</v>
      </c>
      <c r="O35" s="40">
        <v>48</v>
      </c>
      <c r="P35" s="40">
        <v>0</v>
      </c>
      <c r="Q35" s="40">
        <v>48</v>
      </c>
      <c r="R35" s="40">
        <v>48</v>
      </c>
      <c r="S35" s="40">
        <v>0</v>
      </c>
      <c r="T35" s="40"/>
      <c r="U35" s="40" t="str">
        <f>IF(T35="","",VLOOKUP(T35,Sheet1!$B$10:$C$61,2,0))</f>
        <v/>
      </c>
      <c r="V35" s="40">
        <v>0</v>
      </c>
      <c r="W35" s="65"/>
    </row>
    <row r="36" spans="1:23" outlineLevel="4">
      <c r="A36" s="40">
        <v>4003</v>
      </c>
      <c r="B36" s="40" t="s">
        <v>288</v>
      </c>
      <c r="C36" s="40">
        <v>40224</v>
      </c>
      <c r="D36" s="40" t="s">
        <v>504</v>
      </c>
      <c r="E36" s="40" t="s">
        <v>590</v>
      </c>
      <c r="F36" s="40" t="s">
        <v>252</v>
      </c>
      <c r="G36" s="40" t="s">
        <v>45</v>
      </c>
      <c r="H36" s="40" t="str">
        <f>IF(G36="","",VLOOKUP(G36,Sheet1!$B$3:$C$7,2,0))</f>
        <v>慢性期</v>
      </c>
      <c r="I36" s="40" t="s">
        <v>45</v>
      </c>
      <c r="J36" s="40" t="str">
        <f>IF(I36="","",VLOOKUP(I36,Sheet1!$B$3:$C$7,2,0))</f>
        <v>慢性期</v>
      </c>
      <c r="K36" s="40">
        <v>0</v>
      </c>
      <c r="L36" s="40">
        <v>0</v>
      </c>
      <c r="M36" s="40">
        <v>0</v>
      </c>
      <c r="N36" s="40">
        <v>51</v>
      </c>
      <c r="O36" s="40">
        <v>51</v>
      </c>
      <c r="P36" s="40">
        <v>0</v>
      </c>
      <c r="Q36" s="40">
        <v>51</v>
      </c>
      <c r="R36" s="40">
        <v>51</v>
      </c>
      <c r="S36" s="40">
        <v>0</v>
      </c>
      <c r="T36" s="40"/>
      <c r="U36" s="40" t="str">
        <f>IF(T36="","",VLOOKUP(T36,Sheet1!$B$10:$C$61,2,0))</f>
        <v/>
      </c>
      <c r="V36" s="40">
        <v>0</v>
      </c>
      <c r="W36" s="65"/>
    </row>
    <row r="37" spans="1:23" outlineLevel="3">
      <c r="A37" s="40"/>
      <c r="B37" s="40"/>
      <c r="C37" s="40"/>
      <c r="D37" s="40"/>
      <c r="E37" s="41" t="s">
        <v>1667</v>
      </c>
      <c r="F37" s="40"/>
      <c r="G37" s="40"/>
      <c r="H37" s="40"/>
      <c r="I37" s="40"/>
      <c r="J37" s="40" t="str">
        <f>IF(I37="","",VLOOKUP(I37,Sheet1!$B$3:$C$7,2,0))</f>
        <v/>
      </c>
      <c r="K37" s="40">
        <f t="shared" ref="K37:S37" si="7">SUBTOTAL(9,K34:K36)</f>
        <v>0</v>
      </c>
      <c r="L37" s="40">
        <f t="shared" si="7"/>
        <v>0</v>
      </c>
      <c r="M37" s="40">
        <f t="shared" si="7"/>
        <v>0</v>
      </c>
      <c r="N37" s="40">
        <f t="shared" si="7"/>
        <v>150</v>
      </c>
      <c r="O37" s="40">
        <f t="shared" si="7"/>
        <v>150</v>
      </c>
      <c r="P37" s="40">
        <f t="shared" si="7"/>
        <v>0</v>
      </c>
      <c r="Q37" s="40">
        <f t="shared" si="7"/>
        <v>99</v>
      </c>
      <c r="R37" s="40">
        <f t="shared" si="7"/>
        <v>99</v>
      </c>
      <c r="S37" s="40">
        <f t="shared" si="7"/>
        <v>0</v>
      </c>
      <c r="T37" s="40"/>
      <c r="U37" s="40"/>
      <c r="V37" s="40">
        <f>SUBTOTAL(9,V34:V36)</f>
        <v>51</v>
      </c>
      <c r="W37" s="66"/>
    </row>
    <row r="38" spans="1:23" outlineLevel="4">
      <c r="A38" s="40">
        <v>4003</v>
      </c>
      <c r="B38" s="40" t="s">
        <v>288</v>
      </c>
      <c r="C38" s="40">
        <v>40224</v>
      </c>
      <c r="D38" s="40" t="s">
        <v>504</v>
      </c>
      <c r="E38" s="40" t="s">
        <v>1112</v>
      </c>
      <c r="F38" s="40" t="s">
        <v>238</v>
      </c>
      <c r="G38" s="40" t="s">
        <v>104</v>
      </c>
      <c r="H38" s="40" t="str">
        <f>IF(G38="","",VLOOKUP(G38,Sheet1!$B$3:$C$7,2,0))</f>
        <v>急性期</v>
      </c>
      <c r="I38" s="40" t="s">
        <v>104</v>
      </c>
      <c r="J38" s="40" t="str">
        <f>IF(I38="","",VLOOKUP(I38,Sheet1!$B$3:$C$7,2,0))</f>
        <v>急性期</v>
      </c>
      <c r="K38" s="40">
        <v>60</v>
      </c>
      <c r="L38" s="40">
        <v>60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 t="s">
        <v>182</v>
      </c>
      <c r="U38" s="40" t="str">
        <f>IF(T38="","",VLOOKUP(T38,Sheet1!$B$10:$C$61,2,0))</f>
        <v>一般病棟15対1入院基本料</v>
      </c>
      <c r="V38" s="40">
        <v>60</v>
      </c>
      <c r="W38" s="64"/>
    </row>
    <row r="39" spans="1:23" outlineLevel="4">
      <c r="A39" s="40">
        <v>4003</v>
      </c>
      <c r="B39" s="40" t="s">
        <v>288</v>
      </c>
      <c r="C39" s="40">
        <v>40224</v>
      </c>
      <c r="D39" s="40" t="s">
        <v>504</v>
      </c>
      <c r="E39" s="40" t="s">
        <v>1112</v>
      </c>
      <c r="F39" s="40" t="s">
        <v>683</v>
      </c>
      <c r="G39" s="40" t="s">
        <v>182</v>
      </c>
      <c r="H39" s="40" t="str">
        <f>IF(G39="","",VLOOKUP(G39,Sheet1!$B$3:$C$7,2,0))</f>
        <v>慢性期</v>
      </c>
      <c r="I39" s="40" t="s">
        <v>182</v>
      </c>
      <c r="J39" s="40" t="str">
        <f>IF(I39="","",VLOOKUP(I39,Sheet1!$B$3:$C$7,2,0))</f>
        <v>慢性期</v>
      </c>
      <c r="K39" s="40">
        <v>0</v>
      </c>
      <c r="L39" s="40">
        <v>0</v>
      </c>
      <c r="M39" s="40">
        <v>0</v>
      </c>
      <c r="N39" s="40">
        <v>60</v>
      </c>
      <c r="O39" s="40">
        <v>60</v>
      </c>
      <c r="P39" s="40">
        <v>0</v>
      </c>
      <c r="Q39" s="40">
        <v>0</v>
      </c>
      <c r="R39" s="40">
        <v>0</v>
      </c>
      <c r="S39" s="40">
        <v>0</v>
      </c>
      <c r="T39" s="40" t="s">
        <v>185</v>
      </c>
      <c r="U39" s="40" t="str">
        <f>IF(T39="","",VLOOKUP(T39,Sheet1!$B$10:$C$61,2,0))</f>
        <v>療養病棟入院基本料1</v>
      </c>
      <c r="V39" s="40">
        <v>60</v>
      </c>
      <c r="W39" s="65"/>
    </row>
    <row r="40" spans="1:23" outlineLevel="3">
      <c r="A40" s="40"/>
      <c r="B40" s="40"/>
      <c r="C40" s="40"/>
      <c r="D40" s="40"/>
      <c r="E40" s="41" t="s">
        <v>1668</v>
      </c>
      <c r="F40" s="40"/>
      <c r="G40" s="40"/>
      <c r="H40" s="40"/>
      <c r="I40" s="40"/>
      <c r="J40" s="40" t="str">
        <f>IF(I40="","",VLOOKUP(I40,Sheet1!$B$3:$C$7,2,0))</f>
        <v/>
      </c>
      <c r="K40" s="40">
        <f t="shared" ref="K40:S40" si="8">SUBTOTAL(9,K38:K39)</f>
        <v>60</v>
      </c>
      <c r="L40" s="40">
        <f t="shared" si="8"/>
        <v>60</v>
      </c>
      <c r="M40" s="40">
        <f t="shared" si="8"/>
        <v>0</v>
      </c>
      <c r="N40" s="40">
        <f t="shared" si="8"/>
        <v>60</v>
      </c>
      <c r="O40" s="40">
        <f t="shared" si="8"/>
        <v>60</v>
      </c>
      <c r="P40" s="40">
        <f t="shared" si="8"/>
        <v>0</v>
      </c>
      <c r="Q40" s="40">
        <f t="shared" si="8"/>
        <v>0</v>
      </c>
      <c r="R40" s="40">
        <f t="shared" si="8"/>
        <v>0</v>
      </c>
      <c r="S40" s="40">
        <f t="shared" si="8"/>
        <v>0</v>
      </c>
      <c r="T40" s="40"/>
      <c r="U40" s="40"/>
      <c r="V40" s="40">
        <f>SUBTOTAL(9,V38:V39)</f>
        <v>120</v>
      </c>
      <c r="W40" s="66"/>
    </row>
    <row r="41" spans="1:23" outlineLevel="4">
      <c r="A41" s="40">
        <v>4003</v>
      </c>
      <c r="B41" s="40" t="s">
        <v>288</v>
      </c>
      <c r="C41" s="40">
        <v>40224</v>
      </c>
      <c r="D41" s="40" t="s">
        <v>504</v>
      </c>
      <c r="E41" s="40" t="s">
        <v>1144</v>
      </c>
      <c r="F41" s="40" t="s">
        <v>346</v>
      </c>
      <c r="G41" s="40" t="s">
        <v>41</v>
      </c>
      <c r="H41" s="40" t="str">
        <f>IF(G41="","",VLOOKUP(G41,Sheet1!$B$3:$C$7,2,0))</f>
        <v>高度急性期</v>
      </c>
      <c r="I41" s="40" t="s">
        <v>41</v>
      </c>
      <c r="J41" s="40" t="str">
        <f>IF(I41="","",VLOOKUP(I41,Sheet1!$B$3:$C$7,2,0))</f>
        <v>高度急性期</v>
      </c>
      <c r="K41" s="40">
        <v>10</v>
      </c>
      <c r="L41" s="40">
        <v>10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 t="s">
        <v>42</v>
      </c>
      <c r="U41" s="40" t="str">
        <f>IF(T41="","",VLOOKUP(T41,Sheet1!$B$10:$C$61,2,0))</f>
        <v>特定集中治療室管理料3</v>
      </c>
      <c r="V41" s="40">
        <v>10</v>
      </c>
      <c r="W41" s="64" t="s">
        <v>1964</v>
      </c>
    </row>
    <row r="42" spans="1:23" outlineLevel="4">
      <c r="A42" s="40">
        <v>4003</v>
      </c>
      <c r="B42" s="40" t="s">
        <v>288</v>
      </c>
      <c r="C42" s="40">
        <v>40224</v>
      </c>
      <c r="D42" s="40" t="s">
        <v>504</v>
      </c>
      <c r="E42" s="40" t="s">
        <v>1144</v>
      </c>
      <c r="F42" s="40" t="s">
        <v>1145</v>
      </c>
      <c r="G42" s="40" t="s">
        <v>38</v>
      </c>
      <c r="H42" s="40" t="str">
        <f>IF(G42="","",VLOOKUP(G42,Sheet1!$B$3:$C$7,2,0))</f>
        <v>急性期</v>
      </c>
      <c r="I42" s="40" t="s">
        <v>38</v>
      </c>
      <c r="J42" s="40" t="str">
        <f>IF(I42="","",VLOOKUP(I42,Sheet1!$B$3:$C$7,2,0))</f>
        <v>急性期</v>
      </c>
      <c r="K42" s="40">
        <v>20</v>
      </c>
      <c r="L42" s="40">
        <v>20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 t="s">
        <v>41</v>
      </c>
      <c r="U42" s="40" t="str">
        <f>IF(T42="","",VLOOKUP(T42,Sheet1!$B$10:$C$61,2,0))</f>
        <v>一般病棟7対1入院基本料</v>
      </c>
      <c r="V42" s="40">
        <v>20</v>
      </c>
      <c r="W42" s="65" t="s">
        <v>2008</v>
      </c>
    </row>
    <row r="43" spans="1:23" outlineLevel="4">
      <c r="A43" s="40">
        <v>4003</v>
      </c>
      <c r="B43" s="40" t="s">
        <v>288</v>
      </c>
      <c r="C43" s="40">
        <v>40224</v>
      </c>
      <c r="D43" s="40" t="s">
        <v>504</v>
      </c>
      <c r="E43" s="40" t="s">
        <v>1144</v>
      </c>
      <c r="F43" s="40" t="s">
        <v>1146</v>
      </c>
      <c r="G43" s="40" t="s">
        <v>38</v>
      </c>
      <c r="H43" s="40" t="str">
        <f>IF(G43="","",VLOOKUP(G43,Sheet1!$B$3:$C$7,2,0))</f>
        <v>急性期</v>
      </c>
      <c r="I43" s="40" t="s">
        <v>38</v>
      </c>
      <c r="J43" s="40" t="str">
        <f>IF(I43="","",VLOOKUP(I43,Sheet1!$B$3:$C$7,2,0))</f>
        <v>急性期</v>
      </c>
      <c r="K43" s="40">
        <v>52</v>
      </c>
      <c r="L43" s="40">
        <v>52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 t="s">
        <v>41</v>
      </c>
      <c r="U43" s="40" t="str">
        <f>IF(T43="","",VLOOKUP(T43,Sheet1!$B$10:$C$61,2,0))</f>
        <v>一般病棟7対1入院基本料</v>
      </c>
      <c r="V43" s="40">
        <v>52</v>
      </c>
      <c r="W43" s="65"/>
    </row>
    <row r="44" spans="1:23" outlineLevel="4">
      <c r="A44" s="40">
        <v>4003</v>
      </c>
      <c r="B44" s="40" t="s">
        <v>288</v>
      </c>
      <c r="C44" s="40">
        <v>40224</v>
      </c>
      <c r="D44" s="40" t="s">
        <v>504</v>
      </c>
      <c r="E44" s="40" t="s">
        <v>1144</v>
      </c>
      <c r="F44" s="40" t="s">
        <v>1147</v>
      </c>
      <c r="G44" s="40" t="s">
        <v>38</v>
      </c>
      <c r="H44" s="40" t="str">
        <f>IF(G44="","",VLOOKUP(G44,Sheet1!$B$3:$C$7,2,0))</f>
        <v>急性期</v>
      </c>
      <c r="I44" s="40" t="s">
        <v>38</v>
      </c>
      <c r="J44" s="40" t="str">
        <f>IF(I44="","",VLOOKUP(I44,Sheet1!$B$3:$C$7,2,0))</f>
        <v>急性期</v>
      </c>
      <c r="K44" s="40">
        <v>22</v>
      </c>
      <c r="L44" s="40">
        <v>22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 t="s">
        <v>41</v>
      </c>
      <c r="U44" s="40" t="str">
        <f>IF(T44="","",VLOOKUP(T44,Sheet1!$B$10:$C$61,2,0))</f>
        <v>一般病棟7対1入院基本料</v>
      </c>
      <c r="V44" s="40">
        <v>22</v>
      </c>
      <c r="W44" s="65"/>
    </row>
    <row r="45" spans="1:23" outlineLevel="4">
      <c r="A45" s="40">
        <v>4003</v>
      </c>
      <c r="B45" s="40" t="s">
        <v>288</v>
      </c>
      <c r="C45" s="40">
        <v>40224</v>
      </c>
      <c r="D45" s="40" t="s">
        <v>504</v>
      </c>
      <c r="E45" s="40" t="s">
        <v>1144</v>
      </c>
      <c r="F45" s="40" t="s">
        <v>1148</v>
      </c>
      <c r="G45" s="40" t="s">
        <v>38</v>
      </c>
      <c r="H45" s="40" t="str">
        <f>IF(G45="","",VLOOKUP(G45,Sheet1!$B$3:$C$7,2,0))</f>
        <v>急性期</v>
      </c>
      <c r="I45" s="40" t="s">
        <v>38</v>
      </c>
      <c r="J45" s="40" t="str">
        <f>IF(I45="","",VLOOKUP(I45,Sheet1!$B$3:$C$7,2,0))</f>
        <v>急性期</v>
      </c>
      <c r="K45" s="40">
        <v>49</v>
      </c>
      <c r="L45" s="40">
        <v>49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 t="s">
        <v>41</v>
      </c>
      <c r="U45" s="40" t="str">
        <f>IF(T45="","",VLOOKUP(T45,Sheet1!$B$10:$C$61,2,0))</f>
        <v>一般病棟7対1入院基本料</v>
      </c>
      <c r="V45" s="40">
        <v>49</v>
      </c>
      <c r="W45" s="65"/>
    </row>
    <row r="46" spans="1:23" outlineLevel="4">
      <c r="A46" s="40">
        <v>4003</v>
      </c>
      <c r="B46" s="40" t="s">
        <v>288</v>
      </c>
      <c r="C46" s="40">
        <v>40224</v>
      </c>
      <c r="D46" s="40" t="s">
        <v>504</v>
      </c>
      <c r="E46" s="40" t="s">
        <v>1144</v>
      </c>
      <c r="F46" s="40" t="s">
        <v>1149</v>
      </c>
      <c r="G46" s="40" t="s">
        <v>58</v>
      </c>
      <c r="H46" s="40" t="str">
        <f>IF(G46="","",VLOOKUP(G46,Sheet1!$B$3:$C$7,2,0))</f>
        <v>回復期</v>
      </c>
      <c r="I46" s="40" t="s">
        <v>58</v>
      </c>
      <c r="J46" s="40" t="str">
        <f>IF(I46="","",VLOOKUP(I46,Sheet1!$B$3:$C$7,2,0))</f>
        <v>回復期</v>
      </c>
      <c r="K46" s="40">
        <v>49</v>
      </c>
      <c r="L46" s="40">
        <v>49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 t="s">
        <v>40</v>
      </c>
      <c r="U46" s="40" t="str">
        <f>IF(T46="","",VLOOKUP(T46,Sheet1!$B$10:$C$61,2,0))</f>
        <v>地域包括ケア病棟入院料1</v>
      </c>
      <c r="V46" s="40">
        <v>49</v>
      </c>
      <c r="W46" s="65"/>
    </row>
    <row r="47" spans="1:23" outlineLevel="4">
      <c r="A47" s="40">
        <v>4003</v>
      </c>
      <c r="B47" s="40" t="s">
        <v>288</v>
      </c>
      <c r="C47" s="40">
        <v>40224</v>
      </c>
      <c r="D47" s="40" t="s">
        <v>504</v>
      </c>
      <c r="E47" s="40" t="s">
        <v>1144</v>
      </c>
      <c r="F47" s="40" t="s">
        <v>1150</v>
      </c>
      <c r="G47" s="40" t="s">
        <v>38</v>
      </c>
      <c r="H47" s="40" t="str">
        <f>IF(G47="","",VLOOKUP(G47,Sheet1!$B$3:$C$7,2,0))</f>
        <v>急性期</v>
      </c>
      <c r="I47" s="40" t="s">
        <v>38</v>
      </c>
      <c r="J47" s="40" t="str">
        <f>IF(I47="","",VLOOKUP(I47,Sheet1!$B$3:$C$7,2,0))</f>
        <v>急性期</v>
      </c>
      <c r="K47" s="40">
        <v>49</v>
      </c>
      <c r="L47" s="40">
        <v>49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 t="s">
        <v>41</v>
      </c>
      <c r="U47" s="40" t="str">
        <f>IF(T47="","",VLOOKUP(T47,Sheet1!$B$10:$C$61,2,0))</f>
        <v>一般病棟7対1入院基本料</v>
      </c>
      <c r="V47" s="40">
        <v>49</v>
      </c>
      <c r="W47" s="65"/>
    </row>
    <row r="48" spans="1:23" outlineLevel="4">
      <c r="A48" s="40">
        <v>4003</v>
      </c>
      <c r="B48" s="40" t="s">
        <v>288</v>
      </c>
      <c r="C48" s="40">
        <v>40224</v>
      </c>
      <c r="D48" s="40" t="s">
        <v>504</v>
      </c>
      <c r="E48" s="40" t="s">
        <v>1144</v>
      </c>
      <c r="F48" s="40" t="s">
        <v>1151</v>
      </c>
      <c r="G48" s="40" t="s">
        <v>58</v>
      </c>
      <c r="H48" s="40" t="str">
        <f>IF(G48="","",VLOOKUP(G48,Sheet1!$B$3:$C$7,2,0))</f>
        <v>回復期</v>
      </c>
      <c r="I48" s="40" t="s">
        <v>58</v>
      </c>
      <c r="J48" s="40" t="str">
        <f>IF(I48="","",VLOOKUP(I48,Sheet1!$B$3:$C$7,2,0))</f>
        <v>回復期</v>
      </c>
      <c r="K48" s="40">
        <v>49</v>
      </c>
      <c r="L48" s="40">
        <v>49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 t="s">
        <v>68</v>
      </c>
      <c r="U48" s="40" t="str">
        <f>IF(T48="","",VLOOKUP(T48,Sheet1!$B$10:$C$61,2,0))</f>
        <v>回復期リハビリテーション病棟入院料2</v>
      </c>
      <c r="V48" s="40">
        <v>49</v>
      </c>
      <c r="W48" s="65"/>
    </row>
    <row r="49" spans="1:23" outlineLevel="3">
      <c r="A49" s="40"/>
      <c r="B49" s="40"/>
      <c r="C49" s="40"/>
      <c r="D49" s="40"/>
      <c r="E49" s="41" t="s">
        <v>1669</v>
      </c>
      <c r="F49" s="40"/>
      <c r="G49" s="40"/>
      <c r="H49" s="40"/>
      <c r="I49" s="40"/>
      <c r="J49" s="40" t="str">
        <f>IF(I49="","",VLOOKUP(I49,Sheet1!$B$3:$C$7,2,0))</f>
        <v/>
      </c>
      <c r="K49" s="40">
        <f t="shared" ref="K49:S49" si="9">SUBTOTAL(9,K41:K48)</f>
        <v>300</v>
      </c>
      <c r="L49" s="40">
        <f t="shared" si="9"/>
        <v>300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0</v>
      </c>
      <c r="R49" s="40">
        <f t="shared" si="9"/>
        <v>0</v>
      </c>
      <c r="S49" s="40">
        <f t="shared" si="9"/>
        <v>0</v>
      </c>
      <c r="T49" s="40"/>
      <c r="U49" s="40"/>
      <c r="V49" s="40">
        <f>SUBTOTAL(9,V41:V48)</f>
        <v>300</v>
      </c>
      <c r="W49" s="66"/>
    </row>
    <row r="50" spans="1:23" outlineLevel="4">
      <c r="A50" s="40">
        <v>4003</v>
      </c>
      <c r="B50" s="40" t="s">
        <v>288</v>
      </c>
      <c r="C50" s="40">
        <v>40224</v>
      </c>
      <c r="D50" s="40" t="s">
        <v>504</v>
      </c>
      <c r="E50" s="40" t="s">
        <v>1263</v>
      </c>
      <c r="F50" s="40" t="s">
        <v>422</v>
      </c>
      <c r="G50" s="40" t="s">
        <v>45</v>
      </c>
      <c r="H50" s="40" t="str">
        <f>IF(G50="","",VLOOKUP(G50,Sheet1!$B$3:$C$7,2,0))</f>
        <v>慢性期</v>
      </c>
      <c r="I50" s="40" t="s">
        <v>45</v>
      </c>
      <c r="J50" s="40" t="str">
        <f>IF(I50="","",VLOOKUP(I50,Sheet1!$B$3:$C$7,2,0))</f>
        <v>慢性期</v>
      </c>
      <c r="K50" s="40">
        <v>0</v>
      </c>
      <c r="L50" s="40">
        <v>0</v>
      </c>
      <c r="M50" s="40">
        <v>0</v>
      </c>
      <c r="N50" s="40">
        <v>44</v>
      </c>
      <c r="O50" s="40">
        <v>44</v>
      </c>
      <c r="P50" s="40">
        <v>0</v>
      </c>
      <c r="Q50" s="40">
        <v>0</v>
      </c>
      <c r="R50" s="40">
        <v>0</v>
      </c>
      <c r="S50" s="40">
        <v>0</v>
      </c>
      <c r="T50" s="40" t="s">
        <v>62</v>
      </c>
      <c r="U50" s="40" t="str">
        <f>IF(T50="","",VLOOKUP(T50,Sheet1!$B$10:$C$61,2,0))</f>
        <v>療養病棟入院基本料1</v>
      </c>
      <c r="V50" s="40">
        <v>44</v>
      </c>
      <c r="W50" s="64"/>
    </row>
    <row r="51" spans="1:23" outlineLevel="4">
      <c r="A51" s="40">
        <v>4003</v>
      </c>
      <c r="B51" s="40" t="s">
        <v>288</v>
      </c>
      <c r="C51" s="40">
        <v>40224</v>
      </c>
      <c r="D51" s="40" t="s">
        <v>504</v>
      </c>
      <c r="E51" s="40" t="s">
        <v>1263</v>
      </c>
      <c r="F51" s="40" t="s">
        <v>423</v>
      </c>
      <c r="G51" s="40" t="s">
        <v>45</v>
      </c>
      <c r="H51" s="40" t="str">
        <f>IF(G51="","",VLOOKUP(G51,Sheet1!$B$3:$C$7,2,0))</f>
        <v>慢性期</v>
      </c>
      <c r="I51" s="40" t="s">
        <v>45</v>
      </c>
      <c r="J51" s="40" t="str">
        <f>IF(I51="","",VLOOKUP(I51,Sheet1!$B$3:$C$7,2,0))</f>
        <v>慢性期</v>
      </c>
      <c r="K51" s="40">
        <v>55</v>
      </c>
      <c r="L51" s="40">
        <v>55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 t="s">
        <v>51</v>
      </c>
      <c r="U51" s="40" t="str">
        <f>IF(T51="","",VLOOKUP(T51,Sheet1!$B$10:$C$61,2,0))</f>
        <v>障害者施設等10対1入院基本料</v>
      </c>
      <c r="V51" s="40">
        <v>55</v>
      </c>
      <c r="W51" s="65"/>
    </row>
    <row r="52" spans="1:23" outlineLevel="4">
      <c r="A52" s="40">
        <v>4003</v>
      </c>
      <c r="B52" s="40" t="s">
        <v>288</v>
      </c>
      <c r="C52" s="40">
        <v>40224</v>
      </c>
      <c r="D52" s="40" t="s">
        <v>504</v>
      </c>
      <c r="E52" s="40" t="s">
        <v>1263</v>
      </c>
      <c r="F52" s="40" t="s">
        <v>425</v>
      </c>
      <c r="G52" s="40" t="s">
        <v>45</v>
      </c>
      <c r="H52" s="40" t="str">
        <f>IF(G52="","",VLOOKUP(G52,Sheet1!$B$3:$C$7,2,0))</f>
        <v>慢性期</v>
      </c>
      <c r="I52" s="40" t="s">
        <v>45</v>
      </c>
      <c r="J52" s="40" t="str">
        <f>IF(I52="","",VLOOKUP(I52,Sheet1!$B$3:$C$7,2,0))</f>
        <v>慢性期</v>
      </c>
      <c r="K52" s="40">
        <v>0</v>
      </c>
      <c r="L52" s="40">
        <v>0</v>
      </c>
      <c r="M52" s="40">
        <v>0</v>
      </c>
      <c r="N52" s="40">
        <v>47</v>
      </c>
      <c r="O52" s="40">
        <v>47</v>
      </c>
      <c r="P52" s="40">
        <v>0</v>
      </c>
      <c r="Q52" s="40">
        <v>0</v>
      </c>
      <c r="R52" s="40">
        <v>0</v>
      </c>
      <c r="S52" s="40">
        <v>0</v>
      </c>
      <c r="T52" s="40" t="s">
        <v>62</v>
      </c>
      <c r="U52" s="40" t="str">
        <f>IF(T52="","",VLOOKUP(T52,Sheet1!$B$10:$C$61,2,0))</f>
        <v>療養病棟入院基本料1</v>
      </c>
      <c r="V52" s="40">
        <v>47</v>
      </c>
      <c r="W52" s="65"/>
    </row>
    <row r="53" spans="1:23" outlineLevel="4">
      <c r="A53" s="40">
        <v>4003</v>
      </c>
      <c r="B53" s="40" t="s">
        <v>288</v>
      </c>
      <c r="C53" s="40">
        <v>40224</v>
      </c>
      <c r="D53" s="40" t="s">
        <v>504</v>
      </c>
      <c r="E53" s="40" t="s">
        <v>1263</v>
      </c>
      <c r="F53" s="40" t="s">
        <v>1090</v>
      </c>
      <c r="G53" s="40" t="s">
        <v>45</v>
      </c>
      <c r="H53" s="40" t="str">
        <f>IF(G53="","",VLOOKUP(G53,Sheet1!$B$3:$C$7,2,0))</f>
        <v>慢性期</v>
      </c>
      <c r="I53" s="40" t="s">
        <v>45</v>
      </c>
      <c r="J53" s="40" t="str">
        <f>IF(I53="","",VLOOKUP(I53,Sheet1!$B$3:$C$7,2,0))</f>
        <v>慢性期</v>
      </c>
      <c r="K53" s="40">
        <v>0</v>
      </c>
      <c r="L53" s="40">
        <v>0</v>
      </c>
      <c r="M53" s="40">
        <v>0</v>
      </c>
      <c r="N53" s="40">
        <v>45</v>
      </c>
      <c r="O53" s="40">
        <v>45</v>
      </c>
      <c r="P53" s="40">
        <v>0</v>
      </c>
      <c r="Q53" s="40">
        <v>45</v>
      </c>
      <c r="R53" s="40">
        <v>45</v>
      </c>
      <c r="S53" s="40">
        <v>0</v>
      </c>
      <c r="T53" s="40"/>
      <c r="U53" s="40" t="str">
        <f>IF(T53="","",VLOOKUP(T53,Sheet1!$B$10:$C$61,2,0))</f>
        <v/>
      </c>
      <c r="V53" s="40">
        <v>0</v>
      </c>
      <c r="W53" s="65"/>
    </row>
    <row r="54" spans="1:23" outlineLevel="4">
      <c r="A54" s="40">
        <v>4003</v>
      </c>
      <c r="B54" s="40" t="s">
        <v>288</v>
      </c>
      <c r="C54" s="40">
        <v>40224</v>
      </c>
      <c r="D54" s="40" t="s">
        <v>504</v>
      </c>
      <c r="E54" s="40" t="s">
        <v>1263</v>
      </c>
      <c r="F54" s="40" t="s">
        <v>1264</v>
      </c>
      <c r="G54" s="40" t="s">
        <v>45</v>
      </c>
      <c r="H54" s="40" t="str">
        <f>IF(G54="","",VLOOKUP(G54,Sheet1!$B$3:$C$7,2,0))</f>
        <v>慢性期</v>
      </c>
      <c r="I54" s="40" t="s">
        <v>58</v>
      </c>
      <c r="J54" s="40" t="str">
        <f>IF(I54="","",VLOOKUP(I54,Sheet1!$B$3:$C$7,2,0))</f>
        <v>回復期</v>
      </c>
      <c r="K54" s="40">
        <v>0</v>
      </c>
      <c r="L54" s="40">
        <v>0</v>
      </c>
      <c r="M54" s="40">
        <v>0</v>
      </c>
      <c r="N54" s="40">
        <v>45</v>
      </c>
      <c r="O54" s="40">
        <v>45</v>
      </c>
      <c r="P54" s="40">
        <v>0</v>
      </c>
      <c r="Q54" s="40">
        <v>45</v>
      </c>
      <c r="R54" s="40">
        <v>45</v>
      </c>
      <c r="S54" s="40">
        <v>0</v>
      </c>
      <c r="T54" s="40"/>
      <c r="U54" s="40" t="str">
        <f>IF(T54="","",VLOOKUP(T54,Sheet1!$B$10:$C$61,2,0))</f>
        <v/>
      </c>
      <c r="V54" s="40">
        <v>0</v>
      </c>
      <c r="W54" s="65"/>
    </row>
    <row r="55" spans="1:23" ht="11.4" outlineLevel="3" thickBot="1">
      <c r="A55" s="40"/>
      <c r="B55" s="46"/>
      <c r="C55" s="46"/>
      <c r="D55" s="46"/>
      <c r="E55" s="47" t="s">
        <v>1670</v>
      </c>
      <c r="F55" s="46"/>
      <c r="G55" s="46"/>
      <c r="H55" s="46"/>
      <c r="I55" s="46"/>
      <c r="J55" s="46"/>
      <c r="K55" s="46">
        <f t="shared" ref="K55:S55" si="10">SUBTOTAL(9,K50:K54)</f>
        <v>55</v>
      </c>
      <c r="L55" s="46">
        <f t="shared" si="10"/>
        <v>55</v>
      </c>
      <c r="M55" s="46">
        <f t="shared" si="10"/>
        <v>0</v>
      </c>
      <c r="N55" s="46">
        <f t="shared" si="10"/>
        <v>181</v>
      </c>
      <c r="O55" s="46">
        <f t="shared" si="10"/>
        <v>181</v>
      </c>
      <c r="P55" s="46">
        <f t="shared" si="10"/>
        <v>0</v>
      </c>
      <c r="Q55" s="46">
        <f t="shared" si="10"/>
        <v>90</v>
      </c>
      <c r="R55" s="46">
        <f t="shared" si="10"/>
        <v>90</v>
      </c>
      <c r="S55" s="46">
        <f t="shared" si="10"/>
        <v>0</v>
      </c>
      <c r="T55" s="46"/>
      <c r="U55" s="46"/>
      <c r="V55" s="46">
        <f>SUBTOTAL(9,V50:V54)</f>
        <v>146</v>
      </c>
      <c r="W55" s="66"/>
    </row>
    <row r="56" spans="1:23" ht="11.4" outlineLevel="2" thickTop="1">
      <c r="A56" s="40"/>
      <c r="B56" s="118" t="s">
        <v>1959</v>
      </c>
      <c r="C56" s="119"/>
      <c r="D56" s="119"/>
      <c r="E56" s="119"/>
      <c r="F56" s="119"/>
      <c r="G56" s="119"/>
      <c r="H56" s="119"/>
      <c r="I56" s="119"/>
      <c r="J56" s="120"/>
      <c r="K56" s="48">
        <f t="shared" ref="K56:S56" si="11">SUBTOTAL(9,K8:K54)</f>
        <v>814</v>
      </c>
      <c r="L56" s="48">
        <f t="shared" si="11"/>
        <v>795</v>
      </c>
      <c r="M56" s="48">
        <f t="shared" si="11"/>
        <v>19</v>
      </c>
      <c r="N56" s="48">
        <f t="shared" si="11"/>
        <v>731</v>
      </c>
      <c r="O56" s="48">
        <f t="shared" si="11"/>
        <v>720</v>
      </c>
      <c r="P56" s="48">
        <f t="shared" si="11"/>
        <v>11</v>
      </c>
      <c r="Q56" s="48">
        <f t="shared" si="11"/>
        <v>309</v>
      </c>
      <c r="R56" s="48">
        <f t="shared" si="11"/>
        <v>309</v>
      </c>
      <c r="S56" s="48">
        <f t="shared" si="11"/>
        <v>0</v>
      </c>
      <c r="T56" s="48"/>
      <c r="U56" s="48"/>
      <c r="V56" s="48">
        <f>SUBTOTAL(9,V8:V54)</f>
        <v>1193</v>
      </c>
      <c r="W56" s="64"/>
    </row>
    <row r="57" spans="1:23" outlineLevel="1">
      <c r="B57" s="121" t="s">
        <v>1938</v>
      </c>
      <c r="C57" s="122"/>
      <c r="D57" s="122"/>
      <c r="E57" s="122"/>
      <c r="F57" s="122"/>
      <c r="G57" s="122"/>
      <c r="H57" s="122"/>
      <c r="I57" s="122"/>
      <c r="J57" s="123"/>
      <c r="K57" s="40">
        <f>SUM(K60)</f>
        <v>0</v>
      </c>
      <c r="L57" s="40">
        <f t="shared" ref="L57:S57" si="12">SUM(L60)</f>
        <v>0</v>
      </c>
      <c r="M57" s="40">
        <f t="shared" si="12"/>
        <v>0</v>
      </c>
      <c r="N57" s="40">
        <f t="shared" si="12"/>
        <v>0</v>
      </c>
      <c r="O57" s="40">
        <f t="shared" si="12"/>
        <v>0</v>
      </c>
      <c r="P57" s="40">
        <f t="shared" si="12"/>
        <v>0</v>
      </c>
      <c r="Q57" s="40">
        <f t="shared" si="12"/>
        <v>0</v>
      </c>
      <c r="R57" s="40">
        <f t="shared" si="12"/>
        <v>0</v>
      </c>
      <c r="S57" s="40">
        <f t="shared" si="12"/>
        <v>0</v>
      </c>
      <c r="T57" s="40"/>
      <c r="U57" s="40"/>
      <c r="V57" s="40">
        <f t="shared" ref="V57" si="13">SUM(V60)</f>
        <v>0</v>
      </c>
      <c r="W57" s="65"/>
    </row>
    <row r="58" spans="1:23" outlineLevel="1">
      <c r="B58" s="121" t="s">
        <v>1939</v>
      </c>
      <c r="C58" s="122"/>
      <c r="D58" s="122"/>
      <c r="E58" s="122"/>
      <c r="F58" s="122"/>
      <c r="G58" s="122"/>
      <c r="H58" s="122"/>
      <c r="I58" s="122"/>
      <c r="J58" s="123"/>
      <c r="K58" s="40">
        <f>SUMIF($H$8:$H$55,"休棟等",K8:K55)</f>
        <v>0</v>
      </c>
      <c r="L58" s="40">
        <f t="shared" ref="L58:S58" si="14">SUMIF($H$8:$H$55,"休棟等",L8:L55)</f>
        <v>0</v>
      </c>
      <c r="M58" s="40">
        <f t="shared" si="14"/>
        <v>0</v>
      </c>
      <c r="N58" s="40">
        <f t="shared" si="14"/>
        <v>0</v>
      </c>
      <c r="O58" s="40">
        <f t="shared" si="14"/>
        <v>0</v>
      </c>
      <c r="P58" s="40">
        <f t="shared" si="14"/>
        <v>0</v>
      </c>
      <c r="Q58" s="40">
        <f t="shared" si="14"/>
        <v>0</v>
      </c>
      <c r="R58" s="40">
        <f t="shared" si="14"/>
        <v>0</v>
      </c>
      <c r="S58" s="40">
        <f t="shared" si="14"/>
        <v>0</v>
      </c>
      <c r="T58" s="40"/>
      <c r="U58" s="40"/>
      <c r="V58" s="40">
        <f t="shared" ref="V58" si="15">SUMIF($H$8:$H$55,"休棟等",V8:V55)</f>
        <v>0</v>
      </c>
      <c r="W58" s="65"/>
    </row>
    <row r="59" spans="1:23" outlineLevel="1">
      <c r="B59" s="124" t="s">
        <v>1940</v>
      </c>
      <c r="C59" s="125"/>
      <c r="D59" s="125"/>
      <c r="E59" s="125"/>
      <c r="F59" s="125"/>
      <c r="G59" s="125"/>
      <c r="H59" s="125"/>
      <c r="I59" s="125"/>
      <c r="J59" s="126"/>
      <c r="K59" s="40">
        <f>K56-K57-K58</f>
        <v>814</v>
      </c>
      <c r="L59" s="40">
        <f t="shared" ref="L59:S59" si="16">L56-L57-L58</f>
        <v>795</v>
      </c>
      <c r="M59" s="40">
        <f t="shared" si="16"/>
        <v>19</v>
      </c>
      <c r="N59" s="40">
        <f t="shared" si="16"/>
        <v>731</v>
      </c>
      <c r="O59" s="40">
        <f t="shared" si="16"/>
        <v>720</v>
      </c>
      <c r="P59" s="40">
        <f t="shared" si="16"/>
        <v>11</v>
      </c>
      <c r="Q59" s="40">
        <f t="shared" si="16"/>
        <v>309</v>
      </c>
      <c r="R59" s="40">
        <f t="shared" si="16"/>
        <v>309</v>
      </c>
      <c r="S59" s="40">
        <f t="shared" si="16"/>
        <v>0</v>
      </c>
      <c r="T59" s="40"/>
      <c r="U59" s="40"/>
      <c r="V59" s="40">
        <f t="shared" ref="V59" si="17">V56-V57-V58</f>
        <v>1193</v>
      </c>
      <c r="W59" s="66"/>
    </row>
    <row r="60" spans="1:23" outlineLevel="1"/>
    <row r="61" spans="1:23" outlineLevel="1">
      <c r="H61" s="116" t="s">
        <v>1941</v>
      </c>
      <c r="I61" s="116"/>
      <c r="J61" s="116"/>
      <c r="K61" s="116" t="s">
        <v>1946</v>
      </c>
      <c r="L61" s="116"/>
      <c r="M61" s="116" t="s">
        <v>1947</v>
      </c>
      <c r="N61" s="116"/>
      <c r="O61" s="117" t="s">
        <v>1942</v>
      </c>
      <c r="P61" s="127"/>
    </row>
    <row r="62" spans="1:23" outlineLevel="1">
      <c r="H62" s="116"/>
      <c r="I62" s="116"/>
      <c r="J62" s="116"/>
      <c r="K62" s="49" t="s">
        <v>1943</v>
      </c>
      <c r="L62" s="49" t="s">
        <v>1944</v>
      </c>
      <c r="M62" s="49" t="s">
        <v>1943</v>
      </c>
      <c r="N62" s="49" t="s">
        <v>1944</v>
      </c>
      <c r="O62" s="49" t="s">
        <v>1943</v>
      </c>
      <c r="P62" s="49" t="s">
        <v>1944</v>
      </c>
    </row>
    <row r="63" spans="1:23" outlineLevel="1">
      <c r="H63" s="116" t="s">
        <v>1465</v>
      </c>
      <c r="I63" s="116"/>
      <c r="J63" s="117"/>
      <c r="K63" s="50">
        <f>SUMIF($H$8:$H$55,H63,$K$8:$K$55)</f>
        <v>14</v>
      </c>
      <c r="L63" s="50">
        <f>SUMIF($H$8:$H$55,H63,$L$8:$L$55)</f>
        <v>14</v>
      </c>
      <c r="M63" s="50">
        <f>SUMIF($H$8:$H$55,H63,$N$8:$N$55)</f>
        <v>0</v>
      </c>
      <c r="N63" s="50">
        <f>SUMIF($H$8:$H$55,H63,$O$8:$O$55)</f>
        <v>0</v>
      </c>
      <c r="O63" s="50">
        <f>SUM(K63,M63)</f>
        <v>14</v>
      </c>
      <c r="P63" s="50">
        <f>SUM(L63,N63)</f>
        <v>14</v>
      </c>
    </row>
    <row r="64" spans="1:23" outlineLevel="1">
      <c r="H64" s="116" t="s">
        <v>1466</v>
      </c>
      <c r="I64" s="116"/>
      <c r="J64" s="117"/>
      <c r="K64" s="50">
        <f t="shared" ref="K64:K66" si="18">SUMIF($H$8:$H$55,H64,$K$8:$K$55)</f>
        <v>596</v>
      </c>
      <c r="L64" s="50">
        <f t="shared" ref="L64:L66" si="19">SUMIF($H$8:$H$55,H64,$L$8:$L$55)</f>
        <v>580</v>
      </c>
      <c r="M64" s="50">
        <f t="shared" ref="M64:M66" si="20">SUMIF($H$8:$H$55,H64,$N$8:$N$55)</f>
        <v>0</v>
      </c>
      <c r="N64" s="50">
        <f t="shared" ref="N64:N66" si="21">SUMIF($H$8:$H$55,H64,$O$8:$O$55)</f>
        <v>0</v>
      </c>
      <c r="O64" s="50">
        <f t="shared" ref="O64:P66" si="22">SUM(K64,M64)</f>
        <v>596</v>
      </c>
      <c r="P64" s="50">
        <f t="shared" si="22"/>
        <v>580</v>
      </c>
    </row>
    <row r="65" spans="8:16" outlineLevel="1">
      <c r="H65" s="116" t="s">
        <v>1467</v>
      </c>
      <c r="I65" s="116"/>
      <c r="J65" s="117"/>
      <c r="K65" s="50">
        <f t="shared" si="18"/>
        <v>137</v>
      </c>
      <c r="L65" s="50">
        <f t="shared" si="19"/>
        <v>134</v>
      </c>
      <c r="M65" s="50">
        <f t="shared" si="20"/>
        <v>0</v>
      </c>
      <c r="N65" s="50">
        <f t="shared" si="21"/>
        <v>0</v>
      </c>
      <c r="O65" s="50">
        <f t="shared" si="22"/>
        <v>137</v>
      </c>
      <c r="P65" s="50">
        <f t="shared" si="22"/>
        <v>134</v>
      </c>
    </row>
    <row r="66" spans="8:16" outlineLevel="1">
      <c r="H66" s="116" t="s">
        <v>1468</v>
      </c>
      <c r="I66" s="116"/>
      <c r="J66" s="117"/>
      <c r="K66" s="50">
        <f t="shared" si="18"/>
        <v>67</v>
      </c>
      <c r="L66" s="50">
        <f t="shared" si="19"/>
        <v>67</v>
      </c>
      <c r="M66" s="50">
        <f t="shared" si="20"/>
        <v>731</v>
      </c>
      <c r="N66" s="50">
        <f t="shared" si="21"/>
        <v>720</v>
      </c>
      <c r="O66" s="50">
        <f t="shared" si="22"/>
        <v>798</v>
      </c>
      <c r="P66" s="50">
        <f t="shared" si="22"/>
        <v>787</v>
      </c>
    </row>
    <row r="67" spans="8:16" outlineLevel="1">
      <c r="H67" s="116" t="s">
        <v>1942</v>
      </c>
      <c r="I67" s="116"/>
      <c r="J67" s="117"/>
      <c r="K67" s="50">
        <f>SUM(K63:K66)</f>
        <v>814</v>
      </c>
      <c r="L67" s="50">
        <f>SUM(L63:L66)</f>
        <v>795</v>
      </c>
      <c r="M67" s="50">
        <f t="shared" ref="M67:P67" si="23">SUM(M63:M66)</f>
        <v>731</v>
      </c>
      <c r="N67" s="50">
        <f t="shared" si="23"/>
        <v>720</v>
      </c>
      <c r="O67" s="50">
        <f t="shared" si="23"/>
        <v>1545</v>
      </c>
      <c r="P67" s="50">
        <f t="shared" si="23"/>
        <v>1515</v>
      </c>
    </row>
    <row r="68" spans="8:16" outlineLevel="1"/>
    <row r="69" spans="8:16" outlineLevel="1"/>
    <row r="70" spans="8:16" outlineLevel="1"/>
    <row r="71" spans="8:16" outlineLevel="1"/>
    <row r="72" spans="8:16" outlineLevel="1"/>
    <row r="73" spans="8:16" outlineLevel="1"/>
    <row r="74" spans="8:16" outlineLevel="1"/>
    <row r="75" spans="8:16" outlineLevel="1"/>
    <row r="76" spans="8:16" outlineLevel="1"/>
    <row r="77" spans="8:16" outlineLevel="1"/>
    <row r="78" spans="8:16" outlineLevel="1"/>
    <row r="79" spans="8:16" outlineLevel="1"/>
    <row r="80" spans="8:16" outlineLevel="1"/>
    <row r="81" outlineLevel="1"/>
    <row r="82" outlineLevel="1"/>
    <row r="83" outlineLevel="1"/>
    <row r="84" outlineLevel="1"/>
    <row r="85" outlineLevel="1"/>
    <row r="86" outlineLevel="1"/>
    <row r="87" outlineLevel="1"/>
    <row r="88" outlineLevel="1"/>
    <row r="89" outlineLevel="1"/>
    <row r="90" outlineLevel="1"/>
    <row r="91" outlineLevel="1"/>
    <row r="92" outlineLevel="1"/>
    <row r="93" outlineLevel="1"/>
    <row r="94" outlineLevel="1"/>
    <row r="95" outlineLevel="1"/>
    <row r="96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  <row r="109" outlineLevel="1"/>
    <row r="110" outlineLevel="1"/>
    <row r="111" outlineLevel="1"/>
    <row r="112" outlineLevel="1"/>
    <row r="113" outlineLevel="1"/>
    <row r="114" outlineLevel="1"/>
    <row r="115" outlineLevel="1"/>
    <row r="116" outlineLevel="1"/>
    <row r="117" outlineLevel="1"/>
    <row r="118" outlineLevel="1"/>
    <row r="119" outlineLevel="1"/>
    <row r="120" outlineLevel="1"/>
    <row r="121" outlineLevel="1"/>
    <row r="122" outlineLevel="1"/>
    <row r="123" outlineLevel="1"/>
    <row r="124" outlineLevel="1"/>
    <row r="125" outlineLevel="1"/>
    <row r="126" outlineLevel="1"/>
    <row r="127" outlineLevel="1"/>
    <row r="128" outlineLevel="1"/>
    <row r="129" outlineLevel="1"/>
    <row r="130" outlineLevel="1"/>
    <row r="131" outlineLevel="1"/>
    <row r="132" outlineLevel="1"/>
    <row r="133" outlineLevel="1"/>
    <row r="134" outlineLevel="1"/>
    <row r="135" outlineLevel="1"/>
    <row r="136" outlineLevel="1"/>
    <row r="137" outlineLevel="1"/>
    <row r="138" outlineLevel="1"/>
    <row r="139" outlineLevel="1"/>
    <row r="140" outlineLevel="1"/>
    <row r="141" outlineLevel="1"/>
    <row r="142" outlineLevel="1"/>
    <row r="143" outlineLevel="1"/>
    <row r="144" outlineLevel="1"/>
    <row r="145" outlineLevel="1"/>
    <row r="146" outlineLevel="1"/>
    <row r="147" outlineLevel="1"/>
    <row r="148" outlineLevel="1"/>
    <row r="149" outlineLevel="1"/>
    <row r="150" outlineLevel="1"/>
    <row r="151" outlineLevel="1"/>
    <row r="152" outlineLevel="1"/>
    <row r="153" outlineLevel="1"/>
    <row r="154" outlineLevel="1"/>
    <row r="155" outlineLevel="1"/>
    <row r="156" outlineLevel="1"/>
    <row r="157" outlineLevel="1"/>
    <row r="158" outlineLevel="1"/>
    <row r="159" outlineLevel="1"/>
    <row r="160" outlineLevel="1"/>
    <row r="161" outlineLevel="1"/>
    <row r="162" outlineLevel="1"/>
    <row r="163" outlineLevel="1"/>
    <row r="164" outlineLevel="1"/>
    <row r="165" outlineLevel="1"/>
    <row r="166" outlineLevel="1"/>
    <row r="167" outlineLevel="1"/>
    <row r="168" outlineLevel="1"/>
    <row r="169" outlineLevel="1"/>
    <row r="170" outlineLevel="1"/>
    <row r="171" outlineLevel="1"/>
    <row r="172" outlineLevel="1"/>
    <row r="173" outlineLevel="1"/>
    <row r="174" outlineLevel="1"/>
    <row r="175" outlineLevel="1"/>
    <row r="176" outlineLevel="1"/>
    <row r="177" outlineLevel="1"/>
    <row r="178" outlineLevel="1"/>
    <row r="179" outlineLevel="1"/>
    <row r="180" outlineLevel="1"/>
    <row r="181" outlineLevel="1"/>
    <row r="182" outlineLevel="1"/>
    <row r="183" outlineLevel="1"/>
    <row r="184" outlineLevel="1"/>
    <row r="185" outlineLevel="1"/>
    <row r="186" outlineLevel="1"/>
    <row r="187" outlineLevel="1"/>
    <row r="188" outlineLevel="1"/>
    <row r="189" outlineLevel="1"/>
    <row r="190" outlineLevel="1"/>
    <row r="191" outlineLevel="1"/>
    <row r="192" outlineLevel="1"/>
    <row r="193" outlineLevel="1"/>
    <row r="194" outlineLevel="1"/>
    <row r="195" outlineLevel="1"/>
    <row r="196" outlineLevel="1"/>
    <row r="197" outlineLevel="1"/>
    <row r="198" outlineLevel="1"/>
    <row r="199" outlineLevel="1"/>
    <row r="200" outlineLevel="1"/>
    <row r="201" outlineLevel="1"/>
    <row r="202" outlineLevel="1"/>
    <row r="203" outlineLevel="1"/>
    <row r="204" outlineLevel="1"/>
    <row r="205" outlineLevel="1"/>
    <row r="206" outlineLevel="1"/>
    <row r="207" outlineLevel="1"/>
    <row r="208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51" outlineLevel="1"/>
    <row r="252" outlineLevel="1"/>
    <row r="253" outlineLevel="1"/>
    <row r="254" outlineLevel="1"/>
    <row r="255" outlineLevel="1"/>
    <row r="256" outlineLevel="1"/>
    <row r="257" outlineLevel="1"/>
    <row r="258" outlineLevel="1"/>
    <row r="259" outlineLevel="1"/>
    <row r="260" outlineLevel="1"/>
    <row r="261" outlineLevel="1"/>
    <row r="262" outlineLevel="1"/>
    <row r="263" outlineLevel="1"/>
    <row r="264" outlineLevel="1"/>
    <row r="265" outlineLevel="1"/>
    <row r="266" outlineLevel="1"/>
    <row r="267" outlineLevel="1"/>
    <row r="268" outlineLevel="1"/>
    <row r="269" outlineLevel="1"/>
    <row r="270" outlineLevel="1"/>
    <row r="271" outlineLevel="1"/>
    <row r="272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outlineLevel="1"/>
    <row r="338" outlineLevel="1"/>
    <row r="339" outlineLevel="1"/>
    <row r="340" outlineLevel="1"/>
    <row r="341" outlineLevel="1"/>
    <row r="342" outlineLevel="1"/>
    <row r="343" outlineLevel="1"/>
    <row r="344" outlineLevel="1"/>
    <row r="345" outlineLevel="1"/>
    <row r="346" outlineLevel="1"/>
    <row r="347" outlineLevel="1"/>
    <row r="348" outlineLevel="1"/>
    <row r="349" outlineLevel="1"/>
    <row r="350" outlineLevel="1"/>
    <row r="351" outlineLevel="1"/>
    <row r="352" outlineLevel="1"/>
    <row r="353" outlineLevel="1"/>
    <row r="354" outlineLevel="1"/>
    <row r="355" outlineLevel="1"/>
    <row r="356" outlineLevel="1"/>
    <row r="357" outlineLevel="1"/>
    <row r="358" outlineLevel="1"/>
    <row r="359" outlineLevel="1"/>
    <row r="360" outlineLevel="1"/>
    <row r="361" outlineLevel="1"/>
    <row r="362" outlineLevel="1"/>
    <row r="363" outlineLevel="1"/>
    <row r="364" outlineLevel="1"/>
    <row r="365" outlineLevel="1"/>
    <row r="366" outlineLevel="1"/>
    <row r="367" outlineLevel="1"/>
    <row r="368" outlineLevel="1"/>
    <row r="369" outlineLevel="1"/>
    <row r="370" outlineLevel="1"/>
    <row r="371" outlineLevel="1"/>
    <row r="372" outlineLevel="1"/>
    <row r="373" outlineLevel="1"/>
    <row r="374" outlineLevel="1"/>
    <row r="375" outlineLevel="1"/>
    <row r="376" outlineLevel="1"/>
    <row r="377" outlineLevel="1"/>
    <row r="378" outlineLevel="1"/>
    <row r="379" outlineLevel="1"/>
    <row r="380" outlineLevel="1"/>
    <row r="381" outlineLevel="1"/>
    <row r="382" outlineLevel="1"/>
    <row r="383" outlineLevel="1"/>
    <row r="384" outlineLevel="1"/>
    <row r="385" outlineLevel="1"/>
    <row r="386" outlineLevel="1"/>
    <row r="387" outlineLevel="1"/>
    <row r="388" outlineLevel="1"/>
    <row r="389" outlineLevel="1"/>
    <row r="390" outlineLevel="1"/>
    <row r="391" outlineLevel="1"/>
    <row r="392" outlineLevel="1"/>
    <row r="393" outlineLevel="1"/>
    <row r="394" outlineLevel="1"/>
    <row r="395" outlineLevel="1"/>
    <row r="396" outlineLevel="1"/>
    <row r="397" outlineLevel="1"/>
    <row r="398" outlineLevel="1"/>
    <row r="399" outlineLevel="1"/>
    <row r="400" outlineLevel="1"/>
    <row r="401" outlineLevel="1"/>
    <row r="402" outlineLevel="1"/>
    <row r="403" outlineLevel="1"/>
    <row r="404" outlineLevel="1"/>
    <row r="405" outlineLevel="1"/>
    <row r="406" outlineLevel="1"/>
    <row r="407" outlineLevel="1"/>
    <row r="408" outlineLevel="1"/>
    <row r="409" outlineLevel="1"/>
    <row r="410" outlineLevel="1"/>
    <row r="411" outlineLevel="1"/>
    <row r="412" outlineLevel="1"/>
    <row r="413" outlineLevel="1"/>
    <row r="414" outlineLevel="1"/>
    <row r="415" outlineLevel="1"/>
    <row r="416" outlineLevel="1"/>
    <row r="417" outlineLevel="1"/>
    <row r="418" outlineLevel="1"/>
    <row r="419" outlineLevel="1"/>
    <row r="420" outlineLevel="1"/>
    <row r="421" outlineLevel="1"/>
    <row r="422" outlineLevel="1"/>
    <row r="423" outlineLevel="1"/>
    <row r="424" outlineLevel="1"/>
    <row r="425" outlineLevel="1"/>
    <row r="426" outlineLevel="1"/>
    <row r="427" outlineLevel="1"/>
    <row r="428" outlineLevel="1"/>
    <row r="429" outlineLevel="1"/>
    <row r="430" outlineLevel="1"/>
    <row r="431" outlineLevel="1"/>
    <row r="432" outlineLevel="1"/>
    <row r="433" outlineLevel="1"/>
    <row r="434" outlineLevel="1"/>
    <row r="435" outlineLevel="1"/>
    <row r="436" outlineLevel="1"/>
    <row r="437" outlineLevel="1"/>
    <row r="438" outlineLevel="1"/>
    <row r="439" outlineLevel="1"/>
    <row r="440" outlineLevel="1"/>
    <row r="441" outlineLevel="1"/>
    <row r="442" outlineLevel="1"/>
    <row r="443" outlineLevel="1"/>
    <row r="444" outlineLevel="1"/>
    <row r="445" outlineLevel="1"/>
    <row r="446" outlineLevel="1"/>
    <row r="447" outlineLevel="1"/>
    <row r="448" outlineLevel="1"/>
    <row r="449" outlineLevel="1"/>
    <row r="450" outlineLevel="1"/>
    <row r="451" outlineLevel="1"/>
    <row r="452" outlineLevel="1"/>
    <row r="453" outlineLevel="1"/>
    <row r="454" outlineLevel="1"/>
    <row r="455" outlineLevel="1"/>
    <row r="456" outlineLevel="1"/>
    <row r="457" outlineLevel="1"/>
    <row r="458" outlineLevel="1"/>
    <row r="459" outlineLevel="1"/>
    <row r="460" outlineLevel="1"/>
    <row r="461" outlineLevel="1"/>
    <row r="462" outlineLevel="1"/>
    <row r="463" outlineLevel="1"/>
    <row r="464" outlineLevel="1"/>
    <row r="465" spans="2:2" outlineLevel="1"/>
    <row r="466" spans="2:2" outlineLevel="1"/>
    <row r="467" spans="2:2" outlineLevel="1">
      <c r="B467" s="44"/>
    </row>
  </sheetData>
  <autoFilter ref="A7:V56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56:J56"/>
    <mergeCell ref="B57:J57"/>
    <mergeCell ref="B58:J58"/>
    <mergeCell ref="B59:J59"/>
    <mergeCell ref="H61:J62"/>
    <mergeCell ref="H67:J67"/>
    <mergeCell ref="K61:L61"/>
    <mergeCell ref="M61:N61"/>
    <mergeCell ref="O61:P61"/>
    <mergeCell ref="H63:J63"/>
    <mergeCell ref="H64:J64"/>
    <mergeCell ref="H65:J65"/>
    <mergeCell ref="H66:J66"/>
  </mergeCells>
  <phoneticPr fontId="4"/>
  <conditionalFormatting sqref="J8:J54">
    <cfRule type="cellIs" dxfId="12" priority="1" operator="notEqual">
      <formula>H8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531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60"/>
    </row>
    <row r="8" spans="1:23" outlineLevel="4">
      <c r="A8" s="40">
        <v>4004</v>
      </c>
      <c r="B8" s="40" t="s">
        <v>100</v>
      </c>
      <c r="C8" s="40">
        <v>40217</v>
      </c>
      <c r="D8" s="40" t="s">
        <v>323</v>
      </c>
      <c r="E8" s="40" t="s">
        <v>324</v>
      </c>
      <c r="F8" s="40" t="s">
        <v>37</v>
      </c>
      <c r="G8" s="40" t="s">
        <v>45</v>
      </c>
      <c r="H8" s="40" t="str">
        <f>IF(G8="","",VLOOKUP(G8,Sheet1!$B$3:$C$7,2,0))</f>
        <v>慢性期</v>
      </c>
      <c r="I8" s="40" t="s">
        <v>45</v>
      </c>
      <c r="J8" s="40" t="str">
        <f>IF(I8="","",VLOOKUP(I8,Sheet1!$B$3:$C$7,2,0))</f>
        <v>慢性期</v>
      </c>
      <c r="K8" s="40">
        <v>0</v>
      </c>
      <c r="L8" s="40">
        <v>0</v>
      </c>
      <c r="M8" s="40">
        <v>0</v>
      </c>
      <c r="N8" s="40">
        <v>54</v>
      </c>
      <c r="O8" s="40">
        <v>54</v>
      </c>
      <c r="P8" s="40">
        <v>0</v>
      </c>
      <c r="Q8" s="40">
        <v>18</v>
      </c>
      <c r="R8" s="40">
        <v>18</v>
      </c>
      <c r="S8" s="40">
        <v>0</v>
      </c>
      <c r="T8" s="40" t="s">
        <v>62</v>
      </c>
      <c r="U8" s="40" t="str">
        <f>IF(T8="","",VLOOKUP(T8,Sheet1!$B$10:$C$61,2,0))</f>
        <v>療養病棟入院基本料1</v>
      </c>
      <c r="V8" s="40">
        <v>36</v>
      </c>
      <c r="W8" s="64"/>
    </row>
    <row r="9" spans="1:23" outlineLevel="4">
      <c r="A9" s="40">
        <v>4004</v>
      </c>
      <c r="B9" s="40" t="s">
        <v>100</v>
      </c>
      <c r="C9" s="40">
        <v>40217</v>
      </c>
      <c r="D9" s="40" t="s">
        <v>323</v>
      </c>
      <c r="E9" s="40" t="s">
        <v>324</v>
      </c>
      <c r="F9" s="40" t="s">
        <v>44</v>
      </c>
      <c r="G9" s="40" t="s">
        <v>45</v>
      </c>
      <c r="H9" s="40" t="str">
        <f>IF(G9="","",VLOOKUP(G9,Sheet1!$B$3:$C$7,2,0))</f>
        <v>慢性期</v>
      </c>
      <c r="I9" s="40" t="s">
        <v>45</v>
      </c>
      <c r="J9" s="40" t="str">
        <f>IF(I9="","",VLOOKUP(I9,Sheet1!$B$3:$C$7,2,0))</f>
        <v>慢性期</v>
      </c>
      <c r="K9" s="40">
        <v>0</v>
      </c>
      <c r="L9" s="40">
        <v>0</v>
      </c>
      <c r="M9" s="40">
        <v>0</v>
      </c>
      <c r="N9" s="40">
        <v>18</v>
      </c>
      <c r="O9" s="40">
        <v>18</v>
      </c>
      <c r="P9" s="40">
        <v>0</v>
      </c>
      <c r="Q9" s="40">
        <v>0</v>
      </c>
      <c r="R9" s="40">
        <v>0</v>
      </c>
      <c r="S9" s="40">
        <v>0</v>
      </c>
      <c r="T9" s="40" t="s">
        <v>46</v>
      </c>
      <c r="U9" s="40" t="str">
        <f>IF(T9="","",VLOOKUP(T9,Sheet1!$B$10:$C$61,2,0))</f>
        <v>療養病棟入院基本料2</v>
      </c>
      <c r="V9" s="40">
        <v>18</v>
      </c>
      <c r="W9" s="65"/>
    </row>
    <row r="10" spans="1:23" outlineLevel="3">
      <c r="A10" s="40"/>
      <c r="B10" s="40"/>
      <c r="C10" s="40"/>
      <c r="D10" s="40"/>
      <c r="E10" s="41" t="s">
        <v>1671</v>
      </c>
      <c r="F10" s="40"/>
      <c r="G10" s="40"/>
      <c r="H10" s="40"/>
      <c r="I10" s="40"/>
      <c r="J10" s="40" t="str">
        <f>IF(I10="","",VLOOKUP(I10,Sheet1!$B$3:$C$7,2,0))</f>
        <v/>
      </c>
      <c r="K10" s="40">
        <f t="shared" ref="K10:S10" si="0">SUBTOTAL(9,K8:K9)</f>
        <v>0</v>
      </c>
      <c r="L10" s="40">
        <f t="shared" si="0"/>
        <v>0</v>
      </c>
      <c r="M10" s="40">
        <f t="shared" si="0"/>
        <v>0</v>
      </c>
      <c r="N10" s="40">
        <f t="shared" si="0"/>
        <v>72</v>
      </c>
      <c r="O10" s="40">
        <f t="shared" si="0"/>
        <v>72</v>
      </c>
      <c r="P10" s="40">
        <f t="shared" si="0"/>
        <v>0</v>
      </c>
      <c r="Q10" s="40">
        <f t="shared" si="0"/>
        <v>18</v>
      </c>
      <c r="R10" s="40">
        <f t="shared" si="0"/>
        <v>18</v>
      </c>
      <c r="S10" s="40">
        <f t="shared" si="0"/>
        <v>0</v>
      </c>
      <c r="T10" s="40"/>
      <c r="U10" s="40"/>
      <c r="V10" s="40">
        <f>SUBTOTAL(9,V8:V9)</f>
        <v>54</v>
      </c>
      <c r="W10" s="66"/>
    </row>
    <row r="11" spans="1:23" outlineLevel="4">
      <c r="A11" s="40">
        <v>4004</v>
      </c>
      <c r="B11" s="40" t="s">
        <v>100</v>
      </c>
      <c r="C11" s="40">
        <v>40217</v>
      </c>
      <c r="D11" s="40" t="s">
        <v>323</v>
      </c>
      <c r="E11" s="40" t="s">
        <v>519</v>
      </c>
      <c r="F11" s="40" t="s">
        <v>520</v>
      </c>
      <c r="G11" s="40" t="s">
        <v>104</v>
      </c>
      <c r="H11" s="40" t="str">
        <f>IF(G11="","",VLOOKUP(G11,Sheet1!$B$3:$C$7,2,0))</f>
        <v>急性期</v>
      </c>
      <c r="I11" s="40" t="s">
        <v>104</v>
      </c>
      <c r="J11" s="40" t="str">
        <f>IF(I11="","",VLOOKUP(I11,Sheet1!$B$3:$C$7,2,0))</f>
        <v>急性期</v>
      </c>
      <c r="K11" s="40">
        <v>56</v>
      </c>
      <c r="L11" s="40">
        <v>56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 t="s">
        <v>182</v>
      </c>
      <c r="U11" s="40" t="str">
        <f>IF(T11="","",VLOOKUP(T11,Sheet1!$B$10:$C$61,2,0))</f>
        <v>一般病棟15対1入院基本料</v>
      </c>
      <c r="V11" s="40">
        <v>56</v>
      </c>
      <c r="W11" s="64"/>
    </row>
    <row r="12" spans="1:23" outlineLevel="4">
      <c r="A12" s="40">
        <v>4004</v>
      </c>
      <c r="B12" s="40" t="s">
        <v>100</v>
      </c>
      <c r="C12" s="40">
        <v>40217</v>
      </c>
      <c r="D12" s="40" t="s">
        <v>323</v>
      </c>
      <c r="E12" s="40" t="s">
        <v>519</v>
      </c>
      <c r="F12" s="40" t="s">
        <v>521</v>
      </c>
      <c r="G12" s="40" t="s">
        <v>104</v>
      </c>
      <c r="H12" s="40" t="str">
        <f>IF(G12="","",VLOOKUP(G12,Sheet1!$B$3:$C$7,2,0))</f>
        <v>急性期</v>
      </c>
      <c r="I12" s="40" t="s">
        <v>104</v>
      </c>
      <c r="J12" s="40" t="str">
        <f>IF(I12="","",VLOOKUP(I12,Sheet1!$B$3:$C$7,2,0))</f>
        <v>急性期</v>
      </c>
      <c r="K12" s="40">
        <v>46</v>
      </c>
      <c r="L12" s="40">
        <v>46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105</v>
      </c>
      <c r="U12" s="40" t="str">
        <f>IF(T12="","",VLOOKUP(T12,Sheet1!$B$10:$C$61,2,0))</f>
        <v>地域包括ケア病棟入院料1</v>
      </c>
      <c r="V12" s="40">
        <v>46</v>
      </c>
      <c r="W12" s="65"/>
    </row>
    <row r="13" spans="1:23" outlineLevel="3">
      <c r="A13" s="40"/>
      <c r="B13" s="40"/>
      <c r="C13" s="40"/>
      <c r="D13" s="40"/>
      <c r="E13" s="41" t="s">
        <v>1672</v>
      </c>
      <c r="F13" s="40"/>
      <c r="G13" s="40"/>
      <c r="H13" s="40"/>
      <c r="I13" s="40"/>
      <c r="J13" s="40" t="str">
        <f>IF(I13="","",VLOOKUP(I13,Sheet1!$B$3:$C$7,2,0))</f>
        <v/>
      </c>
      <c r="K13" s="40">
        <f t="shared" ref="K13:S13" si="1">SUBTOTAL(9,K11:K12)</f>
        <v>102</v>
      </c>
      <c r="L13" s="40">
        <f t="shared" si="1"/>
        <v>102</v>
      </c>
      <c r="M13" s="40">
        <f t="shared" si="1"/>
        <v>0</v>
      </c>
      <c r="N13" s="40">
        <f t="shared" si="1"/>
        <v>0</v>
      </c>
      <c r="O13" s="40">
        <f t="shared" si="1"/>
        <v>0</v>
      </c>
      <c r="P13" s="40">
        <f t="shared" si="1"/>
        <v>0</v>
      </c>
      <c r="Q13" s="40">
        <f t="shared" si="1"/>
        <v>0</v>
      </c>
      <c r="R13" s="40">
        <f t="shared" si="1"/>
        <v>0</v>
      </c>
      <c r="S13" s="40">
        <f t="shared" si="1"/>
        <v>0</v>
      </c>
      <c r="T13" s="40"/>
      <c r="U13" s="40"/>
      <c r="V13" s="40">
        <f>SUBTOTAL(9,V11:V12)</f>
        <v>102</v>
      </c>
      <c r="W13" s="66"/>
    </row>
    <row r="14" spans="1:23" outlineLevel="4">
      <c r="A14" s="40">
        <v>4004</v>
      </c>
      <c r="B14" s="40" t="s">
        <v>100</v>
      </c>
      <c r="C14" s="40">
        <v>40217</v>
      </c>
      <c r="D14" s="40" t="s">
        <v>323</v>
      </c>
      <c r="E14" s="40" t="s">
        <v>790</v>
      </c>
      <c r="F14" s="40" t="s">
        <v>309</v>
      </c>
      <c r="G14" s="40" t="s">
        <v>41</v>
      </c>
      <c r="H14" s="40" t="str">
        <f>IF(G14="","",VLOOKUP(G14,Sheet1!$B$3:$C$7,2,0))</f>
        <v>高度急性期</v>
      </c>
      <c r="I14" s="40" t="s">
        <v>41</v>
      </c>
      <c r="J14" s="40" t="str">
        <f>IF(I14="","",VLOOKUP(I14,Sheet1!$B$3:$C$7,2,0))</f>
        <v>高度急性期</v>
      </c>
      <c r="K14" s="40">
        <v>6</v>
      </c>
      <c r="L14" s="40">
        <v>6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 t="s">
        <v>42</v>
      </c>
      <c r="U14" s="40" t="str">
        <f>IF(T14="","",VLOOKUP(T14,Sheet1!$B$10:$C$61,2,0))</f>
        <v>特定集中治療室管理料3</v>
      </c>
      <c r="V14" s="40">
        <v>6</v>
      </c>
      <c r="W14" s="64" t="s">
        <v>1983</v>
      </c>
    </row>
    <row r="15" spans="1:23" outlineLevel="4">
      <c r="A15" s="40">
        <v>4004</v>
      </c>
      <c r="B15" s="40" t="s">
        <v>100</v>
      </c>
      <c r="C15" s="40">
        <v>40217</v>
      </c>
      <c r="D15" s="40" t="s">
        <v>323</v>
      </c>
      <c r="E15" s="40" t="s">
        <v>790</v>
      </c>
      <c r="F15" s="40" t="s">
        <v>118</v>
      </c>
      <c r="G15" s="40" t="s">
        <v>38</v>
      </c>
      <c r="H15" s="40" t="str">
        <f>IF(G15="","",VLOOKUP(G15,Sheet1!$B$3:$C$7,2,0))</f>
        <v>急性期</v>
      </c>
      <c r="I15" s="40" t="s">
        <v>38</v>
      </c>
      <c r="J15" s="40" t="str">
        <f>IF(I15="","",VLOOKUP(I15,Sheet1!$B$3:$C$7,2,0))</f>
        <v>急性期</v>
      </c>
      <c r="K15" s="40">
        <v>46</v>
      </c>
      <c r="L15" s="40">
        <v>46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 t="s">
        <v>41</v>
      </c>
      <c r="U15" s="40" t="str">
        <f>IF(T15="","",VLOOKUP(T15,Sheet1!$B$10:$C$61,2,0))</f>
        <v>一般病棟7対1入院基本料</v>
      </c>
      <c r="V15" s="40">
        <v>46</v>
      </c>
      <c r="W15" s="65" t="s">
        <v>1984</v>
      </c>
    </row>
    <row r="16" spans="1:23" outlineLevel="4">
      <c r="A16" s="40">
        <v>4004</v>
      </c>
      <c r="B16" s="40" t="s">
        <v>100</v>
      </c>
      <c r="C16" s="40">
        <v>40217</v>
      </c>
      <c r="D16" s="40" t="s">
        <v>323</v>
      </c>
      <c r="E16" s="40" t="s">
        <v>790</v>
      </c>
      <c r="F16" s="40" t="s">
        <v>673</v>
      </c>
      <c r="G16" s="40" t="s">
        <v>38</v>
      </c>
      <c r="H16" s="40" t="str">
        <f>IF(G16="","",VLOOKUP(G16,Sheet1!$B$3:$C$7,2,0))</f>
        <v>急性期</v>
      </c>
      <c r="I16" s="40" t="s">
        <v>38</v>
      </c>
      <c r="J16" s="40" t="str">
        <f>IF(I16="","",VLOOKUP(I16,Sheet1!$B$3:$C$7,2,0))</f>
        <v>急性期</v>
      </c>
      <c r="K16" s="40">
        <v>52</v>
      </c>
      <c r="L16" s="40">
        <v>52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41</v>
      </c>
      <c r="U16" s="40" t="str">
        <f>IF(T16="","",VLOOKUP(T16,Sheet1!$B$10:$C$61,2,0))</f>
        <v>一般病棟7対1入院基本料</v>
      </c>
      <c r="V16" s="40">
        <v>52</v>
      </c>
      <c r="W16" s="65" t="s">
        <v>1985</v>
      </c>
    </row>
    <row r="17" spans="1:23" outlineLevel="4">
      <c r="A17" s="40">
        <v>4004</v>
      </c>
      <c r="B17" s="40" t="s">
        <v>100</v>
      </c>
      <c r="C17" s="40">
        <v>40217</v>
      </c>
      <c r="D17" s="40" t="s">
        <v>323</v>
      </c>
      <c r="E17" s="40" t="s">
        <v>790</v>
      </c>
      <c r="F17" s="40" t="s">
        <v>677</v>
      </c>
      <c r="G17" s="40" t="s">
        <v>38</v>
      </c>
      <c r="H17" s="40" t="str">
        <f>IF(G17="","",VLOOKUP(G17,Sheet1!$B$3:$C$7,2,0))</f>
        <v>急性期</v>
      </c>
      <c r="I17" s="40" t="s">
        <v>38</v>
      </c>
      <c r="J17" s="40" t="str">
        <f>IF(I17="","",VLOOKUP(I17,Sheet1!$B$3:$C$7,2,0))</f>
        <v>急性期</v>
      </c>
      <c r="K17" s="40">
        <v>52</v>
      </c>
      <c r="L17" s="40">
        <v>52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 t="s">
        <v>41</v>
      </c>
      <c r="U17" s="40" t="str">
        <f>IF(T17="","",VLOOKUP(T17,Sheet1!$B$10:$C$61,2,0))</f>
        <v>一般病棟7対1入院基本料</v>
      </c>
      <c r="V17" s="40">
        <v>52</v>
      </c>
      <c r="W17" s="65" t="s">
        <v>2008</v>
      </c>
    </row>
    <row r="18" spans="1:23" outlineLevel="4">
      <c r="A18" s="40">
        <v>4004</v>
      </c>
      <c r="B18" s="40" t="s">
        <v>100</v>
      </c>
      <c r="C18" s="40">
        <v>40217</v>
      </c>
      <c r="D18" s="40" t="s">
        <v>323</v>
      </c>
      <c r="E18" s="40" t="s">
        <v>790</v>
      </c>
      <c r="F18" s="40" t="s">
        <v>551</v>
      </c>
      <c r="G18" s="40" t="s">
        <v>38</v>
      </c>
      <c r="H18" s="40" t="str">
        <f>IF(G18="","",VLOOKUP(G18,Sheet1!$B$3:$C$7,2,0))</f>
        <v>急性期</v>
      </c>
      <c r="I18" s="40" t="s">
        <v>38</v>
      </c>
      <c r="J18" s="40" t="str">
        <f>IF(I18="","",VLOOKUP(I18,Sheet1!$B$3:$C$7,2,0))</f>
        <v>急性期</v>
      </c>
      <c r="K18" s="40">
        <v>52</v>
      </c>
      <c r="L18" s="40">
        <v>52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41</v>
      </c>
      <c r="U18" s="40" t="str">
        <f>IF(T18="","",VLOOKUP(T18,Sheet1!$B$10:$C$61,2,0))</f>
        <v>一般病棟7対1入院基本料</v>
      </c>
      <c r="V18" s="40">
        <v>52</v>
      </c>
      <c r="W18" s="65"/>
    </row>
    <row r="19" spans="1:23" outlineLevel="4">
      <c r="A19" s="40">
        <v>4004</v>
      </c>
      <c r="B19" s="40" t="s">
        <v>100</v>
      </c>
      <c r="C19" s="40">
        <v>40217</v>
      </c>
      <c r="D19" s="40" t="s">
        <v>323</v>
      </c>
      <c r="E19" s="40" t="s">
        <v>790</v>
      </c>
      <c r="F19" s="40" t="s">
        <v>552</v>
      </c>
      <c r="G19" s="40" t="s">
        <v>38</v>
      </c>
      <c r="H19" s="40" t="str">
        <f>IF(G19="","",VLOOKUP(G19,Sheet1!$B$3:$C$7,2,0))</f>
        <v>急性期</v>
      </c>
      <c r="I19" s="40" t="s">
        <v>38</v>
      </c>
      <c r="J19" s="40" t="str">
        <f>IF(I19="","",VLOOKUP(I19,Sheet1!$B$3:$C$7,2,0))</f>
        <v>急性期</v>
      </c>
      <c r="K19" s="40">
        <v>52</v>
      </c>
      <c r="L19" s="40">
        <v>52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 t="s">
        <v>41</v>
      </c>
      <c r="U19" s="40" t="str">
        <f>IF(T19="","",VLOOKUP(T19,Sheet1!$B$10:$C$61,2,0))</f>
        <v>一般病棟7対1入院基本料</v>
      </c>
      <c r="V19" s="40">
        <v>52</v>
      </c>
      <c r="W19" s="65"/>
    </row>
    <row r="20" spans="1:23" outlineLevel="3">
      <c r="A20" s="40"/>
      <c r="B20" s="40"/>
      <c r="C20" s="40"/>
      <c r="D20" s="40"/>
      <c r="E20" s="41" t="s">
        <v>1673</v>
      </c>
      <c r="F20" s="40"/>
      <c r="G20" s="40"/>
      <c r="H20" s="40"/>
      <c r="I20" s="40"/>
      <c r="J20" s="40" t="str">
        <f>IF(I20="","",VLOOKUP(I20,Sheet1!$B$3:$C$7,2,0))</f>
        <v/>
      </c>
      <c r="K20" s="40">
        <f t="shared" ref="K20:S20" si="2">SUBTOTAL(9,K14:K19)</f>
        <v>260</v>
      </c>
      <c r="L20" s="40">
        <f t="shared" si="2"/>
        <v>260</v>
      </c>
      <c r="M20" s="40">
        <f t="shared" si="2"/>
        <v>0</v>
      </c>
      <c r="N20" s="40">
        <f t="shared" si="2"/>
        <v>0</v>
      </c>
      <c r="O20" s="40">
        <f t="shared" si="2"/>
        <v>0</v>
      </c>
      <c r="P20" s="40">
        <f t="shared" si="2"/>
        <v>0</v>
      </c>
      <c r="Q20" s="40">
        <f t="shared" si="2"/>
        <v>0</v>
      </c>
      <c r="R20" s="40">
        <f t="shared" si="2"/>
        <v>0</v>
      </c>
      <c r="S20" s="40">
        <f t="shared" si="2"/>
        <v>0</v>
      </c>
      <c r="T20" s="40"/>
      <c r="U20" s="40"/>
      <c r="V20" s="40">
        <f>SUBTOTAL(9,V14:V19)</f>
        <v>260</v>
      </c>
      <c r="W20" s="66"/>
    </row>
    <row r="21" spans="1:23" outlineLevel="4">
      <c r="A21" s="40">
        <v>4004</v>
      </c>
      <c r="B21" s="40" t="s">
        <v>100</v>
      </c>
      <c r="C21" s="40">
        <v>40217</v>
      </c>
      <c r="D21" s="40" t="s">
        <v>323</v>
      </c>
      <c r="E21" s="40" t="s">
        <v>814</v>
      </c>
      <c r="F21" s="40" t="s">
        <v>683</v>
      </c>
      <c r="G21" s="40" t="s">
        <v>182</v>
      </c>
      <c r="H21" s="40" t="str">
        <f>IF(G21="","",VLOOKUP(G21,Sheet1!$B$3:$C$7,2,0))</f>
        <v>慢性期</v>
      </c>
      <c r="I21" s="40" t="s">
        <v>182</v>
      </c>
      <c r="J21" s="40" t="str">
        <f>IF(I21="","",VLOOKUP(I21,Sheet1!$B$3:$C$7,2,0))</f>
        <v>慢性期</v>
      </c>
      <c r="K21" s="40">
        <v>0</v>
      </c>
      <c r="L21" s="40">
        <v>0</v>
      </c>
      <c r="M21" s="40">
        <v>0</v>
      </c>
      <c r="N21" s="40">
        <v>50</v>
      </c>
      <c r="O21" s="40">
        <v>50</v>
      </c>
      <c r="P21" s="40">
        <v>0</v>
      </c>
      <c r="Q21" s="40">
        <v>0</v>
      </c>
      <c r="R21" s="40">
        <v>0</v>
      </c>
      <c r="S21" s="40">
        <v>0</v>
      </c>
      <c r="T21" s="40" t="s">
        <v>185</v>
      </c>
      <c r="U21" s="40" t="str">
        <f>IF(T21="","",VLOOKUP(T21,Sheet1!$B$10:$C$61,2,0))</f>
        <v>療養病棟入院基本料1</v>
      </c>
      <c r="V21" s="40">
        <v>50</v>
      </c>
      <c r="W21" s="64"/>
    </row>
    <row r="22" spans="1:23" outlineLevel="3">
      <c r="A22" s="40"/>
      <c r="B22" s="40"/>
      <c r="C22" s="40"/>
      <c r="D22" s="40"/>
      <c r="E22" s="41" t="s">
        <v>1674</v>
      </c>
      <c r="F22" s="40"/>
      <c r="G22" s="40"/>
      <c r="H22" s="40"/>
      <c r="I22" s="40"/>
      <c r="J22" s="40" t="str">
        <f>IF(I22="","",VLOOKUP(I22,Sheet1!$B$3:$C$7,2,0))</f>
        <v/>
      </c>
      <c r="K22" s="40">
        <f t="shared" ref="K22:S22" si="3">SUBTOTAL(9,K21:K21)</f>
        <v>0</v>
      </c>
      <c r="L22" s="40">
        <f t="shared" si="3"/>
        <v>0</v>
      </c>
      <c r="M22" s="40">
        <f t="shared" si="3"/>
        <v>0</v>
      </c>
      <c r="N22" s="40">
        <f t="shared" si="3"/>
        <v>50</v>
      </c>
      <c r="O22" s="40">
        <f t="shared" si="3"/>
        <v>50</v>
      </c>
      <c r="P22" s="40">
        <f t="shared" si="3"/>
        <v>0</v>
      </c>
      <c r="Q22" s="40">
        <f t="shared" si="3"/>
        <v>0</v>
      </c>
      <c r="R22" s="40">
        <f t="shared" si="3"/>
        <v>0</v>
      </c>
      <c r="S22" s="40">
        <f t="shared" si="3"/>
        <v>0</v>
      </c>
      <c r="T22" s="40"/>
      <c r="U22" s="40"/>
      <c r="V22" s="40">
        <f>SUBTOTAL(9,V21:V21)</f>
        <v>50</v>
      </c>
      <c r="W22" s="66"/>
    </row>
    <row r="23" spans="1:23" outlineLevel="4">
      <c r="A23" s="40">
        <v>4004</v>
      </c>
      <c r="B23" s="40" t="s">
        <v>100</v>
      </c>
      <c r="C23" s="40">
        <v>40217</v>
      </c>
      <c r="D23" s="40" t="s">
        <v>323</v>
      </c>
      <c r="E23" s="40" t="s">
        <v>1142</v>
      </c>
      <c r="F23" s="40" t="s">
        <v>193</v>
      </c>
      <c r="G23" s="40" t="s">
        <v>38</v>
      </c>
      <c r="H23" s="40" t="str">
        <f>IF(G23="","",VLOOKUP(G23,Sheet1!$B$3:$C$7,2,0))</f>
        <v>急性期</v>
      </c>
      <c r="I23" s="40" t="s">
        <v>38</v>
      </c>
      <c r="J23" s="40" t="str">
        <f>IF(I23="","",VLOOKUP(I23,Sheet1!$B$3:$C$7,2,0))</f>
        <v>急性期</v>
      </c>
      <c r="K23" s="40">
        <v>50</v>
      </c>
      <c r="L23" s="40">
        <v>50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 t="s">
        <v>38</v>
      </c>
      <c r="U23" s="40" t="str">
        <f>IF(T23="","",VLOOKUP(T23,Sheet1!$B$10:$C$61,2,0))</f>
        <v>一般病棟10対1入院基本料</v>
      </c>
      <c r="V23" s="40">
        <v>50</v>
      </c>
      <c r="W23" s="64"/>
    </row>
    <row r="24" spans="1:23" outlineLevel="3">
      <c r="A24" s="40"/>
      <c r="B24" s="40"/>
      <c r="C24" s="40"/>
      <c r="D24" s="40"/>
      <c r="E24" s="41" t="s">
        <v>1675</v>
      </c>
      <c r="F24" s="40"/>
      <c r="G24" s="40"/>
      <c r="H24" s="40"/>
      <c r="I24" s="40"/>
      <c r="J24" s="40" t="str">
        <f>IF(I24="","",VLOOKUP(I24,Sheet1!$B$3:$C$7,2,0))</f>
        <v/>
      </c>
      <c r="K24" s="40">
        <f t="shared" ref="K24:S24" si="4">SUBTOTAL(9,K23:K23)</f>
        <v>50</v>
      </c>
      <c r="L24" s="40">
        <f t="shared" si="4"/>
        <v>50</v>
      </c>
      <c r="M24" s="40">
        <f t="shared" si="4"/>
        <v>0</v>
      </c>
      <c r="N24" s="40">
        <f t="shared" si="4"/>
        <v>0</v>
      </c>
      <c r="O24" s="40">
        <f t="shared" si="4"/>
        <v>0</v>
      </c>
      <c r="P24" s="40">
        <f t="shared" si="4"/>
        <v>0</v>
      </c>
      <c r="Q24" s="40">
        <f t="shared" si="4"/>
        <v>0</v>
      </c>
      <c r="R24" s="40">
        <f t="shared" si="4"/>
        <v>0</v>
      </c>
      <c r="S24" s="40">
        <f t="shared" si="4"/>
        <v>0</v>
      </c>
      <c r="T24" s="40"/>
      <c r="U24" s="40"/>
      <c r="V24" s="40">
        <f>SUBTOTAL(9,V23:V23)</f>
        <v>50</v>
      </c>
      <c r="W24" s="66"/>
    </row>
    <row r="25" spans="1:23" outlineLevel="4">
      <c r="A25" s="40">
        <v>4004</v>
      </c>
      <c r="B25" s="40" t="s">
        <v>100</v>
      </c>
      <c r="C25" s="40">
        <v>40217</v>
      </c>
      <c r="D25" s="40" t="s">
        <v>323</v>
      </c>
      <c r="E25" s="40" t="s">
        <v>1176</v>
      </c>
      <c r="F25" s="40" t="s">
        <v>1177</v>
      </c>
      <c r="G25" s="40" t="s">
        <v>41</v>
      </c>
      <c r="H25" s="40" t="str">
        <f>IF(G25="","",VLOOKUP(G25,Sheet1!$B$3:$C$7,2,0))</f>
        <v>高度急性期</v>
      </c>
      <c r="I25" s="40" t="s">
        <v>41</v>
      </c>
      <c r="J25" s="40" t="str">
        <f>IF(I25="","",VLOOKUP(I25,Sheet1!$B$3:$C$7,2,0))</f>
        <v>高度急性期</v>
      </c>
      <c r="K25" s="40">
        <v>9</v>
      </c>
      <c r="L25" s="40">
        <v>9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42</v>
      </c>
      <c r="U25" s="40" t="str">
        <f>IF(T25="","",VLOOKUP(T25,Sheet1!$B$10:$C$61,2,0))</f>
        <v>特定集中治療室管理料3</v>
      </c>
      <c r="V25" s="40">
        <v>9</v>
      </c>
      <c r="W25" s="64" t="s">
        <v>1983</v>
      </c>
    </row>
    <row r="26" spans="1:23" outlineLevel="4">
      <c r="A26" s="40">
        <v>4004</v>
      </c>
      <c r="B26" s="40" t="s">
        <v>100</v>
      </c>
      <c r="C26" s="40">
        <v>40217</v>
      </c>
      <c r="D26" s="40" t="s">
        <v>323</v>
      </c>
      <c r="E26" s="40" t="s">
        <v>1176</v>
      </c>
      <c r="F26" s="40" t="s">
        <v>1178</v>
      </c>
      <c r="G26" s="40" t="s">
        <v>41</v>
      </c>
      <c r="H26" s="40" t="str">
        <f>IF(G26="","",VLOOKUP(G26,Sheet1!$B$3:$C$7,2,0))</f>
        <v>高度急性期</v>
      </c>
      <c r="I26" s="40" t="s">
        <v>41</v>
      </c>
      <c r="J26" s="40" t="str">
        <f>IF(I26="","",VLOOKUP(I26,Sheet1!$B$3:$C$7,2,0))</f>
        <v>高度急性期</v>
      </c>
      <c r="K26" s="40">
        <v>19</v>
      </c>
      <c r="L26" s="40">
        <v>19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69</v>
      </c>
      <c r="U26" s="40" t="str">
        <f>IF(T26="","",VLOOKUP(T26,Sheet1!$B$10:$C$61,2,0))</f>
        <v>ﾊｲｹｱﾕﾆｯﾄ入院医療管理料1</v>
      </c>
      <c r="V26" s="40">
        <v>19</v>
      </c>
      <c r="W26" s="65" t="s">
        <v>1984</v>
      </c>
    </row>
    <row r="27" spans="1:23" outlineLevel="4">
      <c r="A27" s="40">
        <v>4004</v>
      </c>
      <c r="B27" s="40" t="s">
        <v>100</v>
      </c>
      <c r="C27" s="40">
        <v>40217</v>
      </c>
      <c r="D27" s="40" t="s">
        <v>323</v>
      </c>
      <c r="E27" s="40" t="s">
        <v>1176</v>
      </c>
      <c r="F27" s="40" t="s">
        <v>71</v>
      </c>
      <c r="G27" s="40" t="s">
        <v>41</v>
      </c>
      <c r="H27" s="40" t="str">
        <f>IF(G27="","",VLOOKUP(G27,Sheet1!$B$3:$C$7,2,0))</f>
        <v>高度急性期</v>
      </c>
      <c r="I27" s="40" t="s">
        <v>41</v>
      </c>
      <c r="J27" s="40" t="str">
        <f>IF(I27="","",VLOOKUP(I27,Sheet1!$B$3:$C$7,2,0))</f>
        <v>高度急性期</v>
      </c>
      <c r="K27" s="40">
        <v>30</v>
      </c>
      <c r="L27" s="40">
        <v>30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350</v>
      </c>
      <c r="U27" s="40" t="str">
        <f>IF(T27="","",VLOOKUP(T27,Sheet1!$B$10:$C$61,2,0))</f>
        <v>小児入院医療管理料2</v>
      </c>
      <c r="V27" s="40">
        <v>30</v>
      </c>
      <c r="W27" s="65" t="s">
        <v>1987</v>
      </c>
    </row>
    <row r="28" spans="1:23" outlineLevel="4">
      <c r="A28" s="40">
        <v>4004</v>
      </c>
      <c r="B28" s="40" t="s">
        <v>100</v>
      </c>
      <c r="C28" s="40">
        <v>40217</v>
      </c>
      <c r="D28" s="40" t="s">
        <v>323</v>
      </c>
      <c r="E28" s="40" t="s">
        <v>1176</v>
      </c>
      <c r="F28" s="40" t="s">
        <v>1179</v>
      </c>
      <c r="G28" s="40" t="s">
        <v>41</v>
      </c>
      <c r="H28" s="40" t="str">
        <f>IF(G28="","",VLOOKUP(G28,Sheet1!$B$3:$C$7,2,0))</f>
        <v>高度急性期</v>
      </c>
      <c r="I28" s="40" t="s">
        <v>41</v>
      </c>
      <c r="J28" s="40" t="str">
        <f>IF(I28="","",VLOOKUP(I28,Sheet1!$B$3:$C$7,2,0))</f>
        <v>高度急性期</v>
      </c>
      <c r="K28" s="40">
        <v>6</v>
      </c>
      <c r="L28" s="40">
        <v>6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69</v>
      </c>
      <c r="U28" s="40" t="str">
        <f>IF(T28="","",VLOOKUP(T28,Sheet1!$B$10:$C$61,2,0))</f>
        <v>ﾊｲｹｱﾕﾆｯﾄ入院医療管理料1</v>
      </c>
      <c r="V28" s="40">
        <v>6</v>
      </c>
      <c r="W28" s="65" t="s">
        <v>1988</v>
      </c>
    </row>
    <row r="29" spans="1:23" outlineLevel="4">
      <c r="A29" s="40">
        <v>4004</v>
      </c>
      <c r="B29" s="40" t="s">
        <v>100</v>
      </c>
      <c r="C29" s="40">
        <v>40217</v>
      </c>
      <c r="D29" s="40" t="s">
        <v>323</v>
      </c>
      <c r="E29" s="40" t="s">
        <v>1176</v>
      </c>
      <c r="F29" s="40" t="s">
        <v>1180</v>
      </c>
      <c r="G29" s="40" t="s">
        <v>41</v>
      </c>
      <c r="H29" s="40" t="str">
        <f>IF(G29="","",VLOOKUP(G29,Sheet1!$B$3:$C$7,2,0))</f>
        <v>高度急性期</v>
      </c>
      <c r="I29" s="40" t="s">
        <v>41</v>
      </c>
      <c r="J29" s="40" t="str">
        <f>IF(I29="","",VLOOKUP(I29,Sheet1!$B$3:$C$7,2,0))</f>
        <v>高度急性期</v>
      </c>
      <c r="K29" s="40">
        <v>35</v>
      </c>
      <c r="L29" s="40">
        <v>35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 t="s">
        <v>41</v>
      </c>
      <c r="U29" s="40" t="str">
        <f>IF(T29="","",VLOOKUP(T29,Sheet1!$B$10:$C$61,2,0))</f>
        <v>一般病棟7対1入院基本料</v>
      </c>
      <c r="V29" s="40">
        <v>35</v>
      </c>
      <c r="W29" s="65" t="s">
        <v>2008</v>
      </c>
    </row>
    <row r="30" spans="1:23" outlineLevel="4">
      <c r="A30" s="40">
        <v>4004</v>
      </c>
      <c r="B30" s="40" t="s">
        <v>100</v>
      </c>
      <c r="C30" s="40">
        <v>40217</v>
      </c>
      <c r="D30" s="40" t="s">
        <v>323</v>
      </c>
      <c r="E30" s="40" t="s">
        <v>1176</v>
      </c>
      <c r="F30" s="40" t="s">
        <v>1181</v>
      </c>
      <c r="G30" s="40" t="s">
        <v>41</v>
      </c>
      <c r="H30" s="40" t="str">
        <f>IF(G30="","",VLOOKUP(G30,Sheet1!$B$3:$C$7,2,0))</f>
        <v>高度急性期</v>
      </c>
      <c r="I30" s="40" t="s">
        <v>41</v>
      </c>
      <c r="J30" s="40" t="str">
        <f>IF(I30="","",VLOOKUP(I30,Sheet1!$B$3:$C$7,2,0))</f>
        <v>高度急性期</v>
      </c>
      <c r="K30" s="40">
        <v>42</v>
      </c>
      <c r="L30" s="40">
        <v>42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 t="s">
        <v>41</v>
      </c>
      <c r="U30" s="40" t="str">
        <f>IF(T30="","",VLOOKUP(T30,Sheet1!$B$10:$C$61,2,0))</f>
        <v>一般病棟7対1入院基本料</v>
      </c>
      <c r="V30" s="40">
        <v>42</v>
      </c>
      <c r="W30" s="65"/>
    </row>
    <row r="31" spans="1:23" outlineLevel="4">
      <c r="A31" s="40">
        <v>4004</v>
      </c>
      <c r="B31" s="40" t="s">
        <v>100</v>
      </c>
      <c r="C31" s="40">
        <v>40217</v>
      </c>
      <c r="D31" s="40" t="s">
        <v>323</v>
      </c>
      <c r="E31" s="40" t="s">
        <v>1176</v>
      </c>
      <c r="F31" s="40" t="s">
        <v>1182</v>
      </c>
      <c r="G31" s="40" t="s">
        <v>41</v>
      </c>
      <c r="H31" s="40" t="str">
        <f>IF(G31="","",VLOOKUP(G31,Sheet1!$B$3:$C$7,2,0))</f>
        <v>高度急性期</v>
      </c>
      <c r="I31" s="40" t="s">
        <v>41</v>
      </c>
      <c r="J31" s="40" t="str">
        <f>IF(I31="","",VLOOKUP(I31,Sheet1!$B$3:$C$7,2,0))</f>
        <v>高度急性期</v>
      </c>
      <c r="K31" s="40">
        <v>41</v>
      </c>
      <c r="L31" s="40">
        <v>41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 t="s">
        <v>41</v>
      </c>
      <c r="U31" s="40" t="str">
        <f>IF(T31="","",VLOOKUP(T31,Sheet1!$B$10:$C$61,2,0))</f>
        <v>一般病棟7対1入院基本料</v>
      </c>
      <c r="V31" s="40">
        <v>41</v>
      </c>
      <c r="W31" s="65"/>
    </row>
    <row r="32" spans="1:23" outlineLevel="4">
      <c r="A32" s="40">
        <v>4004</v>
      </c>
      <c r="B32" s="40" t="s">
        <v>100</v>
      </c>
      <c r="C32" s="40">
        <v>40217</v>
      </c>
      <c r="D32" s="40" t="s">
        <v>323</v>
      </c>
      <c r="E32" s="40" t="s">
        <v>1176</v>
      </c>
      <c r="F32" s="40" t="s">
        <v>1183</v>
      </c>
      <c r="G32" s="40" t="s">
        <v>41</v>
      </c>
      <c r="H32" s="40" t="str">
        <f>IF(G32="","",VLOOKUP(G32,Sheet1!$B$3:$C$7,2,0))</f>
        <v>高度急性期</v>
      </c>
      <c r="I32" s="40" t="s">
        <v>41</v>
      </c>
      <c r="J32" s="40" t="str">
        <f>IF(I32="","",VLOOKUP(I32,Sheet1!$B$3:$C$7,2,0))</f>
        <v>高度急性期</v>
      </c>
      <c r="K32" s="40">
        <v>42</v>
      </c>
      <c r="L32" s="40">
        <v>42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 t="s">
        <v>41</v>
      </c>
      <c r="U32" s="40" t="str">
        <f>IF(T32="","",VLOOKUP(T32,Sheet1!$B$10:$C$61,2,0))</f>
        <v>一般病棟7対1入院基本料</v>
      </c>
      <c r="V32" s="40">
        <v>42</v>
      </c>
      <c r="W32" s="65"/>
    </row>
    <row r="33" spans="1:23" outlineLevel="4">
      <c r="A33" s="40">
        <v>4004</v>
      </c>
      <c r="B33" s="40" t="s">
        <v>100</v>
      </c>
      <c r="C33" s="40">
        <v>40217</v>
      </c>
      <c r="D33" s="40" t="s">
        <v>323</v>
      </c>
      <c r="E33" s="40" t="s">
        <v>1176</v>
      </c>
      <c r="F33" s="40" t="s">
        <v>1184</v>
      </c>
      <c r="G33" s="40" t="s">
        <v>41</v>
      </c>
      <c r="H33" s="40" t="str">
        <f>IF(G33="","",VLOOKUP(G33,Sheet1!$B$3:$C$7,2,0))</f>
        <v>高度急性期</v>
      </c>
      <c r="I33" s="40" t="s">
        <v>41</v>
      </c>
      <c r="J33" s="40" t="str">
        <f>IF(I33="","",VLOOKUP(I33,Sheet1!$B$3:$C$7,2,0))</f>
        <v>高度急性期</v>
      </c>
      <c r="K33" s="40">
        <v>41</v>
      </c>
      <c r="L33" s="40">
        <v>41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 t="s">
        <v>41</v>
      </c>
      <c r="U33" s="40" t="str">
        <f>IF(T33="","",VLOOKUP(T33,Sheet1!$B$10:$C$61,2,0))</f>
        <v>一般病棟7対1入院基本料</v>
      </c>
      <c r="V33" s="40">
        <v>41</v>
      </c>
      <c r="W33" s="65"/>
    </row>
    <row r="34" spans="1:23" outlineLevel="4">
      <c r="A34" s="40">
        <v>4004</v>
      </c>
      <c r="B34" s="40" t="s">
        <v>100</v>
      </c>
      <c r="C34" s="40">
        <v>40217</v>
      </c>
      <c r="D34" s="40" t="s">
        <v>323</v>
      </c>
      <c r="E34" s="40" t="s">
        <v>1176</v>
      </c>
      <c r="F34" s="40" t="s">
        <v>1185</v>
      </c>
      <c r="G34" s="40" t="s">
        <v>41</v>
      </c>
      <c r="H34" s="40" t="str">
        <f>IF(G34="","",VLOOKUP(G34,Sheet1!$B$3:$C$7,2,0))</f>
        <v>高度急性期</v>
      </c>
      <c r="I34" s="40" t="s">
        <v>41</v>
      </c>
      <c r="J34" s="40" t="str">
        <f>IF(I34="","",VLOOKUP(I34,Sheet1!$B$3:$C$7,2,0))</f>
        <v>高度急性期</v>
      </c>
      <c r="K34" s="40">
        <v>43</v>
      </c>
      <c r="L34" s="40">
        <v>43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 t="s">
        <v>41</v>
      </c>
      <c r="U34" s="40" t="str">
        <f>IF(T34="","",VLOOKUP(T34,Sheet1!$B$10:$C$61,2,0))</f>
        <v>一般病棟7対1入院基本料</v>
      </c>
      <c r="V34" s="40">
        <v>43</v>
      </c>
      <c r="W34" s="65"/>
    </row>
    <row r="35" spans="1:23" outlineLevel="3">
      <c r="A35" s="40"/>
      <c r="B35" s="40"/>
      <c r="C35" s="40"/>
      <c r="D35" s="40"/>
      <c r="E35" s="41" t="s">
        <v>1676</v>
      </c>
      <c r="F35" s="40"/>
      <c r="G35" s="40"/>
      <c r="H35" s="40"/>
      <c r="I35" s="40"/>
      <c r="J35" s="40" t="str">
        <f>IF(I35="","",VLOOKUP(I35,Sheet1!$B$3:$C$7,2,0))</f>
        <v/>
      </c>
      <c r="K35" s="40">
        <f t="shared" ref="K35:S35" si="5">SUBTOTAL(9,K25:K34)</f>
        <v>308</v>
      </c>
      <c r="L35" s="40">
        <f t="shared" si="5"/>
        <v>308</v>
      </c>
      <c r="M35" s="40">
        <f t="shared" si="5"/>
        <v>0</v>
      </c>
      <c r="N35" s="40">
        <f t="shared" si="5"/>
        <v>0</v>
      </c>
      <c r="O35" s="40">
        <f t="shared" si="5"/>
        <v>0</v>
      </c>
      <c r="P35" s="40">
        <f t="shared" si="5"/>
        <v>0</v>
      </c>
      <c r="Q35" s="40">
        <f t="shared" si="5"/>
        <v>0</v>
      </c>
      <c r="R35" s="40">
        <f t="shared" si="5"/>
        <v>0</v>
      </c>
      <c r="S35" s="40">
        <f t="shared" si="5"/>
        <v>0</v>
      </c>
      <c r="T35" s="40"/>
      <c r="U35" s="40"/>
      <c r="V35" s="40">
        <f>SUBTOTAL(9,V25:V34)</f>
        <v>308</v>
      </c>
      <c r="W35" s="66"/>
    </row>
    <row r="36" spans="1:23" outlineLevel="4">
      <c r="A36" s="40">
        <v>4004</v>
      </c>
      <c r="B36" s="40" t="s">
        <v>100</v>
      </c>
      <c r="C36" s="40">
        <v>40217</v>
      </c>
      <c r="D36" s="40" t="s">
        <v>323</v>
      </c>
      <c r="E36" s="40" t="s">
        <v>1186</v>
      </c>
      <c r="F36" s="40" t="s">
        <v>193</v>
      </c>
      <c r="G36" s="40" t="s">
        <v>38</v>
      </c>
      <c r="H36" s="40" t="str">
        <f>IF(G36="","",VLOOKUP(G36,Sheet1!$B$3:$C$7,2,0))</f>
        <v>急性期</v>
      </c>
      <c r="I36" s="40" t="s">
        <v>38</v>
      </c>
      <c r="J36" s="40" t="str">
        <f>IF(I36="","",VLOOKUP(I36,Sheet1!$B$3:$C$7,2,0))</f>
        <v>急性期</v>
      </c>
      <c r="K36" s="40">
        <v>24</v>
      </c>
      <c r="L36" s="40">
        <v>24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 t="s">
        <v>58</v>
      </c>
      <c r="U36" s="40" t="str">
        <f>IF(T36="","",VLOOKUP(T36,Sheet1!$B$10:$C$61,2,0))</f>
        <v>一般病棟13対1入院基本料</v>
      </c>
      <c r="V36" s="40">
        <v>24</v>
      </c>
      <c r="W36" s="64"/>
    </row>
    <row r="37" spans="1:23" outlineLevel="3">
      <c r="A37" s="40"/>
      <c r="B37" s="40"/>
      <c r="C37" s="40"/>
      <c r="D37" s="40"/>
      <c r="E37" s="41" t="s">
        <v>1677</v>
      </c>
      <c r="F37" s="40"/>
      <c r="G37" s="40"/>
      <c r="H37" s="40"/>
      <c r="I37" s="40"/>
      <c r="J37" s="40" t="str">
        <f>IF(I37="","",VLOOKUP(I37,Sheet1!$B$3:$C$7,2,0))</f>
        <v/>
      </c>
      <c r="K37" s="40">
        <f t="shared" ref="K37:S37" si="6">SUBTOTAL(9,K36:K36)</f>
        <v>24</v>
      </c>
      <c r="L37" s="40">
        <f t="shared" si="6"/>
        <v>24</v>
      </c>
      <c r="M37" s="40">
        <f t="shared" si="6"/>
        <v>0</v>
      </c>
      <c r="N37" s="40">
        <f t="shared" si="6"/>
        <v>0</v>
      </c>
      <c r="O37" s="40">
        <f t="shared" si="6"/>
        <v>0</v>
      </c>
      <c r="P37" s="40">
        <f t="shared" si="6"/>
        <v>0</v>
      </c>
      <c r="Q37" s="40">
        <f t="shared" si="6"/>
        <v>0</v>
      </c>
      <c r="R37" s="40">
        <f t="shared" si="6"/>
        <v>0</v>
      </c>
      <c r="S37" s="40">
        <f t="shared" si="6"/>
        <v>0</v>
      </c>
      <c r="T37" s="40"/>
      <c r="U37" s="40"/>
      <c r="V37" s="40">
        <f>SUBTOTAL(9,V36:V36)</f>
        <v>24</v>
      </c>
      <c r="W37" s="66"/>
    </row>
    <row r="38" spans="1:23" outlineLevel="4">
      <c r="A38" s="40">
        <v>4004</v>
      </c>
      <c r="B38" s="40" t="s">
        <v>100</v>
      </c>
      <c r="C38" s="40">
        <v>40217</v>
      </c>
      <c r="D38" s="40" t="s">
        <v>323</v>
      </c>
      <c r="E38" s="40" t="s">
        <v>1187</v>
      </c>
      <c r="F38" s="40" t="s">
        <v>417</v>
      </c>
      <c r="G38" s="40" t="s">
        <v>45</v>
      </c>
      <c r="H38" s="40" t="str">
        <f>IF(G38="","",VLOOKUP(G38,Sheet1!$B$3:$C$7,2,0))</f>
        <v>慢性期</v>
      </c>
      <c r="I38" s="40" t="s">
        <v>45</v>
      </c>
      <c r="J38" s="40" t="str">
        <f>IF(I38="","",VLOOKUP(I38,Sheet1!$B$3:$C$7,2,0))</f>
        <v>慢性期</v>
      </c>
      <c r="K38" s="40">
        <v>0</v>
      </c>
      <c r="L38" s="40">
        <v>0</v>
      </c>
      <c r="M38" s="40">
        <v>0</v>
      </c>
      <c r="N38" s="40">
        <v>47</v>
      </c>
      <c r="O38" s="40">
        <v>47</v>
      </c>
      <c r="P38" s="40">
        <v>0</v>
      </c>
      <c r="Q38" s="40">
        <v>0</v>
      </c>
      <c r="R38" s="40">
        <v>0</v>
      </c>
      <c r="S38" s="40">
        <v>0</v>
      </c>
      <c r="T38" s="40" t="s">
        <v>46</v>
      </c>
      <c r="U38" s="40" t="str">
        <f>IF(T38="","",VLOOKUP(T38,Sheet1!$B$10:$C$61,2,0))</f>
        <v>療養病棟入院基本料2</v>
      </c>
      <c r="V38" s="40">
        <v>47</v>
      </c>
      <c r="W38" s="64"/>
    </row>
    <row r="39" spans="1:23" outlineLevel="3">
      <c r="A39" s="40"/>
      <c r="B39" s="40"/>
      <c r="C39" s="40"/>
      <c r="D39" s="40"/>
      <c r="E39" s="41" t="s">
        <v>1678</v>
      </c>
      <c r="F39" s="40"/>
      <c r="G39" s="40"/>
      <c r="H39" s="40"/>
      <c r="I39" s="40"/>
      <c r="J39" s="40" t="str">
        <f>IF(I39="","",VLOOKUP(I39,Sheet1!$B$3:$C$7,2,0))</f>
        <v/>
      </c>
      <c r="K39" s="40">
        <f t="shared" ref="K39:S39" si="7">SUBTOTAL(9,K38:K38)</f>
        <v>0</v>
      </c>
      <c r="L39" s="40">
        <f t="shared" si="7"/>
        <v>0</v>
      </c>
      <c r="M39" s="40">
        <f t="shared" si="7"/>
        <v>0</v>
      </c>
      <c r="N39" s="40">
        <f t="shared" si="7"/>
        <v>47</v>
      </c>
      <c r="O39" s="40">
        <f t="shared" si="7"/>
        <v>47</v>
      </c>
      <c r="P39" s="40">
        <f t="shared" si="7"/>
        <v>0</v>
      </c>
      <c r="Q39" s="40">
        <f t="shared" si="7"/>
        <v>0</v>
      </c>
      <c r="R39" s="40">
        <f t="shared" si="7"/>
        <v>0</v>
      </c>
      <c r="S39" s="40">
        <f t="shared" si="7"/>
        <v>0</v>
      </c>
      <c r="T39" s="40"/>
      <c r="U39" s="40"/>
      <c r="V39" s="40">
        <f>SUBTOTAL(9,V38:V38)</f>
        <v>47</v>
      </c>
      <c r="W39" s="66"/>
    </row>
    <row r="40" spans="1:23" outlineLevel="4">
      <c r="A40" s="40">
        <v>4004</v>
      </c>
      <c r="B40" s="40" t="s">
        <v>100</v>
      </c>
      <c r="C40" s="40">
        <v>40217</v>
      </c>
      <c r="D40" s="40" t="s">
        <v>323</v>
      </c>
      <c r="E40" s="40" t="s">
        <v>1186</v>
      </c>
      <c r="F40" s="40" t="s">
        <v>418</v>
      </c>
      <c r="G40" s="40" t="s">
        <v>45</v>
      </c>
      <c r="H40" s="40" t="str">
        <f>IF(G40="","",VLOOKUP(G40,Sheet1!$B$3:$C$7,2,0))</f>
        <v>慢性期</v>
      </c>
      <c r="I40" s="40" t="s">
        <v>45</v>
      </c>
      <c r="J40" s="40" t="str">
        <f>IF(I40="","",VLOOKUP(I40,Sheet1!$B$3:$C$7,2,0))</f>
        <v>慢性期</v>
      </c>
      <c r="K40" s="40">
        <v>0</v>
      </c>
      <c r="L40" s="40">
        <v>0</v>
      </c>
      <c r="M40" s="40">
        <v>0</v>
      </c>
      <c r="N40" s="40">
        <v>40</v>
      </c>
      <c r="O40" s="40">
        <v>40</v>
      </c>
      <c r="P40" s="40">
        <v>0</v>
      </c>
      <c r="Q40" s="40">
        <v>0</v>
      </c>
      <c r="R40" s="40">
        <v>0</v>
      </c>
      <c r="S40" s="40">
        <v>0</v>
      </c>
      <c r="T40" s="40" t="s">
        <v>62</v>
      </c>
      <c r="U40" s="40" t="str">
        <f>IF(T40="","",VLOOKUP(T40,Sheet1!$B$10:$C$61,2,0))</f>
        <v>療養病棟入院基本料1</v>
      </c>
      <c r="V40" s="40">
        <v>40</v>
      </c>
      <c r="W40" s="64"/>
    </row>
    <row r="41" spans="1:23" outlineLevel="3">
      <c r="A41" s="40"/>
      <c r="B41" s="40"/>
      <c r="C41" s="40"/>
      <c r="D41" s="40"/>
      <c r="E41" s="41" t="s">
        <v>1677</v>
      </c>
      <c r="F41" s="40"/>
      <c r="G41" s="40"/>
      <c r="H41" s="40"/>
      <c r="I41" s="40"/>
      <c r="J41" s="40" t="str">
        <f>IF(I41="","",VLOOKUP(I41,Sheet1!$B$3:$C$7,2,0))</f>
        <v/>
      </c>
      <c r="K41" s="40">
        <f t="shared" ref="K41:S41" si="8">SUBTOTAL(9,K40:K40)</f>
        <v>0</v>
      </c>
      <c r="L41" s="40">
        <f t="shared" si="8"/>
        <v>0</v>
      </c>
      <c r="M41" s="40">
        <f t="shared" si="8"/>
        <v>0</v>
      </c>
      <c r="N41" s="40">
        <f t="shared" si="8"/>
        <v>40</v>
      </c>
      <c r="O41" s="40">
        <f t="shared" si="8"/>
        <v>40</v>
      </c>
      <c r="P41" s="40">
        <f t="shared" si="8"/>
        <v>0</v>
      </c>
      <c r="Q41" s="40">
        <f t="shared" si="8"/>
        <v>0</v>
      </c>
      <c r="R41" s="40">
        <f t="shared" si="8"/>
        <v>0</v>
      </c>
      <c r="S41" s="40">
        <f t="shared" si="8"/>
        <v>0</v>
      </c>
      <c r="T41" s="40"/>
      <c r="U41" s="40"/>
      <c r="V41" s="40">
        <f>SUBTOTAL(9,V40:V40)</f>
        <v>40</v>
      </c>
      <c r="W41" s="66"/>
    </row>
    <row r="42" spans="1:23" outlineLevel="4">
      <c r="A42" s="40">
        <v>4004</v>
      </c>
      <c r="B42" s="40" t="s">
        <v>100</v>
      </c>
      <c r="C42" s="40">
        <v>40217</v>
      </c>
      <c r="D42" s="40" t="s">
        <v>323</v>
      </c>
      <c r="E42" s="40" t="s">
        <v>1193</v>
      </c>
      <c r="F42" s="40" t="s">
        <v>67</v>
      </c>
      <c r="G42" s="40" t="s">
        <v>45</v>
      </c>
      <c r="H42" s="40" t="str">
        <f>IF(G42="","",VLOOKUP(G42,Sheet1!$B$3:$C$7,2,0))</f>
        <v>慢性期</v>
      </c>
      <c r="I42" s="40" t="s">
        <v>45</v>
      </c>
      <c r="J42" s="40" t="str">
        <f>IF(I42="","",VLOOKUP(I42,Sheet1!$B$3:$C$7,2,0))</f>
        <v>慢性期</v>
      </c>
      <c r="K42" s="40">
        <v>52</v>
      </c>
      <c r="L42" s="40">
        <v>52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 t="s">
        <v>51</v>
      </c>
      <c r="U42" s="40" t="str">
        <f>IF(T42="","",VLOOKUP(T42,Sheet1!$B$10:$C$61,2,0))</f>
        <v>障害者施設等10対1入院基本料</v>
      </c>
      <c r="V42" s="40">
        <v>52</v>
      </c>
      <c r="W42" s="64"/>
    </row>
    <row r="43" spans="1:23" outlineLevel="3">
      <c r="A43" s="40"/>
      <c r="B43" s="40"/>
      <c r="C43" s="40"/>
      <c r="D43" s="40"/>
      <c r="E43" s="41" t="s">
        <v>1679</v>
      </c>
      <c r="F43" s="40"/>
      <c r="G43" s="40"/>
      <c r="H43" s="40"/>
      <c r="I43" s="40"/>
      <c r="J43" s="40" t="str">
        <f>IF(I43="","",VLOOKUP(I43,Sheet1!$B$3:$C$7,2,0))</f>
        <v/>
      </c>
      <c r="K43" s="40">
        <f t="shared" ref="K43:S43" si="9">SUBTOTAL(9,K42:K42)</f>
        <v>52</v>
      </c>
      <c r="L43" s="40">
        <f t="shared" si="9"/>
        <v>52</v>
      </c>
      <c r="M43" s="40">
        <f t="shared" si="9"/>
        <v>0</v>
      </c>
      <c r="N43" s="40">
        <f t="shared" si="9"/>
        <v>0</v>
      </c>
      <c r="O43" s="40">
        <f t="shared" si="9"/>
        <v>0</v>
      </c>
      <c r="P43" s="40">
        <f t="shared" si="9"/>
        <v>0</v>
      </c>
      <c r="Q43" s="40">
        <f t="shared" si="9"/>
        <v>0</v>
      </c>
      <c r="R43" s="40">
        <f t="shared" si="9"/>
        <v>0</v>
      </c>
      <c r="S43" s="40">
        <f t="shared" si="9"/>
        <v>0</v>
      </c>
      <c r="T43" s="40"/>
      <c r="U43" s="40"/>
      <c r="V43" s="40">
        <f>SUBTOTAL(9,V42:V42)</f>
        <v>52</v>
      </c>
      <c r="W43" s="66"/>
    </row>
    <row r="44" spans="1:23" outlineLevel="4">
      <c r="A44" s="40">
        <v>4004</v>
      </c>
      <c r="B44" s="40" t="s">
        <v>100</v>
      </c>
      <c r="C44" s="40">
        <v>40218</v>
      </c>
      <c r="D44" s="40" t="s">
        <v>101</v>
      </c>
      <c r="E44" s="40" t="s">
        <v>102</v>
      </c>
      <c r="F44" s="40" t="s">
        <v>103</v>
      </c>
      <c r="G44" s="40" t="s">
        <v>104</v>
      </c>
      <c r="H44" s="40" t="str">
        <f>IF(G44="","",VLOOKUP(G44,Sheet1!$B$3:$C$7,2,0))</f>
        <v>急性期</v>
      </c>
      <c r="I44" s="40" t="s">
        <v>104</v>
      </c>
      <c r="J44" s="40" t="str">
        <f>IF(I44="","",VLOOKUP(I44,Sheet1!$B$3:$C$7,2,0))</f>
        <v>急性期</v>
      </c>
      <c r="K44" s="40">
        <v>38</v>
      </c>
      <c r="L44" s="40">
        <v>38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 t="s">
        <v>104</v>
      </c>
      <c r="U44" s="40" t="str">
        <f>IF(T44="","",VLOOKUP(T44,Sheet1!$B$10:$C$61,2,0))</f>
        <v>一般病棟10対1入院基本料</v>
      </c>
      <c r="V44" s="40">
        <v>38</v>
      </c>
      <c r="W44" s="64"/>
    </row>
    <row r="45" spans="1:23" outlineLevel="4">
      <c r="A45" s="40">
        <v>4004</v>
      </c>
      <c r="B45" s="40" t="s">
        <v>100</v>
      </c>
      <c r="C45" s="40">
        <v>40218</v>
      </c>
      <c r="D45" s="40" t="s">
        <v>101</v>
      </c>
      <c r="E45" s="40" t="s">
        <v>102</v>
      </c>
      <c r="F45" s="40" t="s">
        <v>108</v>
      </c>
      <c r="G45" s="40" t="s">
        <v>104</v>
      </c>
      <c r="H45" s="40" t="str">
        <f>IF(G45="","",VLOOKUP(G45,Sheet1!$B$3:$C$7,2,0))</f>
        <v>急性期</v>
      </c>
      <c r="I45" s="40" t="s">
        <v>104</v>
      </c>
      <c r="J45" s="40" t="str">
        <f>IF(I45="","",VLOOKUP(I45,Sheet1!$B$3:$C$7,2,0))</f>
        <v>急性期</v>
      </c>
      <c r="K45" s="40">
        <v>39</v>
      </c>
      <c r="L45" s="40">
        <v>0</v>
      </c>
      <c r="M45" s="40">
        <v>39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/>
      <c r="U45" s="40" t="str">
        <f>IF(T45="","",VLOOKUP(T45,Sheet1!$B$10:$C$61,2,0))</f>
        <v/>
      </c>
      <c r="V45" s="40">
        <v>0</v>
      </c>
      <c r="W45" s="65"/>
    </row>
    <row r="46" spans="1:23" outlineLevel="4">
      <c r="A46" s="40">
        <v>4004</v>
      </c>
      <c r="B46" s="40" t="s">
        <v>100</v>
      </c>
      <c r="C46" s="40">
        <v>40218</v>
      </c>
      <c r="D46" s="40" t="s">
        <v>101</v>
      </c>
      <c r="E46" s="40" t="s">
        <v>102</v>
      </c>
      <c r="F46" s="40" t="s">
        <v>109</v>
      </c>
      <c r="G46" s="40" t="s">
        <v>104</v>
      </c>
      <c r="H46" s="40" t="str">
        <f>IF(G46="","",VLOOKUP(G46,Sheet1!$B$3:$C$7,2,0))</f>
        <v>急性期</v>
      </c>
      <c r="I46" s="40" t="s">
        <v>104</v>
      </c>
      <c r="J46" s="40" t="str">
        <f>IF(I46="","",VLOOKUP(I46,Sheet1!$B$3:$C$7,2,0))</f>
        <v>急性期</v>
      </c>
      <c r="K46" s="40">
        <v>41</v>
      </c>
      <c r="L46" s="40">
        <v>41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 t="s">
        <v>104</v>
      </c>
      <c r="U46" s="40" t="str">
        <f>IF(T46="","",VLOOKUP(T46,Sheet1!$B$10:$C$61,2,0))</f>
        <v>一般病棟10対1入院基本料</v>
      </c>
      <c r="V46" s="40">
        <v>41</v>
      </c>
      <c r="W46" s="65"/>
    </row>
    <row r="47" spans="1:23" outlineLevel="4">
      <c r="A47" s="40">
        <v>4004</v>
      </c>
      <c r="B47" s="40" t="s">
        <v>100</v>
      </c>
      <c r="C47" s="40">
        <v>40218</v>
      </c>
      <c r="D47" s="40" t="s">
        <v>101</v>
      </c>
      <c r="E47" s="40" t="s">
        <v>102</v>
      </c>
      <c r="F47" s="40" t="s">
        <v>111</v>
      </c>
      <c r="G47" s="40" t="s">
        <v>104</v>
      </c>
      <c r="H47" s="40" t="str">
        <f>IF(G47="","",VLOOKUP(G47,Sheet1!$B$3:$C$7,2,0))</f>
        <v>急性期</v>
      </c>
      <c r="I47" s="40" t="s">
        <v>104</v>
      </c>
      <c r="J47" s="40" t="str">
        <f>IF(I47="","",VLOOKUP(I47,Sheet1!$B$3:$C$7,2,0))</f>
        <v>急性期</v>
      </c>
      <c r="K47" s="40">
        <v>28</v>
      </c>
      <c r="L47" s="40">
        <v>0</v>
      </c>
      <c r="M47" s="40">
        <v>28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/>
      <c r="U47" s="40" t="str">
        <f>IF(T47="","",VLOOKUP(T47,Sheet1!$B$10:$C$61,2,0))</f>
        <v/>
      </c>
      <c r="V47" s="40">
        <v>0</v>
      </c>
      <c r="W47" s="65"/>
    </row>
    <row r="48" spans="1:23" outlineLevel="4">
      <c r="A48" s="40">
        <v>4004</v>
      </c>
      <c r="B48" s="40" t="s">
        <v>100</v>
      </c>
      <c r="C48" s="40">
        <v>40218</v>
      </c>
      <c r="D48" s="40" t="s">
        <v>101</v>
      </c>
      <c r="E48" s="40" t="s">
        <v>102</v>
      </c>
      <c r="F48" s="40" t="s">
        <v>112</v>
      </c>
      <c r="G48" s="40" t="s">
        <v>113</v>
      </c>
      <c r="H48" s="40" t="str">
        <f>IF(G48="","",VLOOKUP(G48,Sheet1!$B$3:$C$7,2,0))</f>
        <v>回復期</v>
      </c>
      <c r="I48" s="40" t="s">
        <v>113</v>
      </c>
      <c r="J48" s="40" t="str">
        <f>IF(I48="","",VLOOKUP(I48,Sheet1!$B$3:$C$7,2,0))</f>
        <v>回復期</v>
      </c>
      <c r="K48" s="40">
        <v>24</v>
      </c>
      <c r="L48" s="40">
        <v>24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/>
      <c r="U48" s="40" t="str">
        <f>IF(T48="","",VLOOKUP(T48,Sheet1!$B$10:$C$61,2,0))</f>
        <v/>
      </c>
      <c r="V48" s="40">
        <v>0</v>
      </c>
      <c r="W48" s="65"/>
    </row>
    <row r="49" spans="1:23" outlineLevel="3">
      <c r="A49" s="40"/>
      <c r="B49" s="40"/>
      <c r="C49" s="40"/>
      <c r="D49" s="40"/>
      <c r="E49" s="41" t="s">
        <v>1680</v>
      </c>
      <c r="F49" s="40"/>
      <c r="G49" s="40"/>
      <c r="H49" s="40"/>
      <c r="I49" s="40"/>
      <c r="J49" s="40" t="str">
        <f>IF(I49="","",VLOOKUP(I49,Sheet1!$B$3:$C$7,2,0))</f>
        <v/>
      </c>
      <c r="K49" s="40">
        <f t="shared" ref="K49:S49" si="10">SUBTOTAL(9,K44:K48)</f>
        <v>170</v>
      </c>
      <c r="L49" s="40">
        <f t="shared" si="10"/>
        <v>103</v>
      </c>
      <c r="M49" s="40">
        <f t="shared" si="10"/>
        <v>67</v>
      </c>
      <c r="N49" s="40">
        <f t="shared" si="10"/>
        <v>0</v>
      </c>
      <c r="O49" s="40">
        <f t="shared" si="10"/>
        <v>0</v>
      </c>
      <c r="P49" s="40">
        <f t="shared" si="10"/>
        <v>0</v>
      </c>
      <c r="Q49" s="40">
        <f t="shared" si="10"/>
        <v>0</v>
      </c>
      <c r="R49" s="40">
        <f t="shared" si="10"/>
        <v>0</v>
      </c>
      <c r="S49" s="40">
        <f t="shared" si="10"/>
        <v>0</v>
      </c>
      <c r="T49" s="40"/>
      <c r="U49" s="40"/>
      <c r="V49" s="40">
        <f>SUBTOTAL(9,V44:V48)</f>
        <v>79</v>
      </c>
      <c r="W49" s="66"/>
    </row>
    <row r="50" spans="1:23" outlineLevel="4">
      <c r="A50" s="40">
        <v>4004</v>
      </c>
      <c r="B50" s="40" t="s">
        <v>100</v>
      </c>
      <c r="C50" s="40">
        <v>40218</v>
      </c>
      <c r="D50" s="40" t="s">
        <v>101</v>
      </c>
      <c r="E50" s="40" t="s">
        <v>345</v>
      </c>
      <c r="F50" s="40" t="s">
        <v>346</v>
      </c>
      <c r="G50" s="40" t="s">
        <v>41</v>
      </c>
      <c r="H50" s="40" t="str">
        <f>IF(G50="","",VLOOKUP(G50,Sheet1!$B$3:$C$7,2,0))</f>
        <v>高度急性期</v>
      </c>
      <c r="I50" s="40" t="s">
        <v>41</v>
      </c>
      <c r="J50" s="40" t="str">
        <f>IF(I50="","",VLOOKUP(I50,Sheet1!$B$3:$C$7,2,0))</f>
        <v>高度急性期</v>
      </c>
      <c r="K50" s="40">
        <v>20</v>
      </c>
      <c r="L50" s="40">
        <v>20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 t="s">
        <v>43</v>
      </c>
      <c r="U50" s="40" t="str">
        <f>IF(T50="","",VLOOKUP(T50,Sheet1!$B$10:$C$61,2,0))</f>
        <v>特定集中治療室管理料4</v>
      </c>
      <c r="V50" s="40">
        <v>20</v>
      </c>
      <c r="W50" s="64" t="s">
        <v>1983</v>
      </c>
    </row>
    <row r="51" spans="1:23" outlineLevel="4">
      <c r="A51" s="40">
        <v>4004</v>
      </c>
      <c r="B51" s="40" t="s">
        <v>100</v>
      </c>
      <c r="C51" s="40">
        <v>40218</v>
      </c>
      <c r="D51" s="40" t="s">
        <v>101</v>
      </c>
      <c r="E51" s="40" t="s">
        <v>345</v>
      </c>
      <c r="F51" s="40" t="s">
        <v>347</v>
      </c>
      <c r="G51" s="40" t="s">
        <v>38</v>
      </c>
      <c r="H51" s="40" t="str">
        <f>IF(G51="","",VLOOKUP(G51,Sheet1!$B$3:$C$7,2,0))</f>
        <v>急性期</v>
      </c>
      <c r="I51" s="40" t="s">
        <v>38</v>
      </c>
      <c r="J51" s="40" t="str">
        <f>IF(I51="","",VLOOKUP(I51,Sheet1!$B$3:$C$7,2,0))</f>
        <v>急性期</v>
      </c>
      <c r="K51" s="40">
        <v>39</v>
      </c>
      <c r="L51" s="40">
        <v>39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 t="s">
        <v>41</v>
      </c>
      <c r="U51" s="40" t="str">
        <f>IF(T51="","",VLOOKUP(T51,Sheet1!$B$10:$C$61,2,0))</f>
        <v>一般病棟7対1入院基本料</v>
      </c>
      <c r="V51" s="40">
        <v>39</v>
      </c>
      <c r="W51" s="65" t="s">
        <v>1984</v>
      </c>
    </row>
    <row r="52" spans="1:23" outlineLevel="4">
      <c r="A52" s="40">
        <v>4004</v>
      </c>
      <c r="B52" s="40" t="s">
        <v>100</v>
      </c>
      <c r="C52" s="40">
        <v>40218</v>
      </c>
      <c r="D52" s="40" t="s">
        <v>101</v>
      </c>
      <c r="E52" s="40" t="s">
        <v>345</v>
      </c>
      <c r="F52" s="40" t="s">
        <v>348</v>
      </c>
      <c r="G52" s="40" t="s">
        <v>38</v>
      </c>
      <c r="H52" s="40" t="str">
        <f>IF(G52="","",VLOOKUP(G52,Sheet1!$B$3:$C$7,2,0))</f>
        <v>急性期</v>
      </c>
      <c r="I52" s="40" t="s">
        <v>38</v>
      </c>
      <c r="J52" s="40" t="str">
        <f>IF(I52="","",VLOOKUP(I52,Sheet1!$B$3:$C$7,2,0))</f>
        <v>急性期</v>
      </c>
      <c r="K52" s="40">
        <v>26</v>
      </c>
      <c r="L52" s="40">
        <v>26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 t="s">
        <v>41</v>
      </c>
      <c r="U52" s="40" t="str">
        <f>IF(T52="","",VLOOKUP(T52,Sheet1!$B$10:$C$61,2,0))</f>
        <v>一般病棟7対1入院基本料</v>
      </c>
      <c r="V52" s="40">
        <v>26</v>
      </c>
      <c r="W52" s="65" t="s">
        <v>1985</v>
      </c>
    </row>
    <row r="53" spans="1:23" outlineLevel="4">
      <c r="A53" s="40">
        <v>4004</v>
      </c>
      <c r="B53" s="40" t="s">
        <v>100</v>
      </c>
      <c r="C53" s="40">
        <v>40218</v>
      </c>
      <c r="D53" s="40" t="s">
        <v>101</v>
      </c>
      <c r="E53" s="40" t="s">
        <v>345</v>
      </c>
      <c r="F53" s="40" t="s">
        <v>349</v>
      </c>
      <c r="G53" s="40" t="s">
        <v>38</v>
      </c>
      <c r="H53" s="40" t="str">
        <f>IF(G53="","",VLOOKUP(G53,Sheet1!$B$3:$C$7,2,0))</f>
        <v>急性期</v>
      </c>
      <c r="I53" s="40" t="s">
        <v>38</v>
      </c>
      <c r="J53" s="40" t="str">
        <f>IF(I53="","",VLOOKUP(I53,Sheet1!$B$3:$C$7,2,0))</f>
        <v>急性期</v>
      </c>
      <c r="K53" s="40">
        <v>24</v>
      </c>
      <c r="L53" s="40">
        <v>24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 t="s">
        <v>350</v>
      </c>
      <c r="U53" s="40" t="str">
        <f>IF(T53="","",VLOOKUP(T53,Sheet1!$B$10:$C$61,2,0))</f>
        <v>小児入院医療管理料2</v>
      </c>
      <c r="V53" s="40">
        <v>24</v>
      </c>
      <c r="W53" s="65" t="s">
        <v>1986</v>
      </c>
    </row>
    <row r="54" spans="1:23" outlineLevel="4">
      <c r="A54" s="40">
        <v>4004</v>
      </c>
      <c r="B54" s="40" t="s">
        <v>100</v>
      </c>
      <c r="C54" s="40">
        <v>40218</v>
      </c>
      <c r="D54" s="40" t="s">
        <v>101</v>
      </c>
      <c r="E54" s="40" t="s">
        <v>345</v>
      </c>
      <c r="F54" s="40" t="s">
        <v>351</v>
      </c>
      <c r="G54" s="40" t="s">
        <v>41</v>
      </c>
      <c r="H54" s="40" t="str">
        <f>IF(G54="","",VLOOKUP(G54,Sheet1!$B$3:$C$7,2,0))</f>
        <v>高度急性期</v>
      </c>
      <c r="I54" s="40" t="s">
        <v>41</v>
      </c>
      <c r="J54" s="40" t="str">
        <f>IF(I54="","",VLOOKUP(I54,Sheet1!$B$3:$C$7,2,0))</f>
        <v>高度急性期</v>
      </c>
      <c r="K54" s="40">
        <v>18</v>
      </c>
      <c r="L54" s="40">
        <v>18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 t="s">
        <v>170</v>
      </c>
      <c r="U54" s="40" t="str">
        <f>IF(T54="","",VLOOKUP(T54,Sheet1!$B$10:$C$61,2,0))</f>
        <v>新生児特定集中治療室管理料2</v>
      </c>
      <c r="V54" s="40">
        <v>18</v>
      </c>
      <c r="W54" s="65" t="s">
        <v>1988</v>
      </c>
    </row>
    <row r="55" spans="1:23" outlineLevel="4">
      <c r="A55" s="40">
        <v>4004</v>
      </c>
      <c r="B55" s="40" t="s">
        <v>100</v>
      </c>
      <c r="C55" s="40">
        <v>40218</v>
      </c>
      <c r="D55" s="40" t="s">
        <v>101</v>
      </c>
      <c r="E55" s="40" t="s">
        <v>345</v>
      </c>
      <c r="F55" s="40" t="s">
        <v>352</v>
      </c>
      <c r="G55" s="40" t="s">
        <v>41</v>
      </c>
      <c r="H55" s="40" t="str">
        <f>IF(G55="","",VLOOKUP(G55,Sheet1!$B$3:$C$7,2,0))</f>
        <v>高度急性期</v>
      </c>
      <c r="I55" s="40" t="s">
        <v>41</v>
      </c>
      <c r="J55" s="40" t="str">
        <f>IF(I55="","",VLOOKUP(I55,Sheet1!$B$3:$C$7,2,0))</f>
        <v>高度急性期</v>
      </c>
      <c r="K55" s="40">
        <v>12</v>
      </c>
      <c r="L55" s="40">
        <v>12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 t="s">
        <v>60</v>
      </c>
      <c r="U55" s="40" t="str">
        <f>IF(T55="","",VLOOKUP(T55,Sheet1!$B$10:$C$61,2,0))</f>
        <v>新生児治療回復室入院医療管理料</v>
      </c>
      <c r="V55" s="40">
        <v>12</v>
      </c>
      <c r="W55" s="65" t="s">
        <v>2008</v>
      </c>
    </row>
    <row r="56" spans="1:23" outlineLevel="4">
      <c r="A56" s="40">
        <v>4004</v>
      </c>
      <c r="B56" s="40" t="s">
        <v>100</v>
      </c>
      <c r="C56" s="40">
        <v>40218</v>
      </c>
      <c r="D56" s="40" t="s">
        <v>101</v>
      </c>
      <c r="E56" s="40" t="s">
        <v>345</v>
      </c>
      <c r="F56" s="40" t="s">
        <v>353</v>
      </c>
      <c r="G56" s="40" t="s">
        <v>38</v>
      </c>
      <c r="H56" s="40" t="str">
        <f>IF(G56="","",VLOOKUP(G56,Sheet1!$B$3:$C$7,2,0))</f>
        <v>急性期</v>
      </c>
      <c r="I56" s="40" t="s">
        <v>38</v>
      </c>
      <c r="J56" s="40" t="str">
        <f>IF(I56="","",VLOOKUP(I56,Sheet1!$B$3:$C$7,2,0))</f>
        <v>急性期</v>
      </c>
      <c r="K56" s="40">
        <v>45</v>
      </c>
      <c r="L56" s="40">
        <v>45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 t="s">
        <v>41</v>
      </c>
      <c r="U56" s="40" t="str">
        <f>IF(T56="","",VLOOKUP(T56,Sheet1!$B$10:$C$61,2,0))</f>
        <v>一般病棟7対1入院基本料</v>
      </c>
      <c r="V56" s="40">
        <v>45</v>
      </c>
      <c r="W56" s="65"/>
    </row>
    <row r="57" spans="1:23" outlineLevel="4">
      <c r="A57" s="40">
        <v>4004</v>
      </c>
      <c r="B57" s="40" t="s">
        <v>100</v>
      </c>
      <c r="C57" s="40">
        <v>40218</v>
      </c>
      <c r="D57" s="40" t="s">
        <v>101</v>
      </c>
      <c r="E57" s="40" t="s">
        <v>345</v>
      </c>
      <c r="F57" s="40" t="s">
        <v>354</v>
      </c>
      <c r="G57" s="40" t="s">
        <v>38</v>
      </c>
      <c r="H57" s="40" t="str">
        <f>IF(G57="","",VLOOKUP(G57,Sheet1!$B$3:$C$7,2,0))</f>
        <v>急性期</v>
      </c>
      <c r="I57" s="40" t="s">
        <v>38</v>
      </c>
      <c r="J57" s="40" t="str">
        <f>IF(I57="","",VLOOKUP(I57,Sheet1!$B$3:$C$7,2,0))</f>
        <v>急性期</v>
      </c>
      <c r="K57" s="40">
        <v>45</v>
      </c>
      <c r="L57" s="40">
        <v>45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 t="s">
        <v>41</v>
      </c>
      <c r="U57" s="40" t="str">
        <f>IF(T57="","",VLOOKUP(T57,Sheet1!$B$10:$C$61,2,0))</f>
        <v>一般病棟7対1入院基本料</v>
      </c>
      <c r="V57" s="40">
        <v>45</v>
      </c>
      <c r="W57" s="65"/>
    </row>
    <row r="58" spans="1:23" outlineLevel="4">
      <c r="A58" s="40">
        <v>4004</v>
      </c>
      <c r="B58" s="40" t="s">
        <v>100</v>
      </c>
      <c r="C58" s="40">
        <v>40218</v>
      </c>
      <c r="D58" s="40" t="s">
        <v>101</v>
      </c>
      <c r="E58" s="40" t="s">
        <v>345</v>
      </c>
      <c r="F58" s="40" t="s">
        <v>355</v>
      </c>
      <c r="G58" s="40" t="s">
        <v>38</v>
      </c>
      <c r="H58" s="40" t="str">
        <f>IF(G58="","",VLOOKUP(G58,Sheet1!$B$3:$C$7,2,0))</f>
        <v>急性期</v>
      </c>
      <c r="I58" s="40" t="s">
        <v>38</v>
      </c>
      <c r="J58" s="40" t="str">
        <f>IF(I58="","",VLOOKUP(I58,Sheet1!$B$3:$C$7,2,0))</f>
        <v>急性期</v>
      </c>
      <c r="K58" s="40">
        <v>48</v>
      </c>
      <c r="L58" s="40">
        <v>48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 t="s">
        <v>41</v>
      </c>
      <c r="U58" s="40" t="str">
        <f>IF(T58="","",VLOOKUP(T58,Sheet1!$B$10:$C$61,2,0))</f>
        <v>一般病棟7対1入院基本料</v>
      </c>
      <c r="V58" s="40">
        <v>48</v>
      </c>
      <c r="W58" s="65"/>
    </row>
    <row r="59" spans="1:23" outlineLevel="4">
      <c r="A59" s="40">
        <v>4004</v>
      </c>
      <c r="B59" s="40" t="s">
        <v>100</v>
      </c>
      <c r="C59" s="40">
        <v>40218</v>
      </c>
      <c r="D59" s="40" t="s">
        <v>101</v>
      </c>
      <c r="E59" s="40" t="s">
        <v>345</v>
      </c>
      <c r="F59" s="40" t="s">
        <v>356</v>
      </c>
      <c r="G59" s="40" t="s">
        <v>38</v>
      </c>
      <c r="H59" s="40" t="str">
        <f>IF(G59="","",VLOOKUP(G59,Sheet1!$B$3:$C$7,2,0))</f>
        <v>急性期</v>
      </c>
      <c r="I59" s="40" t="s">
        <v>38</v>
      </c>
      <c r="J59" s="40" t="str">
        <f>IF(I59="","",VLOOKUP(I59,Sheet1!$B$3:$C$7,2,0))</f>
        <v>急性期</v>
      </c>
      <c r="K59" s="40">
        <v>48</v>
      </c>
      <c r="L59" s="40">
        <v>48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 t="s">
        <v>41</v>
      </c>
      <c r="U59" s="40" t="str">
        <f>IF(T59="","",VLOOKUP(T59,Sheet1!$B$10:$C$61,2,0))</f>
        <v>一般病棟7対1入院基本料</v>
      </c>
      <c r="V59" s="40">
        <v>48</v>
      </c>
      <c r="W59" s="65"/>
    </row>
    <row r="60" spans="1:23" outlineLevel="4">
      <c r="A60" s="40">
        <v>4004</v>
      </c>
      <c r="B60" s="40" t="s">
        <v>100</v>
      </c>
      <c r="C60" s="40">
        <v>40218</v>
      </c>
      <c r="D60" s="40" t="s">
        <v>101</v>
      </c>
      <c r="E60" s="40" t="s">
        <v>345</v>
      </c>
      <c r="F60" s="40" t="s">
        <v>357</v>
      </c>
      <c r="G60" s="40" t="s">
        <v>38</v>
      </c>
      <c r="H60" s="40" t="str">
        <f>IF(G60="","",VLOOKUP(G60,Sheet1!$B$3:$C$7,2,0))</f>
        <v>急性期</v>
      </c>
      <c r="I60" s="40" t="s">
        <v>38</v>
      </c>
      <c r="J60" s="40" t="str">
        <f>IF(I60="","",VLOOKUP(I60,Sheet1!$B$3:$C$7,2,0))</f>
        <v>急性期</v>
      </c>
      <c r="K60" s="40">
        <v>46</v>
      </c>
      <c r="L60" s="40">
        <v>46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 t="s">
        <v>41</v>
      </c>
      <c r="U60" s="40" t="str">
        <f>IF(T60="","",VLOOKUP(T60,Sheet1!$B$10:$C$61,2,0))</f>
        <v>一般病棟7対1入院基本料</v>
      </c>
      <c r="V60" s="40">
        <v>46</v>
      </c>
      <c r="W60" s="65"/>
    </row>
    <row r="61" spans="1:23" outlineLevel="4">
      <c r="A61" s="40">
        <v>4004</v>
      </c>
      <c r="B61" s="40" t="s">
        <v>100</v>
      </c>
      <c r="C61" s="40">
        <v>40218</v>
      </c>
      <c r="D61" s="40" t="s">
        <v>101</v>
      </c>
      <c r="E61" s="40" t="s">
        <v>345</v>
      </c>
      <c r="F61" s="40" t="s">
        <v>358</v>
      </c>
      <c r="G61" s="40" t="s">
        <v>38</v>
      </c>
      <c r="H61" s="40" t="str">
        <f>IF(G61="","",VLOOKUP(G61,Sheet1!$B$3:$C$7,2,0))</f>
        <v>急性期</v>
      </c>
      <c r="I61" s="40" t="s">
        <v>38</v>
      </c>
      <c r="J61" s="40" t="str">
        <f>IF(I61="","",VLOOKUP(I61,Sheet1!$B$3:$C$7,2,0))</f>
        <v>急性期</v>
      </c>
      <c r="K61" s="40">
        <v>48</v>
      </c>
      <c r="L61" s="40">
        <v>48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 t="s">
        <v>41</v>
      </c>
      <c r="U61" s="40" t="str">
        <f>IF(T61="","",VLOOKUP(T61,Sheet1!$B$10:$C$61,2,0))</f>
        <v>一般病棟7対1入院基本料</v>
      </c>
      <c r="V61" s="40">
        <v>48</v>
      </c>
      <c r="W61" s="65"/>
    </row>
    <row r="62" spans="1:23" outlineLevel="4">
      <c r="A62" s="40">
        <v>4004</v>
      </c>
      <c r="B62" s="40" t="s">
        <v>100</v>
      </c>
      <c r="C62" s="40">
        <v>40218</v>
      </c>
      <c r="D62" s="40" t="s">
        <v>101</v>
      </c>
      <c r="E62" s="40" t="s">
        <v>345</v>
      </c>
      <c r="F62" s="40" t="s">
        <v>359</v>
      </c>
      <c r="G62" s="40" t="s">
        <v>38</v>
      </c>
      <c r="H62" s="40" t="str">
        <f>IF(G62="","",VLOOKUP(G62,Sheet1!$B$3:$C$7,2,0))</f>
        <v>急性期</v>
      </c>
      <c r="I62" s="40" t="s">
        <v>38</v>
      </c>
      <c r="J62" s="40" t="str">
        <f>IF(I62="","",VLOOKUP(I62,Sheet1!$B$3:$C$7,2,0))</f>
        <v>急性期</v>
      </c>
      <c r="K62" s="40">
        <v>35</v>
      </c>
      <c r="L62" s="40">
        <v>35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 t="s">
        <v>41</v>
      </c>
      <c r="U62" s="40" t="str">
        <f>IF(T62="","",VLOOKUP(T62,Sheet1!$B$10:$C$61,2,0))</f>
        <v>一般病棟7対1入院基本料</v>
      </c>
      <c r="V62" s="40">
        <v>35</v>
      </c>
      <c r="W62" s="65"/>
    </row>
    <row r="63" spans="1:23" outlineLevel="4">
      <c r="A63" s="40">
        <v>4004</v>
      </c>
      <c r="B63" s="40" t="s">
        <v>100</v>
      </c>
      <c r="C63" s="40">
        <v>40218</v>
      </c>
      <c r="D63" s="40" t="s">
        <v>101</v>
      </c>
      <c r="E63" s="40" t="s">
        <v>345</v>
      </c>
      <c r="F63" s="40" t="s">
        <v>360</v>
      </c>
      <c r="G63" s="40" t="s">
        <v>41</v>
      </c>
      <c r="H63" s="40" t="str">
        <f>IF(G63="","",VLOOKUP(G63,Sheet1!$B$3:$C$7,2,0))</f>
        <v>高度急性期</v>
      </c>
      <c r="I63" s="40" t="s">
        <v>41</v>
      </c>
      <c r="J63" s="40" t="str">
        <f>IF(I63="","",VLOOKUP(I63,Sheet1!$B$3:$C$7,2,0))</f>
        <v>高度急性期</v>
      </c>
      <c r="K63" s="40">
        <v>8</v>
      </c>
      <c r="L63" s="40">
        <v>8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 t="s">
        <v>69</v>
      </c>
      <c r="U63" s="40" t="str">
        <f>IF(T63="","",VLOOKUP(T63,Sheet1!$B$10:$C$61,2,0))</f>
        <v>ﾊｲｹｱﾕﾆｯﾄ入院医療管理料1</v>
      </c>
      <c r="V63" s="40">
        <v>8</v>
      </c>
      <c r="W63" s="65"/>
    </row>
    <row r="64" spans="1:23" outlineLevel="4">
      <c r="A64" s="40">
        <v>4004</v>
      </c>
      <c r="B64" s="40" t="s">
        <v>100</v>
      </c>
      <c r="C64" s="40">
        <v>40218</v>
      </c>
      <c r="D64" s="40" t="s">
        <v>101</v>
      </c>
      <c r="E64" s="40" t="s">
        <v>345</v>
      </c>
      <c r="F64" s="40" t="s">
        <v>361</v>
      </c>
      <c r="G64" s="40" t="s">
        <v>38</v>
      </c>
      <c r="H64" s="40" t="str">
        <f>IF(G64="","",VLOOKUP(G64,Sheet1!$B$3:$C$7,2,0))</f>
        <v>急性期</v>
      </c>
      <c r="I64" s="40" t="s">
        <v>38</v>
      </c>
      <c r="J64" s="40" t="str">
        <f>IF(I64="","",VLOOKUP(I64,Sheet1!$B$3:$C$7,2,0))</f>
        <v>急性期</v>
      </c>
      <c r="K64" s="40">
        <v>46</v>
      </c>
      <c r="L64" s="40">
        <v>46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 t="s">
        <v>41</v>
      </c>
      <c r="U64" s="40" t="str">
        <f>IF(T64="","",VLOOKUP(T64,Sheet1!$B$10:$C$61,2,0))</f>
        <v>一般病棟7対1入院基本料</v>
      </c>
      <c r="V64" s="40">
        <v>46</v>
      </c>
      <c r="W64" s="65"/>
    </row>
    <row r="65" spans="1:23" outlineLevel="4">
      <c r="A65" s="40">
        <v>4004</v>
      </c>
      <c r="B65" s="40" t="s">
        <v>100</v>
      </c>
      <c r="C65" s="40">
        <v>40218</v>
      </c>
      <c r="D65" s="40" t="s">
        <v>101</v>
      </c>
      <c r="E65" s="40" t="s">
        <v>345</v>
      </c>
      <c r="F65" s="40" t="s">
        <v>362</v>
      </c>
      <c r="G65" s="40" t="s">
        <v>38</v>
      </c>
      <c r="H65" s="40" t="str">
        <f>IF(G65="","",VLOOKUP(G65,Sheet1!$B$3:$C$7,2,0))</f>
        <v>急性期</v>
      </c>
      <c r="I65" s="40" t="s">
        <v>38</v>
      </c>
      <c r="J65" s="40" t="str">
        <f>IF(I65="","",VLOOKUP(I65,Sheet1!$B$3:$C$7,2,0))</f>
        <v>急性期</v>
      </c>
      <c r="K65" s="40">
        <v>46</v>
      </c>
      <c r="L65" s="40">
        <v>46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 t="s">
        <v>41</v>
      </c>
      <c r="U65" s="40" t="str">
        <f>IF(T65="","",VLOOKUP(T65,Sheet1!$B$10:$C$61,2,0))</f>
        <v>一般病棟7対1入院基本料</v>
      </c>
      <c r="V65" s="40">
        <v>46</v>
      </c>
      <c r="W65" s="65"/>
    </row>
    <row r="66" spans="1:23" outlineLevel="4">
      <c r="A66" s="40">
        <v>4004</v>
      </c>
      <c r="B66" s="40" t="s">
        <v>100</v>
      </c>
      <c r="C66" s="40">
        <v>40218</v>
      </c>
      <c r="D66" s="40" t="s">
        <v>101</v>
      </c>
      <c r="E66" s="40" t="s">
        <v>345</v>
      </c>
      <c r="F66" s="40" t="s">
        <v>363</v>
      </c>
      <c r="G66" s="40" t="s">
        <v>38</v>
      </c>
      <c r="H66" s="40" t="str">
        <f>IF(G66="","",VLOOKUP(G66,Sheet1!$B$3:$C$7,2,0))</f>
        <v>急性期</v>
      </c>
      <c r="I66" s="40" t="s">
        <v>38</v>
      </c>
      <c r="J66" s="40" t="str">
        <f>IF(I66="","",VLOOKUP(I66,Sheet1!$B$3:$C$7,2,0))</f>
        <v>急性期</v>
      </c>
      <c r="K66" s="40">
        <v>48</v>
      </c>
      <c r="L66" s="40">
        <v>48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 t="s">
        <v>41</v>
      </c>
      <c r="U66" s="40" t="str">
        <f>IF(T66="","",VLOOKUP(T66,Sheet1!$B$10:$C$61,2,0))</f>
        <v>一般病棟7対1入院基本料</v>
      </c>
      <c r="V66" s="40">
        <v>48</v>
      </c>
      <c r="W66" s="65"/>
    </row>
    <row r="67" spans="1:23" outlineLevel="3">
      <c r="A67" s="40"/>
      <c r="B67" s="40"/>
      <c r="C67" s="40"/>
      <c r="D67" s="40"/>
      <c r="E67" s="41" t="s">
        <v>1681</v>
      </c>
      <c r="F67" s="40"/>
      <c r="G67" s="40"/>
      <c r="H67" s="40"/>
      <c r="I67" s="40"/>
      <c r="J67" s="40" t="str">
        <f>IF(I67="","",VLOOKUP(I67,Sheet1!$B$3:$C$7,2,0))</f>
        <v/>
      </c>
      <c r="K67" s="40">
        <f t="shared" ref="K67:S67" si="11">SUBTOTAL(9,K50:K66)</f>
        <v>602</v>
      </c>
      <c r="L67" s="40">
        <f t="shared" si="11"/>
        <v>602</v>
      </c>
      <c r="M67" s="40">
        <f t="shared" si="11"/>
        <v>0</v>
      </c>
      <c r="N67" s="40">
        <f t="shared" si="11"/>
        <v>0</v>
      </c>
      <c r="O67" s="40">
        <f t="shared" si="11"/>
        <v>0</v>
      </c>
      <c r="P67" s="40">
        <f t="shared" si="11"/>
        <v>0</v>
      </c>
      <c r="Q67" s="40">
        <f t="shared" si="11"/>
        <v>0</v>
      </c>
      <c r="R67" s="40">
        <f t="shared" si="11"/>
        <v>0</v>
      </c>
      <c r="S67" s="40">
        <f t="shared" si="11"/>
        <v>0</v>
      </c>
      <c r="T67" s="40"/>
      <c r="U67" s="40"/>
      <c r="V67" s="40">
        <f>SUBTOTAL(9,V50:V66)</f>
        <v>602</v>
      </c>
      <c r="W67" s="66"/>
    </row>
    <row r="68" spans="1:23" outlineLevel="4">
      <c r="A68" s="40">
        <v>4004</v>
      </c>
      <c r="B68" s="40" t="s">
        <v>100</v>
      </c>
      <c r="C68" s="40">
        <v>40218</v>
      </c>
      <c r="D68" s="40" t="s">
        <v>101</v>
      </c>
      <c r="E68" s="40" t="s">
        <v>487</v>
      </c>
      <c r="F68" s="40" t="s">
        <v>488</v>
      </c>
      <c r="G68" s="40" t="s">
        <v>45</v>
      </c>
      <c r="H68" s="40" t="str">
        <f>IF(G68="","",VLOOKUP(G68,Sheet1!$B$3:$C$7,2,0))</f>
        <v>慢性期</v>
      </c>
      <c r="I68" s="40" t="s">
        <v>45</v>
      </c>
      <c r="J68" s="40" t="str">
        <f>IF(I68="","",VLOOKUP(I68,Sheet1!$B$3:$C$7,2,0))</f>
        <v>慢性期</v>
      </c>
      <c r="K68" s="40">
        <v>60</v>
      </c>
      <c r="L68" s="40">
        <v>60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 t="s">
        <v>45</v>
      </c>
      <c r="U68" s="40" t="str">
        <f>IF(T68="","",VLOOKUP(T68,Sheet1!$B$10:$C$61,2,0))</f>
        <v>一般病棟15対1入院基本料</v>
      </c>
      <c r="V68" s="40">
        <v>60</v>
      </c>
      <c r="W68" s="64"/>
    </row>
    <row r="69" spans="1:23" outlineLevel="3">
      <c r="A69" s="40"/>
      <c r="B69" s="40"/>
      <c r="C69" s="40"/>
      <c r="D69" s="40"/>
      <c r="E69" s="41" t="s">
        <v>1682</v>
      </c>
      <c r="F69" s="40"/>
      <c r="G69" s="40"/>
      <c r="H69" s="40"/>
      <c r="I69" s="40"/>
      <c r="J69" s="40" t="str">
        <f>IF(I69="","",VLOOKUP(I69,Sheet1!$B$3:$C$7,2,0))</f>
        <v/>
      </c>
      <c r="K69" s="40">
        <f t="shared" ref="K69:S69" si="12">SUBTOTAL(9,K68:K68)</f>
        <v>60</v>
      </c>
      <c r="L69" s="40">
        <f t="shared" si="12"/>
        <v>60</v>
      </c>
      <c r="M69" s="40">
        <f t="shared" si="12"/>
        <v>0</v>
      </c>
      <c r="N69" s="40">
        <f t="shared" si="12"/>
        <v>0</v>
      </c>
      <c r="O69" s="40">
        <f t="shared" si="12"/>
        <v>0</v>
      </c>
      <c r="P69" s="40">
        <f t="shared" si="12"/>
        <v>0</v>
      </c>
      <c r="Q69" s="40">
        <f t="shared" si="12"/>
        <v>0</v>
      </c>
      <c r="R69" s="40">
        <f t="shared" si="12"/>
        <v>0</v>
      </c>
      <c r="S69" s="40">
        <f t="shared" si="12"/>
        <v>0</v>
      </c>
      <c r="T69" s="40"/>
      <c r="U69" s="40"/>
      <c r="V69" s="40">
        <f>SUBTOTAL(9,V68:V68)</f>
        <v>60</v>
      </c>
      <c r="W69" s="66"/>
    </row>
    <row r="70" spans="1:23" outlineLevel="4">
      <c r="A70" s="40">
        <v>4004</v>
      </c>
      <c r="B70" s="40" t="s">
        <v>100</v>
      </c>
      <c r="C70" s="40">
        <v>40218</v>
      </c>
      <c r="D70" s="40" t="s">
        <v>101</v>
      </c>
      <c r="E70" s="40" t="s">
        <v>641</v>
      </c>
      <c r="F70" s="40" t="s">
        <v>422</v>
      </c>
      <c r="G70" s="40" t="s">
        <v>38</v>
      </c>
      <c r="H70" s="40" t="str">
        <f>IF(G70="","",VLOOKUP(G70,Sheet1!$B$3:$C$7,2,0))</f>
        <v>急性期</v>
      </c>
      <c r="I70" s="40" t="s">
        <v>38</v>
      </c>
      <c r="J70" s="40" t="str">
        <f>IF(I70="","",VLOOKUP(I70,Sheet1!$B$3:$C$7,2,0))</f>
        <v>急性期</v>
      </c>
      <c r="K70" s="40">
        <v>60</v>
      </c>
      <c r="L70" s="40">
        <v>60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 t="s">
        <v>38</v>
      </c>
      <c r="U70" s="40" t="str">
        <f>IF(T70="","",VLOOKUP(T70,Sheet1!$B$10:$C$61,2,0))</f>
        <v>一般病棟10対1入院基本料</v>
      </c>
      <c r="V70" s="40">
        <v>60</v>
      </c>
      <c r="W70" s="64" t="s">
        <v>1984</v>
      </c>
    </row>
    <row r="71" spans="1:23" outlineLevel="3">
      <c r="A71" s="40"/>
      <c r="B71" s="40"/>
      <c r="C71" s="40"/>
      <c r="D71" s="40"/>
      <c r="E71" s="41" t="s">
        <v>1683</v>
      </c>
      <c r="F71" s="40"/>
      <c r="G71" s="40"/>
      <c r="H71" s="40"/>
      <c r="I71" s="40"/>
      <c r="J71" s="40" t="str">
        <f>IF(I71="","",VLOOKUP(I71,Sheet1!$B$3:$C$7,2,0))</f>
        <v/>
      </c>
      <c r="K71" s="40">
        <f t="shared" ref="K71:S71" si="13">SUBTOTAL(9,K70:K70)</f>
        <v>60</v>
      </c>
      <c r="L71" s="40">
        <f t="shared" si="13"/>
        <v>60</v>
      </c>
      <c r="M71" s="40">
        <f t="shared" si="13"/>
        <v>0</v>
      </c>
      <c r="N71" s="40">
        <f t="shared" si="13"/>
        <v>0</v>
      </c>
      <c r="O71" s="40">
        <f t="shared" si="13"/>
        <v>0</v>
      </c>
      <c r="P71" s="40">
        <f t="shared" si="13"/>
        <v>0</v>
      </c>
      <c r="Q71" s="40">
        <f t="shared" si="13"/>
        <v>0</v>
      </c>
      <c r="R71" s="40">
        <f t="shared" si="13"/>
        <v>0</v>
      </c>
      <c r="S71" s="40">
        <f t="shared" si="13"/>
        <v>0</v>
      </c>
      <c r="T71" s="40"/>
      <c r="U71" s="40"/>
      <c r="V71" s="40">
        <f>SUBTOTAL(9,V70:V70)</f>
        <v>60</v>
      </c>
      <c r="W71" s="66"/>
    </row>
    <row r="72" spans="1:23" outlineLevel="4">
      <c r="A72" s="40">
        <v>4004</v>
      </c>
      <c r="B72" s="40" t="s">
        <v>100</v>
      </c>
      <c r="C72" s="40">
        <v>40218</v>
      </c>
      <c r="D72" s="40" t="s">
        <v>101</v>
      </c>
      <c r="E72" s="40" t="s">
        <v>773</v>
      </c>
      <c r="F72" s="40" t="s">
        <v>195</v>
      </c>
      <c r="G72" s="40" t="s">
        <v>45</v>
      </c>
      <c r="H72" s="40" t="str">
        <f>IF(G72="","",VLOOKUP(G72,Sheet1!$B$3:$C$7,2,0))</f>
        <v>慢性期</v>
      </c>
      <c r="I72" s="40" t="s">
        <v>45</v>
      </c>
      <c r="J72" s="40" t="str">
        <f>IF(I72="","",VLOOKUP(I72,Sheet1!$B$3:$C$7,2,0))</f>
        <v>慢性期</v>
      </c>
      <c r="K72" s="40">
        <v>0</v>
      </c>
      <c r="L72" s="40">
        <v>0</v>
      </c>
      <c r="M72" s="40">
        <v>0</v>
      </c>
      <c r="N72" s="40">
        <v>51</v>
      </c>
      <c r="O72" s="40">
        <v>51</v>
      </c>
      <c r="P72" s="40">
        <v>0</v>
      </c>
      <c r="Q72" s="40">
        <v>0</v>
      </c>
      <c r="R72" s="40">
        <v>0</v>
      </c>
      <c r="S72" s="40">
        <v>0</v>
      </c>
      <c r="T72" s="40" t="s">
        <v>62</v>
      </c>
      <c r="U72" s="40" t="str">
        <f>IF(T72="","",VLOOKUP(T72,Sheet1!$B$10:$C$61,2,0))</f>
        <v>療養病棟入院基本料1</v>
      </c>
      <c r="V72" s="40">
        <v>51</v>
      </c>
      <c r="W72" s="64"/>
    </row>
    <row r="73" spans="1:23" outlineLevel="3">
      <c r="A73" s="40"/>
      <c r="B73" s="40"/>
      <c r="C73" s="40"/>
      <c r="D73" s="40"/>
      <c r="E73" s="41" t="s">
        <v>1684</v>
      </c>
      <c r="F73" s="40"/>
      <c r="G73" s="40"/>
      <c r="H73" s="40"/>
      <c r="I73" s="40"/>
      <c r="J73" s="40" t="str">
        <f>IF(I73="","",VLOOKUP(I73,Sheet1!$B$3:$C$7,2,0))</f>
        <v/>
      </c>
      <c r="K73" s="40">
        <f t="shared" ref="K73:S73" si="14">SUBTOTAL(9,K72:K72)</f>
        <v>0</v>
      </c>
      <c r="L73" s="40">
        <f t="shared" si="14"/>
        <v>0</v>
      </c>
      <c r="M73" s="40">
        <f t="shared" si="14"/>
        <v>0</v>
      </c>
      <c r="N73" s="40">
        <f t="shared" si="14"/>
        <v>51</v>
      </c>
      <c r="O73" s="40">
        <f t="shared" si="14"/>
        <v>51</v>
      </c>
      <c r="P73" s="40">
        <f t="shared" si="14"/>
        <v>0</v>
      </c>
      <c r="Q73" s="40">
        <f t="shared" si="14"/>
        <v>0</v>
      </c>
      <c r="R73" s="40">
        <f t="shared" si="14"/>
        <v>0</v>
      </c>
      <c r="S73" s="40">
        <f t="shared" si="14"/>
        <v>0</v>
      </c>
      <c r="T73" s="40"/>
      <c r="U73" s="40"/>
      <c r="V73" s="40">
        <f>SUBTOTAL(9,V72:V72)</f>
        <v>51</v>
      </c>
      <c r="W73" s="66"/>
    </row>
    <row r="74" spans="1:23" outlineLevel="4">
      <c r="A74" s="40">
        <v>4004</v>
      </c>
      <c r="B74" s="40" t="s">
        <v>100</v>
      </c>
      <c r="C74" s="40">
        <v>40219</v>
      </c>
      <c r="D74" s="40" t="s">
        <v>491</v>
      </c>
      <c r="E74" s="40" t="s">
        <v>492</v>
      </c>
      <c r="F74" s="40" t="s">
        <v>193</v>
      </c>
      <c r="G74" s="40" t="s">
        <v>38</v>
      </c>
      <c r="H74" s="40" t="str">
        <f>IF(G74="","",VLOOKUP(G74,Sheet1!$B$3:$C$7,2,0))</f>
        <v>急性期</v>
      </c>
      <c r="I74" s="40" t="s">
        <v>38</v>
      </c>
      <c r="J74" s="40" t="str">
        <f>IF(I74="","",VLOOKUP(I74,Sheet1!$B$3:$C$7,2,0))</f>
        <v>急性期</v>
      </c>
      <c r="K74" s="40">
        <v>61</v>
      </c>
      <c r="L74" s="40">
        <v>48</v>
      </c>
      <c r="M74" s="40">
        <v>13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 t="s">
        <v>38</v>
      </c>
      <c r="U74" s="40" t="str">
        <f>IF(T74="","",VLOOKUP(T74,Sheet1!$B$10:$C$61,2,0))</f>
        <v>一般病棟10対1入院基本料</v>
      </c>
      <c r="V74" s="40">
        <v>61</v>
      </c>
      <c r="W74" s="64"/>
    </row>
    <row r="75" spans="1:23" outlineLevel="4">
      <c r="A75" s="40">
        <v>4004</v>
      </c>
      <c r="B75" s="40" t="s">
        <v>100</v>
      </c>
      <c r="C75" s="40">
        <v>40219</v>
      </c>
      <c r="D75" s="40" t="s">
        <v>491</v>
      </c>
      <c r="E75" s="40" t="s">
        <v>492</v>
      </c>
      <c r="F75" s="40" t="s">
        <v>195</v>
      </c>
      <c r="G75" s="40" t="s">
        <v>45</v>
      </c>
      <c r="H75" s="40" t="str">
        <f>IF(G75="","",VLOOKUP(G75,Sheet1!$B$3:$C$7,2,0))</f>
        <v>慢性期</v>
      </c>
      <c r="I75" s="40" t="s">
        <v>58</v>
      </c>
      <c r="J75" s="40" t="str">
        <f>IF(I75="","",VLOOKUP(I75,Sheet1!$B$3:$C$7,2,0))</f>
        <v>回復期</v>
      </c>
      <c r="K75" s="40">
        <v>0</v>
      </c>
      <c r="L75" s="40">
        <v>0</v>
      </c>
      <c r="M75" s="40">
        <v>0</v>
      </c>
      <c r="N75" s="40">
        <v>57</v>
      </c>
      <c r="O75" s="40">
        <v>51</v>
      </c>
      <c r="P75" s="40">
        <v>6</v>
      </c>
      <c r="Q75" s="40">
        <v>0</v>
      </c>
      <c r="R75" s="40">
        <v>0</v>
      </c>
      <c r="S75" s="40">
        <v>0</v>
      </c>
      <c r="T75" s="40" t="s">
        <v>62</v>
      </c>
      <c r="U75" s="40" t="str">
        <f>IF(T75="","",VLOOKUP(T75,Sheet1!$B$10:$C$61,2,0))</f>
        <v>療養病棟入院基本料1</v>
      </c>
      <c r="V75" s="40">
        <v>57</v>
      </c>
      <c r="W75" s="65"/>
    </row>
    <row r="76" spans="1:23" outlineLevel="3">
      <c r="A76" s="40"/>
      <c r="B76" s="40"/>
      <c r="C76" s="40"/>
      <c r="D76" s="40"/>
      <c r="E76" s="41" t="s">
        <v>1685</v>
      </c>
      <c r="F76" s="40"/>
      <c r="G76" s="40"/>
      <c r="H76" s="40"/>
      <c r="I76" s="40"/>
      <c r="J76" s="40" t="str">
        <f>IF(I76="","",VLOOKUP(I76,Sheet1!$B$3:$C$7,2,0))</f>
        <v/>
      </c>
      <c r="K76" s="40">
        <f t="shared" ref="K76:S76" si="15">SUBTOTAL(9,K74:K75)</f>
        <v>61</v>
      </c>
      <c r="L76" s="40">
        <f t="shared" si="15"/>
        <v>48</v>
      </c>
      <c r="M76" s="40">
        <f t="shared" si="15"/>
        <v>13</v>
      </c>
      <c r="N76" s="40">
        <f t="shared" si="15"/>
        <v>57</v>
      </c>
      <c r="O76" s="40">
        <f t="shared" si="15"/>
        <v>51</v>
      </c>
      <c r="P76" s="40">
        <f t="shared" si="15"/>
        <v>6</v>
      </c>
      <c r="Q76" s="40">
        <f t="shared" si="15"/>
        <v>0</v>
      </c>
      <c r="R76" s="40">
        <f t="shared" si="15"/>
        <v>0</v>
      </c>
      <c r="S76" s="40">
        <f t="shared" si="15"/>
        <v>0</v>
      </c>
      <c r="T76" s="40"/>
      <c r="U76" s="40"/>
      <c r="V76" s="40">
        <f>SUBTOTAL(9,V74:V75)</f>
        <v>118</v>
      </c>
      <c r="W76" s="66"/>
    </row>
    <row r="77" spans="1:23" outlineLevel="4">
      <c r="A77" s="40">
        <v>4004</v>
      </c>
      <c r="B77" s="40" t="s">
        <v>100</v>
      </c>
      <c r="C77" s="40">
        <v>40219</v>
      </c>
      <c r="D77" s="40" t="s">
        <v>491</v>
      </c>
      <c r="E77" s="40" t="s">
        <v>568</v>
      </c>
      <c r="F77" s="40" t="s">
        <v>50</v>
      </c>
      <c r="G77" s="40" t="s">
        <v>58</v>
      </c>
      <c r="H77" s="40" t="str">
        <f>IF(G77="","",VLOOKUP(G77,Sheet1!$B$3:$C$7,2,0))</f>
        <v>回復期</v>
      </c>
      <c r="I77" s="40" t="s">
        <v>58</v>
      </c>
      <c r="J77" s="40" t="str">
        <f>IF(I77="","",VLOOKUP(I77,Sheet1!$B$3:$C$7,2,0))</f>
        <v>回復期</v>
      </c>
      <c r="K77" s="40">
        <v>0</v>
      </c>
      <c r="L77" s="40">
        <v>0</v>
      </c>
      <c r="M77" s="40">
        <v>0</v>
      </c>
      <c r="N77" s="40">
        <v>40</v>
      </c>
      <c r="O77" s="40">
        <v>40</v>
      </c>
      <c r="P77" s="40">
        <v>0</v>
      </c>
      <c r="Q77" s="40">
        <v>0</v>
      </c>
      <c r="R77" s="40">
        <v>0</v>
      </c>
      <c r="S77" s="40">
        <v>0</v>
      </c>
      <c r="T77" s="40" t="s">
        <v>68</v>
      </c>
      <c r="U77" s="40" t="str">
        <f>IF(T77="","",VLOOKUP(T77,Sheet1!$B$10:$C$61,2,0))</f>
        <v>回復期リハビリテーション病棟入院料2</v>
      </c>
      <c r="V77" s="40">
        <v>40</v>
      </c>
      <c r="W77" s="64"/>
    </row>
    <row r="78" spans="1:23" outlineLevel="4">
      <c r="A78" s="40">
        <v>4004</v>
      </c>
      <c r="B78" s="40" t="s">
        <v>100</v>
      </c>
      <c r="C78" s="40">
        <v>40219</v>
      </c>
      <c r="D78" s="40" t="s">
        <v>491</v>
      </c>
      <c r="E78" s="40" t="s">
        <v>568</v>
      </c>
      <c r="F78" s="40" t="s">
        <v>252</v>
      </c>
      <c r="G78" s="40" t="s">
        <v>58</v>
      </c>
      <c r="H78" s="40" t="str">
        <f>IF(G78="","",VLOOKUP(G78,Sheet1!$B$3:$C$7,2,0))</f>
        <v>回復期</v>
      </c>
      <c r="I78" s="40" t="s">
        <v>58</v>
      </c>
      <c r="J78" s="40" t="str">
        <f>IF(I78="","",VLOOKUP(I78,Sheet1!$B$3:$C$7,2,0))</f>
        <v>回復期</v>
      </c>
      <c r="K78" s="40">
        <v>0</v>
      </c>
      <c r="L78" s="40">
        <v>0</v>
      </c>
      <c r="M78" s="40">
        <v>0</v>
      </c>
      <c r="N78" s="40">
        <v>40</v>
      </c>
      <c r="O78" s="40">
        <v>40</v>
      </c>
      <c r="P78" s="40">
        <v>0</v>
      </c>
      <c r="Q78" s="40">
        <v>0</v>
      </c>
      <c r="R78" s="40">
        <v>0</v>
      </c>
      <c r="S78" s="40">
        <v>0</v>
      </c>
      <c r="T78" s="40" t="s">
        <v>68</v>
      </c>
      <c r="U78" s="40" t="str">
        <f>IF(T78="","",VLOOKUP(T78,Sheet1!$B$10:$C$61,2,0))</f>
        <v>回復期リハビリテーション病棟入院料2</v>
      </c>
      <c r="V78" s="40">
        <v>40</v>
      </c>
      <c r="W78" s="65"/>
    </row>
    <row r="79" spans="1:23" outlineLevel="4">
      <c r="A79" s="40">
        <v>4004</v>
      </c>
      <c r="B79" s="40" t="s">
        <v>100</v>
      </c>
      <c r="C79" s="40">
        <v>40219</v>
      </c>
      <c r="D79" s="40" t="s">
        <v>491</v>
      </c>
      <c r="E79" s="40" t="s">
        <v>568</v>
      </c>
      <c r="F79" s="40" t="s">
        <v>61</v>
      </c>
      <c r="G79" s="40" t="s">
        <v>58</v>
      </c>
      <c r="H79" s="40" t="str">
        <f>IF(G79="","",VLOOKUP(G79,Sheet1!$B$3:$C$7,2,0))</f>
        <v>回復期</v>
      </c>
      <c r="I79" s="40" t="s">
        <v>58</v>
      </c>
      <c r="J79" s="40" t="str">
        <f>IF(I79="","",VLOOKUP(I79,Sheet1!$B$3:$C$7,2,0))</f>
        <v>回復期</v>
      </c>
      <c r="K79" s="40">
        <v>54</v>
      </c>
      <c r="L79" s="40">
        <v>54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 t="s">
        <v>68</v>
      </c>
      <c r="U79" s="40" t="str">
        <f>IF(T79="","",VLOOKUP(T79,Sheet1!$B$10:$C$61,2,0))</f>
        <v>回復期リハビリテーション病棟入院料2</v>
      </c>
      <c r="V79" s="40">
        <v>54</v>
      </c>
      <c r="W79" s="65"/>
    </row>
    <row r="80" spans="1:23" outlineLevel="4">
      <c r="A80" s="40">
        <v>4004</v>
      </c>
      <c r="B80" s="40" t="s">
        <v>100</v>
      </c>
      <c r="C80" s="40">
        <v>40219</v>
      </c>
      <c r="D80" s="40" t="s">
        <v>491</v>
      </c>
      <c r="E80" s="40" t="s">
        <v>568</v>
      </c>
      <c r="F80" s="40" t="s">
        <v>431</v>
      </c>
      <c r="G80" s="40" t="s">
        <v>58</v>
      </c>
      <c r="H80" s="40" t="str">
        <f>IF(G80="","",VLOOKUP(G80,Sheet1!$B$3:$C$7,2,0))</f>
        <v>回復期</v>
      </c>
      <c r="I80" s="40" t="s">
        <v>58</v>
      </c>
      <c r="J80" s="40" t="str">
        <f>IF(I80="","",VLOOKUP(I80,Sheet1!$B$3:$C$7,2,0))</f>
        <v>回復期</v>
      </c>
      <c r="K80" s="40">
        <v>0</v>
      </c>
      <c r="L80" s="40">
        <v>0</v>
      </c>
      <c r="M80" s="40">
        <v>0</v>
      </c>
      <c r="N80" s="40">
        <v>36</v>
      </c>
      <c r="O80" s="40">
        <v>36</v>
      </c>
      <c r="P80" s="40">
        <v>0</v>
      </c>
      <c r="Q80" s="40">
        <v>0</v>
      </c>
      <c r="R80" s="40">
        <v>0</v>
      </c>
      <c r="S80" s="40">
        <v>0</v>
      </c>
      <c r="T80" s="40" t="s">
        <v>68</v>
      </c>
      <c r="U80" s="40" t="str">
        <f>IF(T80="","",VLOOKUP(T80,Sheet1!$B$10:$C$61,2,0))</f>
        <v>回復期リハビリテーション病棟入院料2</v>
      </c>
      <c r="V80" s="40">
        <v>36</v>
      </c>
      <c r="W80" s="65"/>
    </row>
    <row r="81" spans="1:23" outlineLevel="4">
      <c r="A81" s="40">
        <v>4004</v>
      </c>
      <c r="B81" s="40" t="s">
        <v>100</v>
      </c>
      <c r="C81" s="40">
        <v>40219</v>
      </c>
      <c r="D81" s="40" t="s">
        <v>491</v>
      </c>
      <c r="E81" s="40" t="s">
        <v>568</v>
      </c>
      <c r="F81" s="40" t="s">
        <v>430</v>
      </c>
      <c r="G81" s="40" t="s">
        <v>45</v>
      </c>
      <c r="H81" s="40" t="str">
        <f>IF(G81="","",VLOOKUP(G81,Sheet1!$B$3:$C$7,2,0))</f>
        <v>慢性期</v>
      </c>
      <c r="I81" s="40" t="s">
        <v>58</v>
      </c>
      <c r="J81" s="40" t="str">
        <f>IF(I81="","",VLOOKUP(I81,Sheet1!$B$3:$C$7,2,0))</f>
        <v>回復期</v>
      </c>
      <c r="K81" s="40">
        <v>0</v>
      </c>
      <c r="L81" s="40">
        <v>0</v>
      </c>
      <c r="M81" s="40">
        <v>0</v>
      </c>
      <c r="N81" s="40">
        <v>36</v>
      </c>
      <c r="O81" s="40">
        <v>36</v>
      </c>
      <c r="P81" s="40">
        <v>0</v>
      </c>
      <c r="Q81" s="40">
        <v>0</v>
      </c>
      <c r="R81" s="40">
        <v>0</v>
      </c>
      <c r="S81" s="40">
        <v>0</v>
      </c>
      <c r="T81" s="40" t="s">
        <v>46</v>
      </c>
      <c r="U81" s="40" t="str">
        <f>IF(T81="","",VLOOKUP(T81,Sheet1!$B$10:$C$61,2,0))</f>
        <v>療養病棟入院基本料2</v>
      </c>
      <c r="V81" s="40">
        <v>36</v>
      </c>
      <c r="W81" s="65"/>
    </row>
    <row r="82" spans="1:23" outlineLevel="3">
      <c r="A82" s="40"/>
      <c r="B82" s="40"/>
      <c r="C82" s="40"/>
      <c r="D82" s="40"/>
      <c r="E82" s="41" t="s">
        <v>1686</v>
      </c>
      <c r="F82" s="40"/>
      <c r="G82" s="40"/>
      <c r="H82" s="40"/>
      <c r="I82" s="40"/>
      <c r="J82" s="40" t="str">
        <f>IF(I82="","",VLOOKUP(I82,Sheet1!$B$3:$C$7,2,0))</f>
        <v/>
      </c>
      <c r="K82" s="40">
        <f t="shared" ref="K82:S82" si="16">SUBTOTAL(9,K77:K81)</f>
        <v>54</v>
      </c>
      <c r="L82" s="40">
        <f t="shared" si="16"/>
        <v>54</v>
      </c>
      <c r="M82" s="40">
        <f t="shared" si="16"/>
        <v>0</v>
      </c>
      <c r="N82" s="40">
        <f t="shared" si="16"/>
        <v>152</v>
      </c>
      <c r="O82" s="40">
        <f t="shared" si="16"/>
        <v>152</v>
      </c>
      <c r="P82" s="40">
        <f t="shared" si="16"/>
        <v>0</v>
      </c>
      <c r="Q82" s="40">
        <f t="shared" si="16"/>
        <v>0</v>
      </c>
      <c r="R82" s="40">
        <f t="shared" si="16"/>
        <v>0</v>
      </c>
      <c r="S82" s="40">
        <f t="shared" si="16"/>
        <v>0</v>
      </c>
      <c r="T82" s="40"/>
      <c r="U82" s="40"/>
      <c r="V82" s="40">
        <f>SUBTOTAL(9,V77:V81)</f>
        <v>206</v>
      </c>
      <c r="W82" s="66"/>
    </row>
    <row r="83" spans="1:23" outlineLevel="4">
      <c r="A83" s="40">
        <v>4004</v>
      </c>
      <c r="B83" s="40" t="s">
        <v>100</v>
      </c>
      <c r="C83" s="40">
        <v>40219</v>
      </c>
      <c r="D83" s="40" t="s">
        <v>491</v>
      </c>
      <c r="E83" s="40" t="s">
        <v>584</v>
      </c>
      <c r="F83" s="40" t="s">
        <v>585</v>
      </c>
      <c r="G83" s="40" t="s">
        <v>182</v>
      </c>
      <c r="H83" s="40" t="str">
        <f>IF(G83="","",VLOOKUP(G83,Sheet1!$B$3:$C$7,2,0))</f>
        <v>慢性期</v>
      </c>
      <c r="I83" s="40" t="s">
        <v>182</v>
      </c>
      <c r="J83" s="40" t="str">
        <f>IF(I83="","",VLOOKUP(I83,Sheet1!$B$3:$C$7,2,0))</f>
        <v>慢性期</v>
      </c>
      <c r="K83" s="40">
        <v>0</v>
      </c>
      <c r="L83" s="40">
        <v>0</v>
      </c>
      <c r="M83" s="40">
        <v>0</v>
      </c>
      <c r="N83" s="40">
        <v>56</v>
      </c>
      <c r="O83" s="40">
        <v>52</v>
      </c>
      <c r="P83" s="40">
        <v>4</v>
      </c>
      <c r="Q83" s="40">
        <v>0</v>
      </c>
      <c r="R83" s="40">
        <v>0</v>
      </c>
      <c r="S83" s="40">
        <v>0</v>
      </c>
      <c r="T83" s="40" t="s">
        <v>230</v>
      </c>
      <c r="U83" s="40" t="str">
        <f>IF(T83="","",VLOOKUP(T83,Sheet1!$B$10:$C$61,2,0))</f>
        <v>療養病棟入院基本料2</v>
      </c>
      <c r="V83" s="40">
        <v>56</v>
      </c>
      <c r="W83" s="64"/>
    </row>
    <row r="84" spans="1:23" outlineLevel="4">
      <c r="A84" s="40">
        <v>4004</v>
      </c>
      <c r="B84" s="40" t="s">
        <v>100</v>
      </c>
      <c r="C84" s="40">
        <v>40219</v>
      </c>
      <c r="D84" s="40" t="s">
        <v>491</v>
      </c>
      <c r="E84" s="40" t="s">
        <v>584</v>
      </c>
      <c r="F84" s="40" t="s">
        <v>586</v>
      </c>
      <c r="G84" s="40" t="s">
        <v>182</v>
      </c>
      <c r="H84" s="40" t="str">
        <f>IF(G84="","",VLOOKUP(G84,Sheet1!$B$3:$C$7,2,0))</f>
        <v>慢性期</v>
      </c>
      <c r="I84" s="40" t="s">
        <v>182</v>
      </c>
      <c r="J84" s="40" t="str">
        <f>IF(I84="","",VLOOKUP(I84,Sheet1!$B$3:$C$7,2,0))</f>
        <v>慢性期</v>
      </c>
      <c r="K84" s="40">
        <v>0</v>
      </c>
      <c r="L84" s="40">
        <v>0</v>
      </c>
      <c r="M84" s="40">
        <v>0</v>
      </c>
      <c r="N84" s="40">
        <v>56</v>
      </c>
      <c r="O84" s="40">
        <v>51</v>
      </c>
      <c r="P84" s="40">
        <v>5</v>
      </c>
      <c r="Q84" s="40">
        <v>0</v>
      </c>
      <c r="R84" s="40">
        <v>0</v>
      </c>
      <c r="S84" s="40">
        <v>0</v>
      </c>
      <c r="T84" s="40" t="s">
        <v>230</v>
      </c>
      <c r="U84" s="40" t="str">
        <f>IF(T84="","",VLOOKUP(T84,Sheet1!$B$10:$C$61,2,0))</f>
        <v>療養病棟入院基本料2</v>
      </c>
      <c r="V84" s="40">
        <v>56</v>
      </c>
      <c r="W84" s="65"/>
    </row>
    <row r="85" spans="1:23" outlineLevel="4">
      <c r="A85" s="40">
        <v>4004</v>
      </c>
      <c r="B85" s="40" t="s">
        <v>100</v>
      </c>
      <c r="C85" s="40">
        <v>40219</v>
      </c>
      <c r="D85" s="40" t="s">
        <v>491</v>
      </c>
      <c r="E85" s="40" t="s">
        <v>584</v>
      </c>
      <c r="F85" s="40" t="s">
        <v>587</v>
      </c>
      <c r="G85" s="40" t="s">
        <v>182</v>
      </c>
      <c r="H85" s="40" t="str">
        <f>IF(G85="","",VLOOKUP(G85,Sheet1!$B$3:$C$7,2,0))</f>
        <v>慢性期</v>
      </c>
      <c r="I85" s="40" t="s">
        <v>182</v>
      </c>
      <c r="J85" s="40" t="str">
        <f>IF(I85="","",VLOOKUP(I85,Sheet1!$B$3:$C$7,2,0))</f>
        <v>慢性期</v>
      </c>
      <c r="K85" s="40">
        <v>0</v>
      </c>
      <c r="L85" s="40">
        <v>0</v>
      </c>
      <c r="M85" s="40">
        <v>0</v>
      </c>
      <c r="N85" s="40">
        <v>60</v>
      </c>
      <c r="O85" s="40">
        <v>60</v>
      </c>
      <c r="P85" s="40">
        <v>0</v>
      </c>
      <c r="Q85" s="40">
        <v>0</v>
      </c>
      <c r="R85" s="40">
        <v>0</v>
      </c>
      <c r="S85" s="40">
        <v>0</v>
      </c>
      <c r="T85" s="40" t="s">
        <v>230</v>
      </c>
      <c r="U85" s="40" t="str">
        <f>IF(T85="","",VLOOKUP(T85,Sheet1!$B$10:$C$61,2,0))</f>
        <v>療養病棟入院基本料2</v>
      </c>
      <c r="V85" s="40">
        <v>60</v>
      </c>
      <c r="W85" s="65"/>
    </row>
    <row r="86" spans="1:23" outlineLevel="4">
      <c r="A86" s="40">
        <v>4004</v>
      </c>
      <c r="B86" s="40" t="s">
        <v>100</v>
      </c>
      <c r="C86" s="40">
        <v>40219</v>
      </c>
      <c r="D86" s="40" t="s">
        <v>491</v>
      </c>
      <c r="E86" s="40" t="s">
        <v>584</v>
      </c>
      <c r="F86" s="40" t="s">
        <v>588</v>
      </c>
      <c r="G86" s="40" t="s">
        <v>182</v>
      </c>
      <c r="H86" s="40" t="str">
        <f>IF(G86="","",VLOOKUP(G86,Sheet1!$B$3:$C$7,2,0))</f>
        <v>慢性期</v>
      </c>
      <c r="I86" s="40" t="s">
        <v>182</v>
      </c>
      <c r="J86" s="40" t="str">
        <f>IF(I86="","",VLOOKUP(I86,Sheet1!$B$3:$C$7,2,0))</f>
        <v>慢性期</v>
      </c>
      <c r="K86" s="40">
        <v>0</v>
      </c>
      <c r="L86" s="40">
        <v>0</v>
      </c>
      <c r="M86" s="40">
        <v>0</v>
      </c>
      <c r="N86" s="40">
        <v>60</v>
      </c>
      <c r="O86" s="40">
        <v>57</v>
      </c>
      <c r="P86" s="40">
        <v>3</v>
      </c>
      <c r="Q86" s="40">
        <v>60</v>
      </c>
      <c r="R86" s="40">
        <v>57</v>
      </c>
      <c r="S86" s="40">
        <v>3</v>
      </c>
      <c r="T86" s="40"/>
      <c r="U86" s="40" t="str">
        <f>IF(T86="","",VLOOKUP(T86,Sheet1!$B$10:$C$61,2,0))</f>
        <v/>
      </c>
      <c r="V86" s="40">
        <v>0</v>
      </c>
      <c r="W86" s="65"/>
    </row>
    <row r="87" spans="1:23" outlineLevel="4">
      <c r="A87" s="40">
        <v>4004</v>
      </c>
      <c r="B87" s="40" t="s">
        <v>100</v>
      </c>
      <c r="C87" s="40">
        <v>40219</v>
      </c>
      <c r="D87" s="40" t="s">
        <v>491</v>
      </c>
      <c r="E87" s="40" t="s">
        <v>584</v>
      </c>
      <c r="F87" s="40" t="s">
        <v>589</v>
      </c>
      <c r="G87" s="40" t="s">
        <v>182</v>
      </c>
      <c r="H87" s="40" t="str">
        <f>IF(G87="","",VLOOKUP(G87,Sheet1!$B$3:$C$7,2,0))</f>
        <v>慢性期</v>
      </c>
      <c r="I87" s="40" t="s">
        <v>182</v>
      </c>
      <c r="J87" s="40" t="str">
        <f>IF(I87="","",VLOOKUP(I87,Sheet1!$B$3:$C$7,2,0))</f>
        <v>慢性期</v>
      </c>
      <c r="K87" s="40">
        <v>0</v>
      </c>
      <c r="L87" s="40">
        <v>0</v>
      </c>
      <c r="M87" s="40">
        <v>0</v>
      </c>
      <c r="N87" s="40">
        <v>60</v>
      </c>
      <c r="O87" s="40">
        <v>55</v>
      </c>
      <c r="P87" s="40">
        <v>5</v>
      </c>
      <c r="Q87" s="40">
        <v>60</v>
      </c>
      <c r="R87" s="40">
        <v>55</v>
      </c>
      <c r="S87" s="40">
        <v>5</v>
      </c>
      <c r="T87" s="40"/>
      <c r="U87" s="40" t="str">
        <f>IF(T87="","",VLOOKUP(T87,Sheet1!$B$10:$C$61,2,0))</f>
        <v/>
      </c>
      <c r="V87" s="40">
        <v>0</v>
      </c>
      <c r="W87" s="65"/>
    </row>
    <row r="88" spans="1:23" outlineLevel="3">
      <c r="A88" s="40"/>
      <c r="B88" s="40"/>
      <c r="C88" s="40"/>
      <c r="D88" s="40"/>
      <c r="E88" s="41" t="s">
        <v>1687</v>
      </c>
      <c r="F88" s="40"/>
      <c r="G88" s="40"/>
      <c r="H88" s="40"/>
      <c r="I88" s="40"/>
      <c r="J88" s="40" t="str">
        <f>IF(I88="","",VLOOKUP(I88,Sheet1!$B$3:$C$7,2,0))</f>
        <v/>
      </c>
      <c r="K88" s="40">
        <f t="shared" ref="K88:S88" si="17">SUBTOTAL(9,K83:K87)</f>
        <v>0</v>
      </c>
      <c r="L88" s="40">
        <f t="shared" si="17"/>
        <v>0</v>
      </c>
      <c r="M88" s="40">
        <f t="shared" si="17"/>
        <v>0</v>
      </c>
      <c r="N88" s="40">
        <f t="shared" si="17"/>
        <v>292</v>
      </c>
      <c r="O88" s="40">
        <f t="shared" si="17"/>
        <v>275</v>
      </c>
      <c r="P88" s="40">
        <f t="shared" si="17"/>
        <v>17</v>
      </c>
      <c r="Q88" s="40">
        <f t="shared" si="17"/>
        <v>120</v>
      </c>
      <c r="R88" s="40">
        <f t="shared" si="17"/>
        <v>112</v>
      </c>
      <c r="S88" s="40">
        <f t="shared" si="17"/>
        <v>8</v>
      </c>
      <c r="T88" s="40"/>
      <c r="U88" s="40"/>
      <c r="V88" s="40">
        <f>SUBTOTAL(9,V83:V87)</f>
        <v>172</v>
      </c>
      <c r="W88" s="66"/>
    </row>
    <row r="89" spans="1:23" outlineLevel="4">
      <c r="A89" s="40">
        <v>4004</v>
      </c>
      <c r="B89" s="40" t="s">
        <v>100</v>
      </c>
      <c r="C89" s="40">
        <v>40219</v>
      </c>
      <c r="D89" s="40" t="s">
        <v>491</v>
      </c>
      <c r="E89" s="40" t="s">
        <v>612</v>
      </c>
      <c r="F89" s="40" t="s">
        <v>613</v>
      </c>
      <c r="G89" s="40" t="s">
        <v>113</v>
      </c>
      <c r="H89" s="40" t="str">
        <f>IF(G89="","",VLOOKUP(G89,Sheet1!$B$3:$C$7,2,0))</f>
        <v>回復期</v>
      </c>
      <c r="I89" s="40" t="s">
        <v>113</v>
      </c>
      <c r="J89" s="40" t="str">
        <f>IF(I89="","",VLOOKUP(I89,Sheet1!$B$3:$C$7,2,0))</f>
        <v>回復期</v>
      </c>
      <c r="K89" s="40">
        <v>0</v>
      </c>
      <c r="L89" s="40">
        <v>0</v>
      </c>
      <c r="M89" s="40">
        <v>0</v>
      </c>
      <c r="N89" s="40">
        <v>60</v>
      </c>
      <c r="O89" s="40">
        <v>60</v>
      </c>
      <c r="P89" s="40">
        <v>0</v>
      </c>
      <c r="Q89" s="40">
        <v>0</v>
      </c>
      <c r="R89" s="40">
        <v>0</v>
      </c>
      <c r="S89" s="40">
        <v>0</v>
      </c>
      <c r="T89" s="40" t="s">
        <v>185</v>
      </c>
      <c r="U89" s="40" t="str">
        <f>IF(T89="","",VLOOKUP(T89,Sheet1!$B$10:$C$61,2,0))</f>
        <v>療養病棟入院基本料1</v>
      </c>
      <c r="V89" s="40">
        <v>60</v>
      </c>
      <c r="W89" s="64"/>
    </row>
    <row r="90" spans="1:23" outlineLevel="4">
      <c r="A90" s="40">
        <v>4004</v>
      </c>
      <c r="B90" s="40" t="s">
        <v>100</v>
      </c>
      <c r="C90" s="40">
        <v>40219</v>
      </c>
      <c r="D90" s="40" t="s">
        <v>491</v>
      </c>
      <c r="E90" s="40" t="s">
        <v>612</v>
      </c>
      <c r="F90" s="40" t="s">
        <v>614</v>
      </c>
      <c r="G90" s="40" t="s">
        <v>113</v>
      </c>
      <c r="H90" s="40" t="str">
        <f>IF(G90="","",VLOOKUP(G90,Sheet1!$B$3:$C$7,2,0))</f>
        <v>回復期</v>
      </c>
      <c r="I90" s="40" t="s">
        <v>113</v>
      </c>
      <c r="J90" s="40" t="str">
        <f>IF(I90="","",VLOOKUP(I90,Sheet1!$B$3:$C$7,2,0))</f>
        <v>回復期</v>
      </c>
      <c r="K90" s="40">
        <v>0</v>
      </c>
      <c r="L90" s="40">
        <v>0</v>
      </c>
      <c r="M90" s="40">
        <v>0</v>
      </c>
      <c r="N90" s="40">
        <v>36</v>
      </c>
      <c r="O90" s="40">
        <v>36</v>
      </c>
      <c r="P90" s="40">
        <v>0</v>
      </c>
      <c r="Q90" s="40">
        <v>0</v>
      </c>
      <c r="R90" s="40">
        <v>0</v>
      </c>
      <c r="S90" s="40">
        <v>0</v>
      </c>
      <c r="T90" s="40" t="s">
        <v>185</v>
      </c>
      <c r="U90" s="40" t="str">
        <f>IF(T90="","",VLOOKUP(T90,Sheet1!$B$10:$C$61,2,0))</f>
        <v>療養病棟入院基本料1</v>
      </c>
      <c r="V90" s="40">
        <v>36</v>
      </c>
      <c r="W90" s="65"/>
    </row>
    <row r="91" spans="1:23" outlineLevel="4">
      <c r="A91" s="40">
        <v>4004</v>
      </c>
      <c r="B91" s="40" t="s">
        <v>100</v>
      </c>
      <c r="C91" s="40">
        <v>40219</v>
      </c>
      <c r="D91" s="40" t="s">
        <v>491</v>
      </c>
      <c r="E91" s="40" t="s">
        <v>612</v>
      </c>
      <c r="F91" s="40" t="s">
        <v>615</v>
      </c>
      <c r="G91" s="40" t="s">
        <v>104</v>
      </c>
      <c r="H91" s="40" t="str">
        <f>IF(G91="","",VLOOKUP(G91,Sheet1!$B$3:$C$7,2,0))</f>
        <v>急性期</v>
      </c>
      <c r="I91" s="40" t="s">
        <v>104</v>
      </c>
      <c r="J91" s="40" t="str">
        <f>IF(I91="","",VLOOKUP(I91,Sheet1!$B$3:$C$7,2,0))</f>
        <v>急性期</v>
      </c>
      <c r="K91" s="40">
        <v>0</v>
      </c>
      <c r="L91" s="40">
        <v>0</v>
      </c>
      <c r="M91" s="40">
        <v>0</v>
      </c>
      <c r="N91" s="40">
        <v>34</v>
      </c>
      <c r="O91" s="40">
        <v>34</v>
      </c>
      <c r="P91" s="40">
        <v>0</v>
      </c>
      <c r="Q91" s="40">
        <v>0</v>
      </c>
      <c r="R91" s="40">
        <v>0</v>
      </c>
      <c r="S91" s="40">
        <v>0</v>
      </c>
      <c r="T91" s="40" t="s">
        <v>105</v>
      </c>
      <c r="U91" s="40" t="str">
        <f>IF(T91="","",VLOOKUP(T91,Sheet1!$B$10:$C$61,2,0))</f>
        <v>地域包括ケア病棟入院料1</v>
      </c>
      <c r="V91" s="40">
        <v>34</v>
      </c>
      <c r="W91" s="65"/>
    </row>
    <row r="92" spans="1:23" outlineLevel="4">
      <c r="A92" s="40">
        <v>4004</v>
      </c>
      <c r="B92" s="40" t="s">
        <v>100</v>
      </c>
      <c r="C92" s="40">
        <v>40219</v>
      </c>
      <c r="D92" s="40" t="s">
        <v>491</v>
      </c>
      <c r="E92" s="40" t="s">
        <v>612</v>
      </c>
      <c r="F92" s="40" t="s">
        <v>461</v>
      </c>
      <c r="G92" s="40" t="s">
        <v>182</v>
      </c>
      <c r="H92" s="40" t="str">
        <f>IF(G92="","",VLOOKUP(G92,Sheet1!$B$3:$C$7,2,0))</f>
        <v>慢性期</v>
      </c>
      <c r="I92" s="40" t="s">
        <v>182</v>
      </c>
      <c r="J92" s="40" t="str">
        <f>IF(I92="","",VLOOKUP(I92,Sheet1!$B$3:$C$7,2,0))</f>
        <v>慢性期</v>
      </c>
      <c r="K92" s="40">
        <v>0</v>
      </c>
      <c r="L92" s="40">
        <v>0</v>
      </c>
      <c r="M92" s="40">
        <v>0</v>
      </c>
      <c r="N92" s="40">
        <v>60</v>
      </c>
      <c r="O92" s="40">
        <v>60</v>
      </c>
      <c r="P92" s="40">
        <v>0</v>
      </c>
      <c r="Q92" s="40">
        <v>0</v>
      </c>
      <c r="R92" s="40">
        <v>0</v>
      </c>
      <c r="S92" s="40">
        <v>0</v>
      </c>
      <c r="T92" s="40" t="s">
        <v>185</v>
      </c>
      <c r="U92" s="40" t="str">
        <f>IF(T92="","",VLOOKUP(T92,Sheet1!$B$10:$C$61,2,0))</f>
        <v>療養病棟入院基本料1</v>
      </c>
      <c r="V92" s="40">
        <v>60</v>
      </c>
      <c r="W92" s="65"/>
    </row>
    <row r="93" spans="1:23" outlineLevel="4">
      <c r="A93" s="40">
        <v>4004</v>
      </c>
      <c r="B93" s="40" t="s">
        <v>100</v>
      </c>
      <c r="C93" s="40">
        <v>40219</v>
      </c>
      <c r="D93" s="40" t="s">
        <v>491</v>
      </c>
      <c r="E93" s="40" t="s">
        <v>612</v>
      </c>
      <c r="F93" s="40" t="s">
        <v>462</v>
      </c>
      <c r="G93" s="40" t="s">
        <v>182</v>
      </c>
      <c r="H93" s="40" t="str">
        <f>IF(G93="","",VLOOKUP(G93,Sheet1!$B$3:$C$7,2,0))</f>
        <v>慢性期</v>
      </c>
      <c r="I93" s="40" t="s">
        <v>182</v>
      </c>
      <c r="J93" s="40" t="str">
        <f>IF(I93="","",VLOOKUP(I93,Sheet1!$B$3:$C$7,2,0))</f>
        <v>慢性期</v>
      </c>
      <c r="K93" s="40">
        <v>0</v>
      </c>
      <c r="L93" s="40">
        <v>0</v>
      </c>
      <c r="M93" s="40">
        <v>0</v>
      </c>
      <c r="N93" s="40">
        <v>60</v>
      </c>
      <c r="O93" s="40">
        <v>60</v>
      </c>
      <c r="P93" s="40">
        <v>0</v>
      </c>
      <c r="Q93" s="40">
        <v>0</v>
      </c>
      <c r="R93" s="40">
        <v>0</v>
      </c>
      <c r="S93" s="40">
        <v>0</v>
      </c>
      <c r="T93" s="40" t="s">
        <v>230</v>
      </c>
      <c r="U93" s="40" t="str">
        <f>IF(T93="","",VLOOKUP(T93,Sheet1!$B$10:$C$61,2,0))</f>
        <v>療養病棟入院基本料2</v>
      </c>
      <c r="V93" s="40">
        <v>60</v>
      </c>
      <c r="W93" s="65"/>
    </row>
    <row r="94" spans="1:23" outlineLevel="3">
      <c r="A94" s="40"/>
      <c r="B94" s="40"/>
      <c r="C94" s="40"/>
      <c r="D94" s="40"/>
      <c r="E94" s="41" t="s">
        <v>1688</v>
      </c>
      <c r="F94" s="40"/>
      <c r="G94" s="40"/>
      <c r="H94" s="40"/>
      <c r="I94" s="40"/>
      <c r="J94" s="40" t="str">
        <f>IF(I94="","",VLOOKUP(I94,Sheet1!$B$3:$C$7,2,0))</f>
        <v/>
      </c>
      <c r="K94" s="40">
        <f t="shared" ref="K94:S94" si="18">SUBTOTAL(9,K89:K93)</f>
        <v>0</v>
      </c>
      <c r="L94" s="40">
        <f t="shared" si="18"/>
        <v>0</v>
      </c>
      <c r="M94" s="40">
        <f t="shared" si="18"/>
        <v>0</v>
      </c>
      <c r="N94" s="40">
        <f t="shared" si="18"/>
        <v>250</v>
      </c>
      <c r="O94" s="40">
        <f t="shared" si="18"/>
        <v>250</v>
      </c>
      <c r="P94" s="40">
        <f t="shared" si="18"/>
        <v>0</v>
      </c>
      <c r="Q94" s="40">
        <f t="shared" si="18"/>
        <v>0</v>
      </c>
      <c r="R94" s="40">
        <f t="shared" si="18"/>
        <v>0</v>
      </c>
      <c r="S94" s="40">
        <f t="shared" si="18"/>
        <v>0</v>
      </c>
      <c r="T94" s="40"/>
      <c r="U94" s="40"/>
      <c r="V94" s="40">
        <f>SUBTOTAL(9,V89:V93)</f>
        <v>250</v>
      </c>
      <c r="W94" s="66"/>
    </row>
    <row r="95" spans="1:23" outlineLevel="4">
      <c r="A95" s="40">
        <v>4004</v>
      </c>
      <c r="B95" s="40" t="s">
        <v>100</v>
      </c>
      <c r="C95" s="40">
        <v>40219</v>
      </c>
      <c r="D95" s="40" t="s">
        <v>491</v>
      </c>
      <c r="E95" s="40" t="s">
        <v>873</v>
      </c>
      <c r="F95" s="40" t="s">
        <v>874</v>
      </c>
      <c r="G95" s="40" t="s">
        <v>58</v>
      </c>
      <c r="H95" s="40" t="str">
        <f>IF(G95="","",VLOOKUP(G95,Sheet1!$B$3:$C$7,2,0))</f>
        <v>回復期</v>
      </c>
      <c r="I95" s="40" t="s">
        <v>58</v>
      </c>
      <c r="J95" s="40" t="str">
        <f>IF(I95="","",VLOOKUP(I95,Sheet1!$B$3:$C$7,2,0))</f>
        <v>回復期</v>
      </c>
      <c r="K95" s="40">
        <v>20</v>
      </c>
      <c r="L95" s="40">
        <v>20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 t="s">
        <v>76</v>
      </c>
      <c r="U95" s="40" t="str">
        <f>IF(T95="","",VLOOKUP(T95,Sheet1!$B$10:$C$61,2,0))</f>
        <v>回復期リハビリテーション病棟入院料3</v>
      </c>
      <c r="V95" s="40">
        <v>20</v>
      </c>
      <c r="W95" s="64" t="s">
        <v>1984</v>
      </c>
    </row>
    <row r="96" spans="1:23" outlineLevel="4">
      <c r="A96" s="40">
        <v>4004</v>
      </c>
      <c r="B96" s="40" t="s">
        <v>100</v>
      </c>
      <c r="C96" s="40">
        <v>40219</v>
      </c>
      <c r="D96" s="40" t="s">
        <v>491</v>
      </c>
      <c r="E96" s="40" t="s">
        <v>873</v>
      </c>
      <c r="F96" s="40" t="s">
        <v>875</v>
      </c>
      <c r="G96" s="40" t="s">
        <v>45</v>
      </c>
      <c r="H96" s="40" t="str">
        <f>IF(G96="","",VLOOKUP(G96,Sheet1!$B$3:$C$7,2,0))</f>
        <v>慢性期</v>
      </c>
      <c r="I96" s="40" t="s">
        <v>45</v>
      </c>
      <c r="J96" s="40" t="str">
        <f>IF(I96="","",VLOOKUP(I96,Sheet1!$B$3:$C$7,2,0))</f>
        <v>慢性期</v>
      </c>
      <c r="K96" s="40">
        <v>0</v>
      </c>
      <c r="L96" s="40">
        <v>0</v>
      </c>
      <c r="M96" s="40">
        <v>0</v>
      </c>
      <c r="N96" s="40">
        <v>50</v>
      </c>
      <c r="O96" s="40">
        <v>50</v>
      </c>
      <c r="P96" s="40">
        <v>0</v>
      </c>
      <c r="Q96" s="40">
        <v>0</v>
      </c>
      <c r="R96" s="40">
        <v>0</v>
      </c>
      <c r="S96" s="40">
        <v>0</v>
      </c>
      <c r="T96" s="40" t="s">
        <v>62</v>
      </c>
      <c r="U96" s="40" t="str">
        <f>IF(T96="","",VLOOKUP(T96,Sheet1!$B$10:$C$61,2,0))</f>
        <v>療養病棟入院基本料1</v>
      </c>
      <c r="V96" s="40">
        <v>50</v>
      </c>
      <c r="W96" s="65"/>
    </row>
    <row r="97" spans="1:23" outlineLevel="4">
      <c r="A97" s="40">
        <v>4004</v>
      </c>
      <c r="B97" s="40" t="s">
        <v>100</v>
      </c>
      <c r="C97" s="40">
        <v>40219</v>
      </c>
      <c r="D97" s="40" t="s">
        <v>491</v>
      </c>
      <c r="E97" s="40" t="s">
        <v>873</v>
      </c>
      <c r="F97" s="40" t="s">
        <v>876</v>
      </c>
      <c r="G97" s="40" t="s">
        <v>38</v>
      </c>
      <c r="H97" s="40" t="str">
        <f>IF(G97="","",VLOOKUP(G97,Sheet1!$B$3:$C$7,2,0))</f>
        <v>急性期</v>
      </c>
      <c r="I97" s="40" t="s">
        <v>38</v>
      </c>
      <c r="J97" s="40" t="str">
        <f>IF(I97="","",VLOOKUP(I97,Sheet1!$B$3:$C$7,2,0))</f>
        <v>急性期</v>
      </c>
      <c r="K97" s="40">
        <v>33</v>
      </c>
      <c r="L97" s="40">
        <v>33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 t="s">
        <v>45</v>
      </c>
      <c r="U97" s="40" t="str">
        <f>IF(T97="","",VLOOKUP(T97,Sheet1!$B$10:$C$61,2,0))</f>
        <v>一般病棟15対1入院基本料</v>
      </c>
      <c r="V97" s="40">
        <v>33</v>
      </c>
      <c r="W97" s="65"/>
    </row>
    <row r="98" spans="1:23" outlineLevel="3">
      <c r="A98" s="40"/>
      <c r="B98" s="40"/>
      <c r="C98" s="40"/>
      <c r="D98" s="40"/>
      <c r="E98" s="41" t="s">
        <v>1689</v>
      </c>
      <c r="F98" s="40"/>
      <c r="G98" s="40"/>
      <c r="H98" s="40"/>
      <c r="I98" s="40"/>
      <c r="J98" s="40" t="str">
        <f>IF(I98="","",VLOOKUP(I98,Sheet1!$B$3:$C$7,2,0))</f>
        <v/>
      </c>
      <c r="K98" s="40">
        <f t="shared" ref="K98:S98" si="19">SUBTOTAL(9,K95:K97)</f>
        <v>53</v>
      </c>
      <c r="L98" s="40">
        <f t="shared" si="19"/>
        <v>53</v>
      </c>
      <c r="M98" s="40">
        <f t="shared" si="19"/>
        <v>0</v>
      </c>
      <c r="N98" s="40">
        <f t="shared" si="19"/>
        <v>50</v>
      </c>
      <c r="O98" s="40">
        <f t="shared" si="19"/>
        <v>50</v>
      </c>
      <c r="P98" s="40">
        <f t="shared" si="19"/>
        <v>0</v>
      </c>
      <c r="Q98" s="40">
        <f t="shared" si="19"/>
        <v>0</v>
      </c>
      <c r="R98" s="40">
        <f t="shared" si="19"/>
        <v>0</v>
      </c>
      <c r="S98" s="40">
        <f t="shared" si="19"/>
        <v>0</v>
      </c>
      <c r="T98" s="40"/>
      <c r="U98" s="40"/>
      <c r="V98" s="40">
        <f>SUBTOTAL(9,V95:V97)</f>
        <v>103</v>
      </c>
      <c r="W98" s="66"/>
    </row>
    <row r="99" spans="1:23" outlineLevel="4">
      <c r="A99" s="40">
        <v>4004</v>
      </c>
      <c r="B99" s="40" t="s">
        <v>100</v>
      </c>
      <c r="C99" s="40">
        <v>40219</v>
      </c>
      <c r="D99" s="40" t="s">
        <v>491</v>
      </c>
      <c r="E99" s="40" t="s">
        <v>1366</v>
      </c>
      <c r="F99" s="40" t="s">
        <v>530</v>
      </c>
      <c r="G99" s="40" t="s">
        <v>182</v>
      </c>
      <c r="H99" s="40" t="str">
        <f>IF(G99="","",VLOOKUP(G99,Sheet1!$B$3:$C$7,2,0))</f>
        <v>慢性期</v>
      </c>
      <c r="I99" s="40" t="s">
        <v>182</v>
      </c>
      <c r="J99" s="40" t="str">
        <f>IF(I99="","",VLOOKUP(I99,Sheet1!$B$3:$C$7,2,0))</f>
        <v>慢性期</v>
      </c>
      <c r="K99" s="40">
        <v>0</v>
      </c>
      <c r="L99" s="40">
        <v>0</v>
      </c>
      <c r="M99" s="40">
        <v>0</v>
      </c>
      <c r="N99" s="40">
        <v>50</v>
      </c>
      <c r="O99" s="40">
        <v>50</v>
      </c>
      <c r="P99" s="40">
        <v>0</v>
      </c>
      <c r="Q99" s="40">
        <v>0</v>
      </c>
      <c r="R99" s="40">
        <v>0</v>
      </c>
      <c r="S99" s="40">
        <v>0</v>
      </c>
      <c r="T99" s="40" t="s">
        <v>185</v>
      </c>
      <c r="U99" s="40" t="str">
        <f>IF(T99="","",VLOOKUP(T99,Sheet1!$B$10:$C$61,2,0))</f>
        <v>療養病棟入院基本料1</v>
      </c>
      <c r="V99" s="40">
        <v>50</v>
      </c>
      <c r="W99" s="64"/>
    </row>
    <row r="100" spans="1:23" outlineLevel="3">
      <c r="A100" s="40"/>
      <c r="B100" s="40"/>
      <c r="C100" s="40"/>
      <c r="D100" s="40"/>
      <c r="E100" s="41" t="s">
        <v>1690</v>
      </c>
      <c r="F100" s="40"/>
      <c r="G100" s="40"/>
      <c r="H100" s="40"/>
      <c r="I100" s="40"/>
      <c r="J100" s="40" t="str">
        <f>IF(I100="","",VLOOKUP(I100,Sheet1!$B$3:$C$7,2,0))</f>
        <v/>
      </c>
      <c r="K100" s="40">
        <f t="shared" ref="K100:S100" si="20">SUBTOTAL(9,K99:K99)</f>
        <v>0</v>
      </c>
      <c r="L100" s="40">
        <f t="shared" si="20"/>
        <v>0</v>
      </c>
      <c r="M100" s="40">
        <f t="shared" si="20"/>
        <v>0</v>
      </c>
      <c r="N100" s="40">
        <f t="shared" si="20"/>
        <v>50</v>
      </c>
      <c r="O100" s="40">
        <f t="shared" si="20"/>
        <v>50</v>
      </c>
      <c r="P100" s="40">
        <f t="shared" si="20"/>
        <v>0</v>
      </c>
      <c r="Q100" s="40">
        <f t="shared" si="20"/>
        <v>0</v>
      </c>
      <c r="R100" s="40">
        <f t="shared" si="20"/>
        <v>0</v>
      </c>
      <c r="S100" s="40">
        <f t="shared" si="20"/>
        <v>0</v>
      </c>
      <c r="T100" s="40"/>
      <c r="U100" s="40"/>
      <c r="V100" s="40">
        <f>SUBTOTAL(9,V99:V99)</f>
        <v>50</v>
      </c>
      <c r="W100" s="66"/>
    </row>
    <row r="101" spans="1:23" outlineLevel="4">
      <c r="A101" s="40">
        <v>4004</v>
      </c>
      <c r="B101" s="40" t="s">
        <v>100</v>
      </c>
      <c r="C101" s="40">
        <v>40219</v>
      </c>
      <c r="D101" s="40" t="s">
        <v>491</v>
      </c>
      <c r="E101" s="40" t="s">
        <v>1452</v>
      </c>
      <c r="F101" s="40" t="s">
        <v>1064</v>
      </c>
      <c r="G101" s="40" t="s">
        <v>182</v>
      </c>
      <c r="H101" s="40" t="str">
        <f>IF(G101="","",VLOOKUP(G101,Sheet1!$B$3:$C$7,2,0))</f>
        <v>慢性期</v>
      </c>
      <c r="I101" s="40" t="s">
        <v>113</v>
      </c>
      <c r="J101" s="40" t="str">
        <f>IF(I101="","",VLOOKUP(I101,Sheet1!$B$3:$C$7,2,0))</f>
        <v>回復期</v>
      </c>
      <c r="K101" s="40">
        <v>38</v>
      </c>
      <c r="L101" s="40">
        <v>38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 t="s">
        <v>182</v>
      </c>
      <c r="U101" s="40" t="str">
        <f>IF(T101="","",VLOOKUP(T101,Sheet1!$B$10:$C$61,2,0))</f>
        <v>一般病棟15対1入院基本料</v>
      </c>
      <c r="V101" s="40">
        <v>38</v>
      </c>
      <c r="W101" s="64"/>
    </row>
    <row r="102" spans="1:23" outlineLevel="3">
      <c r="A102" s="40"/>
      <c r="B102" s="40"/>
      <c r="C102" s="40"/>
      <c r="D102" s="40"/>
      <c r="E102" s="41" t="s">
        <v>1691</v>
      </c>
      <c r="F102" s="40"/>
      <c r="G102" s="40"/>
      <c r="H102" s="40"/>
      <c r="I102" s="40"/>
      <c r="J102" s="40" t="str">
        <f>IF(I102="","",VLOOKUP(I102,Sheet1!$B$3:$C$7,2,0))</f>
        <v/>
      </c>
      <c r="K102" s="40">
        <f t="shared" ref="K102:S102" si="21">SUBTOTAL(9,K101:K101)</f>
        <v>38</v>
      </c>
      <c r="L102" s="40">
        <f t="shared" si="21"/>
        <v>38</v>
      </c>
      <c r="M102" s="40">
        <f t="shared" si="21"/>
        <v>0</v>
      </c>
      <c r="N102" s="40">
        <f t="shared" si="21"/>
        <v>0</v>
      </c>
      <c r="O102" s="40">
        <f t="shared" si="21"/>
        <v>0</v>
      </c>
      <c r="P102" s="40">
        <f t="shared" si="21"/>
        <v>0</v>
      </c>
      <c r="Q102" s="40">
        <f t="shared" si="21"/>
        <v>0</v>
      </c>
      <c r="R102" s="40">
        <f t="shared" si="21"/>
        <v>0</v>
      </c>
      <c r="S102" s="40">
        <f t="shared" si="21"/>
        <v>0</v>
      </c>
      <c r="T102" s="40"/>
      <c r="U102" s="40"/>
      <c r="V102" s="40">
        <f>SUBTOTAL(9,V101:V101)</f>
        <v>38</v>
      </c>
      <c r="W102" s="66"/>
    </row>
    <row r="103" spans="1:23" outlineLevel="4">
      <c r="A103" s="40">
        <v>4004</v>
      </c>
      <c r="B103" s="40" t="s">
        <v>100</v>
      </c>
      <c r="C103" s="40">
        <v>40221</v>
      </c>
      <c r="D103" s="40" t="s">
        <v>582</v>
      </c>
      <c r="E103" s="40" t="s">
        <v>583</v>
      </c>
      <c r="F103" s="40" t="s">
        <v>193</v>
      </c>
      <c r="G103" s="40" t="s">
        <v>45</v>
      </c>
      <c r="H103" s="40" t="str">
        <f>IF(G103="","",VLOOKUP(G103,Sheet1!$B$3:$C$7,2,0))</f>
        <v>慢性期</v>
      </c>
      <c r="I103" s="40" t="s">
        <v>45</v>
      </c>
      <c r="J103" s="40" t="str">
        <f>IF(I103="","",VLOOKUP(I103,Sheet1!$B$3:$C$7,2,0))</f>
        <v>慢性期</v>
      </c>
      <c r="K103" s="40">
        <v>60</v>
      </c>
      <c r="L103" s="40">
        <v>43</v>
      </c>
      <c r="M103" s="40">
        <v>17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 t="s">
        <v>45</v>
      </c>
      <c r="U103" s="40" t="str">
        <f>IF(T103="","",VLOOKUP(T103,Sheet1!$B$10:$C$61,2,0))</f>
        <v>一般病棟15対1入院基本料</v>
      </c>
      <c r="V103" s="40">
        <v>60</v>
      </c>
      <c r="W103" s="64"/>
    </row>
    <row r="104" spans="1:23" outlineLevel="3">
      <c r="A104" s="40"/>
      <c r="B104" s="40"/>
      <c r="C104" s="40"/>
      <c r="D104" s="40"/>
      <c r="E104" s="41" t="s">
        <v>1692</v>
      </c>
      <c r="F104" s="40"/>
      <c r="G104" s="40"/>
      <c r="H104" s="40"/>
      <c r="I104" s="40"/>
      <c r="J104" s="40" t="str">
        <f>IF(I104="","",VLOOKUP(I104,Sheet1!$B$3:$C$7,2,0))</f>
        <v/>
      </c>
      <c r="K104" s="40">
        <f t="shared" ref="K104:S104" si="22">SUBTOTAL(9,K103:K103)</f>
        <v>60</v>
      </c>
      <c r="L104" s="40">
        <f t="shared" si="22"/>
        <v>43</v>
      </c>
      <c r="M104" s="40">
        <f t="shared" si="22"/>
        <v>17</v>
      </c>
      <c r="N104" s="40">
        <f t="shared" si="22"/>
        <v>0</v>
      </c>
      <c r="O104" s="40">
        <f t="shared" si="22"/>
        <v>0</v>
      </c>
      <c r="P104" s="40">
        <f t="shared" si="22"/>
        <v>0</v>
      </c>
      <c r="Q104" s="40">
        <f t="shared" si="22"/>
        <v>0</v>
      </c>
      <c r="R104" s="40">
        <f t="shared" si="22"/>
        <v>0</v>
      </c>
      <c r="S104" s="40">
        <f t="shared" si="22"/>
        <v>0</v>
      </c>
      <c r="T104" s="40"/>
      <c r="U104" s="40"/>
      <c r="V104" s="40">
        <f>SUBTOTAL(9,V103:V103)</f>
        <v>60</v>
      </c>
      <c r="W104" s="66"/>
    </row>
    <row r="105" spans="1:23" outlineLevel="4">
      <c r="A105" s="40">
        <v>4004</v>
      </c>
      <c r="B105" s="40" t="s">
        <v>100</v>
      </c>
      <c r="C105" s="40">
        <v>40221</v>
      </c>
      <c r="D105" s="40" t="s">
        <v>582</v>
      </c>
      <c r="E105" s="40" t="s">
        <v>1089</v>
      </c>
      <c r="F105" s="40" t="s">
        <v>927</v>
      </c>
      <c r="G105" s="40" t="s">
        <v>45</v>
      </c>
      <c r="H105" s="40" t="str">
        <f>IF(G105="","",VLOOKUP(G105,Sheet1!$B$3:$C$7,2,0))</f>
        <v>慢性期</v>
      </c>
      <c r="I105" s="40" t="s">
        <v>45</v>
      </c>
      <c r="J105" s="40" t="str">
        <f>IF(I105="","",VLOOKUP(I105,Sheet1!$B$3:$C$7,2,0))</f>
        <v>慢性期</v>
      </c>
      <c r="K105" s="40">
        <v>0</v>
      </c>
      <c r="L105" s="40">
        <v>0</v>
      </c>
      <c r="M105" s="40">
        <v>0</v>
      </c>
      <c r="N105" s="40">
        <v>38</v>
      </c>
      <c r="O105" s="40">
        <v>38</v>
      </c>
      <c r="P105" s="40">
        <v>0</v>
      </c>
      <c r="Q105" s="40">
        <v>0</v>
      </c>
      <c r="R105" s="40">
        <v>0</v>
      </c>
      <c r="S105" s="40">
        <v>0</v>
      </c>
      <c r="T105" s="40" t="s">
        <v>62</v>
      </c>
      <c r="U105" s="40" t="str">
        <f>IF(T105="","",VLOOKUP(T105,Sheet1!$B$10:$C$61,2,0))</f>
        <v>療養病棟入院基本料1</v>
      </c>
      <c r="V105" s="40">
        <v>38</v>
      </c>
      <c r="W105" s="64"/>
    </row>
    <row r="106" spans="1:23" outlineLevel="4">
      <c r="A106" s="40">
        <v>4004</v>
      </c>
      <c r="B106" s="40" t="s">
        <v>100</v>
      </c>
      <c r="C106" s="40">
        <v>40221</v>
      </c>
      <c r="D106" s="40" t="s">
        <v>582</v>
      </c>
      <c r="E106" s="40" t="s">
        <v>1089</v>
      </c>
      <c r="F106" s="40" t="s">
        <v>929</v>
      </c>
      <c r="G106" s="40" t="s">
        <v>45</v>
      </c>
      <c r="H106" s="40" t="str">
        <f>IF(G106="","",VLOOKUP(G106,Sheet1!$B$3:$C$7,2,0))</f>
        <v>慢性期</v>
      </c>
      <c r="I106" s="40" t="s">
        <v>45</v>
      </c>
      <c r="J106" s="40" t="str">
        <f>IF(I106="","",VLOOKUP(I106,Sheet1!$B$3:$C$7,2,0))</f>
        <v>慢性期</v>
      </c>
      <c r="K106" s="40">
        <v>0</v>
      </c>
      <c r="L106" s="40">
        <v>0</v>
      </c>
      <c r="M106" s="40">
        <v>0</v>
      </c>
      <c r="N106" s="40">
        <v>38</v>
      </c>
      <c r="O106" s="40">
        <v>38</v>
      </c>
      <c r="P106" s="40">
        <v>0</v>
      </c>
      <c r="Q106" s="40">
        <v>0</v>
      </c>
      <c r="R106" s="40">
        <v>0</v>
      </c>
      <c r="S106" s="40">
        <v>0</v>
      </c>
      <c r="T106" s="40" t="s">
        <v>62</v>
      </c>
      <c r="U106" s="40" t="str">
        <f>IF(T106="","",VLOOKUP(T106,Sheet1!$B$10:$C$61,2,0))</f>
        <v>療養病棟入院基本料1</v>
      </c>
      <c r="V106" s="40">
        <v>38</v>
      </c>
      <c r="W106" s="65"/>
    </row>
    <row r="107" spans="1:23" outlineLevel="4">
      <c r="A107" s="40">
        <v>4004</v>
      </c>
      <c r="B107" s="40" t="s">
        <v>100</v>
      </c>
      <c r="C107" s="40">
        <v>40221</v>
      </c>
      <c r="D107" s="40" t="s">
        <v>582</v>
      </c>
      <c r="E107" s="40" t="s">
        <v>1089</v>
      </c>
      <c r="F107" s="40" t="s">
        <v>422</v>
      </c>
      <c r="G107" s="40" t="s">
        <v>45</v>
      </c>
      <c r="H107" s="40" t="str">
        <f>IF(G107="","",VLOOKUP(G107,Sheet1!$B$3:$C$7,2,0))</f>
        <v>慢性期</v>
      </c>
      <c r="I107" s="40" t="s">
        <v>45</v>
      </c>
      <c r="J107" s="40" t="str">
        <f>IF(I107="","",VLOOKUP(I107,Sheet1!$B$3:$C$7,2,0))</f>
        <v>慢性期</v>
      </c>
      <c r="K107" s="40">
        <v>0</v>
      </c>
      <c r="L107" s="40">
        <v>0</v>
      </c>
      <c r="M107" s="40">
        <v>0</v>
      </c>
      <c r="N107" s="40">
        <v>36</v>
      </c>
      <c r="O107" s="40">
        <v>36</v>
      </c>
      <c r="P107" s="40">
        <v>0</v>
      </c>
      <c r="Q107" s="40">
        <v>36</v>
      </c>
      <c r="R107" s="40">
        <v>36</v>
      </c>
      <c r="S107" s="40">
        <v>0</v>
      </c>
      <c r="T107" s="40"/>
      <c r="U107" s="40" t="str">
        <f>IF(T107="","",VLOOKUP(T107,Sheet1!$B$10:$C$61,2,0))</f>
        <v/>
      </c>
      <c r="V107" s="40">
        <v>0</v>
      </c>
      <c r="W107" s="65"/>
    </row>
    <row r="108" spans="1:23" outlineLevel="4">
      <c r="A108" s="40">
        <v>4004</v>
      </c>
      <c r="B108" s="40" t="s">
        <v>100</v>
      </c>
      <c r="C108" s="40">
        <v>40221</v>
      </c>
      <c r="D108" s="40" t="s">
        <v>582</v>
      </c>
      <c r="E108" s="40" t="s">
        <v>1089</v>
      </c>
      <c r="F108" s="40" t="s">
        <v>423</v>
      </c>
      <c r="G108" s="40" t="s">
        <v>45</v>
      </c>
      <c r="H108" s="40" t="str">
        <f>IF(G108="","",VLOOKUP(G108,Sheet1!$B$3:$C$7,2,0))</f>
        <v>慢性期</v>
      </c>
      <c r="I108" s="40" t="s">
        <v>45</v>
      </c>
      <c r="J108" s="40" t="str">
        <f>IF(I108="","",VLOOKUP(I108,Sheet1!$B$3:$C$7,2,0))</f>
        <v>慢性期</v>
      </c>
      <c r="K108" s="40">
        <v>0</v>
      </c>
      <c r="L108" s="40">
        <v>0</v>
      </c>
      <c r="M108" s="40">
        <v>0</v>
      </c>
      <c r="N108" s="40">
        <v>50</v>
      </c>
      <c r="O108" s="40">
        <v>50</v>
      </c>
      <c r="P108" s="40">
        <v>0</v>
      </c>
      <c r="Q108" s="40">
        <v>50</v>
      </c>
      <c r="R108" s="40">
        <v>50</v>
      </c>
      <c r="S108" s="40">
        <v>0</v>
      </c>
      <c r="T108" s="40"/>
      <c r="U108" s="40" t="str">
        <f>IF(T108="","",VLOOKUP(T108,Sheet1!$B$10:$C$61,2,0))</f>
        <v/>
      </c>
      <c r="V108" s="40">
        <v>0</v>
      </c>
      <c r="W108" s="65"/>
    </row>
    <row r="109" spans="1:23" outlineLevel="4">
      <c r="A109" s="40">
        <v>4004</v>
      </c>
      <c r="B109" s="40" t="s">
        <v>100</v>
      </c>
      <c r="C109" s="40">
        <v>40221</v>
      </c>
      <c r="D109" s="40" t="s">
        <v>582</v>
      </c>
      <c r="E109" s="40" t="s">
        <v>1089</v>
      </c>
      <c r="F109" s="40" t="s">
        <v>606</v>
      </c>
      <c r="G109" s="40" t="s">
        <v>45</v>
      </c>
      <c r="H109" s="40" t="str">
        <f>IF(G109="","",VLOOKUP(G109,Sheet1!$B$3:$C$7,2,0))</f>
        <v>慢性期</v>
      </c>
      <c r="I109" s="40" t="s">
        <v>45</v>
      </c>
      <c r="J109" s="40" t="str">
        <f>IF(I109="","",VLOOKUP(I109,Sheet1!$B$3:$C$7,2,0))</f>
        <v>慢性期</v>
      </c>
      <c r="K109" s="40">
        <v>0</v>
      </c>
      <c r="L109" s="40">
        <v>0</v>
      </c>
      <c r="M109" s="40">
        <v>0</v>
      </c>
      <c r="N109" s="40">
        <v>58</v>
      </c>
      <c r="O109" s="40">
        <v>58</v>
      </c>
      <c r="P109" s="40">
        <v>0</v>
      </c>
      <c r="Q109" s="40">
        <v>58</v>
      </c>
      <c r="R109" s="40">
        <v>58</v>
      </c>
      <c r="S109" s="40">
        <v>0</v>
      </c>
      <c r="T109" s="40"/>
      <c r="U109" s="40" t="str">
        <f>IF(T109="","",VLOOKUP(T109,Sheet1!$B$10:$C$61,2,0))</f>
        <v/>
      </c>
      <c r="V109" s="40">
        <v>0</v>
      </c>
      <c r="W109" s="65"/>
    </row>
    <row r="110" spans="1:23" outlineLevel="4">
      <c r="A110" s="40">
        <v>4004</v>
      </c>
      <c r="B110" s="40" t="s">
        <v>100</v>
      </c>
      <c r="C110" s="40">
        <v>40221</v>
      </c>
      <c r="D110" s="40" t="s">
        <v>582</v>
      </c>
      <c r="E110" s="40" t="s">
        <v>1089</v>
      </c>
      <c r="F110" s="40" t="s">
        <v>425</v>
      </c>
      <c r="G110" s="40" t="s">
        <v>45</v>
      </c>
      <c r="H110" s="40" t="str">
        <f>IF(G110="","",VLOOKUP(G110,Sheet1!$B$3:$C$7,2,0))</f>
        <v>慢性期</v>
      </c>
      <c r="I110" s="40" t="s">
        <v>45</v>
      </c>
      <c r="J110" s="40" t="str">
        <f>IF(I110="","",VLOOKUP(I110,Sheet1!$B$3:$C$7,2,0))</f>
        <v>慢性期</v>
      </c>
      <c r="K110" s="40">
        <v>0</v>
      </c>
      <c r="L110" s="40">
        <v>0</v>
      </c>
      <c r="M110" s="40">
        <v>0</v>
      </c>
      <c r="N110" s="40">
        <v>58</v>
      </c>
      <c r="O110" s="40">
        <v>58</v>
      </c>
      <c r="P110" s="40">
        <v>0</v>
      </c>
      <c r="Q110" s="40">
        <v>58</v>
      </c>
      <c r="R110" s="40">
        <v>58</v>
      </c>
      <c r="S110" s="40">
        <v>0</v>
      </c>
      <c r="T110" s="40"/>
      <c r="U110" s="40" t="str">
        <f>IF(T110="","",VLOOKUP(T110,Sheet1!$B$10:$C$61,2,0))</f>
        <v/>
      </c>
      <c r="V110" s="40">
        <v>0</v>
      </c>
      <c r="W110" s="65"/>
    </row>
    <row r="111" spans="1:23" outlineLevel="4">
      <c r="A111" s="40">
        <v>4004</v>
      </c>
      <c r="B111" s="40" t="s">
        <v>100</v>
      </c>
      <c r="C111" s="40">
        <v>40221</v>
      </c>
      <c r="D111" s="40" t="s">
        <v>582</v>
      </c>
      <c r="E111" s="40" t="s">
        <v>1089</v>
      </c>
      <c r="F111" s="40" t="s">
        <v>1090</v>
      </c>
      <c r="G111" s="40" t="s">
        <v>45</v>
      </c>
      <c r="H111" s="40" t="str">
        <f>IF(G111="","",VLOOKUP(G111,Sheet1!$B$3:$C$7,2,0))</f>
        <v>慢性期</v>
      </c>
      <c r="I111" s="40" t="s">
        <v>45</v>
      </c>
      <c r="J111" s="40" t="str">
        <f>IF(I111="","",VLOOKUP(I111,Sheet1!$B$3:$C$7,2,0))</f>
        <v>慢性期</v>
      </c>
      <c r="K111" s="40">
        <v>0</v>
      </c>
      <c r="L111" s="40">
        <v>0</v>
      </c>
      <c r="M111" s="40">
        <v>0</v>
      </c>
      <c r="N111" s="40">
        <v>58</v>
      </c>
      <c r="O111" s="40">
        <v>58</v>
      </c>
      <c r="P111" s="40">
        <v>0</v>
      </c>
      <c r="Q111" s="40">
        <v>58</v>
      </c>
      <c r="R111" s="40">
        <v>58</v>
      </c>
      <c r="S111" s="40">
        <v>0</v>
      </c>
      <c r="T111" s="40"/>
      <c r="U111" s="40" t="str">
        <f>IF(T111="","",VLOOKUP(T111,Sheet1!$B$10:$C$61,2,0))</f>
        <v/>
      </c>
      <c r="V111" s="40">
        <v>0</v>
      </c>
      <c r="W111" s="65"/>
    </row>
    <row r="112" spans="1:23" outlineLevel="3">
      <c r="A112" s="40"/>
      <c r="B112" s="40"/>
      <c r="C112" s="40"/>
      <c r="D112" s="40"/>
      <c r="E112" s="41" t="s">
        <v>1693</v>
      </c>
      <c r="F112" s="40"/>
      <c r="G112" s="40"/>
      <c r="H112" s="40"/>
      <c r="I112" s="40"/>
      <c r="J112" s="40" t="str">
        <f>IF(I112="","",VLOOKUP(I112,Sheet1!$B$3:$C$7,2,0))</f>
        <v/>
      </c>
      <c r="K112" s="40">
        <f t="shared" ref="K112:S112" si="23">SUBTOTAL(9,K105:K111)</f>
        <v>0</v>
      </c>
      <c r="L112" s="40">
        <f t="shared" si="23"/>
        <v>0</v>
      </c>
      <c r="M112" s="40">
        <f t="shared" si="23"/>
        <v>0</v>
      </c>
      <c r="N112" s="40">
        <f t="shared" si="23"/>
        <v>336</v>
      </c>
      <c r="O112" s="40">
        <f t="shared" si="23"/>
        <v>336</v>
      </c>
      <c r="P112" s="40">
        <f t="shared" si="23"/>
        <v>0</v>
      </c>
      <c r="Q112" s="40">
        <f t="shared" si="23"/>
        <v>260</v>
      </c>
      <c r="R112" s="40">
        <f t="shared" si="23"/>
        <v>260</v>
      </c>
      <c r="S112" s="40">
        <f t="shared" si="23"/>
        <v>0</v>
      </c>
      <c r="T112" s="40"/>
      <c r="U112" s="40"/>
      <c r="V112" s="40">
        <f>SUBTOTAL(9,V105:V111)</f>
        <v>76</v>
      </c>
      <c r="W112" s="66"/>
    </row>
    <row r="113" spans="1:23" outlineLevel="4">
      <c r="A113" s="40">
        <v>4004</v>
      </c>
      <c r="B113" s="40" t="s">
        <v>100</v>
      </c>
      <c r="C113" s="40">
        <v>40221</v>
      </c>
      <c r="D113" s="40" t="s">
        <v>582</v>
      </c>
      <c r="E113" s="40" t="s">
        <v>1134</v>
      </c>
      <c r="F113" s="40" t="s">
        <v>50</v>
      </c>
      <c r="G113" s="40" t="s">
        <v>45</v>
      </c>
      <c r="H113" s="40" t="str">
        <f>IF(G113="","",VLOOKUP(G113,Sheet1!$B$3:$C$7,2,0))</f>
        <v>慢性期</v>
      </c>
      <c r="I113" s="40" t="s">
        <v>45</v>
      </c>
      <c r="J113" s="40" t="str">
        <f>IF(I113="","",VLOOKUP(I113,Sheet1!$B$3:$C$7,2,0))</f>
        <v>慢性期</v>
      </c>
      <c r="K113" s="40">
        <v>0</v>
      </c>
      <c r="L113" s="40">
        <v>0</v>
      </c>
      <c r="M113" s="40">
        <v>0</v>
      </c>
      <c r="N113" s="40">
        <v>58</v>
      </c>
      <c r="O113" s="40">
        <v>58</v>
      </c>
      <c r="P113" s="40">
        <v>0</v>
      </c>
      <c r="Q113" s="40">
        <v>0</v>
      </c>
      <c r="R113" s="40">
        <v>0</v>
      </c>
      <c r="S113" s="40">
        <v>0</v>
      </c>
      <c r="T113" s="40" t="s">
        <v>62</v>
      </c>
      <c r="U113" s="40" t="str">
        <f>IF(T113="","",VLOOKUP(T113,Sheet1!$B$10:$C$61,2,0))</f>
        <v>療養病棟入院基本料1</v>
      </c>
      <c r="V113" s="40">
        <v>58</v>
      </c>
      <c r="W113" s="64"/>
    </row>
    <row r="114" spans="1:23" outlineLevel="4">
      <c r="A114" s="40">
        <v>4004</v>
      </c>
      <c r="B114" s="40" t="s">
        <v>100</v>
      </c>
      <c r="C114" s="40">
        <v>40221</v>
      </c>
      <c r="D114" s="40" t="s">
        <v>582</v>
      </c>
      <c r="E114" s="40" t="s">
        <v>1134</v>
      </c>
      <c r="F114" s="40" t="s">
        <v>252</v>
      </c>
      <c r="G114" s="40" t="s">
        <v>38</v>
      </c>
      <c r="H114" s="40" t="str">
        <f>IF(G114="","",VLOOKUP(G114,Sheet1!$B$3:$C$7,2,0))</f>
        <v>急性期</v>
      </c>
      <c r="I114" s="40" t="s">
        <v>38</v>
      </c>
      <c r="J114" s="40" t="str">
        <f>IF(I114="","",VLOOKUP(I114,Sheet1!$B$3:$C$7,2,0))</f>
        <v>急性期</v>
      </c>
      <c r="K114" s="40">
        <v>52</v>
      </c>
      <c r="L114" s="40">
        <v>52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 t="s">
        <v>38</v>
      </c>
      <c r="U114" s="40" t="str">
        <f>IF(T114="","",VLOOKUP(T114,Sheet1!$B$10:$C$61,2,0))</f>
        <v>一般病棟10対1入院基本料</v>
      </c>
      <c r="V114" s="40">
        <v>52</v>
      </c>
      <c r="W114" s="65"/>
    </row>
    <row r="115" spans="1:23" outlineLevel="3">
      <c r="A115" s="40"/>
      <c r="B115" s="40"/>
      <c r="C115" s="40"/>
      <c r="D115" s="40"/>
      <c r="E115" s="41" t="s">
        <v>1694</v>
      </c>
      <c r="F115" s="40"/>
      <c r="G115" s="40"/>
      <c r="H115" s="40"/>
      <c r="I115" s="40"/>
      <c r="J115" s="40" t="str">
        <f>IF(I115="","",VLOOKUP(I115,Sheet1!$B$3:$C$7,2,0))</f>
        <v/>
      </c>
      <c r="K115" s="40">
        <f t="shared" ref="K115:S115" si="24">SUBTOTAL(9,K113:K114)</f>
        <v>52</v>
      </c>
      <c r="L115" s="40">
        <f t="shared" si="24"/>
        <v>52</v>
      </c>
      <c r="M115" s="40">
        <f t="shared" si="24"/>
        <v>0</v>
      </c>
      <c r="N115" s="40">
        <f t="shared" si="24"/>
        <v>58</v>
      </c>
      <c r="O115" s="40">
        <f t="shared" si="24"/>
        <v>58</v>
      </c>
      <c r="P115" s="40">
        <f t="shared" si="24"/>
        <v>0</v>
      </c>
      <c r="Q115" s="40">
        <f t="shared" si="24"/>
        <v>0</v>
      </c>
      <c r="R115" s="40">
        <f t="shared" si="24"/>
        <v>0</v>
      </c>
      <c r="S115" s="40">
        <f t="shared" si="24"/>
        <v>0</v>
      </c>
      <c r="T115" s="40"/>
      <c r="U115" s="40"/>
      <c r="V115" s="40">
        <f>SUBTOTAL(9,V113:V114)</f>
        <v>110</v>
      </c>
      <c r="W115" s="66"/>
    </row>
    <row r="116" spans="1:23" outlineLevel="4">
      <c r="A116" s="40">
        <v>4004</v>
      </c>
      <c r="B116" s="40" t="s">
        <v>100</v>
      </c>
      <c r="C116" s="40">
        <v>40305</v>
      </c>
      <c r="D116" s="40" t="s">
        <v>632</v>
      </c>
      <c r="E116" s="40" t="s">
        <v>631</v>
      </c>
      <c r="F116" s="40" t="s">
        <v>193</v>
      </c>
      <c r="G116" s="40" t="s">
        <v>38</v>
      </c>
      <c r="H116" s="40" t="str">
        <f>IF(G116="","",VLOOKUP(G116,Sheet1!$B$3:$C$7,2,0))</f>
        <v>急性期</v>
      </c>
      <c r="I116" s="40" t="s">
        <v>38</v>
      </c>
      <c r="J116" s="40" t="str">
        <f>IF(I116="","",VLOOKUP(I116,Sheet1!$B$3:$C$7,2,0))</f>
        <v>急性期</v>
      </c>
      <c r="K116" s="40">
        <v>54</v>
      </c>
      <c r="L116" s="40">
        <v>54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 t="s">
        <v>58</v>
      </c>
      <c r="U116" s="40" t="str">
        <f>IF(T116="","",VLOOKUP(T116,Sheet1!$B$10:$C$61,2,0))</f>
        <v>一般病棟13対1入院基本料</v>
      </c>
      <c r="V116" s="40">
        <v>54</v>
      </c>
      <c r="W116" s="64" t="s">
        <v>1984</v>
      </c>
    </row>
    <row r="117" spans="1:23" ht="11.4" outlineLevel="3" thickBot="1">
      <c r="A117" s="40"/>
      <c r="B117" s="46"/>
      <c r="C117" s="46"/>
      <c r="D117" s="46"/>
      <c r="E117" s="47" t="s">
        <v>1695</v>
      </c>
      <c r="F117" s="46"/>
      <c r="G117" s="46"/>
      <c r="H117" s="46"/>
      <c r="I117" s="46"/>
      <c r="J117" s="46"/>
      <c r="K117" s="46">
        <f t="shared" ref="K117:S117" si="25">SUBTOTAL(9,K116:K116)</f>
        <v>54</v>
      </c>
      <c r="L117" s="46">
        <f t="shared" si="25"/>
        <v>54</v>
      </c>
      <c r="M117" s="46">
        <f t="shared" si="25"/>
        <v>0</v>
      </c>
      <c r="N117" s="46">
        <f t="shared" si="25"/>
        <v>0</v>
      </c>
      <c r="O117" s="46">
        <f t="shared" si="25"/>
        <v>0</v>
      </c>
      <c r="P117" s="46">
        <f t="shared" si="25"/>
        <v>0</v>
      </c>
      <c r="Q117" s="46">
        <f t="shared" si="25"/>
        <v>0</v>
      </c>
      <c r="R117" s="46">
        <f t="shared" si="25"/>
        <v>0</v>
      </c>
      <c r="S117" s="46">
        <f t="shared" si="25"/>
        <v>0</v>
      </c>
      <c r="T117" s="46"/>
      <c r="U117" s="46"/>
      <c r="V117" s="46">
        <f>SUBTOTAL(9,V116:V116)</f>
        <v>54</v>
      </c>
      <c r="W117" s="66"/>
    </row>
    <row r="118" spans="1:23" ht="11.4" outlineLevel="2" thickTop="1">
      <c r="A118" s="40"/>
      <c r="B118" s="118" t="s">
        <v>1958</v>
      </c>
      <c r="C118" s="119"/>
      <c r="D118" s="119"/>
      <c r="E118" s="119"/>
      <c r="F118" s="119"/>
      <c r="G118" s="119"/>
      <c r="H118" s="119"/>
      <c r="I118" s="119"/>
      <c r="J118" s="120"/>
      <c r="K118" s="48">
        <f t="shared" ref="K118:S118" si="26">SUBTOTAL(9,K8:K116)</f>
        <v>2060</v>
      </c>
      <c r="L118" s="48">
        <f t="shared" si="26"/>
        <v>1963</v>
      </c>
      <c r="M118" s="48">
        <f t="shared" si="26"/>
        <v>97</v>
      </c>
      <c r="N118" s="48">
        <f t="shared" si="26"/>
        <v>1505</v>
      </c>
      <c r="O118" s="48">
        <f t="shared" si="26"/>
        <v>1482</v>
      </c>
      <c r="P118" s="48">
        <f t="shared" si="26"/>
        <v>23</v>
      </c>
      <c r="Q118" s="48">
        <f t="shared" si="26"/>
        <v>398</v>
      </c>
      <c r="R118" s="48">
        <f t="shared" si="26"/>
        <v>390</v>
      </c>
      <c r="S118" s="48">
        <f t="shared" si="26"/>
        <v>8</v>
      </c>
      <c r="T118" s="48"/>
      <c r="U118" s="48"/>
      <c r="V118" s="48">
        <f>SUBTOTAL(9,V8:V116)</f>
        <v>3076</v>
      </c>
      <c r="W118" s="64"/>
    </row>
    <row r="119" spans="1:23" outlineLevel="1">
      <c r="B119" s="121" t="s">
        <v>1938</v>
      </c>
      <c r="C119" s="122"/>
      <c r="D119" s="122"/>
      <c r="E119" s="122"/>
      <c r="F119" s="122"/>
      <c r="G119" s="122"/>
      <c r="H119" s="122"/>
      <c r="I119" s="122"/>
      <c r="J119" s="123"/>
      <c r="K119" s="40">
        <f>SUM(K122)</f>
        <v>0</v>
      </c>
      <c r="L119" s="40">
        <f t="shared" ref="L119:S119" si="27">SUM(L122)</f>
        <v>0</v>
      </c>
      <c r="M119" s="40">
        <f t="shared" si="27"/>
        <v>0</v>
      </c>
      <c r="N119" s="40">
        <f t="shared" si="27"/>
        <v>0</v>
      </c>
      <c r="O119" s="40">
        <f t="shared" si="27"/>
        <v>0</v>
      </c>
      <c r="P119" s="40">
        <f t="shared" si="27"/>
        <v>0</v>
      </c>
      <c r="Q119" s="40">
        <f t="shared" si="27"/>
        <v>0</v>
      </c>
      <c r="R119" s="40">
        <f t="shared" si="27"/>
        <v>0</v>
      </c>
      <c r="S119" s="40">
        <f t="shared" si="27"/>
        <v>0</v>
      </c>
      <c r="T119" s="40"/>
      <c r="U119" s="40"/>
      <c r="V119" s="40">
        <f t="shared" ref="V119" si="28">SUM(V122)</f>
        <v>0</v>
      </c>
      <c r="W119" s="65"/>
    </row>
    <row r="120" spans="1:23" outlineLevel="1">
      <c r="B120" s="121" t="s">
        <v>1939</v>
      </c>
      <c r="C120" s="122"/>
      <c r="D120" s="122"/>
      <c r="E120" s="122"/>
      <c r="F120" s="122"/>
      <c r="G120" s="122"/>
      <c r="H120" s="122"/>
      <c r="I120" s="122"/>
      <c r="J120" s="123"/>
      <c r="K120" s="40">
        <f ca="1">SUMIF($H$8:$H$117,"休棟等",K70:K117)</f>
        <v>0</v>
      </c>
      <c r="L120" s="40">
        <f t="shared" ref="L120:S120" ca="1" si="29">SUMIF($H$8:$H$117,"休棟等",L70:L117)</f>
        <v>0</v>
      </c>
      <c r="M120" s="40">
        <f t="shared" ca="1" si="29"/>
        <v>0</v>
      </c>
      <c r="N120" s="40">
        <f t="shared" ca="1" si="29"/>
        <v>0</v>
      </c>
      <c r="O120" s="40">
        <f t="shared" ca="1" si="29"/>
        <v>0</v>
      </c>
      <c r="P120" s="40">
        <f t="shared" ca="1" si="29"/>
        <v>0</v>
      </c>
      <c r="Q120" s="40">
        <f t="shared" ca="1" si="29"/>
        <v>0</v>
      </c>
      <c r="R120" s="40">
        <f ca="1">SUMIF($H$8:$H$117,"休棟等",R70:R117)</f>
        <v>0</v>
      </c>
      <c r="S120" s="40">
        <f t="shared" ca="1" si="29"/>
        <v>0</v>
      </c>
      <c r="T120" s="40"/>
      <c r="U120" s="40"/>
      <c r="V120" s="40">
        <f t="shared" ref="V120" ca="1" si="30">SUMIF($H$8:$H$117,"休棟等",V70:V117)</f>
        <v>0</v>
      </c>
      <c r="W120" s="65"/>
    </row>
    <row r="121" spans="1:23" outlineLevel="1">
      <c r="B121" s="124" t="s">
        <v>1940</v>
      </c>
      <c r="C121" s="125"/>
      <c r="D121" s="125"/>
      <c r="E121" s="125"/>
      <c r="F121" s="125"/>
      <c r="G121" s="125"/>
      <c r="H121" s="125"/>
      <c r="I121" s="125"/>
      <c r="J121" s="126"/>
      <c r="K121" s="40">
        <f ca="1">K118-K119-K120</f>
        <v>2060</v>
      </c>
      <c r="L121" s="40">
        <f t="shared" ref="L121:S121" ca="1" si="31">L118-L119-L120</f>
        <v>1963</v>
      </c>
      <c r="M121" s="40">
        <f t="shared" ca="1" si="31"/>
        <v>97</v>
      </c>
      <c r="N121" s="40">
        <f t="shared" ca="1" si="31"/>
        <v>1505</v>
      </c>
      <c r="O121" s="40">
        <f t="shared" ca="1" si="31"/>
        <v>1482</v>
      </c>
      <c r="P121" s="40">
        <f t="shared" ca="1" si="31"/>
        <v>23</v>
      </c>
      <c r="Q121" s="40">
        <f t="shared" ca="1" si="31"/>
        <v>398</v>
      </c>
      <c r="R121" s="40">
        <f t="shared" ca="1" si="31"/>
        <v>390</v>
      </c>
      <c r="S121" s="40">
        <f t="shared" ca="1" si="31"/>
        <v>8</v>
      </c>
      <c r="T121" s="40"/>
      <c r="U121" s="40"/>
      <c r="V121" s="40">
        <f t="shared" ref="V121" ca="1" si="32">V118-V119-V120</f>
        <v>3076</v>
      </c>
      <c r="W121" s="66"/>
    </row>
    <row r="122" spans="1:23" outlineLevel="1"/>
    <row r="123" spans="1:23" outlineLevel="1">
      <c r="H123" s="116" t="s">
        <v>1941</v>
      </c>
      <c r="I123" s="116"/>
      <c r="J123" s="116"/>
      <c r="K123" s="116" t="s">
        <v>1946</v>
      </c>
      <c r="L123" s="116"/>
      <c r="M123" s="116" t="s">
        <v>1947</v>
      </c>
      <c r="N123" s="116"/>
      <c r="O123" s="117" t="s">
        <v>1942</v>
      </c>
      <c r="P123" s="127"/>
    </row>
    <row r="124" spans="1:23" outlineLevel="1">
      <c r="H124" s="116"/>
      <c r="I124" s="116"/>
      <c r="J124" s="116"/>
      <c r="K124" s="49" t="s">
        <v>1943</v>
      </c>
      <c r="L124" s="49" t="s">
        <v>1944</v>
      </c>
      <c r="M124" s="49" t="s">
        <v>1943</v>
      </c>
      <c r="N124" s="49" t="s">
        <v>1944</v>
      </c>
      <c r="O124" s="49" t="s">
        <v>1943</v>
      </c>
      <c r="P124" s="49" t="s">
        <v>1944</v>
      </c>
    </row>
    <row r="125" spans="1:23" outlineLevel="1">
      <c r="H125" s="116" t="s">
        <v>1465</v>
      </c>
      <c r="I125" s="116"/>
      <c r="J125" s="117"/>
      <c r="K125" s="50">
        <f>SUMIF($H$8:$H$117,H125,$K$8:$K$117)</f>
        <v>372</v>
      </c>
      <c r="L125" s="50">
        <f>SUMIF($H$8:$H$117,H125,$L$8:$L$117)</f>
        <v>372</v>
      </c>
      <c r="M125" s="50">
        <f>SUMIF($H$8:$H$117,H125,$N$8:$N$117)</f>
        <v>0</v>
      </c>
      <c r="N125" s="50">
        <f>SUMIF($H$8:$H$117,H125,$O$8:$O$117)</f>
        <v>0</v>
      </c>
      <c r="O125" s="50">
        <f>SUM(K125,M125)</f>
        <v>372</v>
      </c>
      <c r="P125" s="50">
        <f>SUM(L125,N125)</f>
        <v>372</v>
      </c>
    </row>
    <row r="126" spans="1:23" outlineLevel="1">
      <c r="H126" s="116" t="s">
        <v>1466</v>
      </c>
      <c r="I126" s="116"/>
      <c r="J126" s="117"/>
      <c r="K126" s="50">
        <f t="shared" ref="K126:K128" si="33">SUMIF($H$8:$H$117,H126,$K$8:$K$117)</f>
        <v>1380</v>
      </c>
      <c r="L126" s="50">
        <f t="shared" ref="L126:L128" si="34">SUMIF($H$8:$H$117,H126,$L$8:$L$117)</f>
        <v>1300</v>
      </c>
      <c r="M126" s="50">
        <f t="shared" ref="M126:M128" si="35">SUMIF($H$8:$H$117,H126,$N$8:$N$117)</f>
        <v>34</v>
      </c>
      <c r="N126" s="50">
        <f t="shared" ref="N126:N128" si="36">SUMIF($H$8:$H$117,H126,$O$8:$O$117)</f>
        <v>34</v>
      </c>
      <c r="O126" s="50">
        <f t="shared" ref="O126:P128" si="37">SUM(K126,M126)</f>
        <v>1414</v>
      </c>
      <c r="P126" s="50">
        <f t="shared" si="37"/>
        <v>1334</v>
      </c>
    </row>
    <row r="127" spans="1:23" outlineLevel="1">
      <c r="H127" s="116" t="s">
        <v>1467</v>
      </c>
      <c r="I127" s="116"/>
      <c r="J127" s="117"/>
      <c r="K127" s="50">
        <f t="shared" si="33"/>
        <v>98</v>
      </c>
      <c r="L127" s="50">
        <f t="shared" si="34"/>
        <v>98</v>
      </c>
      <c r="M127" s="50">
        <f t="shared" si="35"/>
        <v>212</v>
      </c>
      <c r="N127" s="50">
        <f t="shared" si="36"/>
        <v>212</v>
      </c>
      <c r="O127" s="50">
        <f t="shared" si="37"/>
        <v>310</v>
      </c>
      <c r="P127" s="50">
        <f t="shared" si="37"/>
        <v>310</v>
      </c>
    </row>
    <row r="128" spans="1:23" outlineLevel="1">
      <c r="H128" s="116" t="s">
        <v>1468</v>
      </c>
      <c r="I128" s="116"/>
      <c r="J128" s="117"/>
      <c r="K128" s="50">
        <f t="shared" si="33"/>
        <v>210</v>
      </c>
      <c r="L128" s="50">
        <f t="shared" si="34"/>
        <v>193</v>
      </c>
      <c r="M128" s="50">
        <f t="shared" si="35"/>
        <v>1259</v>
      </c>
      <c r="N128" s="50">
        <f t="shared" si="36"/>
        <v>1236</v>
      </c>
      <c r="O128" s="50">
        <f t="shared" si="37"/>
        <v>1469</v>
      </c>
      <c r="P128" s="50">
        <f t="shared" si="37"/>
        <v>1429</v>
      </c>
    </row>
    <row r="129" spans="8:16" outlineLevel="1">
      <c r="H129" s="116" t="s">
        <v>1942</v>
      </c>
      <c r="I129" s="116"/>
      <c r="J129" s="117"/>
      <c r="K129" s="50">
        <f>SUM(K125:K128)</f>
        <v>2060</v>
      </c>
      <c r="L129" s="50">
        <f>SUM(L125:L128)</f>
        <v>1963</v>
      </c>
      <c r="M129" s="50">
        <f t="shared" ref="M129:P129" si="38">SUM(M125:M128)</f>
        <v>1505</v>
      </c>
      <c r="N129" s="50">
        <f t="shared" si="38"/>
        <v>1482</v>
      </c>
      <c r="O129" s="50">
        <f t="shared" si="38"/>
        <v>3565</v>
      </c>
      <c r="P129" s="50">
        <f t="shared" si="38"/>
        <v>3445</v>
      </c>
    </row>
    <row r="130" spans="8:16" outlineLevel="1"/>
    <row r="131" spans="8:16" outlineLevel="1"/>
    <row r="132" spans="8:16" outlineLevel="1"/>
    <row r="133" spans="8:16" outlineLevel="1"/>
    <row r="134" spans="8:16" outlineLevel="1"/>
    <row r="135" spans="8:16" outlineLevel="1"/>
    <row r="136" spans="8:16" outlineLevel="1"/>
    <row r="137" spans="8:16" outlineLevel="1"/>
    <row r="138" spans="8:16" outlineLevel="1"/>
    <row r="139" spans="8:16" outlineLevel="1"/>
    <row r="140" spans="8:16" outlineLevel="1"/>
    <row r="141" spans="8:16" outlineLevel="1"/>
    <row r="142" spans="8:16" outlineLevel="1"/>
    <row r="143" spans="8:16" outlineLevel="1"/>
    <row r="144" spans="8:16" outlineLevel="1"/>
    <row r="145" outlineLevel="1"/>
    <row r="146" outlineLevel="1"/>
    <row r="147" outlineLevel="1"/>
    <row r="148" outlineLevel="1"/>
    <row r="149" outlineLevel="1"/>
    <row r="150" outlineLevel="1"/>
    <row r="151" outlineLevel="1"/>
    <row r="152" outlineLevel="1"/>
    <row r="153" outlineLevel="1"/>
    <row r="154" outlineLevel="1"/>
    <row r="155" outlineLevel="1"/>
    <row r="156" outlineLevel="1"/>
    <row r="157" outlineLevel="1"/>
    <row r="158" outlineLevel="1"/>
    <row r="159" outlineLevel="1"/>
    <row r="160" outlineLevel="1"/>
    <row r="161" outlineLevel="1"/>
    <row r="162" outlineLevel="1"/>
    <row r="163" outlineLevel="1"/>
    <row r="164" outlineLevel="1"/>
    <row r="165" outlineLevel="1"/>
    <row r="166" outlineLevel="1"/>
    <row r="167" outlineLevel="1"/>
    <row r="168" outlineLevel="1"/>
    <row r="169" outlineLevel="1"/>
    <row r="170" outlineLevel="1"/>
    <row r="171" outlineLevel="1"/>
    <row r="172" outlineLevel="1"/>
    <row r="173" outlineLevel="1"/>
    <row r="174" outlineLevel="1"/>
    <row r="175" outlineLevel="1"/>
    <row r="176" outlineLevel="1"/>
    <row r="177" outlineLevel="1"/>
    <row r="178" outlineLevel="1"/>
    <row r="179" outlineLevel="1"/>
    <row r="180" outlineLevel="1"/>
    <row r="181" outlineLevel="1"/>
    <row r="182" outlineLevel="1"/>
    <row r="183" outlineLevel="1"/>
    <row r="184" outlineLevel="1"/>
    <row r="185" outlineLevel="1"/>
    <row r="186" outlineLevel="1"/>
    <row r="187" outlineLevel="1"/>
    <row r="188" outlineLevel="1"/>
    <row r="189" outlineLevel="1"/>
    <row r="190" outlineLevel="1"/>
    <row r="191" outlineLevel="1"/>
    <row r="192" outlineLevel="1"/>
    <row r="193" outlineLevel="1"/>
    <row r="194" outlineLevel="1"/>
    <row r="195" outlineLevel="1"/>
    <row r="196" outlineLevel="1"/>
    <row r="197" outlineLevel="1"/>
    <row r="198" outlineLevel="1"/>
    <row r="199" outlineLevel="1"/>
    <row r="200" outlineLevel="1"/>
    <row r="201" outlineLevel="1"/>
    <row r="202" outlineLevel="1"/>
    <row r="203" outlineLevel="1"/>
    <row r="204" outlineLevel="1"/>
    <row r="205" outlineLevel="1"/>
    <row r="206" outlineLevel="1"/>
    <row r="207" outlineLevel="1"/>
    <row r="208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51" outlineLevel="1"/>
    <row r="252" outlineLevel="1"/>
    <row r="253" outlineLevel="1"/>
    <row r="254" outlineLevel="1"/>
    <row r="255" outlineLevel="1"/>
    <row r="256" outlineLevel="1"/>
    <row r="257" outlineLevel="1"/>
    <row r="258" outlineLevel="1"/>
    <row r="259" outlineLevel="1"/>
    <row r="260" outlineLevel="1"/>
    <row r="261" outlineLevel="1"/>
    <row r="262" outlineLevel="1"/>
    <row r="263" outlineLevel="1"/>
    <row r="264" outlineLevel="1"/>
    <row r="265" outlineLevel="1"/>
    <row r="266" outlineLevel="1"/>
    <row r="267" outlineLevel="1"/>
    <row r="268" outlineLevel="1"/>
    <row r="269" outlineLevel="1"/>
    <row r="270" outlineLevel="1"/>
    <row r="271" outlineLevel="1"/>
    <row r="272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outlineLevel="1"/>
    <row r="338" outlineLevel="1"/>
    <row r="339" outlineLevel="1"/>
    <row r="340" outlineLevel="1"/>
    <row r="341" outlineLevel="1"/>
    <row r="342" outlineLevel="1"/>
    <row r="343" outlineLevel="1"/>
    <row r="344" outlineLevel="1"/>
    <row r="345" outlineLevel="1"/>
    <row r="346" outlineLevel="1"/>
    <row r="347" outlineLevel="1"/>
    <row r="348" outlineLevel="1"/>
    <row r="349" outlineLevel="1"/>
    <row r="350" outlineLevel="1"/>
    <row r="351" outlineLevel="1"/>
    <row r="352" outlineLevel="1"/>
    <row r="353" outlineLevel="1"/>
    <row r="354" outlineLevel="1"/>
    <row r="355" outlineLevel="1"/>
    <row r="356" outlineLevel="1"/>
    <row r="357" outlineLevel="1"/>
    <row r="358" outlineLevel="1"/>
    <row r="359" outlineLevel="1"/>
    <row r="360" outlineLevel="1"/>
    <row r="361" outlineLevel="1"/>
    <row r="362" outlineLevel="1"/>
    <row r="363" outlineLevel="1"/>
    <row r="364" outlineLevel="1"/>
    <row r="365" outlineLevel="1"/>
    <row r="366" outlineLevel="1"/>
    <row r="367" outlineLevel="1"/>
    <row r="368" outlineLevel="1"/>
    <row r="369" outlineLevel="1"/>
    <row r="370" outlineLevel="1"/>
    <row r="371" outlineLevel="1"/>
    <row r="372" outlineLevel="1"/>
    <row r="373" outlineLevel="1"/>
    <row r="374" outlineLevel="1"/>
    <row r="375" outlineLevel="1"/>
    <row r="376" outlineLevel="1"/>
    <row r="377" outlineLevel="1"/>
    <row r="378" outlineLevel="1"/>
    <row r="379" outlineLevel="1"/>
    <row r="380" outlineLevel="1"/>
    <row r="381" outlineLevel="1"/>
    <row r="382" outlineLevel="1"/>
    <row r="383" outlineLevel="1"/>
    <row r="384" outlineLevel="1"/>
    <row r="385" outlineLevel="1"/>
    <row r="386" outlineLevel="1"/>
    <row r="387" outlineLevel="1"/>
    <row r="388" outlineLevel="1"/>
    <row r="389" outlineLevel="1"/>
    <row r="390" outlineLevel="1"/>
    <row r="391" outlineLevel="1"/>
    <row r="392" outlineLevel="1"/>
    <row r="393" outlineLevel="1"/>
    <row r="394" outlineLevel="1"/>
    <row r="395" outlineLevel="1"/>
    <row r="396" outlineLevel="1"/>
    <row r="397" outlineLevel="1"/>
    <row r="398" outlineLevel="1"/>
    <row r="399" outlineLevel="1"/>
    <row r="400" outlineLevel="1"/>
    <row r="401" outlineLevel="1"/>
    <row r="402" outlineLevel="1"/>
    <row r="403" outlineLevel="1"/>
    <row r="404" outlineLevel="1"/>
    <row r="405" outlineLevel="1"/>
    <row r="406" outlineLevel="1"/>
    <row r="407" outlineLevel="1"/>
    <row r="408" outlineLevel="1"/>
    <row r="409" outlineLevel="1"/>
    <row r="410" outlineLevel="1"/>
    <row r="411" outlineLevel="1"/>
    <row r="412" outlineLevel="1"/>
    <row r="413" outlineLevel="1"/>
    <row r="414" outlineLevel="1"/>
    <row r="415" outlineLevel="1"/>
    <row r="416" outlineLevel="1"/>
    <row r="417" outlineLevel="1"/>
    <row r="418" outlineLevel="1"/>
    <row r="419" outlineLevel="1"/>
    <row r="420" outlineLevel="1"/>
    <row r="421" outlineLevel="1"/>
    <row r="422" outlineLevel="1"/>
    <row r="423" outlineLevel="1"/>
    <row r="424" outlineLevel="1"/>
    <row r="425" outlineLevel="1"/>
    <row r="426" outlineLevel="1"/>
    <row r="427" outlineLevel="1"/>
    <row r="428" outlineLevel="1"/>
    <row r="429" outlineLevel="1"/>
    <row r="430" outlineLevel="1"/>
    <row r="431" outlineLevel="1"/>
    <row r="432" outlineLevel="1"/>
    <row r="433" outlineLevel="1"/>
    <row r="434" outlineLevel="1"/>
    <row r="435" outlineLevel="1"/>
    <row r="436" outlineLevel="1"/>
    <row r="437" outlineLevel="1"/>
    <row r="438" outlineLevel="1"/>
    <row r="439" outlineLevel="1"/>
    <row r="440" outlineLevel="1"/>
    <row r="441" outlineLevel="1"/>
    <row r="442" outlineLevel="1"/>
    <row r="443" outlineLevel="1"/>
    <row r="444" outlineLevel="1"/>
    <row r="445" outlineLevel="1"/>
    <row r="446" outlineLevel="1"/>
    <row r="447" outlineLevel="1"/>
    <row r="448" outlineLevel="1"/>
    <row r="449" outlineLevel="1"/>
    <row r="450" outlineLevel="1"/>
    <row r="451" outlineLevel="1"/>
    <row r="452" outlineLevel="1"/>
    <row r="453" outlineLevel="1"/>
    <row r="454" outlineLevel="1"/>
    <row r="455" outlineLevel="1"/>
    <row r="456" outlineLevel="1"/>
    <row r="457" outlineLevel="1"/>
    <row r="458" outlineLevel="1"/>
    <row r="459" outlineLevel="1"/>
    <row r="460" outlineLevel="1"/>
    <row r="461" outlineLevel="1"/>
    <row r="462" outlineLevel="1"/>
    <row r="463" outlineLevel="1"/>
    <row r="464" outlineLevel="1"/>
    <row r="465" outlineLevel="1"/>
    <row r="466" outlineLevel="1"/>
    <row r="467" outlineLevel="1"/>
    <row r="468" outlineLevel="1"/>
    <row r="469" outlineLevel="1"/>
    <row r="470" outlineLevel="1"/>
    <row r="471" outlineLevel="1"/>
    <row r="472" outlineLevel="1"/>
    <row r="473" outlineLevel="1"/>
    <row r="474" outlineLevel="1"/>
    <row r="475" outlineLevel="1"/>
    <row r="476" outlineLevel="1"/>
    <row r="477" outlineLevel="1"/>
    <row r="478" outlineLevel="1"/>
    <row r="479" outlineLevel="1"/>
    <row r="480" outlineLevel="1"/>
    <row r="481" outlineLevel="1"/>
    <row r="482" outlineLevel="1"/>
    <row r="483" outlineLevel="1"/>
    <row r="484" outlineLevel="1"/>
    <row r="485" outlineLevel="1"/>
    <row r="486" outlineLevel="1"/>
    <row r="487" outlineLevel="1"/>
    <row r="488" outlineLevel="1"/>
    <row r="489" outlineLevel="1"/>
    <row r="490" outlineLevel="1"/>
    <row r="491" outlineLevel="1"/>
    <row r="492" outlineLevel="1"/>
    <row r="493" outlineLevel="1"/>
    <row r="494" outlineLevel="1"/>
    <row r="495" outlineLevel="1"/>
    <row r="496" outlineLevel="1"/>
    <row r="497" outlineLevel="1"/>
    <row r="498" outlineLevel="1"/>
    <row r="499" outlineLevel="1"/>
    <row r="500" outlineLevel="1"/>
    <row r="501" outlineLevel="1"/>
    <row r="502" outlineLevel="1"/>
    <row r="503" outlineLevel="1"/>
    <row r="504" outlineLevel="1"/>
    <row r="505" outlineLevel="1"/>
    <row r="506" outlineLevel="1"/>
    <row r="507" outlineLevel="1"/>
    <row r="508" outlineLevel="1"/>
    <row r="509" outlineLevel="1"/>
    <row r="510" outlineLevel="1"/>
    <row r="511" outlineLevel="1"/>
    <row r="512" outlineLevel="1"/>
    <row r="513" outlineLevel="1"/>
    <row r="514" outlineLevel="1"/>
    <row r="515" outlineLevel="1"/>
    <row r="516" outlineLevel="1"/>
    <row r="517" outlineLevel="1"/>
    <row r="518" outlineLevel="1"/>
    <row r="519" outlineLevel="1"/>
    <row r="520" outlineLevel="1"/>
    <row r="521" outlineLevel="1"/>
    <row r="522" outlineLevel="1"/>
    <row r="523" outlineLevel="1"/>
    <row r="524" outlineLevel="1"/>
    <row r="525" outlineLevel="1"/>
    <row r="526" outlineLevel="1"/>
    <row r="527" outlineLevel="1"/>
    <row r="528" outlineLevel="1"/>
    <row r="529" spans="2:2" outlineLevel="1"/>
    <row r="530" spans="2:2" outlineLevel="1"/>
    <row r="531" spans="2:2" outlineLevel="1">
      <c r="B531" s="44"/>
    </row>
  </sheetData>
  <autoFilter ref="A7:V118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118:J118"/>
    <mergeCell ref="B119:J119"/>
    <mergeCell ref="B120:J120"/>
    <mergeCell ref="B121:J121"/>
    <mergeCell ref="H123:J124"/>
    <mergeCell ref="H129:J129"/>
    <mergeCell ref="K123:L123"/>
    <mergeCell ref="M123:N123"/>
    <mergeCell ref="O123:P123"/>
    <mergeCell ref="H125:J125"/>
    <mergeCell ref="H126:J126"/>
    <mergeCell ref="H127:J127"/>
    <mergeCell ref="H128:J128"/>
  </mergeCells>
  <phoneticPr fontId="4"/>
  <conditionalFormatting sqref="J8:J116">
    <cfRule type="cellIs" dxfId="11" priority="1" operator="notEqual">
      <formula>H8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451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70"/>
    </row>
    <row r="8" spans="1:23" outlineLevel="4">
      <c r="A8" s="40">
        <v>4005</v>
      </c>
      <c r="B8" s="40" t="s">
        <v>205</v>
      </c>
      <c r="C8" s="40">
        <v>40228</v>
      </c>
      <c r="D8" s="40" t="s">
        <v>206</v>
      </c>
      <c r="E8" s="40" t="s">
        <v>207</v>
      </c>
      <c r="F8" s="40" t="s">
        <v>84</v>
      </c>
      <c r="G8" s="40" t="s">
        <v>41</v>
      </c>
      <c r="H8" s="40" t="str">
        <f>IF(G8="","",VLOOKUP(G8,Sheet1!$B$3:$C$7,2,0))</f>
        <v>高度急性期</v>
      </c>
      <c r="I8" s="40" t="s">
        <v>41</v>
      </c>
      <c r="J8" s="40" t="str">
        <f>IF(I8="","",VLOOKUP(I8,Sheet1!$B$3:$C$7,2,0))</f>
        <v>高度急性期</v>
      </c>
      <c r="K8" s="40">
        <v>6</v>
      </c>
      <c r="L8" s="40">
        <v>6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165</v>
      </c>
      <c r="U8" s="40" t="str">
        <f>IF(T8="","",VLOOKUP(T8,Sheet1!$B$10:$C$61,2,0))</f>
        <v>ﾊｲｹｱﾕﾆｯﾄ入院医療管理料2</v>
      </c>
      <c r="V8" s="67">
        <v>6</v>
      </c>
      <c r="W8" s="64" t="s">
        <v>1983</v>
      </c>
    </row>
    <row r="9" spans="1:23" outlineLevel="4">
      <c r="A9" s="40">
        <v>4005</v>
      </c>
      <c r="B9" s="40" t="s">
        <v>205</v>
      </c>
      <c r="C9" s="40">
        <v>40228</v>
      </c>
      <c r="D9" s="40" t="s">
        <v>206</v>
      </c>
      <c r="E9" s="40" t="s">
        <v>207</v>
      </c>
      <c r="F9" s="40" t="s">
        <v>208</v>
      </c>
      <c r="G9" s="40" t="s">
        <v>38</v>
      </c>
      <c r="H9" s="40" t="str">
        <f>IF(G9="","",VLOOKUP(G9,Sheet1!$B$3:$C$7,2,0))</f>
        <v>急性期</v>
      </c>
      <c r="I9" s="40" t="s">
        <v>38</v>
      </c>
      <c r="J9" s="40" t="str">
        <f>IF(I9="","",VLOOKUP(I9,Sheet1!$B$3:$C$7,2,0))</f>
        <v>急性期</v>
      </c>
      <c r="K9" s="40">
        <v>40</v>
      </c>
      <c r="L9" s="40">
        <v>40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 t="s">
        <v>41</v>
      </c>
      <c r="U9" s="40" t="str">
        <f>IF(T9="","",VLOOKUP(T9,Sheet1!$B$10:$C$61,2,0))</f>
        <v>一般病棟7対1入院基本料</v>
      </c>
      <c r="V9" s="67">
        <v>40</v>
      </c>
      <c r="W9" s="65" t="s">
        <v>1984</v>
      </c>
    </row>
    <row r="10" spans="1:23" outlineLevel="4">
      <c r="A10" s="40">
        <v>4005</v>
      </c>
      <c r="B10" s="40" t="s">
        <v>205</v>
      </c>
      <c r="C10" s="40">
        <v>40228</v>
      </c>
      <c r="D10" s="40" t="s">
        <v>206</v>
      </c>
      <c r="E10" s="40" t="s">
        <v>207</v>
      </c>
      <c r="F10" s="40" t="s">
        <v>209</v>
      </c>
      <c r="G10" s="40" t="s">
        <v>38</v>
      </c>
      <c r="H10" s="40" t="str">
        <f>IF(G10="","",VLOOKUP(G10,Sheet1!$B$3:$C$7,2,0))</f>
        <v>急性期</v>
      </c>
      <c r="I10" s="40" t="s">
        <v>38</v>
      </c>
      <c r="J10" s="40" t="str">
        <f>IF(I10="","",VLOOKUP(I10,Sheet1!$B$3:$C$7,2,0))</f>
        <v>急性期</v>
      </c>
      <c r="K10" s="40">
        <v>46</v>
      </c>
      <c r="L10" s="40">
        <v>46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 t="s">
        <v>41</v>
      </c>
      <c r="U10" s="40" t="str">
        <f>IF(T10="","",VLOOKUP(T10,Sheet1!$B$10:$C$61,2,0))</f>
        <v>一般病棟7対1入院基本料</v>
      </c>
      <c r="V10" s="67">
        <v>46</v>
      </c>
      <c r="W10" s="65" t="s">
        <v>1985</v>
      </c>
    </row>
    <row r="11" spans="1:23" outlineLevel="4">
      <c r="A11" s="40">
        <v>4005</v>
      </c>
      <c r="B11" s="40" t="s">
        <v>205</v>
      </c>
      <c r="C11" s="40">
        <v>40228</v>
      </c>
      <c r="D11" s="40" t="s">
        <v>206</v>
      </c>
      <c r="E11" s="40" t="s">
        <v>207</v>
      </c>
      <c r="F11" s="40" t="s">
        <v>210</v>
      </c>
      <c r="G11" s="40" t="s">
        <v>38</v>
      </c>
      <c r="H11" s="40" t="str">
        <f>IF(G11="","",VLOOKUP(G11,Sheet1!$B$3:$C$7,2,0))</f>
        <v>急性期</v>
      </c>
      <c r="I11" s="40" t="s">
        <v>38</v>
      </c>
      <c r="J11" s="40" t="str">
        <f>IF(I11="","",VLOOKUP(I11,Sheet1!$B$3:$C$7,2,0))</f>
        <v>急性期</v>
      </c>
      <c r="K11" s="40">
        <v>50</v>
      </c>
      <c r="L11" s="40">
        <v>50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 t="s">
        <v>41</v>
      </c>
      <c r="U11" s="40" t="str">
        <f>IF(T11="","",VLOOKUP(T11,Sheet1!$B$10:$C$61,2,0))</f>
        <v>一般病棟7対1入院基本料</v>
      </c>
      <c r="V11" s="67">
        <v>50</v>
      </c>
      <c r="W11" s="65" t="s">
        <v>1989</v>
      </c>
    </row>
    <row r="12" spans="1:23" outlineLevel="4">
      <c r="A12" s="40">
        <v>4005</v>
      </c>
      <c r="B12" s="40" t="s">
        <v>205</v>
      </c>
      <c r="C12" s="40">
        <v>40228</v>
      </c>
      <c r="D12" s="40" t="s">
        <v>206</v>
      </c>
      <c r="E12" s="40" t="s">
        <v>207</v>
      </c>
      <c r="F12" s="40" t="s">
        <v>211</v>
      </c>
      <c r="G12" s="40" t="s">
        <v>38</v>
      </c>
      <c r="H12" s="40" t="str">
        <f>IF(G12="","",VLOOKUP(G12,Sheet1!$B$3:$C$7,2,0))</f>
        <v>急性期</v>
      </c>
      <c r="I12" s="40" t="s">
        <v>38</v>
      </c>
      <c r="J12" s="40" t="str">
        <f>IF(I12="","",VLOOKUP(I12,Sheet1!$B$3:$C$7,2,0))</f>
        <v>急性期</v>
      </c>
      <c r="K12" s="40">
        <v>48</v>
      </c>
      <c r="L12" s="40">
        <v>48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41</v>
      </c>
      <c r="U12" s="40" t="str">
        <f>IF(T12="","",VLOOKUP(T12,Sheet1!$B$10:$C$61,2,0))</f>
        <v>一般病棟7対1入院基本料</v>
      </c>
      <c r="V12" s="67">
        <v>48</v>
      </c>
      <c r="W12" s="65" t="s">
        <v>1987</v>
      </c>
    </row>
    <row r="13" spans="1:23" outlineLevel="4">
      <c r="A13" s="40">
        <v>4005</v>
      </c>
      <c r="B13" s="40" t="s">
        <v>205</v>
      </c>
      <c r="C13" s="40">
        <v>40228</v>
      </c>
      <c r="D13" s="40" t="s">
        <v>206</v>
      </c>
      <c r="E13" s="40" t="s">
        <v>207</v>
      </c>
      <c r="F13" s="40" t="s">
        <v>213</v>
      </c>
      <c r="G13" s="40" t="s">
        <v>38</v>
      </c>
      <c r="H13" s="40" t="str">
        <f>IF(G13="","",VLOOKUP(G13,Sheet1!$B$3:$C$7,2,0))</f>
        <v>急性期</v>
      </c>
      <c r="I13" s="40" t="s">
        <v>38</v>
      </c>
      <c r="J13" s="40" t="str">
        <f>IF(I13="","",VLOOKUP(I13,Sheet1!$B$3:$C$7,2,0))</f>
        <v>急性期</v>
      </c>
      <c r="K13" s="40">
        <v>50</v>
      </c>
      <c r="L13" s="40">
        <v>50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 t="s">
        <v>38</v>
      </c>
      <c r="U13" s="40" t="str">
        <f>IF(T13="","",VLOOKUP(T13,Sheet1!$B$10:$C$61,2,0))</f>
        <v>一般病棟10対1入院基本料</v>
      </c>
      <c r="V13" s="67">
        <v>50</v>
      </c>
      <c r="W13" s="65"/>
    </row>
    <row r="14" spans="1:23" outlineLevel="4">
      <c r="A14" s="40">
        <v>4005</v>
      </c>
      <c r="B14" s="40" t="s">
        <v>205</v>
      </c>
      <c r="C14" s="40">
        <v>40228</v>
      </c>
      <c r="D14" s="40" t="s">
        <v>206</v>
      </c>
      <c r="E14" s="40" t="s">
        <v>207</v>
      </c>
      <c r="F14" s="40" t="s">
        <v>214</v>
      </c>
      <c r="G14" s="40" t="s">
        <v>58</v>
      </c>
      <c r="H14" s="40" t="str">
        <f>IF(G14="","",VLOOKUP(G14,Sheet1!$B$3:$C$7,2,0))</f>
        <v>回復期</v>
      </c>
      <c r="I14" s="40" t="s">
        <v>58</v>
      </c>
      <c r="J14" s="40" t="str">
        <f>IF(I14="","",VLOOKUP(I14,Sheet1!$B$3:$C$7,2,0))</f>
        <v>回復期</v>
      </c>
      <c r="K14" s="40">
        <v>40</v>
      </c>
      <c r="L14" s="40">
        <v>40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 t="s">
        <v>55</v>
      </c>
      <c r="U14" s="40" t="str">
        <f>IF(T14="","",VLOOKUP(T14,Sheet1!$B$10:$C$61,2,0))</f>
        <v>地域包括ケア入院医療管理料1</v>
      </c>
      <c r="V14" s="67">
        <v>40</v>
      </c>
      <c r="W14" s="65"/>
    </row>
    <row r="15" spans="1:23" outlineLevel="4">
      <c r="A15" s="40">
        <v>4005</v>
      </c>
      <c r="B15" s="40" t="s">
        <v>205</v>
      </c>
      <c r="C15" s="40">
        <v>40228</v>
      </c>
      <c r="D15" s="40" t="s">
        <v>206</v>
      </c>
      <c r="E15" s="40" t="s">
        <v>207</v>
      </c>
      <c r="F15" s="40" t="s">
        <v>215</v>
      </c>
      <c r="G15" s="40" t="s">
        <v>45</v>
      </c>
      <c r="H15" s="40" t="str">
        <f>IF(G15="","",VLOOKUP(G15,Sheet1!$B$3:$C$7,2,0))</f>
        <v>慢性期</v>
      </c>
      <c r="I15" s="40" t="s">
        <v>45</v>
      </c>
      <c r="J15" s="40" t="str">
        <f>IF(I15="","",VLOOKUP(I15,Sheet1!$B$3:$C$7,2,0))</f>
        <v>慢性期</v>
      </c>
      <c r="K15" s="40">
        <v>20</v>
      </c>
      <c r="L15" s="40">
        <v>20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 t="s">
        <v>96</v>
      </c>
      <c r="U15" s="40" t="str">
        <f>IF(T15="","",VLOOKUP(T15,Sheet1!$B$10:$C$61,2,0))</f>
        <v>緩和ケア病棟入院料</v>
      </c>
      <c r="V15" s="67">
        <v>20</v>
      </c>
      <c r="W15" s="65"/>
    </row>
    <row r="16" spans="1:23" outlineLevel="3">
      <c r="A16" s="40"/>
      <c r="B16" s="40"/>
      <c r="C16" s="40"/>
      <c r="D16" s="40"/>
      <c r="E16" s="41" t="s">
        <v>1696</v>
      </c>
      <c r="F16" s="40"/>
      <c r="G16" s="40"/>
      <c r="H16" s="40"/>
      <c r="I16" s="40"/>
      <c r="J16" s="40" t="str">
        <f>IF(I16="","",VLOOKUP(I16,Sheet1!$B$3:$C$7,2,0))</f>
        <v/>
      </c>
      <c r="K16" s="40">
        <f t="shared" ref="K16:S16" si="0">SUBTOTAL(9,K8:K15)</f>
        <v>300</v>
      </c>
      <c r="L16" s="40">
        <f t="shared" si="0"/>
        <v>300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0</v>
      </c>
      <c r="S16" s="40">
        <f t="shared" si="0"/>
        <v>0</v>
      </c>
      <c r="T16" s="40"/>
      <c r="U16" s="40"/>
      <c r="V16" s="67">
        <f>SUBTOTAL(9,V8:V15)</f>
        <v>300</v>
      </c>
      <c r="W16" s="66"/>
    </row>
    <row r="17" spans="1:23" outlineLevel="4">
      <c r="A17" s="40">
        <v>4005</v>
      </c>
      <c r="B17" s="40" t="s">
        <v>205</v>
      </c>
      <c r="C17" s="40">
        <v>40228</v>
      </c>
      <c r="D17" s="40" t="s">
        <v>206</v>
      </c>
      <c r="E17" s="40" t="s">
        <v>684</v>
      </c>
      <c r="F17" s="40" t="s">
        <v>683</v>
      </c>
      <c r="G17" s="40" t="s">
        <v>182</v>
      </c>
      <c r="H17" s="40" t="str">
        <f>IF(G17="","",VLOOKUP(G17,Sheet1!$B$3:$C$7,2,0))</f>
        <v>慢性期</v>
      </c>
      <c r="I17" s="40" t="s">
        <v>182</v>
      </c>
      <c r="J17" s="40" t="str">
        <f>IF(I17="","",VLOOKUP(I17,Sheet1!$B$3:$C$7,2,0))</f>
        <v>慢性期</v>
      </c>
      <c r="K17" s="40">
        <v>0</v>
      </c>
      <c r="L17" s="40">
        <v>0</v>
      </c>
      <c r="M17" s="40">
        <v>0</v>
      </c>
      <c r="N17" s="40">
        <v>60</v>
      </c>
      <c r="O17" s="40">
        <v>60</v>
      </c>
      <c r="P17" s="40">
        <v>0</v>
      </c>
      <c r="Q17" s="40">
        <v>0</v>
      </c>
      <c r="R17" s="40">
        <v>0</v>
      </c>
      <c r="S17" s="40">
        <v>0</v>
      </c>
      <c r="T17" s="40" t="s">
        <v>185</v>
      </c>
      <c r="U17" s="40" t="str">
        <f>IF(T17="","",VLOOKUP(T17,Sheet1!$B$10:$C$61,2,0))</f>
        <v>療養病棟入院基本料1</v>
      </c>
      <c r="V17" s="67">
        <v>60</v>
      </c>
      <c r="W17" s="64" t="s">
        <v>1984</v>
      </c>
    </row>
    <row r="18" spans="1:23" outlineLevel="3">
      <c r="A18" s="40"/>
      <c r="B18" s="40"/>
      <c r="C18" s="40"/>
      <c r="D18" s="40"/>
      <c r="E18" s="41" t="s">
        <v>1697</v>
      </c>
      <c r="F18" s="40"/>
      <c r="G18" s="40"/>
      <c r="H18" s="40"/>
      <c r="I18" s="40"/>
      <c r="J18" s="40" t="str">
        <f>IF(I18="","",VLOOKUP(I18,Sheet1!$B$3:$C$7,2,0))</f>
        <v/>
      </c>
      <c r="K18" s="40">
        <f t="shared" ref="K18:S18" si="1">SUBTOTAL(9,K17:K17)</f>
        <v>0</v>
      </c>
      <c r="L18" s="40">
        <f t="shared" si="1"/>
        <v>0</v>
      </c>
      <c r="M18" s="40">
        <f t="shared" si="1"/>
        <v>0</v>
      </c>
      <c r="N18" s="40">
        <f t="shared" si="1"/>
        <v>60</v>
      </c>
      <c r="O18" s="40">
        <f t="shared" si="1"/>
        <v>60</v>
      </c>
      <c r="P18" s="40">
        <f t="shared" si="1"/>
        <v>0</v>
      </c>
      <c r="Q18" s="40">
        <f t="shared" si="1"/>
        <v>0</v>
      </c>
      <c r="R18" s="40">
        <f t="shared" si="1"/>
        <v>0</v>
      </c>
      <c r="S18" s="40">
        <f t="shared" si="1"/>
        <v>0</v>
      </c>
      <c r="T18" s="40"/>
      <c r="U18" s="40"/>
      <c r="V18" s="67">
        <f>SUBTOTAL(9,V17:V17)</f>
        <v>60</v>
      </c>
      <c r="W18" s="66"/>
    </row>
    <row r="19" spans="1:23" outlineLevel="4">
      <c r="A19" s="40">
        <v>4005</v>
      </c>
      <c r="B19" s="40" t="s">
        <v>205</v>
      </c>
      <c r="C19" s="40">
        <v>40228</v>
      </c>
      <c r="D19" s="40" t="s">
        <v>206</v>
      </c>
      <c r="E19" s="40" t="s">
        <v>1047</v>
      </c>
      <c r="F19" s="40" t="s">
        <v>1048</v>
      </c>
      <c r="G19" s="40" t="s">
        <v>104</v>
      </c>
      <c r="H19" s="40" t="str">
        <f>IF(G19="","",VLOOKUP(G19,Sheet1!$B$3:$C$7,2,0))</f>
        <v>急性期</v>
      </c>
      <c r="I19" s="40" t="s">
        <v>104</v>
      </c>
      <c r="J19" s="40" t="str">
        <f>IF(I19="","",VLOOKUP(I19,Sheet1!$B$3:$C$7,2,0))</f>
        <v>急性期</v>
      </c>
      <c r="K19" s="40">
        <v>32</v>
      </c>
      <c r="L19" s="40">
        <v>32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 t="s">
        <v>104</v>
      </c>
      <c r="U19" s="40" t="str">
        <f>IF(T19="","",VLOOKUP(T19,Sheet1!$B$10:$C$61,2,0))</f>
        <v>一般病棟10対1入院基本料</v>
      </c>
      <c r="V19" s="67">
        <v>32</v>
      </c>
      <c r="W19" s="64" t="s">
        <v>1984</v>
      </c>
    </row>
    <row r="20" spans="1:23" outlineLevel="4">
      <c r="A20" s="40">
        <v>4005</v>
      </c>
      <c r="B20" s="40" t="s">
        <v>205</v>
      </c>
      <c r="C20" s="40">
        <v>40228</v>
      </c>
      <c r="D20" s="40" t="s">
        <v>206</v>
      </c>
      <c r="E20" s="40" t="s">
        <v>1047</v>
      </c>
      <c r="F20" s="40" t="s">
        <v>1049</v>
      </c>
      <c r="G20" s="40" t="s">
        <v>104</v>
      </c>
      <c r="H20" s="40" t="str">
        <f>IF(G20="","",VLOOKUP(G20,Sheet1!$B$3:$C$7,2,0))</f>
        <v>急性期</v>
      </c>
      <c r="I20" s="40" t="s">
        <v>104</v>
      </c>
      <c r="J20" s="40" t="str">
        <f>IF(I20="","",VLOOKUP(I20,Sheet1!$B$3:$C$7,2,0))</f>
        <v>急性期</v>
      </c>
      <c r="K20" s="40">
        <v>28</v>
      </c>
      <c r="L20" s="40">
        <v>28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 t="s">
        <v>104</v>
      </c>
      <c r="U20" s="40" t="str">
        <f>IF(T20="","",VLOOKUP(T20,Sheet1!$B$10:$C$61,2,0))</f>
        <v>一般病棟10対1入院基本料</v>
      </c>
      <c r="V20" s="67">
        <v>28</v>
      </c>
      <c r="W20" s="65"/>
    </row>
    <row r="21" spans="1:23" outlineLevel="4">
      <c r="A21" s="40">
        <v>4005</v>
      </c>
      <c r="B21" s="40" t="s">
        <v>205</v>
      </c>
      <c r="C21" s="40">
        <v>40228</v>
      </c>
      <c r="D21" s="40" t="s">
        <v>206</v>
      </c>
      <c r="E21" s="40" t="s">
        <v>1047</v>
      </c>
      <c r="F21" s="40" t="s">
        <v>1050</v>
      </c>
      <c r="G21" s="40" t="s">
        <v>104</v>
      </c>
      <c r="H21" s="40" t="str">
        <f>IF(G21="","",VLOOKUP(G21,Sheet1!$B$3:$C$7,2,0))</f>
        <v>急性期</v>
      </c>
      <c r="I21" s="40" t="s">
        <v>104</v>
      </c>
      <c r="J21" s="40" t="str">
        <f>IF(I21="","",VLOOKUP(I21,Sheet1!$B$3:$C$7,2,0))</f>
        <v>急性期</v>
      </c>
      <c r="K21" s="40">
        <v>36</v>
      </c>
      <c r="L21" s="40">
        <v>36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 t="s">
        <v>105</v>
      </c>
      <c r="U21" s="40" t="str">
        <f>IF(T21="","",VLOOKUP(T21,Sheet1!$B$10:$C$61,2,0))</f>
        <v>地域包括ケア病棟入院料1</v>
      </c>
      <c r="V21" s="67">
        <v>36</v>
      </c>
      <c r="W21" s="65"/>
    </row>
    <row r="22" spans="1:23" outlineLevel="4">
      <c r="A22" s="40">
        <v>4005</v>
      </c>
      <c r="B22" s="40" t="s">
        <v>205</v>
      </c>
      <c r="C22" s="40">
        <v>40228</v>
      </c>
      <c r="D22" s="40" t="s">
        <v>206</v>
      </c>
      <c r="E22" s="40" t="s">
        <v>1047</v>
      </c>
      <c r="F22" s="40" t="s">
        <v>1051</v>
      </c>
      <c r="G22" s="40" t="s">
        <v>182</v>
      </c>
      <c r="H22" s="40" t="str">
        <f>IF(G22="","",VLOOKUP(G22,Sheet1!$B$3:$C$7,2,0))</f>
        <v>慢性期</v>
      </c>
      <c r="I22" s="40" t="s">
        <v>182</v>
      </c>
      <c r="J22" s="40" t="str">
        <f>IF(I22="","",VLOOKUP(I22,Sheet1!$B$3:$C$7,2,0))</f>
        <v>慢性期</v>
      </c>
      <c r="K22" s="40">
        <v>0</v>
      </c>
      <c r="L22" s="40">
        <v>0</v>
      </c>
      <c r="M22" s="40">
        <v>0</v>
      </c>
      <c r="N22" s="40">
        <v>44</v>
      </c>
      <c r="O22" s="40">
        <v>44</v>
      </c>
      <c r="P22" s="40">
        <v>0</v>
      </c>
      <c r="Q22" s="40">
        <v>0</v>
      </c>
      <c r="R22" s="40">
        <v>0</v>
      </c>
      <c r="S22" s="40">
        <v>0</v>
      </c>
      <c r="T22" s="40" t="s">
        <v>185</v>
      </c>
      <c r="U22" s="40" t="str">
        <f>IF(T22="","",VLOOKUP(T22,Sheet1!$B$10:$C$61,2,0))</f>
        <v>療養病棟入院基本料1</v>
      </c>
      <c r="V22" s="67">
        <v>44</v>
      </c>
      <c r="W22" s="65"/>
    </row>
    <row r="23" spans="1:23" outlineLevel="4">
      <c r="A23" s="40">
        <v>4005</v>
      </c>
      <c r="B23" s="40" t="s">
        <v>205</v>
      </c>
      <c r="C23" s="40">
        <v>40228</v>
      </c>
      <c r="D23" s="40" t="s">
        <v>206</v>
      </c>
      <c r="E23" s="40" t="s">
        <v>1047</v>
      </c>
      <c r="F23" s="40" t="s">
        <v>1052</v>
      </c>
      <c r="G23" s="40" t="s">
        <v>113</v>
      </c>
      <c r="H23" s="40" t="str">
        <f>IF(G23="","",VLOOKUP(G23,Sheet1!$B$3:$C$7,2,0))</f>
        <v>回復期</v>
      </c>
      <c r="I23" s="40" t="s">
        <v>113</v>
      </c>
      <c r="J23" s="40" t="str">
        <f>IF(I23="","",VLOOKUP(I23,Sheet1!$B$3:$C$7,2,0))</f>
        <v>回復期</v>
      </c>
      <c r="K23" s="40">
        <v>0</v>
      </c>
      <c r="L23" s="40">
        <v>0</v>
      </c>
      <c r="M23" s="40">
        <v>0</v>
      </c>
      <c r="N23" s="40">
        <v>48</v>
      </c>
      <c r="O23" s="40">
        <v>48</v>
      </c>
      <c r="P23" s="40">
        <v>0</v>
      </c>
      <c r="Q23" s="40">
        <v>0</v>
      </c>
      <c r="R23" s="40">
        <v>0</v>
      </c>
      <c r="S23" s="40">
        <v>0</v>
      </c>
      <c r="T23" s="40" t="s">
        <v>183</v>
      </c>
      <c r="U23" s="40" t="str">
        <f>IF(T23="","",VLOOKUP(T23,Sheet1!$B$10:$C$61,2,0))</f>
        <v>回復期リハビリテーション病棟入院料1</v>
      </c>
      <c r="V23" s="67">
        <v>48</v>
      </c>
      <c r="W23" s="65"/>
    </row>
    <row r="24" spans="1:23" outlineLevel="3">
      <c r="A24" s="40"/>
      <c r="B24" s="40"/>
      <c r="C24" s="40"/>
      <c r="D24" s="40"/>
      <c r="E24" s="41" t="s">
        <v>1698</v>
      </c>
      <c r="F24" s="40"/>
      <c r="G24" s="40"/>
      <c r="H24" s="40"/>
      <c r="I24" s="40"/>
      <c r="J24" s="40" t="str">
        <f>IF(I24="","",VLOOKUP(I24,Sheet1!$B$3:$C$7,2,0))</f>
        <v/>
      </c>
      <c r="K24" s="40">
        <f t="shared" ref="K24:S24" si="2">SUBTOTAL(9,K19:K23)</f>
        <v>96</v>
      </c>
      <c r="L24" s="40">
        <f t="shared" si="2"/>
        <v>96</v>
      </c>
      <c r="M24" s="40">
        <f t="shared" si="2"/>
        <v>0</v>
      </c>
      <c r="N24" s="40">
        <f t="shared" si="2"/>
        <v>92</v>
      </c>
      <c r="O24" s="40">
        <f t="shared" si="2"/>
        <v>92</v>
      </c>
      <c r="P24" s="40">
        <f t="shared" si="2"/>
        <v>0</v>
      </c>
      <c r="Q24" s="40">
        <f t="shared" si="2"/>
        <v>0</v>
      </c>
      <c r="R24" s="40">
        <f t="shared" si="2"/>
        <v>0</v>
      </c>
      <c r="S24" s="40">
        <f t="shared" si="2"/>
        <v>0</v>
      </c>
      <c r="T24" s="40"/>
      <c r="U24" s="40"/>
      <c r="V24" s="67">
        <f>SUBTOTAL(9,V19:V23)</f>
        <v>188</v>
      </c>
      <c r="W24" s="66"/>
    </row>
    <row r="25" spans="1:23" outlineLevel="4">
      <c r="A25" s="40">
        <v>4005</v>
      </c>
      <c r="B25" s="40" t="s">
        <v>205</v>
      </c>
      <c r="C25" s="40">
        <v>40228</v>
      </c>
      <c r="D25" s="40" t="s">
        <v>206</v>
      </c>
      <c r="E25" s="40" t="s">
        <v>1197</v>
      </c>
      <c r="F25" s="40" t="s">
        <v>37</v>
      </c>
      <c r="G25" s="40" t="s">
        <v>38</v>
      </c>
      <c r="H25" s="40" t="str">
        <f>IF(G25="","",VLOOKUP(G25,Sheet1!$B$3:$C$7,2,0))</f>
        <v>急性期</v>
      </c>
      <c r="I25" s="40" t="s">
        <v>38</v>
      </c>
      <c r="J25" s="40" t="str">
        <f>IF(I25="","",VLOOKUP(I25,Sheet1!$B$3:$C$7,2,0))</f>
        <v>急性期</v>
      </c>
      <c r="K25" s="40">
        <v>40</v>
      </c>
      <c r="L25" s="40">
        <v>40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41</v>
      </c>
      <c r="U25" s="40" t="str">
        <f>IF(T25="","",VLOOKUP(T25,Sheet1!$B$10:$C$61,2,0))</f>
        <v>一般病棟7対1入院基本料</v>
      </c>
      <c r="V25" s="67">
        <v>40</v>
      </c>
      <c r="W25" s="64" t="s">
        <v>1984</v>
      </c>
    </row>
    <row r="26" spans="1:23" outlineLevel="4">
      <c r="A26" s="40">
        <v>4005</v>
      </c>
      <c r="B26" s="40" t="s">
        <v>205</v>
      </c>
      <c r="C26" s="40">
        <v>40228</v>
      </c>
      <c r="D26" s="40" t="s">
        <v>206</v>
      </c>
      <c r="E26" s="40" t="s">
        <v>1197</v>
      </c>
      <c r="F26" s="40" t="s">
        <v>208</v>
      </c>
      <c r="G26" s="40" t="s">
        <v>38</v>
      </c>
      <c r="H26" s="40" t="str">
        <f>IF(G26="","",VLOOKUP(G26,Sheet1!$B$3:$C$7,2,0))</f>
        <v>急性期</v>
      </c>
      <c r="I26" s="40" t="s">
        <v>38</v>
      </c>
      <c r="J26" s="40" t="str">
        <f>IF(I26="","",VLOOKUP(I26,Sheet1!$B$3:$C$7,2,0))</f>
        <v>急性期</v>
      </c>
      <c r="K26" s="40">
        <v>40</v>
      </c>
      <c r="L26" s="40">
        <v>40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41</v>
      </c>
      <c r="U26" s="40" t="str">
        <f>IF(T26="","",VLOOKUP(T26,Sheet1!$B$10:$C$61,2,0))</f>
        <v>一般病棟7対1入院基本料</v>
      </c>
      <c r="V26" s="67">
        <v>40</v>
      </c>
      <c r="W26" s="65"/>
    </row>
    <row r="27" spans="1:23" outlineLevel="4">
      <c r="A27" s="40">
        <v>4005</v>
      </c>
      <c r="B27" s="40" t="s">
        <v>205</v>
      </c>
      <c r="C27" s="40">
        <v>40228</v>
      </c>
      <c r="D27" s="40" t="s">
        <v>206</v>
      </c>
      <c r="E27" s="40" t="s">
        <v>1197</v>
      </c>
      <c r="F27" s="40" t="s">
        <v>1198</v>
      </c>
      <c r="G27" s="40" t="s">
        <v>38</v>
      </c>
      <c r="H27" s="40" t="str">
        <f>IF(G27="","",VLOOKUP(G27,Sheet1!$B$3:$C$7,2,0))</f>
        <v>急性期</v>
      </c>
      <c r="I27" s="40" t="s">
        <v>38</v>
      </c>
      <c r="J27" s="40" t="str">
        <f>IF(I27="","",VLOOKUP(I27,Sheet1!$B$3:$C$7,2,0))</f>
        <v>急性期</v>
      </c>
      <c r="K27" s="40">
        <v>30</v>
      </c>
      <c r="L27" s="40">
        <v>30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40</v>
      </c>
      <c r="U27" s="40" t="str">
        <f>IF(T27="","",VLOOKUP(T27,Sheet1!$B$10:$C$61,2,0))</f>
        <v>地域包括ケア病棟入院料1</v>
      </c>
      <c r="V27" s="67">
        <v>30</v>
      </c>
      <c r="W27" s="65"/>
    </row>
    <row r="28" spans="1:23" outlineLevel="4">
      <c r="A28" s="40">
        <v>4005</v>
      </c>
      <c r="B28" s="40" t="s">
        <v>205</v>
      </c>
      <c r="C28" s="40">
        <v>40228</v>
      </c>
      <c r="D28" s="40" t="s">
        <v>206</v>
      </c>
      <c r="E28" s="40" t="s">
        <v>1197</v>
      </c>
      <c r="F28" s="40" t="s">
        <v>67</v>
      </c>
      <c r="G28" s="40" t="s">
        <v>58</v>
      </c>
      <c r="H28" s="40" t="str">
        <f>IF(G28="","",VLOOKUP(G28,Sheet1!$B$3:$C$7,2,0))</f>
        <v>回復期</v>
      </c>
      <c r="I28" s="40" t="s">
        <v>58</v>
      </c>
      <c r="J28" s="40" t="str">
        <f>IF(I28="","",VLOOKUP(I28,Sheet1!$B$3:$C$7,2,0))</f>
        <v>回復期</v>
      </c>
      <c r="K28" s="40">
        <v>40</v>
      </c>
      <c r="L28" s="40">
        <v>40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59</v>
      </c>
      <c r="U28" s="40" t="str">
        <f>IF(T28="","",VLOOKUP(T28,Sheet1!$B$10:$C$61,2,0))</f>
        <v>回復期リハビリテーション病棟入院料1</v>
      </c>
      <c r="V28" s="67">
        <v>40</v>
      </c>
      <c r="W28" s="65"/>
    </row>
    <row r="29" spans="1:23" outlineLevel="3">
      <c r="A29" s="40"/>
      <c r="B29" s="40"/>
      <c r="C29" s="40"/>
      <c r="D29" s="40"/>
      <c r="E29" s="41" t="s">
        <v>1699</v>
      </c>
      <c r="F29" s="40"/>
      <c r="G29" s="40"/>
      <c r="H29" s="40"/>
      <c r="I29" s="40"/>
      <c r="J29" s="40" t="str">
        <f>IF(I29="","",VLOOKUP(I29,Sheet1!$B$3:$C$7,2,0))</f>
        <v/>
      </c>
      <c r="K29" s="40">
        <f t="shared" ref="K29:S29" si="3">SUBTOTAL(9,K25:K28)</f>
        <v>150</v>
      </c>
      <c r="L29" s="40">
        <f t="shared" si="3"/>
        <v>150</v>
      </c>
      <c r="M29" s="40">
        <f t="shared" si="3"/>
        <v>0</v>
      </c>
      <c r="N29" s="40">
        <f t="shared" si="3"/>
        <v>0</v>
      </c>
      <c r="O29" s="40">
        <f t="shared" si="3"/>
        <v>0</v>
      </c>
      <c r="P29" s="40">
        <f t="shared" si="3"/>
        <v>0</v>
      </c>
      <c r="Q29" s="40">
        <f t="shared" si="3"/>
        <v>0</v>
      </c>
      <c r="R29" s="40">
        <f t="shared" si="3"/>
        <v>0</v>
      </c>
      <c r="S29" s="40">
        <f t="shared" si="3"/>
        <v>0</v>
      </c>
      <c r="T29" s="40"/>
      <c r="U29" s="40"/>
      <c r="V29" s="67">
        <f>SUBTOTAL(9,V25:V28)</f>
        <v>150</v>
      </c>
      <c r="W29" s="66"/>
    </row>
    <row r="30" spans="1:23" outlineLevel="4">
      <c r="A30" s="40">
        <v>4005</v>
      </c>
      <c r="B30" s="40" t="s">
        <v>205</v>
      </c>
      <c r="C30" s="40">
        <v>40447</v>
      </c>
      <c r="D30" s="40" t="s">
        <v>257</v>
      </c>
      <c r="E30" s="40" t="s">
        <v>258</v>
      </c>
      <c r="F30" s="40" t="s">
        <v>259</v>
      </c>
      <c r="G30" s="40" t="s">
        <v>45</v>
      </c>
      <c r="H30" s="40" t="str">
        <f>IF(G30="","",VLOOKUP(G30,Sheet1!$B$3:$C$7,2,0))</f>
        <v>慢性期</v>
      </c>
      <c r="I30" s="40" t="s">
        <v>45</v>
      </c>
      <c r="J30" s="40" t="str">
        <f>IF(I30="","",VLOOKUP(I30,Sheet1!$B$3:$C$7,2,0))</f>
        <v>慢性期</v>
      </c>
      <c r="K30" s="40">
        <v>0</v>
      </c>
      <c r="L30" s="40">
        <v>0</v>
      </c>
      <c r="M30" s="40">
        <v>0</v>
      </c>
      <c r="N30" s="40">
        <v>45</v>
      </c>
      <c r="O30" s="40">
        <v>45</v>
      </c>
      <c r="P30" s="40">
        <v>0</v>
      </c>
      <c r="Q30" s="40">
        <v>0</v>
      </c>
      <c r="R30" s="40">
        <v>0</v>
      </c>
      <c r="S30" s="40">
        <v>0</v>
      </c>
      <c r="T30" s="40" t="s">
        <v>62</v>
      </c>
      <c r="U30" s="40" t="str">
        <f>IF(T30="","",VLOOKUP(T30,Sheet1!$B$10:$C$61,2,0))</f>
        <v>療養病棟入院基本料1</v>
      </c>
      <c r="V30" s="67">
        <v>45</v>
      </c>
      <c r="W30" s="64"/>
    </row>
    <row r="31" spans="1:23" outlineLevel="4">
      <c r="A31" s="40">
        <v>4005</v>
      </c>
      <c r="B31" s="40" t="s">
        <v>205</v>
      </c>
      <c r="C31" s="40">
        <v>40447</v>
      </c>
      <c r="D31" s="40" t="s">
        <v>257</v>
      </c>
      <c r="E31" s="40" t="s">
        <v>258</v>
      </c>
      <c r="F31" s="40" t="s">
        <v>260</v>
      </c>
      <c r="G31" s="40" t="s">
        <v>45</v>
      </c>
      <c r="H31" s="40" t="str">
        <f>IF(G31="","",VLOOKUP(G31,Sheet1!$B$3:$C$7,2,0))</f>
        <v>慢性期</v>
      </c>
      <c r="I31" s="40" t="s">
        <v>45</v>
      </c>
      <c r="J31" s="40" t="str">
        <f>IF(I31="","",VLOOKUP(I31,Sheet1!$B$3:$C$7,2,0))</f>
        <v>慢性期</v>
      </c>
      <c r="K31" s="40">
        <v>0</v>
      </c>
      <c r="L31" s="40">
        <v>0</v>
      </c>
      <c r="M31" s="40">
        <v>0</v>
      </c>
      <c r="N31" s="40">
        <v>55</v>
      </c>
      <c r="O31" s="40">
        <v>55</v>
      </c>
      <c r="P31" s="40">
        <v>0</v>
      </c>
      <c r="Q31" s="40">
        <v>0</v>
      </c>
      <c r="R31" s="40">
        <v>0</v>
      </c>
      <c r="S31" s="40">
        <v>0</v>
      </c>
      <c r="T31" s="40" t="s">
        <v>62</v>
      </c>
      <c r="U31" s="40" t="str">
        <f>IF(T31="","",VLOOKUP(T31,Sheet1!$B$10:$C$61,2,0))</f>
        <v>療養病棟入院基本料1</v>
      </c>
      <c r="V31" s="67">
        <v>55</v>
      </c>
      <c r="W31" s="65"/>
    </row>
    <row r="32" spans="1:23" outlineLevel="4">
      <c r="A32" s="40">
        <v>4005</v>
      </c>
      <c r="B32" s="40" t="s">
        <v>205</v>
      </c>
      <c r="C32" s="40">
        <v>40447</v>
      </c>
      <c r="D32" s="40" t="s">
        <v>257</v>
      </c>
      <c r="E32" s="40" t="s">
        <v>258</v>
      </c>
      <c r="F32" s="40" t="s">
        <v>261</v>
      </c>
      <c r="G32" s="40" t="s">
        <v>45</v>
      </c>
      <c r="H32" s="40" t="str">
        <f>IF(G32="","",VLOOKUP(G32,Sheet1!$B$3:$C$7,2,0))</f>
        <v>慢性期</v>
      </c>
      <c r="I32" s="40" t="s">
        <v>45</v>
      </c>
      <c r="J32" s="40" t="str">
        <f>IF(I32="","",VLOOKUP(I32,Sheet1!$B$3:$C$7,2,0))</f>
        <v>慢性期</v>
      </c>
      <c r="K32" s="40">
        <v>0</v>
      </c>
      <c r="L32" s="40">
        <v>0</v>
      </c>
      <c r="M32" s="40">
        <v>0</v>
      </c>
      <c r="N32" s="40">
        <v>60</v>
      </c>
      <c r="O32" s="40">
        <v>60</v>
      </c>
      <c r="P32" s="40">
        <v>0</v>
      </c>
      <c r="Q32" s="40">
        <v>0</v>
      </c>
      <c r="R32" s="40">
        <v>0</v>
      </c>
      <c r="S32" s="40">
        <v>0</v>
      </c>
      <c r="T32" s="40" t="s">
        <v>62</v>
      </c>
      <c r="U32" s="40" t="str">
        <f>IF(T32="","",VLOOKUP(T32,Sheet1!$B$10:$C$61,2,0))</f>
        <v>療養病棟入院基本料1</v>
      </c>
      <c r="V32" s="67">
        <v>60</v>
      </c>
      <c r="W32" s="65"/>
    </row>
    <row r="33" spans="1:23" outlineLevel="3">
      <c r="A33" s="40"/>
      <c r="B33" s="40"/>
      <c r="C33" s="40"/>
      <c r="D33" s="40"/>
      <c r="E33" s="41" t="s">
        <v>1700</v>
      </c>
      <c r="F33" s="40"/>
      <c r="G33" s="40"/>
      <c r="H33" s="40"/>
      <c r="I33" s="40"/>
      <c r="J33" s="40" t="str">
        <f>IF(I33="","",VLOOKUP(I33,Sheet1!$B$3:$C$7,2,0))</f>
        <v/>
      </c>
      <c r="K33" s="40">
        <f t="shared" ref="K33:S33" si="4">SUBTOTAL(9,K30:K32)</f>
        <v>0</v>
      </c>
      <c r="L33" s="40">
        <f t="shared" si="4"/>
        <v>0</v>
      </c>
      <c r="M33" s="40">
        <f t="shared" si="4"/>
        <v>0</v>
      </c>
      <c r="N33" s="40">
        <f t="shared" si="4"/>
        <v>160</v>
      </c>
      <c r="O33" s="40">
        <f t="shared" si="4"/>
        <v>160</v>
      </c>
      <c r="P33" s="40">
        <f t="shared" si="4"/>
        <v>0</v>
      </c>
      <c r="Q33" s="40">
        <f t="shared" si="4"/>
        <v>0</v>
      </c>
      <c r="R33" s="40">
        <f t="shared" si="4"/>
        <v>0</v>
      </c>
      <c r="S33" s="40">
        <f t="shared" si="4"/>
        <v>0</v>
      </c>
      <c r="T33" s="40"/>
      <c r="U33" s="40"/>
      <c r="V33" s="67">
        <f>SUBTOTAL(9,V30:V32)</f>
        <v>160</v>
      </c>
      <c r="W33" s="66"/>
    </row>
    <row r="34" spans="1:23" outlineLevel="4">
      <c r="A34" s="40">
        <v>4005</v>
      </c>
      <c r="B34" s="40" t="s">
        <v>205</v>
      </c>
      <c r="C34" s="40">
        <v>40447</v>
      </c>
      <c r="D34" s="40" t="s">
        <v>257</v>
      </c>
      <c r="E34" s="40" t="s">
        <v>948</v>
      </c>
      <c r="F34" s="40" t="s">
        <v>949</v>
      </c>
      <c r="G34" s="40" t="s">
        <v>182</v>
      </c>
      <c r="H34" s="40" t="str">
        <f>IF(G34="","",VLOOKUP(G34,Sheet1!$B$3:$C$7,2,0))</f>
        <v>慢性期</v>
      </c>
      <c r="I34" s="40" t="s">
        <v>182</v>
      </c>
      <c r="J34" s="40" t="str">
        <f>IF(I34="","",VLOOKUP(I34,Sheet1!$B$3:$C$7,2,0))</f>
        <v>慢性期</v>
      </c>
      <c r="K34" s="40">
        <v>60</v>
      </c>
      <c r="L34" s="40">
        <v>60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 t="s">
        <v>187</v>
      </c>
      <c r="U34" s="40" t="str">
        <f>IF(T34="","",VLOOKUP(T34,Sheet1!$B$10:$C$61,2,0))</f>
        <v>障害者施設等10対1入院基本料</v>
      </c>
      <c r="V34" s="67">
        <v>60</v>
      </c>
      <c r="W34" s="64"/>
    </row>
    <row r="35" spans="1:23" outlineLevel="4">
      <c r="A35" s="40">
        <v>4005</v>
      </c>
      <c r="B35" s="40" t="s">
        <v>205</v>
      </c>
      <c r="C35" s="40">
        <v>40447</v>
      </c>
      <c r="D35" s="40" t="s">
        <v>257</v>
      </c>
      <c r="E35" s="40" t="s">
        <v>948</v>
      </c>
      <c r="F35" s="40" t="s">
        <v>950</v>
      </c>
      <c r="G35" s="40" t="s">
        <v>182</v>
      </c>
      <c r="H35" s="40" t="str">
        <f>IF(G35="","",VLOOKUP(G35,Sheet1!$B$3:$C$7,2,0))</f>
        <v>慢性期</v>
      </c>
      <c r="I35" s="40" t="s">
        <v>182</v>
      </c>
      <c r="J35" s="40" t="str">
        <f>IF(I35="","",VLOOKUP(I35,Sheet1!$B$3:$C$7,2,0))</f>
        <v>慢性期</v>
      </c>
      <c r="K35" s="40">
        <v>0</v>
      </c>
      <c r="L35" s="40">
        <v>0</v>
      </c>
      <c r="M35" s="40">
        <v>0</v>
      </c>
      <c r="N35" s="40">
        <v>38</v>
      </c>
      <c r="O35" s="40">
        <v>38</v>
      </c>
      <c r="P35" s="40">
        <v>0</v>
      </c>
      <c r="Q35" s="40">
        <v>0</v>
      </c>
      <c r="R35" s="40">
        <v>0</v>
      </c>
      <c r="S35" s="40">
        <v>0</v>
      </c>
      <c r="T35" s="40" t="s">
        <v>230</v>
      </c>
      <c r="U35" s="40" t="str">
        <f>IF(T35="","",VLOOKUP(T35,Sheet1!$B$10:$C$61,2,0))</f>
        <v>療養病棟入院基本料2</v>
      </c>
      <c r="V35" s="67">
        <v>38</v>
      </c>
      <c r="W35" s="65"/>
    </row>
    <row r="36" spans="1:23" outlineLevel="4">
      <c r="A36" s="40">
        <v>4005</v>
      </c>
      <c r="B36" s="40" t="s">
        <v>205</v>
      </c>
      <c r="C36" s="40">
        <v>40447</v>
      </c>
      <c r="D36" s="40" t="s">
        <v>257</v>
      </c>
      <c r="E36" s="40" t="s">
        <v>948</v>
      </c>
      <c r="F36" s="40" t="s">
        <v>951</v>
      </c>
      <c r="G36" s="40" t="s">
        <v>182</v>
      </c>
      <c r="H36" s="40" t="str">
        <f>IF(G36="","",VLOOKUP(G36,Sheet1!$B$3:$C$7,2,0))</f>
        <v>慢性期</v>
      </c>
      <c r="I36" s="40" t="s">
        <v>182</v>
      </c>
      <c r="J36" s="40" t="str">
        <f>IF(I36="","",VLOOKUP(I36,Sheet1!$B$3:$C$7,2,0))</f>
        <v>慢性期</v>
      </c>
      <c r="K36" s="40">
        <v>0</v>
      </c>
      <c r="L36" s="40">
        <v>0</v>
      </c>
      <c r="M36" s="40">
        <v>0</v>
      </c>
      <c r="N36" s="40">
        <v>50</v>
      </c>
      <c r="O36" s="40">
        <v>50</v>
      </c>
      <c r="P36" s="40">
        <v>0</v>
      </c>
      <c r="Q36" s="40">
        <v>0</v>
      </c>
      <c r="R36" s="40">
        <v>0</v>
      </c>
      <c r="S36" s="40">
        <v>0</v>
      </c>
      <c r="T36" s="40" t="s">
        <v>230</v>
      </c>
      <c r="U36" s="40" t="str">
        <f>IF(T36="","",VLOOKUP(T36,Sheet1!$B$10:$C$61,2,0))</f>
        <v>療養病棟入院基本料2</v>
      </c>
      <c r="V36" s="67">
        <v>50</v>
      </c>
      <c r="W36" s="65"/>
    </row>
    <row r="37" spans="1:23" outlineLevel="4">
      <c r="A37" s="40">
        <v>4005</v>
      </c>
      <c r="B37" s="40" t="s">
        <v>205</v>
      </c>
      <c r="C37" s="40">
        <v>40447</v>
      </c>
      <c r="D37" s="40" t="s">
        <v>257</v>
      </c>
      <c r="E37" s="40" t="s">
        <v>948</v>
      </c>
      <c r="F37" s="40" t="s">
        <v>952</v>
      </c>
      <c r="G37" s="40" t="s">
        <v>182</v>
      </c>
      <c r="H37" s="40" t="str">
        <f>IF(G37="","",VLOOKUP(G37,Sheet1!$B$3:$C$7,2,0))</f>
        <v>慢性期</v>
      </c>
      <c r="I37" s="40" t="s">
        <v>182</v>
      </c>
      <c r="J37" s="40" t="str">
        <f>IF(I37="","",VLOOKUP(I37,Sheet1!$B$3:$C$7,2,0))</f>
        <v>慢性期</v>
      </c>
      <c r="K37" s="40">
        <v>0</v>
      </c>
      <c r="L37" s="40">
        <v>0</v>
      </c>
      <c r="M37" s="40">
        <v>0</v>
      </c>
      <c r="N37" s="40">
        <v>50</v>
      </c>
      <c r="O37" s="40">
        <v>50</v>
      </c>
      <c r="P37" s="40">
        <v>0</v>
      </c>
      <c r="Q37" s="40">
        <v>0</v>
      </c>
      <c r="R37" s="40">
        <v>0</v>
      </c>
      <c r="S37" s="40">
        <v>0</v>
      </c>
      <c r="T37" s="40" t="s">
        <v>230</v>
      </c>
      <c r="U37" s="40" t="str">
        <f>IF(T37="","",VLOOKUP(T37,Sheet1!$B$10:$C$61,2,0))</f>
        <v>療養病棟入院基本料2</v>
      </c>
      <c r="V37" s="67">
        <v>50</v>
      </c>
      <c r="W37" s="65"/>
    </row>
    <row r="38" spans="1:23" ht="11.4" outlineLevel="3" thickBot="1">
      <c r="A38" s="40"/>
      <c r="B38" s="46"/>
      <c r="C38" s="46"/>
      <c r="D38" s="46"/>
      <c r="E38" s="47" t="s">
        <v>1701</v>
      </c>
      <c r="F38" s="46"/>
      <c r="G38" s="46"/>
      <c r="H38" s="46"/>
      <c r="I38" s="46"/>
      <c r="J38" s="46"/>
      <c r="K38" s="46">
        <f t="shared" ref="K38:S38" si="5">SUBTOTAL(9,K34:K37)</f>
        <v>60</v>
      </c>
      <c r="L38" s="46">
        <f t="shared" si="5"/>
        <v>60</v>
      </c>
      <c r="M38" s="46">
        <f t="shared" si="5"/>
        <v>0</v>
      </c>
      <c r="N38" s="46">
        <f t="shared" si="5"/>
        <v>138</v>
      </c>
      <c r="O38" s="46">
        <f t="shared" si="5"/>
        <v>138</v>
      </c>
      <c r="P38" s="46">
        <f t="shared" si="5"/>
        <v>0</v>
      </c>
      <c r="Q38" s="46">
        <f t="shared" si="5"/>
        <v>0</v>
      </c>
      <c r="R38" s="46">
        <f t="shared" si="5"/>
        <v>0</v>
      </c>
      <c r="S38" s="46">
        <f t="shared" si="5"/>
        <v>0</v>
      </c>
      <c r="T38" s="46"/>
      <c r="U38" s="46"/>
      <c r="V38" s="68">
        <f>SUBTOTAL(9,V34:V37)</f>
        <v>198</v>
      </c>
      <c r="W38" s="66"/>
    </row>
    <row r="39" spans="1:23" ht="11.4" outlineLevel="2" thickTop="1">
      <c r="A39" s="40"/>
      <c r="B39" s="118" t="s">
        <v>1957</v>
      </c>
      <c r="C39" s="119"/>
      <c r="D39" s="119"/>
      <c r="E39" s="119"/>
      <c r="F39" s="119"/>
      <c r="G39" s="119"/>
      <c r="H39" s="119"/>
      <c r="I39" s="119"/>
      <c r="J39" s="120"/>
      <c r="K39" s="48">
        <f t="shared" ref="K39:S39" si="6">SUBTOTAL(9,K8:K37)</f>
        <v>606</v>
      </c>
      <c r="L39" s="48">
        <f t="shared" si="6"/>
        <v>606</v>
      </c>
      <c r="M39" s="48">
        <f t="shared" si="6"/>
        <v>0</v>
      </c>
      <c r="N39" s="48">
        <f t="shared" si="6"/>
        <v>450</v>
      </c>
      <c r="O39" s="48">
        <f t="shared" si="6"/>
        <v>450</v>
      </c>
      <c r="P39" s="48">
        <f t="shared" si="6"/>
        <v>0</v>
      </c>
      <c r="Q39" s="48">
        <f t="shared" si="6"/>
        <v>0</v>
      </c>
      <c r="R39" s="48">
        <f t="shared" si="6"/>
        <v>0</v>
      </c>
      <c r="S39" s="48">
        <f t="shared" si="6"/>
        <v>0</v>
      </c>
      <c r="T39" s="48"/>
      <c r="U39" s="48"/>
      <c r="V39" s="69">
        <f>SUBTOTAL(9,V8:V37)</f>
        <v>1056</v>
      </c>
      <c r="W39" s="64"/>
    </row>
    <row r="40" spans="1:23" outlineLevel="1">
      <c r="B40" s="121" t="s">
        <v>1938</v>
      </c>
      <c r="C40" s="122"/>
      <c r="D40" s="122"/>
      <c r="E40" s="122"/>
      <c r="F40" s="122"/>
      <c r="G40" s="122"/>
      <c r="H40" s="122"/>
      <c r="I40" s="122"/>
      <c r="J40" s="123"/>
      <c r="K40" s="40">
        <f>SUM(K43)</f>
        <v>0</v>
      </c>
      <c r="L40" s="40">
        <f t="shared" ref="L40:S40" si="7">SUM(L43)</f>
        <v>0</v>
      </c>
      <c r="M40" s="40">
        <f t="shared" si="7"/>
        <v>0</v>
      </c>
      <c r="N40" s="40">
        <f t="shared" si="7"/>
        <v>0</v>
      </c>
      <c r="O40" s="40">
        <f t="shared" si="7"/>
        <v>0</v>
      </c>
      <c r="P40" s="40">
        <f t="shared" si="7"/>
        <v>0</v>
      </c>
      <c r="Q40" s="40">
        <f t="shared" si="7"/>
        <v>0</v>
      </c>
      <c r="R40" s="40">
        <f t="shared" si="7"/>
        <v>0</v>
      </c>
      <c r="S40" s="40">
        <f t="shared" si="7"/>
        <v>0</v>
      </c>
      <c r="T40" s="40"/>
      <c r="U40" s="40"/>
      <c r="V40" s="67">
        <f t="shared" ref="V40" si="8">SUM(V43)</f>
        <v>0</v>
      </c>
      <c r="W40" s="65"/>
    </row>
    <row r="41" spans="1:23" outlineLevel="1">
      <c r="B41" s="121" t="s">
        <v>1939</v>
      </c>
      <c r="C41" s="122"/>
      <c r="D41" s="122"/>
      <c r="E41" s="122"/>
      <c r="F41" s="122"/>
      <c r="G41" s="122"/>
      <c r="H41" s="122"/>
      <c r="I41" s="122"/>
      <c r="J41" s="123"/>
      <c r="K41" s="40">
        <f>SUMIF($H$8:$H$38,"休棟等",K8:K38)</f>
        <v>0</v>
      </c>
      <c r="L41" s="40">
        <f t="shared" ref="L41:S41" si="9">SUMIF($H$8:$H$38,"休棟等",L8:L38)</f>
        <v>0</v>
      </c>
      <c r="M41" s="40">
        <f t="shared" si="9"/>
        <v>0</v>
      </c>
      <c r="N41" s="40">
        <f t="shared" si="9"/>
        <v>0</v>
      </c>
      <c r="O41" s="40">
        <f t="shared" si="9"/>
        <v>0</v>
      </c>
      <c r="P41" s="40">
        <f t="shared" si="9"/>
        <v>0</v>
      </c>
      <c r="Q41" s="40">
        <f t="shared" si="9"/>
        <v>0</v>
      </c>
      <c r="R41" s="40">
        <f t="shared" si="9"/>
        <v>0</v>
      </c>
      <c r="S41" s="40">
        <f t="shared" si="9"/>
        <v>0</v>
      </c>
      <c r="T41" s="40"/>
      <c r="U41" s="40"/>
      <c r="V41" s="67">
        <f t="shared" ref="V41" si="10">SUMIF($H$8:$H$38,"休棟等",V8:V38)</f>
        <v>0</v>
      </c>
      <c r="W41" s="65"/>
    </row>
    <row r="42" spans="1:23" outlineLevel="1">
      <c r="B42" s="124" t="s">
        <v>1940</v>
      </c>
      <c r="C42" s="125"/>
      <c r="D42" s="125"/>
      <c r="E42" s="125"/>
      <c r="F42" s="125"/>
      <c r="G42" s="125"/>
      <c r="H42" s="125"/>
      <c r="I42" s="125"/>
      <c r="J42" s="126"/>
      <c r="K42" s="40">
        <f>K39-K40-K41</f>
        <v>606</v>
      </c>
      <c r="L42" s="40">
        <f t="shared" ref="L42:S42" si="11">L39-L40-L41</f>
        <v>606</v>
      </c>
      <c r="M42" s="40">
        <f t="shared" si="11"/>
        <v>0</v>
      </c>
      <c r="N42" s="40">
        <f t="shared" si="11"/>
        <v>450</v>
      </c>
      <c r="O42" s="40">
        <f t="shared" si="11"/>
        <v>450</v>
      </c>
      <c r="P42" s="40">
        <f t="shared" si="11"/>
        <v>0</v>
      </c>
      <c r="Q42" s="40">
        <f t="shared" si="11"/>
        <v>0</v>
      </c>
      <c r="R42" s="40">
        <f t="shared" si="11"/>
        <v>0</v>
      </c>
      <c r="S42" s="40">
        <f t="shared" si="11"/>
        <v>0</v>
      </c>
      <c r="T42" s="40"/>
      <c r="U42" s="40"/>
      <c r="V42" s="67">
        <f t="shared" ref="V42" si="12">V39-V40-V41</f>
        <v>1056</v>
      </c>
      <c r="W42" s="66"/>
    </row>
    <row r="43" spans="1:23" outlineLevel="1">
      <c r="W43" s="71"/>
    </row>
    <row r="44" spans="1:23" outlineLevel="1">
      <c r="H44" s="116" t="s">
        <v>1941</v>
      </c>
      <c r="I44" s="116"/>
      <c r="J44" s="116"/>
      <c r="K44" s="116" t="s">
        <v>1946</v>
      </c>
      <c r="L44" s="116"/>
      <c r="M44" s="116" t="s">
        <v>1947</v>
      </c>
      <c r="N44" s="116"/>
      <c r="O44" s="117" t="s">
        <v>1942</v>
      </c>
      <c r="P44" s="127"/>
      <c r="W44" s="71"/>
    </row>
    <row r="45" spans="1:23" outlineLevel="1">
      <c r="H45" s="116"/>
      <c r="I45" s="116"/>
      <c r="J45" s="116"/>
      <c r="K45" s="49" t="s">
        <v>1943</v>
      </c>
      <c r="L45" s="49" t="s">
        <v>1944</v>
      </c>
      <c r="M45" s="49" t="s">
        <v>1943</v>
      </c>
      <c r="N45" s="49" t="s">
        <v>1944</v>
      </c>
      <c r="O45" s="49" t="s">
        <v>1943</v>
      </c>
      <c r="P45" s="49" t="s">
        <v>1944</v>
      </c>
      <c r="W45" s="71"/>
    </row>
    <row r="46" spans="1:23" outlineLevel="1">
      <c r="H46" s="116" t="s">
        <v>1465</v>
      </c>
      <c r="I46" s="116"/>
      <c r="J46" s="117"/>
      <c r="K46" s="50">
        <f>SUMIF($H$8:$H$38,H46,$K$8:$K$38)</f>
        <v>6</v>
      </c>
      <c r="L46" s="50">
        <f>SUMIF($H$8:$H$38,H46,$L$8:$L$38)</f>
        <v>6</v>
      </c>
      <c r="M46" s="50">
        <f>SUMIF($H$8:$H$38,H46,$N$8:$N$38)</f>
        <v>0</v>
      </c>
      <c r="N46" s="50">
        <f>SUMIF($H$8:$H$38,H46,$O$8:$O$38)</f>
        <v>0</v>
      </c>
      <c r="O46" s="50">
        <f>SUM(K46,M46)</f>
        <v>6</v>
      </c>
      <c r="P46" s="50">
        <f>SUM(L46,N46)</f>
        <v>6</v>
      </c>
      <c r="W46" s="71"/>
    </row>
    <row r="47" spans="1:23" outlineLevel="1">
      <c r="H47" s="116" t="s">
        <v>1466</v>
      </c>
      <c r="I47" s="116"/>
      <c r="J47" s="117"/>
      <c r="K47" s="50">
        <f t="shared" ref="K47:K49" si="13">SUMIF($H$8:$H$38,H47,$K$8:$K$38)</f>
        <v>440</v>
      </c>
      <c r="L47" s="50">
        <f t="shared" ref="L47:L49" si="14">SUMIF($H$8:$H$38,H47,$L$8:$L$38)</f>
        <v>440</v>
      </c>
      <c r="M47" s="50">
        <f t="shared" ref="M47:M49" si="15">SUMIF($H$8:$H$38,H47,$N$8:$N$38)</f>
        <v>0</v>
      </c>
      <c r="N47" s="50">
        <f t="shared" ref="N47:N49" si="16">SUMIF($H$8:$H$38,H47,$O$8:$O$38)</f>
        <v>0</v>
      </c>
      <c r="O47" s="50">
        <f t="shared" ref="O47:P49" si="17">SUM(K47,M47)</f>
        <v>440</v>
      </c>
      <c r="P47" s="50">
        <f t="shared" si="17"/>
        <v>440</v>
      </c>
      <c r="W47" s="71"/>
    </row>
    <row r="48" spans="1:23" outlineLevel="1">
      <c r="H48" s="116" t="s">
        <v>1467</v>
      </c>
      <c r="I48" s="116"/>
      <c r="J48" s="117"/>
      <c r="K48" s="50">
        <f t="shared" si="13"/>
        <v>80</v>
      </c>
      <c r="L48" s="50">
        <f t="shared" si="14"/>
        <v>80</v>
      </c>
      <c r="M48" s="50">
        <f t="shared" si="15"/>
        <v>48</v>
      </c>
      <c r="N48" s="50">
        <f t="shared" si="16"/>
        <v>48</v>
      </c>
      <c r="O48" s="50">
        <f t="shared" si="17"/>
        <v>128</v>
      </c>
      <c r="P48" s="50">
        <f t="shared" si="17"/>
        <v>128</v>
      </c>
      <c r="W48" s="71"/>
    </row>
    <row r="49" spans="8:23" outlineLevel="1">
      <c r="H49" s="116" t="s">
        <v>1468</v>
      </c>
      <c r="I49" s="116"/>
      <c r="J49" s="117"/>
      <c r="K49" s="50">
        <f t="shared" si="13"/>
        <v>80</v>
      </c>
      <c r="L49" s="50">
        <f t="shared" si="14"/>
        <v>80</v>
      </c>
      <c r="M49" s="50">
        <f t="shared" si="15"/>
        <v>402</v>
      </c>
      <c r="N49" s="50">
        <f t="shared" si="16"/>
        <v>402</v>
      </c>
      <c r="O49" s="50">
        <f t="shared" si="17"/>
        <v>482</v>
      </c>
      <c r="P49" s="50">
        <f t="shared" si="17"/>
        <v>482</v>
      </c>
      <c r="W49" s="71"/>
    </row>
    <row r="50" spans="8:23" outlineLevel="1">
      <c r="H50" s="116" t="s">
        <v>1942</v>
      </c>
      <c r="I50" s="116"/>
      <c r="J50" s="117"/>
      <c r="K50" s="50">
        <f>SUM(K46:K49)</f>
        <v>606</v>
      </c>
      <c r="L50" s="50">
        <f>SUM(L46:L49)</f>
        <v>606</v>
      </c>
      <c r="M50" s="50">
        <f t="shared" ref="M50:P50" si="18">SUM(M46:M49)</f>
        <v>450</v>
      </c>
      <c r="N50" s="50">
        <f t="shared" si="18"/>
        <v>450</v>
      </c>
      <c r="O50" s="50">
        <f t="shared" si="18"/>
        <v>1056</v>
      </c>
      <c r="P50" s="50">
        <f t="shared" si="18"/>
        <v>1056</v>
      </c>
      <c r="W50" s="71"/>
    </row>
    <row r="51" spans="8:23" outlineLevel="1">
      <c r="W51" s="71"/>
    </row>
    <row r="52" spans="8:23" outlineLevel="1">
      <c r="W52" s="71"/>
    </row>
    <row r="53" spans="8:23" outlineLevel="1">
      <c r="W53" s="71"/>
    </row>
    <row r="54" spans="8:23" outlineLevel="1">
      <c r="W54" s="71"/>
    </row>
    <row r="55" spans="8:23" outlineLevel="1">
      <c r="W55" s="71"/>
    </row>
    <row r="56" spans="8:23" outlineLevel="1">
      <c r="W56" s="71"/>
    </row>
    <row r="57" spans="8:23" outlineLevel="1">
      <c r="W57" s="71"/>
    </row>
    <row r="58" spans="8:23" outlineLevel="1">
      <c r="W58" s="71"/>
    </row>
    <row r="59" spans="8:23" outlineLevel="1">
      <c r="W59" s="71"/>
    </row>
    <row r="60" spans="8:23" outlineLevel="1">
      <c r="W60" s="71"/>
    </row>
    <row r="61" spans="8:23" outlineLevel="1">
      <c r="W61" s="71"/>
    </row>
    <row r="62" spans="8:23" outlineLevel="1">
      <c r="W62" s="71"/>
    </row>
    <row r="63" spans="8:23" outlineLevel="1">
      <c r="W63" s="71"/>
    </row>
    <row r="64" spans="8:23" outlineLevel="1">
      <c r="W64" s="71"/>
    </row>
    <row r="65" spans="23:23" outlineLevel="1">
      <c r="W65" s="71"/>
    </row>
    <row r="66" spans="23:23" outlineLevel="1">
      <c r="W66" s="71"/>
    </row>
    <row r="67" spans="23:23" outlineLevel="1">
      <c r="W67" s="71"/>
    </row>
    <row r="68" spans="23:23" outlineLevel="1">
      <c r="W68" s="71"/>
    </row>
    <row r="69" spans="23:23" outlineLevel="1">
      <c r="W69" s="71"/>
    </row>
    <row r="70" spans="23:23" outlineLevel="1">
      <c r="W70" s="71"/>
    </row>
    <row r="71" spans="23:23" outlineLevel="1">
      <c r="W71" s="71"/>
    </row>
    <row r="72" spans="23:23" outlineLevel="1">
      <c r="W72" s="71"/>
    </row>
    <row r="73" spans="23:23" outlineLevel="1">
      <c r="W73" s="71"/>
    </row>
    <row r="74" spans="23:23" outlineLevel="1">
      <c r="W74" s="71"/>
    </row>
    <row r="75" spans="23:23" outlineLevel="1">
      <c r="W75" s="71"/>
    </row>
    <row r="76" spans="23:23" outlineLevel="1">
      <c r="W76" s="71"/>
    </row>
    <row r="77" spans="23:23" outlineLevel="1">
      <c r="W77" s="71"/>
    </row>
    <row r="78" spans="23:23" outlineLevel="1">
      <c r="W78" s="71"/>
    </row>
    <row r="79" spans="23:23" outlineLevel="1">
      <c r="W79" s="71"/>
    </row>
    <row r="80" spans="23:23" outlineLevel="1">
      <c r="W80" s="71"/>
    </row>
    <row r="81" spans="23:23" outlineLevel="1">
      <c r="W81" s="71"/>
    </row>
    <row r="82" spans="23:23" outlineLevel="1">
      <c r="W82" s="71"/>
    </row>
    <row r="83" spans="23:23" outlineLevel="1">
      <c r="W83" s="71"/>
    </row>
    <row r="84" spans="23:23" outlineLevel="1">
      <c r="W84" s="71"/>
    </row>
    <row r="85" spans="23:23" outlineLevel="1">
      <c r="W85" s="71"/>
    </row>
    <row r="86" spans="23:23" outlineLevel="1">
      <c r="W86" s="71"/>
    </row>
    <row r="87" spans="23:23" outlineLevel="1">
      <c r="W87" s="71"/>
    </row>
    <row r="88" spans="23:23" outlineLevel="1">
      <c r="W88" s="71"/>
    </row>
    <row r="89" spans="23:23" outlineLevel="1">
      <c r="W89" s="71"/>
    </row>
    <row r="90" spans="23:23" outlineLevel="1">
      <c r="W90" s="71"/>
    </row>
    <row r="91" spans="23:23" outlineLevel="1">
      <c r="W91" s="71"/>
    </row>
    <row r="92" spans="23:23" outlineLevel="1">
      <c r="W92" s="71"/>
    </row>
    <row r="93" spans="23:23" outlineLevel="1">
      <c r="W93" s="71"/>
    </row>
    <row r="94" spans="23:23" outlineLevel="1">
      <c r="W94" s="71"/>
    </row>
    <row r="95" spans="23:23" outlineLevel="1">
      <c r="W95" s="71"/>
    </row>
    <row r="96" spans="23:23" outlineLevel="1">
      <c r="W96" s="71"/>
    </row>
    <row r="97" spans="23:23" outlineLevel="1">
      <c r="W97" s="71"/>
    </row>
    <row r="98" spans="23:23" outlineLevel="1">
      <c r="W98" s="71"/>
    </row>
    <row r="99" spans="23:23" outlineLevel="1">
      <c r="W99" s="71"/>
    </row>
    <row r="100" spans="23:23" outlineLevel="1">
      <c r="W100" s="71"/>
    </row>
    <row r="101" spans="23:23" outlineLevel="1">
      <c r="W101" s="71"/>
    </row>
    <row r="102" spans="23:23" outlineLevel="1">
      <c r="W102" s="71"/>
    </row>
    <row r="103" spans="23:23" outlineLevel="1">
      <c r="W103" s="71"/>
    </row>
    <row r="104" spans="23:23" outlineLevel="1">
      <c r="W104" s="71"/>
    </row>
    <row r="105" spans="23:23" outlineLevel="1">
      <c r="W105" s="71"/>
    </row>
    <row r="106" spans="23:23" outlineLevel="1">
      <c r="W106" s="71"/>
    </row>
    <row r="107" spans="23:23" outlineLevel="1">
      <c r="W107" s="71"/>
    </row>
    <row r="108" spans="23:23" outlineLevel="1">
      <c r="W108" s="71"/>
    </row>
    <row r="109" spans="23:23" outlineLevel="1">
      <c r="W109" s="71"/>
    </row>
    <row r="110" spans="23:23" outlineLevel="1">
      <c r="W110" s="71"/>
    </row>
    <row r="111" spans="23:23" outlineLevel="1">
      <c r="W111" s="71"/>
    </row>
    <row r="112" spans="23:23" outlineLevel="1">
      <c r="W112" s="71"/>
    </row>
    <row r="113" spans="23:23" outlineLevel="1">
      <c r="W113" s="71"/>
    </row>
    <row r="114" spans="23:23" outlineLevel="1">
      <c r="W114" s="71"/>
    </row>
    <row r="115" spans="23:23" outlineLevel="1">
      <c r="W115" s="71"/>
    </row>
    <row r="116" spans="23:23" outlineLevel="1">
      <c r="W116" s="71"/>
    </row>
    <row r="117" spans="23:23" outlineLevel="1">
      <c r="W117" s="71"/>
    </row>
    <row r="118" spans="23:23" outlineLevel="1">
      <c r="W118" s="71"/>
    </row>
    <row r="119" spans="23:23" outlineLevel="1">
      <c r="W119" s="71"/>
    </row>
    <row r="120" spans="23:23" outlineLevel="1">
      <c r="W120" s="71"/>
    </row>
    <row r="121" spans="23:23" outlineLevel="1">
      <c r="W121" s="71"/>
    </row>
    <row r="122" spans="23:23" outlineLevel="1">
      <c r="W122" s="72"/>
    </row>
    <row r="123" spans="23:23" outlineLevel="1">
      <c r="W123" s="72"/>
    </row>
    <row r="124" spans="23:23" outlineLevel="1">
      <c r="W124" s="72"/>
    </row>
    <row r="125" spans="23:23" outlineLevel="1">
      <c r="W125" s="72"/>
    </row>
    <row r="126" spans="23:23" outlineLevel="1">
      <c r="W126" s="72"/>
    </row>
    <row r="127" spans="23:23" outlineLevel="1">
      <c r="W127" s="72"/>
    </row>
    <row r="128" spans="23:23" outlineLevel="1">
      <c r="W128" s="72"/>
    </row>
    <row r="129" spans="23:23" outlineLevel="1">
      <c r="W129" s="72"/>
    </row>
    <row r="130" spans="23:23" outlineLevel="1">
      <c r="W130" s="72"/>
    </row>
    <row r="131" spans="23:23" outlineLevel="1">
      <c r="W131" s="72"/>
    </row>
    <row r="132" spans="23:23" outlineLevel="1">
      <c r="W132" s="72"/>
    </row>
    <row r="133" spans="23:23" outlineLevel="1">
      <c r="W133" s="72"/>
    </row>
    <row r="134" spans="23:23" outlineLevel="1">
      <c r="W134" s="72"/>
    </row>
    <row r="135" spans="23:23" outlineLevel="1">
      <c r="W135" s="72"/>
    </row>
    <row r="136" spans="23:23" outlineLevel="1">
      <c r="W136" s="72"/>
    </row>
    <row r="137" spans="23:23" outlineLevel="1">
      <c r="W137" s="72"/>
    </row>
    <row r="138" spans="23:23" outlineLevel="1">
      <c r="W138" s="72"/>
    </row>
    <row r="139" spans="23:23" outlineLevel="1">
      <c r="W139" s="72"/>
    </row>
    <row r="140" spans="23:23" outlineLevel="1">
      <c r="W140" s="72"/>
    </row>
    <row r="141" spans="23:23" outlineLevel="1">
      <c r="W141" s="72"/>
    </row>
    <row r="142" spans="23:23" outlineLevel="1">
      <c r="W142" s="72"/>
    </row>
    <row r="143" spans="23:23" outlineLevel="1">
      <c r="W143" s="72"/>
    </row>
    <row r="144" spans="23:23" outlineLevel="1">
      <c r="W144" s="72"/>
    </row>
    <row r="145" spans="23:23" outlineLevel="1">
      <c r="W145" s="72"/>
    </row>
    <row r="146" spans="23:23" outlineLevel="1">
      <c r="W146" s="72"/>
    </row>
    <row r="147" spans="23:23" outlineLevel="1">
      <c r="W147" s="72"/>
    </row>
    <row r="148" spans="23:23" outlineLevel="1">
      <c r="W148" s="72"/>
    </row>
    <row r="149" spans="23:23" outlineLevel="1">
      <c r="W149" s="72"/>
    </row>
    <row r="150" spans="23:23" outlineLevel="1">
      <c r="W150" s="72"/>
    </row>
    <row r="151" spans="23:23" outlineLevel="1">
      <c r="W151" s="72"/>
    </row>
    <row r="152" spans="23:23" outlineLevel="1">
      <c r="W152" s="72"/>
    </row>
    <row r="153" spans="23:23" outlineLevel="1">
      <c r="W153" s="72"/>
    </row>
    <row r="154" spans="23:23" outlineLevel="1">
      <c r="W154" s="72"/>
    </row>
    <row r="155" spans="23:23" outlineLevel="1">
      <c r="W155" s="72"/>
    </row>
    <row r="156" spans="23:23" outlineLevel="1"/>
    <row r="157" spans="23:23" outlineLevel="1"/>
    <row r="158" spans="23:23" outlineLevel="1"/>
    <row r="159" spans="23:23" outlineLevel="1"/>
    <row r="160" spans="23:23" outlineLevel="1"/>
    <row r="161" outlineLevel="1"/>
    <row r="162" outlineLevel="1"/>
    <row r="163" outlineLevel="1"/>
    <row r="164" outlineLevel="1"/>
    <row r="165" outlineLevel="1"/>
    <row r="166" outlineLevel="1"/>
    <row r="167" outlineLevel="1"/>
    <row r="168" outlineLevel="1"/>
    <row r="169" outlineLevel="1"/>
    <row r="170" outlineLevel="1"/>
    <row r="171" outlineLevel="1"/>
    <row r="172" outlineLevel="1"/>
    <row r="173" outlineLevel="1"/>
    <row r="174" outlineLevel="1"/>
    <row r="175" outlineLevel="1"/>
    <row r="176" outlineLevel="1"/>
    <row r="177" outlineLevel="1"/>
    <row r="178" outlineLevel="1"/>
    <row r="179" outlineLevel="1"/>
    <row r="180" outlineLevel="1"/>
    <row r="181" outlineLevel="1"/>
    <row r="182" outlineLevel="1"/>
    <row r="183" outlineLevel="1"/>
    <row r="184" outlineLevel="1"/>
    <row r="185" outlineLevel="1"/>
    <row r="186" outlineLevel="1"/>
    <row r="187" outlineLevel="1"/>
    <row r="188" outlineLevel="1"/>
    <row r="189" outlineLevel="1"/>
    <row r="190" outlineLevel="1"/>
    <row r="191" outlineLevel="1"/>
    <row r="192" outlineLevel="1"/>
    <row r="193" outlineLevel="1"/>
    <row r="194" outlineLevel="1"/>
    <row r="195" outlineLevel="1"/>
    <row r="196" outlineLevel="1"/>
    <row r="197" outlineLevel="1"/>
    <row r="198" outlineLevel="1"/>
    <row r="199" outlineLevel="1"/>
    <row r="200" outlineLevel="1"/>
    <row r="201" outlineLevel="1"/>
    <row r="202" outlineLevel="1"/>
    <row r="203" outlineLevel="1"/>
    <row r="204" outlineLevel="1"/>
    <row r="205" outlineLevel="1"/>
    <row r="206" outlineLevel="1"/>
    <row r="207" outlineLevel="1"/>
    <row r="208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51" outlineLevel="1"/>
    <row r="252" outlineLevel="1"/>
    <row r="253" outlineLevel="1"/>
    <row r="254" outlineLevel="1"/>
    <row r="255" outlineLevel="1"/>
    <row r="256" outlineLevel="1"/>
    <row r="257" outlineLevel="1"/>
    <row r="258" outlineLevel="1"/>
    <row r="259" outlineLevel="1"/>
    <row r="260" outlineLevel="1"/>
    <row r="261" outlineLevel="1"/>
    <row r="262" outlineLevel="1"/>
    <row r="263" outlineLevel="1"/>
    <row r="264" outlineLevel="1"/>
    <row r="265" outlineLevel="1"/>
    <row r="266" outlineLevel="1"/>
    <row r="267" outlineLevel="1"/>
    <row r="268" outlineLevel="1"/>
    <row r="269" outlineLevel="1"/>
    <row r="270" outlineLevel="1"/>
    <row r="271" outlineLevel="1"/>
    <row r="272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outlineLevel="1"/>
    <row r="338" outlineLevel="1"/>
    <row r="339" outlineLevel="1"/>
    <row r="340" outlineLevel="1"/>
    <row r="341" outlineLevel="1"/>
    <row r="342" outlineLevel="1"/>
    <row r="343" outlineLevel="1"/>
    <row r="344" outlineLevel="1"/>
    <row r="345" outlineLevel="1"/>
    <row r="346" outlineLevel="1"/>
    <row r="347" outlineLevel="1"/>
    <row r="348" outlineLevel="1"/>
    <row r="349" outlineLevel="1"/>
    <row r="350" outlineLevel="1"/>
    <row r="351" outlineLevel="1"/>
    <row r="352" outlineLevel="1"/>
    <row r="353" outlineLevel="1"/>
    <row r="354" outlineLevel="1"/>
    <row r="355" outlineLevel="1"/>
    <row r="356" outlineLevel="1"/>
    <row r="357" outlineLevel="1"/>
    <row r="358" outlineLevel="1"/>
    <row r="359" outlineLevel="1"/>
    <row r="360" outlineLevel="1"/>
    <row r="361" outlineLevel="1"/>
    <row r="362" outlineLevel="1"/>
    <row r="363" outlineLevel="1"/>
    <row r="364" outlineLevel="1"/>
    <row r="365" outlineLevel="1"/>
    <row r="366" outlineLevel="1"/>
    <row r="367" outlineLevel="1"/>
    <row r="368" outlineLevel="1"/>
    <row r="369" outlineLevel="1"/>
    <row r="370" outlineLevel="1"/>
    <row r="371" outlineLevel="1"/>
    <row r="372" outlineLevel="1"/>
    <row r="373" outlineLevel="1"/>
    <row r="374" outlineLevel="1"/>
    <row r="375" outlineLevel="1"/>
    <row r="376" outlineLevel="1"/>
    <row r="377" outlineLevel="1"/>
    <row r="378" outlineLevel="1"/>
    <row r="379" outlineLevel="1"/>
    <row r="380" outlineLevel="1"/>
    <row r="381" outlineLevel="1"/>
    <row r="382" outlineLevel="1"/>
    <row r="383" outlineLevel="1"/>
    <row r="384" outlineLevel="1"/>
    <row r="385" outlineLevel="1"/>
    <row r="386" outlineLevel="1"/>
    <row r="387" outlineLevel="1"/>
    <row r="388" outlineLevel="1"/>
    <row r="389" outlineLevel="1"/>
    <row r="390" outlineLevel="1"/>
    <row r="391" outlineLevel="1"/>
    <row r="392" outlineLevel="1"/>
    <row r="393" outlineLevel="1"/>
    <row r="394" outlineLevel="1"/>
    <row r="395" outlineLevel="1"/>
    <row r="396" outlineLevel="1"/>
    <row r="397" outlineLevel="1"/>
    <row r="398" outlineLevel="1"/>
    <row r="399" outlineLevel="1"/>
    <row r="400" outlineLevel="1"/>
    <row r="401" outlineLevel="1"/>
    <row r="402" outlineLevel="1"/>
    <row r="403" outlineLevel="1"/>
    <row r="404" outlineLevel="1"/>
    <row r="405" outlineLevel="1"/>
    <row r="406" outlineLevel="1"/>
    <row r="407" outlineLevel="1"/>
    <row r="408" outlineLevel="1"/>
    <row r="409" outlineLevel="1"/>
    <row r="410" outlineLevel="1"/>
    <row r="411" outlineLevel="1"/>
    <row r="412" outlineLevel="1"/>
    <row r="413" outlineLevel="1"/>
    <row r="414" outlineLevel="1"/>
    <row r="415" outlineLevel="1"/>
    <row r="416" outlineLevel="1"/>
    <row r="417" outlineLevel="1"/>
    <row r="418" outlineLevel="1"/>
    <row r="419" outlineLevel="1"/>
    <row r="420" outlineLevel="1"/>
    <row r="421" outlineLevel="1"/>
    <row r="422" outlineLevel="1"/>
    <row r="423" outlineLevel="1"/>
    <row r="424" outlineLevel="1"/>
    <row r="425" outlineLevel="1"/>
    <row r="426" outlineLevel="1"/>
    <row r="427" outlineLevel="1"/>
    <row r="428" outlineLevel="1"/>
    <row r="429" outlineLevel="1"/>
    <row r="430" outlineLevel="1"/>
    <row r="431" outlineLevel="1"/>
    <row r="432" outlineLevel="1"/>
    <row r="433" outlineLevel="1"/>
    <row r="434" outlineLevel="1"/>
    <row r="435" outlineLevel="1"/>
    <row r="436" outlineLevel="1"/>
    <row r="437" outlineLevel="1"/>
    <row r="438" outlineLevel="1"/>
    <row r="439" outlineLevel="1"/>
    <row r="440" outlineLevel="1"/>
    <row r="441" outlineLevel="1"/>
    <row r="442" outlineLevel="1"/>
    <row r="443" outlineLevel="1"/>
    <row r="444" outlineLevel="1"/>
    <row r="445" outlineLevel="1"/>
    <row r="446" outlineLevel="1"/>
    <row r="447" outlineLevel="1"/>
    <row r="448" outlineLevel="1"/>
    <row r="449" spans="2:2" outlineLevel="1"/>
    <row r="450" spans="2:2" outlineLevel="1"/>
    <row r="451" spans="2:2" outlineLevel="1">
      <c r="B451" s="44"/>
    </row>
  </sheetData>
  <autoFilter ref="A7:V39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39:J39"/>
    <mergeCell ref="B40:J40"/>
    <mergeCell ref="B41:J41"/>
    <mergeCell ref="B42:J42"/>
    <mergeCell ref="H44:J45"/>
    <mergeCell ref="H50:J50"/>
    <mergeCell ref="K44:L44"/>
    <mergeCell ref="M44:N44"/>
    <mergeCell ref="O44:P44"/>
    <mergeCell ref="H46:J46"/>
    <mergeCell ref="H47:J47"/>
    <mergeCell ref="H48:J48"/>
    <mergeCell ref="H49:J49"/>
  </mergeCells>
  <phoneticPr fontId="4"/>
  <conditionalFormatting sqref="J8:J37">
    <cfRule type="cellIs" dxfId="10" priority="1" operator="notEqual">
      <formula>H8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W634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60"/>
    </row>
    <row r="8" spans="1:23" outlineLevel="4">
      <c r="A8" s="40">
        <v>4006</v>
      </c>
      <c r="B8" s="40" t="s">
        <v>52</v>
      </c>
      <c r="C8" s="40">
        <v>40203</v>
      </c>
      <c r="D8" s="40" t="s">
        <v>53</v>
      </c>
      <c r="E8" s="40" t="s">
        <v>54</v>
      </c>
      <c r="F8" s="40" t="s">
        <v>50</v>
      </c>
      <c r="G8" s="40" t="s">
        <v>38</v>
      </c>
      <c r="H8" s="40" t="str">
        <f>IF(G8="","",VLOOKUP(G8,Sheet1!$B$3:$C$7,2,0))</f>
        <v>急性期</v>
      </c>
      <c r="I8" s="40" t="s">
        <v>38</v>
      </c>
      <c r="J8" s="40" t="str">
        <f>IF(I8="","",VLOOKUP(I8,Sheet1!$B$3:$C$7,2,0))</f>
        <v>急性期</v>
      </c>
      <c r="K8" s="40">
        <v>42</v>
      </c>
      <c r="L8" s="40">
        <v>42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38</v>
      </c>
      <c r="U8" s="40" t="str">
        <f>IF(T8="","",VLOOKUP(T8,Sheet1!$B$10:$C$61,2,0))</f>
        <v>一般病棟10対1入院基本料</v>
      </c>
      <c r="V8" s="40">
        <v>42</v>
      </c>
      <c r="W8" s="65" t="s">
        <v>1984</v>
      </c>
    </row>
    <row r="9" spans="1:23" outlineLevel="4">
      <c r="A9" s="40">
        <v>4006</v>
      </c>
      <c r="B9" s="40" t="s">
        <v>52</v>
      </c>
      <c r="C9" s="40">
        <v>40203</v>
      </c>
      <c r="D9" s="40" t="s">
        <v>53</v>
      </c>
      <c r="E9" s="40" t="s">
        <v>54</v>
      </c>
      <c r="F9" s="40" t="s">
        <v>57</v>
      </c>
      <c r="G9" s="40" t="s">
        <v>58</v>
      </c>
      <c r="H9" s="40" t="str">
        <f>IF(G9="","",VLOOKUP(G9,Sheet1!$B$3:$C$7,2,0))</f>
        <v>回復期</v>
      </c>
      <c r="I9" s="40" t="s">
        <v>58</v>
      </c>
      <c r="J9" s="40" t="str">
        <f>IF(I9="","",VLOOKUP(I9,Sheet1!$B$3:$C$7,2,0))</f>
        <v>回復期</v>
      </c>
      <c r="K9" s="40">
        <v>0</v>
      </c>
      <c r="L9" s="40">
        <v>0</v>
      </c>
      <c r="M9" s="40">
        <v>0</v>
      </c>
      <c r="N9" s="40">
        <v>33</v>
      </c>
      <c r="O9" s="40">
        <v>33</v>
      </c>
      <c r="P9" s="40">
        <v>0</v>
      </c>
      <c r="Q9" s="40">
        <v>0</v>
      </c>
      <c r="R9" s="40">
        <v>0</v>
      </c>
      <c r="S9" s="40">
        <v>0</v>
      </c>
      <c r="T9" s="40" t="s">
        <v>59</v>
      </c>
      <c r="U9" s="40" t="str">
        <f>IF(T9="","",VLOOKUP(T9,Sheet1!$B$10:$C$61,2,0))</f>
        <v>回復期リハビリテーション病棟入院料1</v>
      </c>
      <c r="V9" s="40">
        <v>33</v>
      </c>
      <c r="W9" s="65"/>
    </row>
    <row r="10" spans="1:23" outlineLevel="4">
      <c r="A10" s="40">
        <v>4006</v>
      </c>
      <c r="B10" s="40" t="s">
        <v>52</v>
      </c>
      <c r="C10" s="40">
        <v>40203</v>
      </c>
      <c r="D10" s="40" t="s">
        <v>53</v>
      </c>
      <c r="E10" s="40" t="s">
        <v>54</v>
      </c>
      <c r="F10" s="40" t="s">
        <v>61</v>
      </c>
      <c r="G10" s="40" t="s">
        <v>45</v>
      </c>
      <c r="H10" s="40" t="str">
        <f>IF(G10="","",VLOOKUP(G10,Sheet1!$B$3:$C$7,2,0))</f>
        <v>慢性期</v>
      </c>
      <c r="I10" s="40" t="s">
        <v>45</v>
      </c>
      <c r="J10" s="40" t="str">
        <f>IF(I10="","",VLOOKUP(I10,Sheet1!$B$3:$C$7,2,0))</f>
        <v>慢性期</v>
      </c>
      <c r="K10" s="40">
        <v>0</v>
      </c>
      <c r="L10" s="40">
        <v>0</v>
      </c>
      <c r="M10" s="40">
        <v>0</v>
      </c>
      <c r="N10" s="40">
        <v>25</v>
      </c>
      <c r="O10" s="40">
        <v>25</v>
      </c>
      <c r="P10" s="40">
        <v>0</v>
      </c>
      <c r="Q10" s="40">
        <v>0</v>
      </c>
      <c r="R10" s="40">
        <v>0</v>
      </c>
      <c r="S10" s="40">
        <v>0</v>
      </c>
      <c r="T10" s="40" t="s">
        <v>62</v>
      </c>
      <c r="U10" s="40" t="str">
        <f>IF(T10="","",VLOOKUP(T10,Sheet1!$B$10:$C$61,2,0))</f>
        <v>療養病棟入院基本料1</v>
      </c>
      <c r="V10" s="40">
        <v>25</v>
      </c>
      <c r="W10" s="65"/>
    </row>
    <row r="11" spans="1:23" outlineLevel="3">
      <c r="A11" s="40"/>
      <c r="B11" s="40"/>
      <c r="C11" s="40"/>
      <c r="D11" s="40"/>
      <c r="E11" s="41" t="s">
        <v>1702</v>
      </c>
      <c r="F11" s="40"/>
      <c r="G11" s="40"/>
      <c r="H11" s="40"/>
      <c r="I11" s="40"/>
      <c r="J11" s="40" t="str">
        <f>IF(I11="","",VLOOKUP(I11,Sheet1!$B$3:$C$7,2,0))</f>
        <v/>
      </c>
      <c r="K11" s="40">
        <f t="shared" ref="K11:S11" si="0">SUBTOTAL(9,K8:K10)</f>
        <v>42</v>
      </c>
      <c r="L11" s="40">
        <f t="shared" si="0"/>
        <v>42</v>
      </c>
      <c r="M11" s="40">
        <f t="shared" si="0"/>
        <v>0</v>
      </c>
      <c r="N11" s="40">
        <f t="shared" si="0"/>
        <v>58</v>
      </c>
      <c r="O11" s="40">
        <f t="shared" si="0"/>
        <v>58</v>
      </c>
      <c r="P11" s="40">
        <f t="shared" si="0"/>
        <v>0</v>
      </c>
      <c r="Q11" s="40">
        <f t="shared" si="0"/>
        <v>0</v>
      </c>
      <c r="R11" s="40">
        <f t="shared" si="0"/>
        <v>0</v>
      </c>
      <c r="S11" s="40">
        <f t="shared" si="0"/>
        <v>0</v>
      </c>
      <c r="T11" s="40"/>
      <c r="U11" s="40"/>
      <c r="V11" s="40">
        <f>SUBTOTAL(9,V8:V10)</f>
        <v>100</v>
      </c>
      <c r="W11" s="66"/>
    </row>
    <row r="12" spans="1:23" outlineLevel="4">
      <c r="A12" s="40">
        <v>4006</v>
      </c>
      <c r="B12" s="40" t="s">
        <v>52</v>
      </c>
      <c r="C12" s="40">
        <v>40203</v>
      </c>
      <c r="D12" s="40" t="s">
        <v>53</v>
      </c>
      <c r="E12" s="40" t="s">
        <v>72</v>
      </c>
      <c r="F12" s="40" t="s">
        <v>73</v>
      </c>
      <c r="G12" s="40" t="s">
        <v>38</v>
      </c>
      <c r="H12" s="40" t="str">
        <f>IF(G12="","",VLOOKUP(G12,Sheet1!$B$3:$C$7,2,0))</f>
        <v>急性期</v>
      </c>
      <c r="I12" s="40" t="s">
        <v>38</v>
      </c>
      <c r="J12" s="40" t="str">
        <f>IF(I12="","",VLOOKUP(I12,Sheet1!$B$3:$C$7,2,0))</f>
        <v>急性期</v>
      </c>
      <c r="K12" s="40">
        <v>50</v>
      </c>
      <c r="L12" s="40">
        <v>50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38</v>
      </c>
      <c r="U12" s="40" t="str">
        <f>IF(T12="","",VLOOKUP(T12,Sheet1!$B$10:$C$61,2,0))</f>
        <v>一般病棟10対1入院基本料</v>
      </c>
      <c r="V12" s="40">
        <v>50</v>
      </c>
      <c r="W12" s="64" t="s">
        <v>2008</v>
      </c>
    </row>
    <row r="13" spans="1:23" outlineLevel="4">
      <c r="A13" s="40">
        <v>4006</v>
      </c>
      <c r="B13" s="40" t="s">
        <v>52</v>
      </c>
      <c r="C13" s="40">
        <v>40203</v>
      </c>
      <c r="D13" s="40" t="s">
        <v>53</v>
      </c>
      <c r="E13" s="40" t="s">
        <v>72</v>
      </c>
      <c r="F13" s="40" t="s">
        <v>74</v>
      </c>
      <c r="G13" s="40" t="s">
        <v>38</v>
      </c>
      <c r="H13" s="40" t="str">
        <f>IF(G13="","",VLOOKUP(G13,Sheet1!$B$3:$C$7,2,0))</f>
        <v>急性期</v>
      </c>
      <c r="I13" s="40" t="s">
        <v>38</v>
      </c>
      <c r="J13" s="40" t="str">
        <f>IF(I13="","",VLOOKUP(I13,Sheet1!$B$3:$C$7,2,0))</f>
        <v>急性期</v>
      </c>
      <c r="K13" s="40">
        <v>50</v>
      </c>
      <c r="L13" s="40">
        <v>50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 t="s">
        <v>38</v>
      </c>
      <c r="U13" s="40" t="str">
        <f>IF(T13="","",VLOOKUP(T13,Sheet1!$B$10:$C$61,2,0))</f>
        <v>一般病棟10対1入院基本料</v>
      </c>
      <c r="V13" s="40">
        <v>50</v>
      </c>
      <c r="W13" s="65"/>
    </row>
    <row r="14" spans="1:23" outlineLevel="4">
      <c r="A14" s="40">
        <v>4006</v>
      </c>
      <c r="B14" s="40" t="s">
        <v>52</v>
      </c>
      <c r="C14" s="40">
        <v>40203</v>
      </c>
      <c r="D14" s="40" t="s">
        <v>53</v>
      </c>
      <c r="E14" s="40" t="s">
        <v>72</v>
      </c>
      <c r="F14" s="40" t="s">
        <v>75</v>
      </c>
      <c r="G14" s="40" t="s">
        <v>58</v>
      </c>
      <c r="H14" s="40" t="str">
        <f>IF(G14="","",VLOOKUP(G14,Sheet1!$B$3:$C$7,2,0))</f>
        <v>回復期</v>
      </c>
      <c r="I14" s="40" t="s">
        <v>58</v>
      </c>
      <c r="J14" s="40" t="str">
        <f>IF(I14="","",VLOOKUP(I14,Sheet1!$B$3:$C$7,2,0))</f>
        <v>回復期</v>
      </c>
      <c r="K14" s="40">
        <v>50</v>
      </c>
      <c r="L14" s="40">
        <v>50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 t="s">
        <v>76</v>
      </c>
      <c r="U14" s="40" t="str">
        <f>IF(T14="","",VLOOKUP(T14,Sheet1!$B$10:$C$61,2,0))</f>
        <v>回復期リハビリテーション病棟入院料3</v>
      </c>
      <c r="V14" s="40">
        <v>50</v>
      </c>
      <c r="W14" s="65"/>
    </row>
    <row r="15" spans="1:23" outlineLevel="4">
      <c r="A15" s="40">
        <v>4006</v>
      </c>
      <c r="B15" s="40" t="s">
        <v>52</v>
      </c>
      <c r="C15" s="40">
        <v>40203</v>
      </c>
      <c r="D15" s="40" t="s">
        <v>53</v>
      </c>
      <c r="E15" s="40" t="s">
        <v>72</v>
      </c>
      <c r="F15" s="40" t="s">
        <v>77</v>
      </c>
      <c r="G15" s="40" t="s">
        <v>58</v>
      </c>
      <c r="H15" s="40" t="str">
        <f>IF(G15="","",VLOOKUP(G15,Sheet1!$B$3:$C$7,2,0))</f>
        <v>回復期</v>
      </c>
      <c r="I15" s="40" t="s">
        <v>58</v>
      </c>
      <c r="J15" s="40" t="str">
        <f>IF(I15="","",VLOOKUP(I15,Sheet1!$B$3:$C$7,2,0))</f>
        <v>回復期</v>
      </c>
      <c r="K15" s="40">
        <v>50</v>
      </c>
      <c r="L15" s="40">
        <v>30</v>
      </c>
      <c r="M15" s="40">
        <v>20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 t="s">
        <v>40</v>
      </c>
      <c r="U15" s="40" t="str">
        <f>IF(T15="","",VLOOKUP(T15,Sheet1!$B$10:$C$61,2,0))</f>
        <v>地域包括ケア病棟入院料1</v>
      </c>
      <c r="V15" s="40">
        <v>30</v>
      </c>
      <c r="W15" s="65"/>
    </row>
    <row r="16" spans="1:23" outlineLevel="4">
      <c r="A16" s="40">
        <v>4006</v>
      </c>
      <c r="B16" s="40" t="s">
        <v>52</v>
      </c>
      <c r="C16" s="40">
        <v>40203</v>
      </c>
      <c r="D16" s="40" t="s">
        <v>53</v>
      </c>
      <c r="E16" s="40" t="s">
        <v>72</v>
      </c>
      <c r="F16" s="40" t="s">
        <v>79</v>
      </c>
      <c r="G16" s="40" t="s">
        <v>38</v>
      </c>
      <c r="H16" s="40" t="str">
        <f>IF(G16="","",VLOOKUP(G16,Sheet1!$B$3:$C$7,2,0))</f>
        <v>急性期</v>
      </c>
      <c r="I16" s="40" t="s">
        <v>38</v>
      </c>
      <c r="J16" s="40" t="str">
        <f>IF(I16="","",VLOOKUP(I16,Sheet1!$B$3:$C$7,2,0))</f>
        <v>急性期</v>
      </c>
      <c r="K16" s="40">
        <v>50</v>
      </c>
      <c r="L16" s="40">
        <v>44</v>
      </c>
      <c r="M16" s="40">
        <v>6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38</v>
      </c>
      <c r="U16" s="40" t="str">
        <f>IF(T16="","",VLOOKUP(T16,Sheet1!$B$10:$C$61,2,0))</f>
        <v>一般病棟10対1入院基本料</v>
      </c>
      <c r="V16" s="40">
        <v>44</v>
      </c>
      <c r="W16" s="65"/>
    </row>
    <row r="17" spans="1:23" outlineLevel="3">
      <c r="A17" s="40"/>
      <c r="B17" s="40"/>
      <c r="C17" s="40"/>
      <c r="D17" s="40"/>
      <c r="E17" s="41" t="s">
        <v>1703</v>
      </c>
      <c r="F17" s="40"/>
      <c r="G17" s="40"/>
      <c r="H17" s="40"/>
      <c r="I17" s="40"/>
      <c r="J17" s="40" t="str">
        <f>IF(I17="","",VLOOKUP(I17,Sheet1!$B$3:$C$7,2,0))</f>
        <v/>
      </c>
      <c r="K17" s="40">
        <f t="shared" ref="K17:S17" si="1">SUBTOTAL(9,K12:K16)</f>
        <v>250</v>
      </c>
      <c r="L17" s="40">
        <f t="shared" si="1"/>
        <v>224</v>
      </c>
      <c r="M17" s="40">
        <f t="shared" si="1"/>
        <v>26</v>
      </c>
      <c r="N17" s="40">
        <f t="shared" si="1"/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40">
        <f t="shared" si="1"/>
        <v>0</v>
      </c>
      <c r="T17" s="40"/>
      <c r="U17" s="40"/>
      <c r="V17" s="40">
        <f>SUBTOTAL(9,V12:V16)</f>
        <v>224</v>
      </c>
      <c r="W17" s="66"/>
    </row>
    <row r="18" spans="1:23" outlineLevel="4">
      <c r="A18" s="40">
        <v>4006</v>
      </c>
      <c r="B18" s="40" t="s">
        <v>52</v>
      </c>
      <c r="C18" s="40">
        <v>40203</v>
      </c>
      <c r="D18" s="40" t="s">
        <v>53</v>
      </c>
      <c r="E18" s="40" t="s">
        <v>223</v>
      </c>
      <c r="F18" s="40" t="s">
        <v>224</v>
      </c>
      <c r="G18" s="40" t="s">
        <v>110</v>
      </c>
      <c r="H18" s="40" t="str">
        <f>IF(G18="","",VLOOKUP(G18,Sheet1!$B$3:$C$7,2,0))</f>
        <v>高度急性期</v>
      </c>
      <c r="I18" s="40" t="s">
        <v>110</v>
      </c>
      <c r="J18" s="40" t="str">
        <f>IF(I18="","",VLOOKUP(I18,Sheet1!$B$3:$C$7,2,0))</f>
        <v>高度急性期</v>
      </c>
      <c r="K18" s="40">
        <v>8</v>
      </c>
      <c r="L18" s="40">
        <v>8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225</v>
      </c>
      <c r="U18" s="40" t="str">
        <f>IF(T18="","",VLOOKUP(T18,Sheet1!$B$10:$C$61,2,0))</f>
        <v>特定集中治療室管理料3</v>
      </c>
      <c r="V18" s="40">
        <v>8</v>
      </c>
      <c r="W18" s="64" t="s">
        <v>1983</v>
      </c>
    </row>
    <row r="19" spans="1:23" outlineLevel="4">
      <c r="A19" s="40">
        <v>4006</v>
      </c>
      <c r="B19" s="40" t="s">
        <v>52</v>
      </c>
      <c r="C19" s="40">
        <v>40203</v>
      </c>
      <c r="D19" s="40" t="s">
        <v>53</v>
      </c>
      <c r="E19" s="40" t="s">
        <v>223</v>
      </c>
      <c r="F19" s="40" t="s">
        <v>226</v>
      </c>
      <c r="G19" s="40" t="s">
        <v>110</v>
      </c>
      <c r="H19" s="40" t="str">
        <f>IF(G19="","",VLOOKUP(G19,Sheet1!$B$3:$C$7,2,0))</f>
        <v>高度急性期</v>
      </c>
      <c r="I19" s="40" t="s">
        <v>110</v>
      </c>
      <c r="J19" s="40" t="str">
        <f>IF(I19="","",VLOOKUP(I19,Sheet1!$B$3:$C$7,2,0))</f>
        <v>高度急性期</v>
      </c>
      <c r="K19" s="40">
        <v>20</v>
      </c>
      <c r="L19" s="40">
        <v>20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 t="s">
        <v>227</v>
      </c>
      <c r="U19" s="40" t="str">
        <f>IF(T19="","",VLOOKUP(T19,Sheet1!$B$10:$C$61,2,0))</f>
        <v>ﾊｲｹｱﾕﾆｯﾄ入院医療管理料1</v>
      </c>
      <c r="V19" s="40">
        <v>20</v>
      </c>
      <c r="W19" s="65" t="s">
        <v>1984</v>
      </c>
    </row>
    <row r="20" spans="1:23" outlineLevel="4">
      <c r="A20" s="40">
        <v>4006</v>
      </c>
      <c r="B20" s="40" t="s">
        <v>52</v>
      </c>
      <c r="C20" s="40">
        <v>40203</v>
      </c>
      <c r="D20" s="40" t="s">
        <v>53</v>
      </c>
      <c r="E20" s="40" t="s">
        <v>223</v>
      </c>
      <c r="F20" s="40" t="s">
        <v>229</v>
      </c>
      <c r="G20" s="40" t="s">
        <v>104</v>
      </c>
      <c r="H20" s="40" t="str">
        <f>IF(G20="","",VLOOKUP(G20,Sheet1!$B$3:$C$7,2,0))</f>
        <v>急性期</v>
      </c>
      <c r="I20" s="40" t="s">
        <v>104</v>
      </c>
      <c r="J20" s="40" t="str">
        <f>IF(I20="","",VLOOKUP(I20,Sheet1!$B$3:$C$7,2,0))</f>
        <v>急性期</v>
      </c>
      <c r="K20" s="40">
        <v>44</v>
      </c>
      <c r="L20" s="40">
        <v>44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 t="s">
        <v>110</v>
      </c>
      <c r="U20" s="40" t="str">
        <f>IF(T20="","",VLOOKUP(T20,Sheet1!$B$10:$C$61,2,0))</f>
        <v>一般病棟7対1入院基本料</v>
      </c>
      <c r="V20" s="40">
        <v>44</v>
      </c>
      <c r="W20" s="65" t="s">
        <v>1988</v>
      </c>
    </row>
    <row r="21" spans="1:23" outlineLevel="4">
      <c r="A21" s="40">
        <v>4006</v>
      </c>
      <c r="B21" s="40" t="s">
        <v>52</v>
      </c>
      <c r="C21" s="40">
        <v>40203</v>
      </c>
      <c r="D21" s="40" t="s">
        <v>53</v>
      </c>
      <c r="E21" s="40" t="s">
        <v>223</v>
      </c>
      <c r="F21" s="40" t="s">
        <v>231</v>
      </c>
      <c r="G21" s="40" t="s">
        <v>104</v>
      </c>
      <c r="H21" s="40" t="str">
        <f>IF(G21="","",VLOOKUP(G21,Sheet1!$B$3:$C$7,2,0))</f>
        <v>急性期</v>
      </c>
      <c r="I21" s="40" t="s">
        <v>104</v>
      </c>
      <c r="J21" s="40" t="str">
        <f>IF(I21="","",VLOOKUP(I21,Sheet1!$B$3:$C$7,2,0))</f>
        <v>急性期</v>
      </c>
      <c r="K21" s="40">
        <v>44</v>
      </c>
      <c r="L21" s="40">
        <v>44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 t="s">
        <v>110</v>
      </c>
      <c r="U21" s="40" t="str">
        <f>IF(T21="","",VLOOKUP(T21,Sheet1!$B$10:$C$61,2,0))</f>
        <v>一般病棟7対1入院基本料</v>
      </c>
      <c r="V21" s="40">
        <v>44</v>
      </c>
      <c r="W21" s="65" t="s">
        <v>2008</v>
      </c>
    </row>
    <row r="22" spans="1:23" outlineLevel="4">
      <c r="A22" s="40">
        <v>4006</v>
      </c>
      <c r="B22" s="40" t="s">
        <v>52</v>
      </c>
      <c r="C22" s="40">
        <v>40203</v>
      </c>
      <c r="D22" s="40" t="s">
        <v>53</v>
      </c>
      <c r="E22" s="40" t="s">
        <v>223</v>
      </c>
      <c r="F22" s="40" t="s">
        <v>232</v>
      </c>
      <c r="G22" s="40" t="s">
        <v>104</v>
      </c>
      <c r="H22" s="40" t="str">
        <f>IF(G22="","",VLOOKUP(G22,Sheet1!$B$3:$C$7,2,0))</f>
        <v>急性期</v>
      </c>
      <c r="I22" s="40" t="s">
        <v>104</v>
      </c>
      <c r="J22" s="40" t="str">
        <f>IF(I22="","",VLOOKUP(I22,Sheet1!$B$3:$C$7,2,0))</f>
        <v>急性期</v>
      </c>
      <c r="K22" s="40">
        <v>42</v>
      </c>
      <c r="L22" s="40">
        <v>42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 t="s">
        <v>110</v>
      </c>
      <c r="U22" s="40" t="str">
        <f>IF(T22="","",VLOOKUP(T22,Sheet1!$B$10:$C$61,2,0))</f>
        <v>一般病棟7対1入院基本料</v>
      </c>
      <c r="V22" s="40">
        <v>42</v>
      </c>
      <c r="W22" s="65"/>
    </row>
    <row r="23" spans="1:23" outlineLevel="4">
      <c r="A23" s="40">
        <v>4006</v>
      </c>
      <c r="B23" s="40" t="s">
        <v>52</v>
      </c>
      <c r="C23" s="40">
        <v>40203</v>
      </c>
      <c r="D23" s="40" t="s">
        <v>53</v>
      </c>
      <c r="E23" s="40" t="s">
        <v>223</v>
      </c>
      <c r="F23" s="40" t="s">
        <v>233</v>
      </c>
      <c r="G23" s="40" t="s">
        <v>104</v>
      </c>
      <c r="H23" s="40" t="str">
        <f>IF(G23="","",VLOOKUP(G23,Sheet1!$B$3:$C$7,2,0))</f>
        <v>急性期</v>
      </c>
      <c r="I23" s="40" t="s">
        <v>104</v>
      </c>
      <c r="J23" s="40" t="str">
        <f>IF(I23="","",VLOOKUP(I23,Sheet1!$B$3:$C$7,2,0))</f>
        <v>急性期</v>
      </c>
      <c r="K23" s="40">
        <v>42</v>
      </c>
      <c r="L23" s="40">
        <v>42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 t="s">
        <v>110</v>
      </c>
      <c r="U23" s="40" t="str">
        <f>IF(T23="","",VLOOKUP(T23,Sheet1!$B$10:$C$61,2,0))</f>
        <v>一般病棟7対1入院基本料</v>
      </c>
      <c r="V23" s="40">
        <v>42</v>
      </c>
      <c r="W23" s="65"/>
    </row>
    <row r="24" spans="1:23" outlineLevel="4">
      <c r="A24" s="40">
        <v>4006</v>
      </c>
      <c r="B24" s="40" t="s">
        <v>52</v>
      </c>
      <c r="C24" s="40">
        <v>40203</v>
      </c>
      <c r="D24" s="40" t="s">
        <v>53</v>
      </c>
      <c r="E24" s="40" t="s">
        <v>223</v>
      </c>
      <c r="F24" s="40" t="s">
        <v>234</v>
      </c>
      <c r="G24" s="40" t="s">
        <v>104</v>
      </c>
      <c r="H24" s="40" t="str">
        <f>IF(G24="","",VLOOKUP(G24,Sheet1!$B$3:$C$7,2,0))</f>
        <v>急性期</v>
      </c>
      <c r="I24" s="40" t="s">
        <v>104</v>
      </c>
      <c r="J24" s="40" t="str">
        <f>IF(I24="","",VLOOKUP(I24,Sheet1!$B$3:$C$7,2,0))</f>
        <v>急性期</v>
      </c>
      <c r="K24" s="40">
        <v>42</v>
      </c>
      <c r="L24" s="40">
        <v>42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 t="s">
        <v>110</v>
      </c>
      <c r="U24" s="40" t="str">
        <f>IF(T24="","",VLOOKUP(T24,Sheet1!$B$10:$C$61,2,0))</f>
        <v>一般病棟7対1入院基本料</v>
      </c>
      <c r="V24" s="40">
        <v>42</v>
      </c>
      <c r="W24" s="65"/>
    </row>
    <row r="25" spans="1:23" outlineLevel="3">
      <c r="A25" s="40"/>
      <c r="B25" s="40"/>
      <c r="C25" s="40"/>
      <c r="D25" s="40"/>
      <c r="E25" s="41" t="s">
        <v>1704</v>
      </c>
      <c r="F25" s="40"/>
      <c r="G25" s="40"/>
      <c r="H25" s="40"/>
      <c r="I25" s="40"/>
      <c r="J25" s="40" t="str">
        <f>IF(I25="","",VLOOKUP(I25,Sheet1!$B$3:$C$7,2,0))</f>
        <v/>
      </c>
      <c r="K25" s="40">
        <f t="shared" ref="K25:S25" si="2">SUBTOTAL(9,K18:K24)</f>
        <v>242</v>
      </c>
      <c r="L25" s="40">
        <f t="shared" si="2"/>
        <v>242</v>
      </c>
      <c r="M25" s="40">
        <f t="shared" si="2"/>
        <v>0</v>
      </c>
      <c r="N25" s="40">
        <f t="shared" si="2"/>
        <v>0</v>
      </c>
      <c r="O25" s="40">
        <f t="shared" si="2"/>
        <v>0</v>
      </c>
      <c r="P25" s="40">
        <f t="shared" si="2"/>
        <v>0</v>
      </c>
      <c r="Q25" s="40">
        <f t="shared" si="2"/>
        <v>0</v>
      </c>
      <c r="R25" s="40">
        <f t="shared" si="2"/>
        <v>0</v>
      </c>
      <c r="S25" s="40">
        <f t="shared" si="2"/>
        <v>0</v>
      </c>
      <c r="T25" s="40"/>
      <c r="U25" s="40"/>
      <c r="V25" s="40">
        <f>SUBTOTAL(9,V18:V24)</f>
        <v>242</v>
      </c>
      <c r="W25" s="66"/>
    </row>
    <row r="26" spans="1:23" outlineLevel="4">
      <c r="A26" s="40">
        <v>4006</v>
      </c>
      <c r="B26" s="40" t="s">
        <v>52</v>
      </c>
      <c r="C26" s="40">
        <v>40203</v>
      </c>
      <c r="D26" s="40" t="s">
        <v>53</v>
      </c>
      <c r="E26" s="40" t="s">
        <v>245</v>
      </c>
      <c r="F26" s="40" t="s">
        <v>116</v>
      </c>
      <c r="G26" s="40" t="s">
        <v>38</v>
      </c>
      <c r="H26" s="40" t="str">
        <f>IF(G26="","",VLOOKUP(G26,Sheet1!$B$3:$C$7,2,0))</f>
        <v>急性期</v>
      </c>
      <c r="I26" s="40" t="s">
        <v>38</v>
      </c>
      <c r="J26" s="40" t="str">
        <f>IF(I26="","",VLOOKUP(I26,Sheet1!$B$3:$C$7,2,0))</f>
        <v>急性期</v>
      </c>
      <c r="K26" s="40">
        <v>46</v>
      </c>
      <c r="L26" s="40">
        <v>46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41</v>
      </c>
      <c r="U26" s="40" t="str">
        <f>IF(T26="","",VLOOKUP(T26,Sheet1!$B$10:$C$61,2,0))</f>
        <v>一般病棟7対1入院基本料</v>
      </c>
      <c r="V26" s="40">
        <v>46</v>
      </c>
      <c r="W26" s="64"/>
    </row>
    <row r="27" spans="1:23" outlineLevel="4">
      <c r="A27" s="40">
        <v>4006</v>
      </c>
      <c r="B27" s="40" t="s">
        <v>52</v>
      </c>
      <c r="C27" s="40">
        <v>40203</v>
      </c>
      <c r="D27" s="40" t="s">
        <v>53</v>
      </c>
      <c r="E27" s="40" t="s">
        <v>245</v>
      </c>
      <c r="F27" s="40" t="s">
        <v>117</v>
      </c>
      <c r="G27" s="40" t="s">
        <v>38</v>
      </c>
      <c r="H27" s="40" t="str">
        <f>IF(G27="","",VLOOKUP(G27,Sheet1!$B$3:$C$7,2,0))</f>
        <v>急性期</v>
      </c>
      <c r="I27" s="40" t="s">
        <v>38</v>
      </c>
      <c r="J27" s="40" t="str">
        <f>IF(I27="","",VLOOKUP(I27,Sheet1!$B$3:$C$7,2,0))</f>
        <v>急性期</v>
      </c>
      <c r="K27" s="40">
        <v>54</v>
      </c>
      <c r="L27" s="40">
        <v>54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41</v>
      </c>
      <c r="U27" s="40" t="str">
        <f>IF(T27="","",VLOOKUP(T27,Sheet1!$B$10:$C$61,2,0))</f>
        <v>一般病棟7対1入院基本料</v>
      </c>
      <c r="V27" s="40">
        <v>54</v>
      </c>
      <c r="W27" s="65"/>
    </row>
    <row r="28" spans="1:23" outlineLevel="4">
      <c r="A28" s="40">
        <v>4006</v>
      </c>
      <c r="B28" s="40" t="s">
        <v>52</v>
      </c>
      <c r="C28" s="40">
        <v>40203</v>
      </c>
      <c r="D28" s="40" t="s">
        <v>53</v>
      </c>
      <c r="E28" s="40" t="s">
        <v>245</v>
      </c>
      <c r="F28" s="40" t="s">
        <v>119</v>
      </c>
      <c r="G28" s="40" t="s">
        <v>38</v>
      </c>
      <c r="H28" s="40" t="str">
        <f>IF(G28="","",VLOOKUP(G28,Sheet1!$B$3:$C$7,2,0))</f>
        <v>急性期</v>
      </c>
      <c r="I28" s="40" t="s">
        <v>38</v>
      </c>
      <c r="J28" s="40" t="str">
        <f>IF(I28="","",VLOOKUP(I28,Sheet1!$B$3:$C$7,2,0))</f>
        <v>急性期</v>
      </c>
      <c r="K28" s="40">
        <v>56</v>
      </c>
      <c r="L28" s="40">
        <v>56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41</v>
      </c>
      <c r="U28" s="40" t="str">
        <f>IF(T28="","",VLOOKUP(T28,Sheet1!$B$10:$C$61,2,0))</f>
        <v>一般病棟7対1入院基本料</v>
      </c>
      <c r="V28" s="40">
        <v>56</v>
      </c>
      <c r="W28" s="65"/>
    </row>
    <row r="29" spans="1:23" outlineLevel="4">
      <c r="A29" s="40">
        <v>4006</v>
      </c>
      <c r="B29" s="40" t="s">
        <v>52</v>
      </c>
      <c r="C29" s="40">
        <v>40203</v>
      </c>
      <c r="D29" s="40" t="s">
        <v>53</v>
      </c>
      <c r="E29" s="40" t="s">
        <v>245</v>
      </c>
      <c r="F29" s="40" t="s">
        <v>247</v>
      </c>
      <c r="G29" s="40" t="s">
        <v>38</v>
      </c>
      <c r="H29" s="40" t="str">
        <f>IF(G29="","",VLOOKUP(G29,Sheet1!$B$3:$C$7,2,0))</f>
        <v>急性期</v>
      </c>
      <c r="I29" s="40" t="s">
        <v>38</v>
      </c>
      <c r="J29" s="40" t="str">
        <f>IF(I29="","",VLOOKUP(I29,Sheet1!$B$3:$C$7,2,0))</f>
        <v>急性期</v>
      </c>
      <c r="K29" s="40">
        <v>8</v>
      </c>
      <c r="L29" s="40">
        <v>8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 t="s">
        <v>69</v>
      </c>
      <c r="U29" s="40" t="str">
        <f>IF(T29="","",VLOOKUP(T29,Sheet1!$B$10:$C$61,2,0))</f>
        <v>ﾊｲｹｱﾕﾆｯﾄ入院医療管理料1</v>
      </c>
      <c r="V29" s="40">
        <v>8</v>
      </c>
      <c r="W29" s="65"/>
    </row>
    <row r="30" spans="1:23" outlineLevel="4">
      <c r="A30" s="40">
        <v>4006</v>
      </c>
      <c r="B30" s="40" t="s">
        <v>52</v>
      </c>
      <c r="C30" s="40">
        <v>40203</v>
      </c>
      <c r="D30" s="40" t="s">
        <v>53</v>
      </c>
      <c r="E30" s="40" t="s">
        <v>245</v>
      </c>
      <c r="F30" s="40" t="s">
        <v>118</v>
      </c>
      <c r="G30" s="40" t="s">
        <v>58</v>
      </c>
      <c r="H30" s="40" t="str">
        <f>IF(G30="","",VLOOKUP(G30,Sheet1!$B$3:$C$7,2,0))</f>
        <v>回復期</v>
      </c>
      <c r="I30" s="40" t="s">
        <v>58</v>
      </c>
      <c r="J30" s="40" t="str">
        <f>IF(I30="","",VLOOKUP(I30,Sheet1!$B$3:$C$7,2,0))</f>
        <v>回復期</v>
      </c>
      <c r="K30" s="40">
        <v>39</v>
      </c>
      <c r="L30" s="40">
        <v>39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 t="s">
        <v>68</v>
      </c>
      <c r="U30" s="40" t="str">
        <f>IF(T30="","",VLOOKUP(T30,Sheet1!$B$10:$C$61,2,0))</f>
        <v>回復期リハビリテーション病棟入院料2</v>
      </c>
      <c r="V30" s="40">
        <v>39</v>
      </c>
      <c r="W30" s="65"/>
    </row>
    <row r="31" spans="1:23" outlineLevel="4">
      <c r="A31" s="40">
        <v>4006</v>
      </c>
      <c r="B31" s="40" t="s">
        <v>52</v>
      </c>
      <c r="C31" s="40">
        <v>40203</v>
      </c>
      <c r="D31" s="40" t="s">
        <v>53</v>
      </c>
      <c r="E31" s="40" t="s">
        <v>245</v>
      </c>
      <c r="F31" s="40" t="s">
        <v>215</v>
      </c>
      <c r="G31" s="40" t="s">
        <v>45</v>
      </c>
      <c r="H31" s="40" t="str">
        <f>IF(G31="","",VLOOKUP(G31,Sheet1!$B$3:$C$7,2,0))</f>
        <v>慢性期</v>
      </c>
      <c r="I31" s="40" t="s">
        <v>45</v>
      </c>
      <c r="J31" s="40" t="str">
        <f>IF(I31="","",VLOOKUP(I31,Sheet1!$B$3:$C$7,2,0))</f>
        <v>慢性期</v>
      </c>
      <c r="K31" s="40">
        <v>14</v>
      </c>
      <c r="L31" s="40">
        <v>14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 t="s">
        <v>96</v>
      </c>
      <c r="U31" s="40" t="str">
        <f>IF(T31="","",VLOOKUP(T31,Sheet1!$B$10:$C$61,2,0))</f>
        <v>緩和ケア病棟入院料</v>
      </c>
      <c r="V31" s="40">
        <v>14</v>
      </c>
      <c r="W31" s="65"/>
    </row>
    <row r="32" spans="1:23" outlineLevel="3">
      <c r="A32" s="40"/>
      <c r="B32" s="40"/>
      <c r="C32" s="40"/>
      <c r="D32" s="40"/>
      <c r="E32" s="41" t="s">
        <v>1705</v>
      </c>
      <c r="F32" s="40"/>
      <c r="G32" s="40"/>
      <c r="H32" s="40"/>
      <c r="I32" s="40"/>
      <c r="J32" s="40" t="str">
        <f>IF(I32="","",VLOOKUP(I32,Sheet1!$B$3:$C$7,2,0))</f>
        <v/>
      </c>
      <c r="K32" s="40">
        <f t="shared" ref="K32:S32" si="3">SUBTOTAL(9,K26:K31)</f>
        <v>217</v>
      </c>
      <c r="L32" s="40">
        <f t="shared" si="3"/>
        <v>217</v>
      </c>
      <c r="M32" s="40">
        <f t="shared" si="3"/>
        <v>0</v>
      </c>
      <c r="N32" s="40">
        <f t="shared" si="3"/>
        <v>0</v>
      </c>
      <c r="O32" s="40">
        <f t="shared" si="3"/>
        <v>0</v>
      </c>
      <c r="P32" s="40">
        <f t="shared" si="3"/>
        <v>0</v>
      </c>
      <c r="Q32" s="40">
        <f t="shared" si="3"/>
        <v>0</v>
      </c>
      <c r="R32" s="40">
        <f t="shared" si="3"/>
        <v>0</v>
      </c>
      <c r="S32" s="40">
        <f t="shared" si="3"/>
        <v>0</v>
      </c>
      <c r="T32" s="40"/>
      <c r="U32" s="40"/>
      <c r="V32" s="40">
        <f>SUBTOTAL(9,V26:V31)</f>
        <v>217</v>
      </c>
      <c r="W32" s="66"/>
    </row>
    <row r="33" spans="1:23" outlineLevel="4">
      <c r="A33" s="40">
        <v>4006</v>
      </c>
      <c r="B33" s="40" t="s">
        <v>52</v>
      </c>
      <c r="C33" s="40">
        <v>40203</v>
      </c>
      <c r="D33" s="40" t="s">
        <v>53</v>
      </c>
      <c r="E33" s="40" t="s">
        <v>321</v>
      </c>
      <c r="F33" s="40" t="s">
        <v>322</v>
      </c>
      <c r="G33" s="40" t="s">
        <v>45</v>
      </c>
      <c r="H33" s="40" t="str">
        <f>IF(G33="","",VLOOKUP(G33,Sheet1!$B$3:$C$7,2,0))</f>
        <v>慢性期</v>
      </c>
      <c r="I33" s="40" t="s">
        <v>45</v>
      </c>
      <c r="J33" s="40" t="str">
        <f>IF(I33="","",VLOOKUP(I33,Sheet1!$B$3:$C$7,2,0))</f>
        <v>慢性期</v>
      </c>
      <c r="K33" s="40">
        <v>0</v>
      </c>
      <c r="L33" s="40">
        <v>0</v>
      </c>
      <c r="M33" s="40">
        <v>0</v>
      </c>
      <c r="N33" s="40">
        <v>17</v>
      </c>
      <c r="O33" s="40">
        <v>17</v>
      </c>
      <c r="P33" s="40">
        <v>0</v>
      </c>
      <c r="Q33" s="40">
        <v>0</v>
      </c>
      <c r="R33" s="40">
        <v>0</v>
      </c>
      <c r="S33" s="40">
        <v>0</v>
      </c>
      <c r="T33" s="40" t="s">
        <v>46</v>
      </c>
      <c r="U33" s="40" t="str">
        <f>IF(T33="","",VLOOKUP(T33,Sheet1!$B$10:$C$61,2,0))</f>
        <v>療養病棟入院基本料2</v>
      </c>
      <c r="V33" s="40">
        <v>17</v>
      </c>
      <c r="W33" s="64"/>
    </row>
    <row r="34" spans="1:23" outlineLevel="3">
      <c r="A34" s="40"/>
      <c r="B34" s="40"/>
      <c r="C34" s="40"/>
      <c r="D34" s="40"/>
      <c r="E34" s="41" t="s">
        <v>1706</v>
      </c>
      <c r="F34" s="40"/>
      <c r="G34" s="40"/>
      <c r="H34" s="40"/>
      <c r="I34" s="40"/>
      <c r="J34" s="40" t="str">
        <f>IF(I34="","",VLOOKUP(I34,Sheet1!$B$3:$C$7,2,0))</f>
        <v/>
      </c>
      <c r="K34" s="40">
        <f t="shared" ref="K34:S34" si="4">SUBTOTAL(9,K33:K33)</f>
        <v>0</v>
      </c>
      <c r="L34" s="40">
        <f t="shared" si="4"/>
        <v>0</v>
      </c>
      <c r="M34" s="40">
        <f t="shared" si="4"/>
        <v>0</v>
      </c>
      <c r="N34" s="40">
        <f t="shared" si="4"/>
        <v>17</v>
      </c>
      <c r="O34" s="40">
        <f t="shared" si="4"/>
        <v>17</v>
      </c>
      <c r="P34" s="40">
        <f t="shared" si="4"/>
        <v>0</v>
      </c>
      <c r="Q34" s="40">
        <f t="shared" si="4"/>
        <v>0</v>
      </c>
      <c r="R34" s="40">
        <f t="shared" si="4"/>
        <v>0</v>
      </c>
      <c r="S34" s="40">
        <f t="shared" si="4"/>
        <v>0</v>
      </c>
      <c r="T34" s="40"/>
      <c r="U34" s="40"/>
      <c r="V34" s="40">
        <f>SUBTOTAL(9,V33:V33)</f>
        <v>17</v>
      </c>
      <c r="W34" s="65"/>
    </row>
    <row r="35" spans="1:23" outlineLevel="4">
      <c r="A35" s="40">
        <v>4006</v>
      </c>
      <c r="B35" s="40" t="s">
        <v>52</v>
      </c>
      <c r="C35" s="40">
        <v>40203</v>
      </c>
      <c r="D35" s="40" t="s">
        <v>53</v>
      </c>
      <c r="E35" s="40" t="s">
        <v>336</v>
      </c>
      <c r="F35" s="40" t="s">
        <v>67</v>
      </c>
      <c r="G35" s="40" t="s">
        <v>58</v>
      </c>
      <c r="H35" s="40" t="str">
        <f>IF(G35="","",VLOOKUP(G35,Sheet1!$B$3:$C$7,2,0))</f>
        <v>回復期</v>
      </c>
      <c r="I35" s="40" t="s">
        <v>58</v>
      </c>
      <c r="J35" s="40" t="str">
        <f>IF(I35="","",VLOOKUP(I35,Sheet1!$B$3:$C$7,2,0))</f>
        <v>回復期</v>
      </c>
      <c r="K35" s="40">
        <v>0</v>
      </c>
      <c r="L35" s="40">
        <v>0</v>
      </c>
      <c r="M35" s="40">
        <v>0</v>
      </c>
      <c r="N35" s="40">
        <v>50</v>
      </c>
      <c r="O35" s="40">
        <v>50</v>
      </c>
      <c r="P35" s="40">
        <v>0</v>
      </c>
      <c r="Q35" s="40">
        <v>0</v>
      </c>
      <c r="R35" s="40">
        <v>0</v>
      </c>
      <c r="S35" s="40">
        <v>0</v>
      </c>
      <c r="T35" s="40" t="s">
        <v>59</v>
      </c>
      <c r="U35" s="40" t="str">
        <f>IF(T35="","",VLOOKUP(T35,Sheet1!$B$10:$C$61,2,0))</f>
        <v>回復期リハビリテーション病棟入院料1</v>
      </c>
      <c r="V35" s="40">
        <v>50</v>
      </c>
      <c r="W35" s="65"/>
    </row>
    <row r="36" spans="1:23" outlineLevel="4">
      <c r="A36" s="40">
        <v>4006</v>
      </c>
      <c r="B36" s="40" t="s">
        <v>52</v>
      </c>
      <c r="C36" s="40">
        <v>40203</v>
      </c>
      <c r="D36" s="40" t="s">
        <v>53</v>
      </c>
      <c r="E36" s="40" t="s">
        <v>336</v>
      </c>
      <c r="F36" s="40" t="s">
        <v>71</v>
      </c>
      <c r="G36" s="40" t="s">
        <v>58</v>
      </c>
      <c r="H36" s="40" t="str">
        <f>IF(G36="","",VLOOKUP(G36,Sheet1!$B$3:$C$7,2,0))</f>
        <v>回復期</v>
      </c>
      <c r="I36" s="40" t="s">
        <v>58</v>
      </c>
      <c r="J36" s="40" t="str">
        <f>IF(I36="","",VLOOKUP(I36,Sheet1!$B$3:$C$7,2,0))</f>
        <v>回復期</v>
      </c>
      <c r="K36" s="40">
        <v>0</v>
      </c>
      <c r="L36" s="40">
        <v>0</v>
      </c>
      <c r="M36" s="40">
        <v>0</v>
      </c>
      <c r="N36" s="40">
        <v>50</v>
      </c>
      <c r="O36" s="40">
        <v>50</v>
      </c>
      <c r="P36" s="40">
        <v>0</v>
      </c>
      <c r="Q36" s="40">
        <v>0</v>
      </c>
      <c r="R36" s="40">
        <v>0</v>
      </c>
      <c r="S36" s="40">
        <v>0</v>
      </c>
      <c r="T36" s="40" t="s">
        <v>68</v>
      </c>
      <c r="U36" s="40" t="str">
        <f>IF(T36="","",VLOOKUP(T36,Sheet1!$B$10:$C$61,2,0))</f>
        <v>回復期リハビリテーション病棟入院料2</v>
      </c>
      <c r="V36" s="40">
        <v>50</v>
      </c>
      <c r="W36" s="65"/>
    </row>
    <row r="37" spans="1:23" outlineLevel="4">
      <c r="A37" s="40">
        <v>4006</v>
      </c>
      <c r="B37" s="40" t="s">
        <v>52</v>
      </c>
      <c r="C37" s="40">
        <v>40203</v>
      </c>
      <c r="D37" s="40" t="s">
        <v>53</v>
      </c>
      <c r="E37" s="40" t="s">
        <v>336</v>
      </c>
      <c r="F37" s="40" t="s">
        <v>199</v>
      </c>
      <c r="G37" s="40" t="s">
        <v>45</v>
      </c>
      <c r="H37" s="40" t="str">
        <f>IF(G37="","",VLOOKUP(G37,Sheet1!$B$3:$C$7,2,0))</f>
        <v>慢性期</v>
      </c>
      <c r="I37" s="40" t="s">
        <v>58</v>
      </c>
      <c r="J37" s="40" t="str">
        <f>IF(I37="","",VLOOKUP(I37,Sheet1!$B$3:$C$7,2,0))</f>
        <v>回復期</v>
      </c>
      <c r="K37" s="40">
        <v>0</v>
      </c>
      <c r="L37" s="40">
        <v>0</v>
      </c>
      <c r="M37" s="40">
        <v>0</v>
      </c>
      <c r="N37" s="40">
        <v>50</v>
      </c>
      <c r="O37" s="40">
        <v>50</v>
      </c>
      <c r="P37" s="40">
        <v>0</v>
      </c>
      <c r="Q37" s="40">
        <v>0</v>
      </c>
      <c r="R37" s="40">
        <v>0</v>
      </c>
      <c r="S37" s="40">
        <v>0</v>
      </c>
      <c r="T37" s="40" t="s">
        <v>46</v>
      </c>
      <c r="U37" s="40" t="str">
        <f>IF(T37="","",VLOOKUP(T37,Sheet1!$B$10:$C$61,2,0))</f>
        <v>療養病棟入院基本料2</v>
      </c>
      <c r="V37" s="40">
        <v>50</v>
      </c>
      <c r="W37" s="65"/>
    </row>
    <row r="38" spans="1:23" outlineLevel="4">
      <c r="A38" s="40">
        <v>4006</v>
      </c>
      <c r="B38" s="40" t="s">
        <v>52</v>
      </c>
      <c r="C38" s="40">
        <v>40203</v>
      </c>
      <c r="D38" s="40" t="s">
        <v>53</v>
      </c>
      <c r="E38" s="40" t="s">
        <v>336</v>
      </c>
      <c r="F38" s="40" t="s">
        <v>200</v>
      </c>
      <c r="G38" s="40" t="s">
        <v>45</v>
      </c>
      <c r="H38" s="40" t="str">
        <f>IF(G38="","",VLOOKUP(G38,Sheet1!$B$3:$C$7,2,0))</f>
        <v>慢性期</v>
      </c>
      <c r="I38" s="40" t="s">
        <v>45</v>
      </c>
      <c r="J38" s="40" t="str">
        <f>IF(I38="","",VLOOKUP(I38,Sheet1!$B$3:$C$7,2,0))</f>
        <v>慢性期</v>
      </c>
      <c r="K38" s="40">
        <v>0</v>
      </c>
      <c r="L38" s="40">
        <v>0</v>
      </c>
      <c r="M38" s="40">
        <v>0</v>
      </c>
      <c r="N38" s="40">
        <v>48</v>
      </c>
      <c r="O38" s="40">
        <v>48</v>
      </c>
      <c r="P38" s="40">
        <v>0</v>
      </c>
      <c r="Q38" s="40">
        <v>0</v>
      </c>
      <c r="R38" s="40">
        <v>0</v>
      </c>
      <c r="S38" s="40">
        <v>0</v>
      </c>
      <c r="T38" s="40" t="s">
        <v>46</v>
      </c>
      <c r="U38" s="40" t="str">
        <f>IF(T38="","",VLOOKUP(T38,Sheet1!$B$10:$C$61,2,0))</f>
        <v>療養病棟入院基本料2</v>
      </c>
      <c r="V38" s="40">
        <v>48</v>
      </c>
      <c r="W38" s="65"/>
    </row>
    <row r="39" spans="1:23" outlineLevel="3">
      <c r="A39" s="40"/>
      <c r="B39" s="40"/>
      <c r="C39" s="40"/>
      <c r="D39" s="40"/>
      <c r="E39" s="41" t="s">
        <v>1707</v>
      </c>
      <c r="F39" s="40"/>
      <c r="G39" s="40"/>
      <c r="H39" s="40"/>
      <c r="I39" s="40"/>
      <c r="J39" s="40" t="str">
        <f>IF(I39="","",VLOOKUP(I39,Sheet1!$B$3:$C$7,2,0))</f>
        <v/>
      </c>
      <c r="K39" s="40">
        <f t="shared" ref="K39:S39" si="5">SUBTOTAL(9,K35:K38)</f>
        <v>0</v>
      </c>
      <c r="L39" s="40">
        <f t="shared" si="5"/>
        <v>0</v>
      </c>
      <c r="M39" s="40">
        <f t="shared" si="5"/>
        <v>0</v>
      </c>
      <c r="N39" s="40">
        <f t="shared" si="5"/>
        <v>198</v>
      </c>
      <c r="O39" s="40">
        <f t="shared" si="5"/>
        <v>198</v>
      </c>
      <c r="P39" s="40">
        <f t="shared" si="5"/>
        <v>0</v>
      </c>
      <c r="Q39" s="40">
        <f t="shared" si="5"/>
        <v>0</v>
      </c>
      <c r="R39" s="40">
        <f t="shared" si="5"/>
        <v>0</v>
      </c>
      <c r="S39" s="40">
        <f t="shared" si="5"/>
        <v>0</v>
      </c>
      <c r="T39" s="40"/>
      <c r="U39" s="40"/>
      <c r="V39" s="40">
        <f>SUBTOTAL(9,V35:V38)</f>
        <v>198</v>
      </c>
      <c r="W39" s="66"/>
    </row>
    <row r="40" spans="1:23" outlineLevel="4">
      <c r="A40" s="40">
        <v>4006</v>
      </c>
      <c r="B40" s="40" t="s">
        <v>52</v>
      </c>
      <c r="C40" s="40">
        <v>40203</v>
      </c>
      <c r="D40" s="40" t="s">
        <v>53</v>
      </c>
      <c r="E40" s="40" t="s">
        <v>484</v>
      </c>
      <c r="F40" s="40" t="s">
        <v>193</v>
      </c>
      <c r="G40" s="40" t="s">
        <v>38</v>
      </c>
      <c r="H40" s="40" t="str">
        <f>IF(G40="","",VLOOKUP(G40,Sheet1!$B$3:$C$7,2,0))</f>
        <v>急性期</v>
      </c>
      <c r="I40" s="40" t="s">
        <v>38</v>
      </c>
      <c r="J40" s="40" t="str">
        <f>IF(I40="","",VLOOKUP(I40,Sheet1!$B$3:$C$7,2,0))</f>
        <v>急性期</v>
      </c>
      <c r="K40" s="40">
        <v>48</v>
      </c>
      <c r="L40" s="40">
        <v>48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 t="s">
        <v>58</v>
      </c>
      <c r="U40" s="40" t="str">
        <f>IF(T40="","",VLOOKUP(T40,Sheet1!$B$10:$C$61,2,0))</f>
        <v>一般病棟13対1入院基本料</v>
      </c>
      <c r="V40" s="40">
        <v>48</v>
      </c>
      <c r="W40" s="64" t="s">
        <v>1984</v>
      </c>
    </row>
    <row r="41" spans="1:23" outlineLevel="4">
      <c r="A41" s="40">
        <v>4006</v>
      </c>
      <c r="B41" s="40" t="s">
        <v>52</v>
      </c>
      <c r="C41" s="40">
        <v>40203</v>
      </c>
      <c r="D41" s="40" t="s">
        <v>53</v>
      </c>
      <c r="E41" s="40" t="s">
        <v>484</v>
      </c>
      <c r="F41" s="40" t="s">
        <v>57</v>
      </c>
      <c r="G41" s="40" t="s">
        <v>58</v>
      </c>
      <c r="H41" s="40" t="str">
        <f>IF(G41="","",VLOOKUP(G41,Sheet1!$B$3:$C$7,2,0))</f>
        <v>回復期</v>
      </c>
      <c r="I41" s="40" t="s">
        <v>58</v>
      </c>
      <c r="J41" s="40" t="str">
        <f>IF(I41="","",VLOOKUP(I41,Sheet1!$B$3:$C$7,2,0))</f>
        <v>回復期</v>
      </c>
      <c r="K41" s="40">
        <v>0</v>
      </c>
      <c r="L41" s="40">
        <v>0</v>
      </c>
      <c r="M41" s="40">
        <v>0</v>
      </c>
      <c r="N41" s="40">
        <v>42</v>
      </c>
      <c r="O41" s="40">
        <v>42</v>
      </c>
      <c r="P41" s="40">
        <v>0</v>
      </c>
      <c r="Q41" s="40">
        <v>0</v>
      </c>
      <c r="R41" s="40">
        <v>0</v>
      </c>
      <c r="S41" s="40">
        <v>0</v>
      </c>
      <c r="T41" s="40" t="s">
        <v>68</v>
      </c>
      <c r="U41" s="40" t="str">
        <f>IF(T41="","",VLOOKUP(T41,Sheet1!$B$10:$C$61,2,0))</f>
        <v>回復期リハビリテーション病棟入院料2</v>
      </c>
      <c r="V41" s="40">
        <v>42</v>
      </c>
      <c r="W41" s="65"/>
    </row>
    <row r="42" spans="1:23" outlineLevel="4">
      <c r="A42" s="40">
        <v>4006</v>
      </c>
      <c r="B42" s="40" t="s">
        <v>52</v>
      </c>
      <c r="C42" s="40">
        <v>40203</v>
      </c>
      <c r="D42" s="40" t="s">
        <v>53</v>
      </c>
      <c r="E42" s="40" t="s">
        <v>484</v>
      </c>
      <c r="F42" s="40" t="s">
        <v>195</v>
      </c>
      <c r="G42" s="40" t="s">
        <v>45</v>
      </c>
      <c r="H42" s="40" t="str">
        <f>IF(G42="","",VLOOKUP(G42,Sheet1!$B$3:$C$7,2,0))</f>
        <v>慢性期</v>
      </c>
      <c r="I42" s="40" t="s">
        <v>45</v>
      </c>
      <c r="J42" s="40" t="str">
        <f>IF(I42="","",VLOOKUP(I42,Sheet1!$B$3:$C$7,2,0))</f>
        <v>慢性期</v>
      </c>
      <c r="K42" s="40">
        <v>0</v>
      </c>
      <c r="L42" s="40">
        <v>0</v>
      </c>
      <c r="M42" s="40">
        <v>0</v>
      </c>
      <c r="N42" s="40">
        <v>45</v>
      </c>
      <c r="O42" s="40">
        <v>45</v>
      </c>
      <c r="P42" s="40">
        <v>0</v>
      </c>
      <c r="Q42" s="40">
        <v>0</v>
      </c>
      <c r="R42" s="40">
        <v>0</v>
      </c>
      <c r="S42" s="40">
        <v>0</v>
      </c>
      <c r="T42" s="40" t="s">
        <v>46</v>
      </c>
      <c r="U42" s="40" t="str">
        <f>IF(T42="","",VLOOKUP(T42,Sheet1!$B$10:$C$61,2,0))</f>
        <v>療養病棟入院基本料2</v>
      </c>
      <c r="V42" s="40">
        <v>45</v>
      </c>
      <c r="W42" s="65"/>
    </row>
    <row r="43" spans="1:23" outlineLevel="3">
      <c r="A43" s="40"/>
      <c r="B43" s="40"/>
      <c r="C43" s="40"/>
      <c r="D43" s="40"/>
      <c r="E43" s="41" t="s">
        <v>1708</v>
      </c>
      <c r="F43" s="40"/>
      <c r="G43" s="40"/>
      <c r="H43" s="40"/>
      <c r="I43" s="40"/>
      <c r="J43" s="40" t="str">
        <f>IF(I43="","",VLOOKUP(I43,Sheet1!$B$3:$C$7,2,0))</f>
        <v/>
      </c>
      <c r="K43" s="40">
        <f t="shared" ref="K43:S43" si="6">SUBTOTAL(9,K40:K42)</f>
        <v>48</v>
      </c>
      <c r="L43" s="40">
        <f t="shared" si="6"/>
        <v>48</v>
      </c>
      <c r="M43" s="40">
        <f t="shared" si="6"/>
        <v>0</v>
      </c>
      <c r="N43" s="40">
        <f t="shared" si="6"/>
        <v>87</v>
      </c>
      <c r="O43" s="40">
        <f t="shared" si="6"/>
        <v>87</v>
      </c>
      <c r="P43" s="40">
        <f t="shared" si="6"/>
        <v>0</v>
      </c>
      <c r="Q43" s="40">
        <f t="shared" si="6"/>
        <v>0</v>
      </c>
      <c r="R43" s="40">
        <f t="shared" si="6"/>
        <v>0</v>
      </c>
      <c r="S43" s="40">
        <f t="shared" si="6"/>
        <v>0</v>
      </c>
      <c r="T43" s="40"/>
      <c r="U43" s="40"/>
      <c r="V43" s="40">
        <f>SUBTOTAL(9,V40:V42)</f>
        <v>135</v>
      </c>
      <c r="W43" s="66"/>
    </row>
    <row r="44" spans="1:23" outlineLevel="4">
      <c r="A44" s="40">
        <v>4006</v>
      </c>
      <c r="B44" s="40" t="s">
        <v>52</v>
      </c>
      <c r="C44" s="40">
        <v>40203</v>
      </c>
      <c r="D44" s="40" t="s">
        <v>53</v>
      </c>
      <c r="E44" s="40" t="s">
        <v>500</v>
      </c>
      <c r="F44" s="40" t="s">
        <v>117</v>
      </c>
      <c r="G44" s="40" t="s">
        <v>38</v>
      </c>
      <c r="H44" s="40" t="str">
        <f>IF(G44="","",VLOOKUP(G44,Sheet1!$B$3:$C$7,2,0))</f>
        <v>急性期</v>
      </c>
      <c r="I44" s="40" t="s">
        <v>38</v>
      </c>
      <c r="J44" s="40" t="str">
        <f>IF(I44="","",VLOOKUP(I44,Sheet1!$B$3:$C$7,2,0))</f>
        <v>急性期</v>
      </c>
      <c r="K44" s="40">
        <v>43</v>
      </c>
      <c r="L44" s="40">
        <v>43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 t="s">
        <v>38</v>
      </c>
      <c r="U44" s="40" t="str">
        <f>IF(T44="","",VLOOKUP(T44,Sheet1!$B$10:$C$61,2,0))</f>
        <v>一般病棟10対1入院基本料</v>
      </c>
      <c r="V44" s="40">
        <v>43</v>
      </c>
      <c r="W44" s="64" t="s">
        <v>1989</v>
      </c>
    </row>
    <row r="45" spans="1:23" outlineLevel="4">
      <c r="A45" s="40">
        <v>4006</v>
      </c>
      <c r="B45" s="40" t="s">
        <v>52</v>
      </c>
      <c r="C45" s="40">
        <v>40203</v>
      </c>
      <c r="D45" s="40" t="s">
        <v>53</v>
      </c>
      <c r="E45" s="40" t="s">
        <v>500</v>
      </c>
      <c r="F45" s="40" t="s">
        <v>118</v>
      </c>
      <c r="G45" s="40" t="s">
        <v>38</v>
      </c>
      <c r="H45" s="40" t="str">
        <f>IF(G45="","",VLOOKUP(G45,Sheet1!$B$3:$C$7,2,0))</f>
        <v>急性期</v>
      </c>
      <c r="I45" s="40" t="s">
        <v>38</v>
      </c>
      <c r="J45" s="40" t="str">
        <f>IF(I45="","",VLOOKUP(I45,Sheet1!$B$3:$C$7,2,0))</f>
        <v>急性期</v>
      </c>
      <c r="K45" s="40">
        <v>42</v>
      </c>
      <c r="L45" s="40">
        <v>42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 t="s">
        <v>38</v>
      </c>
      <c r="U45" s="40" t="str">
        <f>IF(T45="","",VLOOKUP(T45,Sheet1!$B$10:$C$61,2,0))</f>
        <v>一般病棟10対1入院基本料</v>
      </c>
      <c r="V45" s="40">
        <v>42</v>
      </c>
      <c r="W45" s="65"/>
    </row>
    <row r="46" spans="1:23" outlineLevel="3">
      <c r="A46" s="40"/>
      <c r="B46" s="40"/>
      <c r="C46" s="40"/>
      <c r="D46" s="40"/>
      <c r="E46" s="41" t="s">
        <v>1709</v>
      </c>
      <c r="F46" s="40"/>
      <c r="G46" s="40"/>
      <c r="H46" s="40"/>
      <c r="I46" s="40"/>
      <c r="J46" s="40" t="str">
        <f>IF(I46="","",VLOOKUP(I46,Sheet1!$B$3:$C$7,2,0))</f>
        <v/>
      </c>
      <c r="K46" s="40">
        <f t="shared" ref="K46:S46" si="7">SUBTOTAL(9,K44:K45)</f>
        <v>85</v>
      </c>
      <c r="L46" s="40">
        <f t="shared" si="7"/>
        <v>85</v>
      </c>
      <c r="M46" s="40">
        <f t="shared" si="7"/>
        <v>0</v>
      </c>
      <c r="N46" s="40">
        <f t="shared" si="7"/>
        <v>0</v>
      </c>
      <c r="O46" s="40">
        <f t="shared" si="7"/>
        <v>0</v>
      </c>
      <c r="P46" s="40">
        <f t="shared" si="7"/>
        <v>0</v>
      </c>
      <c r="Q46" s="40">
        <f t="shared" si="7"/>
        <v>0</v>
      </c>
      <c r="R46" s="40">
        <f t="shared" si="7"/>
        <v>0</v>
      </c>
      <c r="S46" s="40">
        <f t="shared" si="7"/>
        <v>0</v>
      </c>
      <c r="T46" s="40"/>
      <c r="U46" s="40"/>
      <c r="V46" s="40">
        <f>SUBTOTAL(9,V44:V45)</f>
        <v>85</v>
      </c>
      <c r="W46" s="66"/>
    </row>
    <row r="47" spans="1:23" outlineLevel="4">
      <c r="A47" s="40">
        <v>4006</v>
      </c>
      <c r="B47" s="40" t="s">
        <v>52</v>
      </c>
      <c r="C47" s="40">
        <v>40203</v>
      </c>
      <c r="D47" s="40" t="s">
        <v>53</v>
      </c>
      <c r="E47" s="40" t="s">
        <v>535</v>
      </c>
      <c r="F47" s="40" t="s">
        <v>238</v>
      </c>
      <c r="G47" s="40" t="s">
        <v>104</v>
      </c>
      <c r="H47" s="40" t="str">
        <f>IF(G47="","",VLOOKUP(G47,Sheet1!$B$3:$C$7,2,0))</f>
        <v>急性期</v>
      </c>
      <c r="I47" s="40" t="s">
        <v>104</v>
      </c>
      <c r="J47" s="40" t="str">
        <f>IF(I47="","",VLOOKUP(I47,Sheet1!$B$3:$C$7,2,0))</f>
        <v>急性期</v>
      </c>
      <c r="K47" s="40">
        <v>30</v>
      </c>
      <c r="L47" s="40">
        <v>30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 t="s">
        <v>104</v>
      </c>
      <c r="U47" s="40" t="str">
        <f>IF(T47="","",VLOOKUP(T47,Sheet1!$B$10:$C$61,2,0))</f>
        <v>一般病棟10対1入院基本料</v>
      </c>
      <c r="V47" s="40">
        <v>30</v>
      </c>
      <c r="W47" s="64"/>
    </row>
    <row r="48" spans="1:23" outlineLevel="4">
      <c r="A48" s="40">
        <v>4006</v>
      </c>
      <c r="B48" s="40" t="s">
        <v>52</v>
      </c>
      <c r="C48" s="40">
        <v>40203</v>
      </c>
      <c r="D48" s="40" t="s">
        <v>53</v>
      </c>
      <c r="E48" s="40" t="s">
        <v>535</v>
      </c>
      <c r="F48" s="40" t="s">
        <v>536</v>
      </c>
      <c r="G48" s="40" t="s">
        <v>182</v>
      </c>
      <c r="H48" s="40" t="str">
        <f>IF(G48="","",VLOOKUP(G48,Sheet1!$B$3:$C$7,2,0))</f>
        <v>慢性期</v>
      </c>
      <c r="I48" s="40" t="s">
        <v>182</v>
      </c>
      <c r="J48" s="40" t="str">
        <f>IF(I48="","",VLOOKUP(I48,Sheet1!$B$3:$C$7,2,0))</f>
        <v>慢性期</v>
      </c>
      <c r="K48" s="40">
        <v>0</v>
      </c>
      <c r="L48" s="40">
        <v>0</v>
      </c>
      <c r="M48" s="40">
        <v>0</v>
      </c>
      <c r="N48" s="40">
        <v>60</v>
      </c>
      <c r="O48" s="40">
        <v>60</v>
      </c>
      <c r="P48" s="40">
        <v>0</v>
      </c>
      <c r="Q48" s="40">
        <v>0</v>
      </c>
      <c r="R48" s="40">
        <v>0</v>
      </c>
      <c r="S48" s="40">
        <v>0</v>
      </c>
      <c r="T48" s="40" t="s">
        <v>185</v>
      </c>
      <c r="U48" s="40" t="str">
        <f>IF(T48="","",VLOOKUP(T48,Sheet1!$B$10:$C$61,2,0))</f>
        <v>療養病棟入院基本料1</v>
      </c>
      <c r="V48" s="40">
        <v>60</v>
      </c>
      <c r="W48" s="65"/>
    </row>
    <row r="49" spans="1:23" outlineLevel="4">
      <c r="A49" s="40">
        <v>4006</v>
      </c>
      <c r="B49" s="40" t="s">
        <v>52</v>
      </c>
      <c r="C49" s="40">
        <v>40203</v>
      </c>
      <c r="D49" s="40" t="s">
        <v>53</v>
      </c>
      <c r="E49" s="40" t="s">
        <v>535</v>
      </c>
      <c r="F49" s="40" t="s">
        <v>537</v>
      </c>
      <c r="G49" s="40" t="s">
        <v>182</v>
      </c>
      <c r="H49" s="40" t="str">
        <f>IF(G49="","",VLOOKUP(G49,Sheet1!$B$3:$C$7,2,0))</f>
        <v>慢性期</v>
      </c>
      <c r="I49" s="40" t="s">
        <v>182</v>
      </c>
      <c r="J49" s="40" t="str">
        <f>IF(I49="","",VLOOKUP(I49,Sheet1!$B$3:$C$7,2,0))</f>
        <v>慢性期</v>
      </c>
      <c r="K49" s="40">
        <v>0</v>
      </c>
      <c r="L49" s="40">
        <v>0</v>
      </c>
      <c r="M49" s="40">
        <v>0</v>
      </c>
      <c r="N49" s="40">
        <v>45</v>
      </c>
      <c r="O49" s="40">
        <v>45</v>
      </c>
      <c r="P49" s="40">
        <v>0</v>
      </c>
      <c r="Q49" s="40">
        <v>45</v>
      </c>
      <c r="R49" s="40">
        <v>45</v>
      </c>
      <c r="S49" s="40">
        <v>0</v>
      </c>
      <c r="T49" s="40"/>
      <c r="U49" s="40" t="str">
        <f>IF(T49="","",VLOOKUP(T49,Sheet1!$B$10:$C$61,2,0))</f>
        <v/>
      </c>
      <c r="V49" s="40">
        <v>0</v>
      </c>
      <c r="W49" s="65"/>
    </row>
    <row r="50" spans="1:23" outlineLevel="3">
      <c r="A50" s="40"/>
      <c r="B50" s="40"/>
      <c r="C50" s="40"/>
      <c r="D50" s="40"/>
      <c r="E50" s="41" t="s">
        <v>1710</v>
      </c>
      <c r="F50" s="40"/>
      <c r="G50" s="40"/>
      <c r="H50" s="40"/>
      <c r="I50" s="40"/>
      <c r="J50" s="40" t="str">
        <f>IF(I50="","",VLOOKUP(I50,Sheet1!$B$3:$C$7,2,0))</f>
        <v/>
      </c>
      <c r="K50" s="40">
        <f t="shared" ref="K50:S50" si="8">SUBTOTAL(9,K47:K49)</f>
        <v>30</v>
      </c>
      <c r="L50" s="40">
        <f t="shared" si="8"/>
        <v>30</v>
      </c>
      <c r="M50" s="40">
        <f t="shared" si="8"/>
        <v>0</v>
      </c>
      <c r="N50" s="40">
        <f t="shared" si="8"/>
        <v>105</v>
      </c>
      <c r="O50" s="40">
        <f t="shared" si="8"/>
        <v>105</v>
      </c>
      <c r="P50" s="40">
        <f t="shared" si="8"/>
        <v>0</v>
      </c>
      <c r="Q50" s="40">
        <f t="shared" si="8"/>
        <v>45</v>
      </c>
      <c r="R50" s="40">
        <f t="shared" si="8"/>
        <v>45</v>
      </c>
      <c r="S50" s="40">
        <f t="shared" si="8"/>
        <v>0</v>
      </c>
      <c r="T50" s="40"/>
      <c r="U50" s="40"/>
      <c r="V50" s="40">
        <f>SUBTOTAL(9,V47:V49)</f>
        <v>90</v>
      </c>
      <c r="W50" s="66"/>
    </row>
    <row r="51" spans="1:23" outlineLevel="4">
      <c r="A51" s="40">
        <v>4006</v>
      </c>
      <c r="B51" s="40" t="s">
        <v>52</v>
      </c>
      <c r="C51" s="40">
        <v>40203</v>
      </c>
      <c r="D51" s="40" t="s">
        <v>53</v>
      </c>
      <c r="E51" s="40" t="s">
        <v>577</v>
      </c>
      <c r="F51" s="40" t="s">
        <v>116</v>
      </c>
      <c r="G51" s="40" t="s">
        <v>45</v>
      </c>
      <c r="H51" s="40" t="str">
        <f>IF(G51="","",VLOOKUP(G51,Sheet1!$B$3:$C$7,2,0))</f>
        <v>慢性期</v>
      </c>
      <c r="I51" s="40" t="s">
        <v>45</v>
      </c>
      <c r="J51" s="40" t="str">
        <f>IF(I51="","",VLOOKUP(I51,Sheet1!$B$3:$C$7,2,0))</f>
        <v>慢性期</v>
      </c>
      <c r="K51" s="40">
        <v>0</v>
      </c>
      <c r="L51" s="40">
        <v>0</v>
      </c>
      <c r="M51" s="40">
        <v>0</v>
      </c>
      <c r="N51" s="40">
        <v>58</v>
      </c>
      <c r="O51" s="40">
        <v>58</v>
      </c>
      <c r="P51" s="40">
        <v>0</v>
      </c>
      <c r="Q51" s="40">
        <v>0</v>
      </c>
      <c r="R51" s="40">
        <v>0</v>
      </c>
      <c r="S51" s="40">
        <v>0</v>
      </c>
      <c r="T51" s="40" t="s">
        <v>62</v>
      </c>
      <c r="U51" s="40" t="str">
        <f>IF(T51="","",VLOOKUP(T51,Sheet1!$B$10:$C$61,2,0))</f>
        <v>療養病棟入院基本料1</v>
      </c>
      <c r="V51" s="40">
        <v>58</v>
      </c>
      <c r="W51" s="64"/>
    </row>
    <row r="52" spans="1:23" outlineLevel="4">
      <c r="A52" s="40">
        <v>4006</v>
      </c>
      <c r="B52" s="40" t="s">
        <v>52</v>
      </c>
      <c r="C52" s="40">
        <v>40203</v>
      </c>
      <c r="D52" s="40" t="s">
        <v>53</v>
      </c>
      <c r="E52" s="40" t="s">
        <v>577</v>
      </c>
      <c r="F52" s="40" t="s">
        <v>117</v>
      </c>
      <c r="G52" s="40" t="s">
        <v>45</v>
      </c>
      <c r="H52" s="40" t="str">
        <f>IF(G52="","",VLOOKUP(G52,Sheet1!$B$3:$C$7,2,0))</f>
        <v>慢性期</v>
      </c>
      <c r="I52" s="40" t="s">
        <v>45</v>
      </c>
      <c r="J52" s="40" t="str">
        <f>IF(I52="","",VLOOKUP(I52,Sheet1!$B$3:$C$7,2,0))</f>
        <v>慢性期</v>
      </c>
      <c r="K52" s="40">
        <v>0</v>
      </c>
      <c r="L52" s="40">
        <v>0</v>
      </c>
      <c r="M52" s="40">
        <v>0</v>
      </c>
      <c r="N52" s="40">
        <v>43</v>
      </c>
      <c r="O52" s="40">
        <v>43</v>
      </c>
      <c r="P52" s="40">
        <v>0</v>
      </c>
      <c r="Q52" s="40">
        <v>0</v>
      </c>
      <c r="R52" s="40">
        <v>0</v>
      </c>
      <c r="S52" s="40">
        <v>0</v>
      </c>
      <c r="T52" s="40" t="s">
        <v>62</v>
      </c>
      <c r="U52" s="40" t="str">
        <f>IF(T52="","",VLOOKUP(T52,Sheet1!$B$10:$C$61,2,0))</f>
        <v>療養病棟入院基本料1</v>
      </c>
      <c r="V52" s="40">
        <v>43</v>
      </c>
      <c r="W52" s="65"/>
    </row>
    <row r="53" spans="1:23" outlineLevel="4">
      <c r="A53" s="40">
        <v>4006</v>
      </c>
      <c r="B53" s="40" t="s">
        <v>52</v>
      </c>
      <c r="C53" s="40">
        <v>40203</v>
      </c>
      <c r="D53" s="40" t="s">
        <v>53</v>
      </c>
      <c r="E53" s="40" t="s">
        <v>577</v>
      </c>
      <c r="F53" s="40" t="s">
        <v>118</v>
      </c>
      <c r="G53" s="40" t="s">
        <v>45</v>
      </c>
      <c r="H53" s="40" t="str">
        <f>IF(G53="","",VLOOKUP(G53,Sheet1!$B$3:$C$7,2,0))</f>
        <v>慢性期</v>
      </c>
      <c r="I53" s="40" t="s">
        <v>45</v>
      </c>
      <c r="J53" s="40" t="str">
        <f>IF(I53="","",VLOOKUP(I53,Sheet1!$B$3:$C$7,2,0))</f>
        <v>慢性期</v>
      </c>
      <c r="K53" s="40">
        <v>0</v>
      </c>
      <c r="L53" s="40">
        <v>0</v>
      </c>
      <c r="M53" s="40">
        <v>0</v>
      </c>
      <c r="N53" s="40">
        <v>59</v>
      </c>
      <c r="O53" s="40">
        <v>59</v>
      </c>
      <c r="P53" s="40">
        <v>0</v>
      </c>
      <c r="Q53" s="40">
        <v>0</v>
      </c>
      <c r="R53" s="40">
        <v>0</v>
      </c>
      <c r="S53" s="40">
        <v>0</v>
      </c>
      <c r="T53" s="40" t="s">
        <v>62</v>
      </c>
      <c r="U53" s="40" t="str">
        <f>IF(T53="","",VLOOKUP(T53,Sheet1!$B$10:$C$61,2,0))</f>
        <v>療養病棟入院基本料1</v>
      </c>
      <c r="V53" s="40">
        <v>59</v>
      </c>
      <c r="W53" s="65"/>
    </row>
    <row r="54" spans="1:23" outlineLevel="3">
      <c r="A54" s="40"/>
      <c r="B54" s="40"/>
      <c r="C54" s="40"/>
      <c r="D54" s="40"/>
      <c r="E54" s="41" t="s">
        <v>1711</v>
      </c>
      <c r="F54" s="40"/>
      <c r="G54" s="40"/>
      <c r="H54" s="40"/>
      <c r="I54" s="40"/>
      <c r="J54" s="40" t="str">
        <f>IF(I54="","",VLOOKUP(I54,Sheet1!$B$3:$C$7,2,0))</f>
        <v/>
      </c>
      <c r="K54" s="40">
        <f t="shared" ref="K54:S54" si="9">SUBTOTAL(9,K51:K53)</f>
        <v>0</v>
      </c>
      <c r="L54" s="40">
        <f t="shared" si="9"/>
        <v>0</v>
      </c>
      <c r="M54" s="40">
        <f t="shared" si="9"/>
        <v>0</v>
      </c>
      <c r="N54" s="40">
        <f t="shared" si="9"/>
        <v>160</v>
      </c>
      <c r="O54" s="40">
        <f t="shared" si="9"/>
        <v>160</v>
      </c>
      <c r="P54" s="40">
        <f t="shared" si="9"/>
        <v>0</v>
      </c>
      <c r="Q54" s="40">
        <f t="shared" si="9"/>
        <v>0</v>
      </c>
      <c r="R54" s="40">
        <f t="shared" si="9"/>
        <v>0</v>
      </c>
      <c r="S54" s="40">
        <f t="shared" si="9"/>
        <v>0</v>
      </c>
      <c r="T54" s="40"/>
      <c r="U54" s="40"/>
      <c r="V54" s="40">
        <f>SUBTOTAL(9,V51:V53)</f>
        <v>160</v>
      </c>
      <c r="W54" s="66"/>
    </row>
    <row r="55" spans="1:23" outlineLevel="4">
      <c r="A55" s="40">
        <v>4006</v>
      </c>
      <c r="B55" s="40" t="s">
        <v>52</v>
      </c>
      <c r="C55" s="40">
        <v>40203</v>
      </c>
      <c r="D55" s="40" t="s">
        <v>53</v>
      </c>
      <c r="E55" s="40" t="s">
        <v>625</v>
      </c>
      <c r="F55" s="40" t="s">
        <v>37</v>
      </c>
      <c r="G55" s="40" t="s">
        <v>58</v>
      </c>
      <c r="H55" s="40" t="str">
        <f>IF(G55="","",VLOOKUP(G55,Sheet1!$B$3:$C$7,2,0))</f>
        <v>回復期</v>
      </c>
      <c r="I55" s="40" t="s">
        <v>58</v>
      </c>
      <c r="J55" s="40" t="str">
        <f>IF(I55="","",VLOOKUP(I55,Sheet1!$B$3:$C$7,2,0))</f>
        <v>回復期</v>
      </c>
      <c r="K55" s="40">
        <v>0</v>
      </c>
      <c r="L55" s="40">
        <v>0</v>
      </c>
      <c r="M55" s="40">
        <v>0</v>
      </c>
      <c r="N55" s="40">
        <v>50</v>
      </c>
      <c r="O55" s="40">
        <v>50</v>
      </c>
      <c r="P55" s="40">
        <v>0</v>
      </c>
      <c r="Q55" s="40">
        <v>0</v>
      </c>
      <c r="R55" s="40">
        <v>0</v>
      </c>
      <c r="S55" s="40">
        <v>0</v>
      </c>
      <c r="T55" s="40" t="s">
        <v>59</v>
      </c>
      <c r="U55" s="40" t="str">
        <f>IF(T55="","",VLOOKUP(T55,Sheet1!$B$10:$C$61,2,0))</f>
        <v>回復期リハビリテーション病棟入院料1</v>
      </c>
      <c r="V55" s="40">
        <v>50</v>
      </c>
      <c r="W55" s="64"/>
    </row>
    <row r="56" spans="1:23" outlineLevel="4">
      <c r="A56" s="40">
        <v>4006</v>
      </c>
      <c r="B56" s="40" t="s">
        <v>52</v>
      </c>
      <c r="C56" s="40">
        <v>40203</v>
      </c>
      <c r="D56" s="40" t="s">
        <v>53</v>
      </c>
      <c r="E56" s="40" t="s">
        <v>625</v>
      </c>
      <c r="F56" s="40" t="s">
        <v>117</v>
      </c>
      <c r="G56" s="40" t="s">
        <v>58</v>
      </c>
      <c r="H56" s="40" t="str">
        <f>IF(G56="","",VLOOKUP(G56,Sheet1!$B$3:$C$7,2,0))</f>
        <v>回復期</v>
      </c>
      <c r="I56" s="40" t="s">
        <v>58</v>
      </c>
      <c r="J56" s="40" t="str">
        <f>IF(I56="","",VLOOKUP(I56,Sheet1!$B$3:$C$7,2,0))</f>
        <v>回復期</v>
      </c>
      <c r="K56" s="40">
        <v>0</v>
      </c>
      <c r="L56" s="40">
        <v>0</v>
      </c>
      <c r="M56" s="40">
        <v>0</v>
      </c>
      <c r="N56" s="40">
        <v>50</v>
      </c>
      <c r="O56" s="40">
        <v>50</v>
      </c>
      <c r="P56" s="40">
        <v>0</v>
      </c>
      <c r="Q56" s="40">
        <v>0</v>
      </c>
      <c r="R56" s="40">
        <v>0</v>
      </c>
      <c r="S56" s="40">
        <v>0</v>
      </c>
      <c r="T56" s="40" t="s">
        <v>59</v>
      </c>
      <c r="U56" s="40" t="str">
        <f>IF(T56="","",VLOOKUP(T56,Sheet1!$B$10:$C$61,2,0))</f>
        <v>回復期リハビリテーション病棟入院料1</v>
      </c>
      <c r="V56" s="40">
        <v>50</v>
      </c>
      <c r="W56" s="65"/>
    </row>
    <row r="57" spans="1:23" outlineLevel="3">
      <c r="A57" s="40"/>
      <c r="B57" s="40"/>
      <c r="C57" s="40"/>
      <c r="D57" s="40"/>
      <c r="E57" s="41" t="s">
        <v>1712</v>
      </c>
      <c r="F57" s="40"/>
      <c r="G57" s="40"/>
      <c r="H57" s="40"/>
      <c r="I57" s="40"/>
      <c r="J57" s="40" t="str">
        <f>IF(I57="","",VLOOKUP(I57,Sheet1!$B$3:$C$7,2,0))</f>
        <v/>
      </c>
      <c r="K57" s="40">
        <f t="shared" ref="K57:S57" si="10">SUBTOTAL(9,K55:K56)</f>
        <v>0</v>
      </c>
      <c r="L57" s="40">
        <f t="shared" si="10"/>
        <v>0</v>
      </c>
      <c r="M57" s="40">
        <f t="shared" si="10"/>
        <v>0</v>
      </c>
      <c r="N57" s="40">
        <f t="shared" si="10"/>
        <v>100</v>
      </c>
      <c r="O57" s="40">
        <f t="shared" si="10"/>
        <v>100</v>
      </c>
      <c r="P57" s="40">
        <f t="shared" si="10"/>
        <v>0</v>
      </c>
      <c r="Q57" s="40">
        <f t="shared" si="10"/>
        <v>0</v>
      </c>
      <c r="R57" s="40">
        <f t="shared" si="10"/>
        <v>0</v>
      </c>
      <c r="S57" s="40">
        <f t="shared" si="10"/>
        <v>0</v>
      </c>
      <c r="T57" s="40"/>
      <c r="U57" s="40"/>
      <c r="V57" s="40">
        <f>SUBTOTAL(9,V55:V56)</f>
        <v>100</v>
      </c>
      <c r="W57" s="66"/>
    </row>
    <row r="58" spans="1:23" outlineLevel="4">
      <c r="A58" s="40">
        <v>4006</v>
      </c>
      <c r="B58" s="40" t="s">
        <v>52</v>
      </c>
      <c r="C58" s="40">
        <v>40203</v>
      </c>
      <c r="D58" s="40" t="s">
        <v>53</v>
      </c>
      <c r="E58" s="40" t="s">
        <v>655</v>
      </c>
      <c r="F58" s="40" t="s">
        <v>193</v>
      </c>
      <c r="G58" s="40" t="s">
        <v>58</v>
      </c>
      <c r="H58" s="40" t="str">
        <f>IF(G58="","",VLOOKUP(G58,Sheet1!$B$3:$C$7,2,0))</f>
        <v>回復期</v>
      </c>
      <c r="I58" s="40" t="s">
        <v>58</v>
      </c>
      <c r="J58" s="40" t="str">
        <f>IF(I58="","",VLOOKUP(I58,Sheet1!$B$3:$C$7,2,0))</f>
        <v>回復期</v>
      </c>
      <c r="K58" s="40">
        <v>37</v>
      </c>
      <c r="L58" s="40">
        <v>37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 t="s">
        <v>45</v>
      </c>
      <c r="U58" s="40" t="str">
        <f>IF(T58="","",VLOOKUP(T58,Sheet1!$B$10:$C$61,2,0))</f>
        <v>一般病棟15対1入院基本料</v>
      </c>
      <c r="V58" s="40">
        <v>37</v>
      </c>
      <c r="W58" s="64"/>
    </row>
    <row r="59" spans="1:23" outlineLevel="3">
      <c r="A59" s="40"/>
      <c r="B59" s="40"/>
      <c r="C59" s="40"/>
      <c r="D59" s="40"/>
      <c r="E59" s="41" t="s">
        <v>1713</v>
      </c>
      <c r="F59" s="40"/>
      <c r="G59" s="40"/>
      <c r="H59" s="40"/>
      <c r="I59" s="40"/>
      <c r="J59" s="40" t="str">
        <f>IF(I59="","",VLOOKUP(I59,Sheet1!$B$3:$C$7,2,0))</f>
        <v/>
      </c>
      <c r="K59" s="40">
        <f t="shared" ref="K59:S59" si="11">SUBTOTAL(9,K58:K58)</f>
        <v>37</v>
      </c>
      <c r="L59" s="40">
        <f t="shared" si="11"/>
        <v>37</v>
      </c>
      <c r="M59" s="40">
        <f t="shared" si="11"/>
        <v>0</v>
      </c>
      <c r="N59" s="40">
        <f t="shared" si="11"/>
        <v>0</v>
      </c>
      <c r="O59" s="40">
        <f t="shared" si="11"/>
        <v>0</v>
      </c>
      <c r="P59" s="40">
        <f t="shared" si="11"/>
        <v>0</v>
      </c>
      <c r="Q59" s="40">
        <f t="shared" si="11"/>
        <v>0</v>
      </c>
      <c r="R59" s="40">
        <f t="shared" si="11"/>
        <v>0</v>
      </c>
      <c r="S59" s="40">
        <f t="shared" si="11"/>
        <v>0</v>
      </c>
      <c r="T59" s="40"/>
      <c r="U59" s="40"/>
      <c r="V59" s="40">
        <f>SUBTOTAL(9,V58:V58)</f>
        <v>37</v>
      </c>
      <c r="W59" s="66"/>
    </row>
    <row r="60" spans="1:23" outlineLevel="4">
      <c r="A60" s="40">
        <v>4006</v>
      </c>
      <c r="B60" s="40" t="s">
        <v>52</v>
      </c>
      <c r="C60" s="40">
        <v>40203</v>
      </c>
      <c r="D60" s="40" t="s">
        <v>53</v>
      </c>
      <c r="E60" s="40" t="s">
        <v>659</v>
      </c>
      <c r="F60" s="40" t="s">
        <v>660</v>
      </c>
      <c r="G60" s="40" t="s">
        <v>45</v>
      </c>
      <c r="H60" s="40" t="str">
        <f>IF(G60="","",VLOOKUP(G60,Sheet1!$B$3:$C$7,2,0))</f>
        <v>慢性期</v>
      </c>
      <c r="I60" s="40" t="s">
        <v>45</v>
      </c>
      <c r="J60" s="40" t="str">
        <f>IF(I60="","",VLOOKUP(I60,Sheet1!$B$3:$C$7,2,0))</f>
        <v>慢性期</v>
      </c>
      <c r="K60" s="40">
        <v>0</v>
      </c>
      <c r="L60" s="40">
        <v>0</v>
      </c>
      <c r="M60" s="40">
        <v>0</v>
      </c>
      <c r="N60" s="40">
        <v>52</v>
      </c>
      <c r="O60" s="40">
        <v>52</v>
      </c>
      <c r="P60" s="40">
        <v>0</v>
      </c>
      <c r="Q60" s="40">
        <v>52</v>
      </c>
      <c r="R60" s="40">
        <v>52</v>
      </c>
      <c r="S60" s="40">
        <v>0</v>
      </c>
      <c r="T60" s="40"/>
      <c r="U60" s="40" t="str">
        <f>IF(T60="","",VLOOKUP(T60,Sheet1!$B$10:$C$61,2,0))</f>
        <v/>
      </c>
      <c r="V60" s="40">
        <v>0</v>
      </c>
      <c r="W60" s="64"/>
    </row>
    <row r="61" spans="1:23" outlineLevel="3">
      <c r="A61" s="40"/>
      <c r="B61" s="40"/>
      <c r="C61" s="40"/>
      <c r="D61" s="40"/>
      <c r="E61" s="41" t="s">
        <v>1714</v>
      </c>
      <c r="F61" s="40"/>
      <c r="G61" s="40"/>
      <c r="H61" s="40"/>
      <c r="I61" s="40"/>
      <c r="J61" s="40" t="str">
        <f>IF(I61="","",VLOOKUP(I61,Sheet1!$B$3:$C$7,2,0))</f>
        <v/>
      </c>
      <c r="K61" s="40">
        <f t="shared" ref="K61:S61" si="12">SUBTOTAL(9,K60:K60)</f>
        <v>0</v>
      </c>
      <c r="L61" s="40">
        <f t="shared" si="12"/>
        <v>0</v>
      </c>
      <c r="M61" s="40">
        <f t="shared" si="12"/>
        <v>0</v>
      </c>
      <c r="N61" s="40">
        <f t="shared" si="12"/>
        <v>52</v>
      </c>
      <c r="O61" s="40">
        <f t="shared" si="12"/>
        <v>52</v>
      </c>
      <c r="P61" s="40">
        <f t="shared" si="12"/>
        <v>0</v>
      </c>
      <c r="Q61" s="40">
        <f t="shared" si="12"/>
        <v>52</v>
      </c>
      <c r="R61" s="40">
        <f t="shared" si="12"/>
        <v>52</v>
      </c>
      <c r="S61" s="40">
        <f t="shared" si="12"/>
        <v>0</v>
      </c>
      <c r="T61" s="40"/>
      <c r="U61" s="40"/>
      <c r="V61" s="40">
        <f>SUBTOTAL(9,V60:V60)</f>
        <v>0</v>
      </c>
      <c r="W61" s="66"/>
    </row>
    <row r="62" spans="1:23" outlineLevel="4">
      <c r="A62" s="40">
        <v>4006</v>
      </c>
      <c r="B62" s="40" t="s">
        <v>52</v>
      </c>
      <c r="C62" s="40">
        <v>40203</v>
      </c>
      <c r="D62" s="40" t="s">
        <v>53</v>
      </c>
      <c r="E62" s="40" t="s">
        <v>739</v>
      </c>
      <c r="F62" s="40" t="s">
        <v>37</v>
      </c>
      <c r="G62" s="40" t="s">
        <v>38</v>
      </c>
      <c r="H62" s="40" t="str">
        <f>IF(G62="","",VLOOKUP(G62,Sheet1!$B$3:$C$7,2,0))</f>
        <v>急性期</v>
      </c>
      <c r="I62" s="40" t="s">
        <v>38</v>
      </c>
      <c r="J62" s="40" t="str">
        <f>IF(I62="","",VLOOKUP(I62,Sheet1!$B$3:$C$7,2,0))</f>
        <v>急性期</v>
      </c>
      <c r="K62" s="40">
        <v>26</v>
      </c>
      <c r="L62" s="40">
        <v>26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 t="s">
        <v>45</v>
      </c>
      <c r="U62" s="40" t="str">
        <f>IF(T62="","",VLOOKUP(T62,Sheet1!$B$10:$C$61,2,0))</f>
        <v>一般病棟15対1入院基本料</v>
      </c>
      <c r="V62" s="40">
        <v>26</v>
      </c>
      <c r="W62" s="64" t="s">
        <v>1984</v>
      </c>
    </row>
    <row r="63" spans="1:23" outlineLevel="4">
      <c r="A63" s="40">
        <v>4006</v>
      </c>
      <c r="B63" s="40" t="s">
        <v>52</v>
      </c>
      <c r="C63" s="40">
        <v>40203</v>
      </c>
      <c r="D63" s="40" t="s">
        <v>53</v>
      </c>
      <c r="E63" s="40" t="s">
        <v>739</v>
      </c>
      <c r="F63" s="40" t="s">
        <v>44</v>
      </c>
      <c r="G63" s="40" t="s">
        <v>45</v>
      </c>
      <c r="H63" s="40" t="str">
        <f>IF(G63="","",VLOOKUP(G63,Sheet1!$B$3:$C$7,2,0))</f>
        <v>慢性期</v>
      </c>
      <c r="I63" s="40" t="s">
        <v>45</v>
      </c>
      <c r="J63" s="40" t="str">
        <f>IF(I63="","",VLOOKUP(I63,Sheet1!$B$3:$C$7,2,0))</f>
        <v>慢性期</v>
      </c>
      <c r="K63" s="40">
        <v>0</v>
      </c>
      <c r="L63" s="40">
        <v>0</v>
      </c>
      <c r="M63" s="40">
        <v>0</v>
      </c>
      <c r="N63" s="40">
        <v>45</v>
      </c>
      <c r="O63" s="40">
        <v>45</v>
      </c>
      <c r="P63" s="40">
        <v>0</v>
      </c>
      <c r="Q63" s="40">
        <v>0</v>
      </c>
      <c r="R63" s="40">
        <v>0</v>
      </c>
      <c r="S63" s="40">
        <v>0</v>
      </c>
      <c r="T63" s="40" t="s">
        <v>62</v>
      </c>
      <c r="U63" s="40" t="str">
        <f>IF(T63="","",VLOOKUP(T63,Sheet1!$B$10:$C$61,2,0))</f>
        <v>療養病棟入院基本料1</v>
      </c>
      <c r="V63" s="40">
        <v>45</v>
      </c>
      <c r="W63" s="65"/>
    </row>
    <row r="64" spans="1:23" outlineLevel="3">
      <c r="A64" s="40"/>
      <c r="B64" s="40"/>
      <c r="C64" s="40"/>
      <c r="D64" s="40"/>
      <c r="E64" s="41" t="s">
        <v>1715</v>
      </c>
      <c r="F64" s="40"/>
      <c r="G64" s="40"/>
      <c r="H64" s="40"/>
      <c r="I64" s="40"/>
      <c r="J64" s="40" t="str">
        <f>IF(I64="","",VLOOKUP(I64,Sheet1!$B$3:$C$7,2,0))</f>
        <v/>
      </c>
      <c r="K64" s="40">
        <f t="shared" ref="K64:S64" si="13">SUBTOTAL(9,K62:K63)</f>
        <v>26</v>
      </c>
      <c r="L64" s="40">
        <f t="shared" si="13"/>
        <v>26</v>
      </c>
      <c r="M64" s="40">
        <f t="shared" si="13"/>
        <v>0</v>
      </c>
      <c r="N64" s="40">
        <f t="shared" si="13"/>
        <v>45</v>
      </c>
      <c r="O64" s="40">
        <f t="shared" si="13"/>
        <v>45</v>
      </c>
      <c r="P64" s="40">
        <f t="shared" si="13"/>
        <v>0</v>
      </c>
      <c r="Q64" s="40">
        <f t="shared" si="13"/>
        <v>0</v>
      </c>
      <c r="R64" s="40">
        <f t="shared" si="13"/>
        <v>0</v>
      </c>
      <c r="S64" s="40">
        <f t="shared" si="13"/>
        <v>0</v>
      </c>
      <c r="T64" s="40"/>
      <c r="U64" s="40"/>
      <c r="V64" s="40">
        <f>SUBTOTAL(9,V62:V63)</f>
        <v>71</v>
      </c>
      <c r="W64" s="66"/>
    </row>
    <row r="65" spans="1:23" outlineLevel="4">
      <c r="A65" s="40">
        <v>4006</v>
      </c>
      <c r="B65" s="40" t="s">
        <v>52</v>
      </c>
      <c r="C65" s="40">
        <v>40203</v>
      </c>
      <c r="D65" s="40" t="s">
        <v>53</v>
      </c>
      <c r="E65" s="40" t="s">
        <v>764</v>
      </c>
      <c r="F65" s="40" t="s">
        <v>238</v>
      </c>
      <c r="G65" s="40" t="s">
        <v>104</v>
      </c>
      <c r="H65" s="40" t="str">
        <f>IF(G65="","",VLOOKUP(G65,Sheet1!$B$3:$C$7,2,0))</f>
        <v>急性期</v>
      </c>
      <c r="I65" s="40" t="s">
        <v>104</v>
      </c>
      <c r="J65" s="40" t="str">
        <f>IF(I65="","",VLOOKUP(I65,Sheet1!$B$3:$C$7,2,0))</f>
        <v>急性期</v>
      </c>
      <c r="K65" s="40">
        <v>36</v>
      </c>
      <c r="L65" s="40">
        <v>36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 t="s">
        <v>104</v>
      </c>
      <c r="U65" s="40" t="str">
        <f>IF(T65="","",VLOOKUP(T65,Sheet1!$B$10:$C$61,2,0))</f>
        <v>一般病棟10対1入院基本料</v>
      </c>
      <c r="V65" s="40">
        <v>36</v>
      </c>
      <c r="W65" s="64" t="s">
        <v>2015</v>
      </c>
    </row>
    <row r="66" spans="1:23" outlineLevel="4">
      <c r="A66" s="40">
        <v>4006</v>
      </c>
      <c r="B66" s="40" t="s">
        <v>52</v>
      </c>
      <c r="C66" s="40">
        <v>40203</v>
      </c>
      <c r="D66" s="40" t="s">
        <v>53</v>
      </c>
      <c r="E66" s="40" t="s">
        <v>764</v>
      </c>
      <c r="F66" s="40" t="s">
        <v>602</v>
      </c>
      <c r="G66" s="40" t="s">
        <v>113</v>
      </c>
      <c r="H66" s="40" t="str">
        <f>IF(G66="","",VLOOKUP(G66,Sheet1!$B$3:$C$7,2,0))</f>
        <v>回復期</v>
      </c>
      <c r="I66" s="40" t="s">
        <v>113</v>
      </c>
      <c r="J66" s="40" t="str">
        <f>IF(I66="","",VLOOKUP(I66,Sheet1!$B$3:$C$7,2,0))</f>
        <v>回復期</v>
      </c>
      <c r="K66" s="40">
        <v>0</v>
      </c>
      <c r="L66" s="40">
        <v>0</v>
      </c>
      <c r="M66" s="40">
        <v>0</v>
      </c>
      <c r="N66" s="40">
        <v>52</v>
      </c>
      <c r="O66" s="40">
        <v>52</v>
      </c>
      <c r="P66" s="40">
        <v>0</v>
      </c>
      <c r="Q66" s="40">
        <v>0</v>
      </c>
      <c r="R66" s="40">
        <v>0</v>
      </c>
      <c r="S66" s="40">
        <v>0</v>
      </c>
      <c r="T66" s="40" t="s">
        <v>183</v>
      </c>
      <c r="U66" s="40" t="str">
        <f>IF(T66="","",VLOOKUP(T66,Sheet1!$B$10:$C$61,2,0))</f>
        <v>回復期リハビリテーション病棟入院料1</v>
      </c>
      <c r="V66" s="40">
        <v>52</v>
      </c>
      <c r="W66" s="65"/>
    </row>
    <row r="67" spans="1:23" outlineLevel="4">
      <c r="A67" s="40">
        <v>4006</v>
      </c>
      <c r="B67" s="40" t="s">
        <v>52</v>
      </c>
      <c r="C67" s="40">
        <v>40203</v>
      </c>
      <c r="D67" s="40" t="s">
        <v>53</v>
      </c>
      <c r="E67" s="40" t="s">
        <v>764</v>
      </c>
      <c r="F67" s="40" t="s">
        <v>683</v>
      </c>
      <c r="G67" s="40" t="s">
        <v>182</v>
      </c>
      <c r="H67" s="40" t="str">
        <f>IF(G67="","",VLOOKUP(G67,Sheet1!$B$3:$C$7,2,0))</f>
        <v>慢性期</v>
      </c>
      <c r="I67" s="40" t="s">
        <v>182</v>
      </c>
      <c r="J67" s="40" t="str">
        <f>IF(I67="","",VLOOKUP(I67,Sheet1!$B$3:$C$7,2,0))</f>
        <v>慢性期</v>
      </c>
      <c r="K67" s="40">
        <v>0</v>
      </c>
      <c r="L67" s="40">
        <v>0</v>
      </c>
      <c r="M67" s="40">
        <v>0</v>
      </c>
      <c r="N67" s="40">
        <v>39</v>
      </c>
      <c r="O67" s="40">
        <v>39</v>
      </c>
      <c r="P67" s="40">
        <v>0</v>
      </c>
      <c r="Q67" s="40">
        <v>0</v>
      </c>
      <c r="R67" s="40">
        <v>0</v>
      </c>
      <c r="S67" s="40">
        <v>0</v>
      </c>
      <c r="T67" s="40" t="s">
        <v>185</v>
      </c>
      <c r="U67" s="40" t="str">
        <f>IF(T67="","",VLOOKUP(T67,Sheet1!$B$10:$C$61,2,0))</f>
        <v>療養病棟入院基本料1</v>
      </c>
      <c r="V67" s="40">
        <v>39</v>
      </c>
      <c r="W67" s="65"/>
    </row>
    <row r="68" spans="1:23" outlineLevel="3">
      <c r="A68" s="40"/>
      <c r="B68" s="40"/>
      <c r="C68" s="40"/>
      <c r="D68" s="40"/>
      <c r="E68" s="41" t="s">
        <v>1716</v>
      </c>
      <c r="F68" s="40"/>
      <c r="G68" s="40"/>
      <c r="H68" s="40"/>
      <c r="I68" s="40"/>
      <c r="J68" s="40" t="str">
        <f>IF(I68="","",VLOOKUP(I68,Sheet1!$B$3:$C$7,2,0))</f>
        <v/>
      </c>
      <c r="K68" s="40">
        <f t="shared" ref="K68:S68" si="14">SUBTOTAL(9,K65:K67)</f>
        <v>36</v>
      </c>
      <c r="L68" s="40">
        <f t="shared" si="14"/>
        <v>36</v>
      </c>
      <c r="M68" s="40">
        <f t="shared" si="14"/>
        <v>0</v>
      </c>
      <c r="N68" s="40">
        <f t="shared" si="14"/>
        <v>91</v>
      </c>
      <c r="O68" s="40">
        <f t="shared" si="14"/>
        <v>91</v>
      </c>
      <c r="P68" s="40">
        <f t="shared" si="14"/>
        <v>0</v>
      </c>
      <c r="Q68" s="40">
        <f t="shared" si="14"/>
        <v>0</v>
      </c>
      <c r="R68" s="40">
        <f t="shared" si="14"/>
        <v>0</v>
      </c>
      <c r="S68" s="40">
        <f t="shared" si="14"/>
        <v>0</v>
      </c>
      <c r="T68" s="40"/>
      <c r="U68" s="40"/>
      <c r="V68" s="40">
        <f>SUBTOTAL(9,V65:V67)</f>
        <v>127</v>
      </c>
      <c r="W68" s="66"/>
    </row>
    <row r="69" spans="1:23" outlineLevel="4">
      <c r="A69" s="40">
        <v>4006</v>
      </c>
      <c r="B69" s="40" t="s">
        <v>52</v>
      </c>
      <c r="C69" s="40">
        <v>40203</v>
      </c>
      <c r="D69" s="40" t="s">
        <v>53</v>
      </c>
      <c r="E69" s="40" t="s">
        <v>772</v>
      </c>
      <c r="F69" s="40" t="s">
        <v>193</v>
      </c>
      <c r="G69" s="40" t="s">
        <v>38</v>
      </c>
      <c r="H69" s="40" t="str">
        <f>IF(G69="","",VLOOKUP(G69,Sheet1!$B$3:$C$7,2,0))</f>
        <v>急性期</v>
      </c>
      <c r="I69" s="40" t="s">
        <v>38</v>
      </c>
      <c r="J69" s="40" t="str">
        <f>IF(I69="","",VLOOKUP(I69,Sheet1!$B$3:$C$7,2,0))</f>
        <v>急性期</v>
      </c>
      <c r="K69" s="40">
        <v>61</v>
      </c>
      <c r="L69" s="40">
        <v>61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 t="s">
        <v>38</v>
      </c>
      <c r="U69" s="40" t="str">
        <f>IF(T69="","",VLOOKUP(T69,Sheet1!$B$10:$C$61,2,0))</f>
        <v>一般病棟10対1入院基本料</v>
      </c>
      <c r="V69" s="40">
        <v>61</v>
      </c>
      <c r="W69" s="64"/>
    </row>
    <row r="70" spans="1:23" outlineLevel="3">
      <c r="A70" s="40"/>
      <c r="B70" s="40"/>
      <c r="C70" s="40"/>
      <c r="D70" s="40"/>
      <c r="E70" s="41" t="s">
        <v>1717</v>
      </c>
      <c r="F70" s="40"/>
      <c r="G70" s="40"/>
      <c r="H70" s="40"/>
      <c r="I70" s="40"/>
      <c r="J70" s="40" t="str">
        <f>IF(I70="","",VLOOKUP(I70,Sheet1!$B$3:$C$7,2,0))</f>
        <v/>
      </c>
      <c r="K70" s="40">
        <f t="shared" ref="K70:S70" si="15">SUBTOTAL(9,K69:K69)</f>
        <v>61</v>
      </c>
      <c r="L70" s="40">
        <f t="shared" si="15"/>
        <v>61</v>
      </c>
      <c r="M70" s="40">
        <f t="shared" si="15"/>
        <v>0</v>
      </c>
      <c r="N70" s="40">
        <f t="shared" si="15"/>
        <v>0</v>
      </c>
      <c r="O70" s="40">
        <f t="shared" si="15"/>
        <v>0</v>
      </c>
      <c r="P70" s="40">
        <f t="shared" si="15"/>
        <v>0</v>
      </c>
      <c r="Q70" s="40">
        <f t="shared" si="15"/>
        <v>0</v>
      </c>
      <c r="R70" s="40">
        <f t="shared" si="15"/>
        <v>0</v>
      </c>
      <c r="S70" s="40">
        <f t="shared" si="15"/>
        <v>0</v>
      </c>
      <c r="T70" s="40"/>
      <c r="U70" s="40"/>
      <c r="V70" s="40">
        <f>SUBTOTAL(9,V69:V69)</f>
        <v>61</v>
      </c>
      <c r="W70" s="66"/>
    </row>
    <row r="71" spans="1:23" outlineLevel="4">
      <c r="A71" s="40">
        <v>4006</v>
      </c>
      <c r="B71" s="40" t="s">
        <v>52</v>
      </c>
      <c r="C71" s="40">
        <v>40203</v>
      </c>
      <c r="D71" s="40" t="s">
        <v>53</v>
      </c>
      <c r="E71" s="40" t="s">
        <v>818</v>
      </c>
      <c r="F71" s="40" t="s">
        <v>563</v>
      </c>
      <c r="G71" s="40" t="s">
        <v>45</v>
      </c>
      <c r="H71" s="40" t="str">
        <f>IF(G71="","",VLOOKUP(G71,Sheet1!$B$3:$C$7,2,0))</f>
        <v>慢性期</v>
      </c>
      <c r="I71" s="40" t="s">
        <v>92</v>
      </c>
      <c r="J71" s="40" t="str">
        <f>IF(I71="","",VLOOKUP(I71,Sheet1!$B$3:$C$7,2,0))</f>
        <v>休棟等</v>
      </c>
      <c r="K71" s="40">
        <v>0</v>
      </c>
      <c r="L71" s="40">
        <v>0</v>
      </c>
      <c r="M71" s="40">
        <v>0</v>
      </c>
      <c r="N71" s="40">
        <v>63</v>
      </c>
      <c r="O71" s="40">
        <v>63</v>
      </c>
      <c r="P71" s="40">
        <v>0</v>
      </c>
      <c r="Q71" s="40">
        <v>63</v>
      </c>
      <c r="R71" s="40">
        <v>63</v>
      </c>
      <c r="S71" s="40">
        <v>0</v>
      </c>
      <c r="T71" s="40" t="s">
        <v>46</v>
      </c>
      <c r="U71" s="40" t="str">
        <f>IF(T71="","",VLOOKUP(T71,Sheet1!$B$10:$C$61,2,0))</f>
        <v>療養病棟入院基本料2</v>
      </c>
      <c r="V71" s="40">
        <v>63</v>
      </c>
      <c r="W71" s="64"/>
    </row>
    <row r="72" spans="1:23" outlineLevel="3">
      <c r="A72" s="40"/>
      <c r="B72" s="40"/>
      <c r="C72" s="40"/>
      <c r="D72" s="40"/>
      <c r="E72" s="41" t="s">
        <v>1718</v>
      </c>
      <c r="F72" s="40"/>
      <c r="G72" s="40"/>
      <c r="H72" s="40"/>
      <c r="I72" s="40"/>
      <c r="J72" s="40" t="str">
        <f>IF(I72="","",VLOOKUP(I72,Sheet1!$B$3:$C$7,2,0))</f>
        <v/>
      </c>
      <c r="K72" s="40">
        <f t="shared" ref="K72:S72" si="16">SUBTOTAL(9,K71:K71)</f>
        <v>0</v>
      </c>
      <c r="L72" s="40">
        <f t="shared" si="16"/>
        <v>0</v>
      </c>
      <c r="M72" s="40">
        <f t="shared" si="16"/>
        <v>0</v>
      </c>
      <c r="N72" s="40">
        <f t="shared" si="16"/>
        <v>63</v>
      </c>
      <c r="O72" s="40">
        <f t="shared" si="16"/>
        <v>63</v>
      </c>
      <c r="P72" s="40">
        <f t="shared" si="16"/>
        <v>0</v>
      </c>
      <c r="Q72" s="40">
        <f t="shared" si="16"/>
        <v>63</v>
      </c>
      <c r="R72" s="40">
        <f t="shared" si="16"/>
        <v>63</v>
      </c>
      <c r="S72" s="40">
        <f t="shared" si="16"/>
        <v>0</v>
      </c>
      <c r="T72" s="40"/>
      <c r="U72" s="40"/>
      <c r="V72" s="40">
        <f>SUBTOTAL(9,V71:V71)</f>
        <v>63</v>
      </c>
      <c r="W72" s="66"/>
    </row>
    <row r="73" spans="1:23" outlineLevel="4">
      <c r="A73" s="40">
        <v>4006</v>
      </c>
      <c r="B73" s="40" t="s">
        <v>52</v>
      </c>
      <c r="C73" s="40">
        <v>40203</v>
      </c>
      <c r="D73" s="40" t="s">
        <v>53</v>
      </c>
      <c r="E73" s="40" t="s">
        <v>840</v>
      </c>
      <c r="F73" s="40" t="s">
        <v>841</v>
      </c>
      <c r="G73" s="40" t="s">
        <v>110</v>
      </c>
      <c r="H73" s="40" t="str">
        <f>IF(G73="","",VLOOKUP(G73,Sheet1!$B$3:$C$7,2,0))</f>
        <v>高度急性期</v>
      </c>
      <c r="I73" s="40" t="s">
        <v>110</v>
      </c>
      <c r="J73" s="40" t="str">
        <f>IF(I73="","",VLOOKUP(I73,Sheet1!$B$3:$C$7,2,0))</f>
        <v>高度急性期</v>
      </c>
      <c r="K73" s="40">
        <v>33</v>
      </c>
      <c r="L73" s="40">
        <v>23</v>
      </c>
      <c r="M73" s="40">
        <v>10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 t="s">
        <v>236</v>
      </c>
      <c r="U73" s="40" t="str">
        <f>IF(T73="","",VLOOKUP(T73,Sheet1!$B$10:$C$61,2,0))</f>
        <v>総合周産期特定集中治療室管理料（新生児）</v>
      </c>
      <c r="V73" s="40">
        <v>33</v>
      </c>
      <c r="W73" s="64" t="s">
        <v>1983</v>
      </c>
    </row>
    <row r="74" spans="1:23" outlineLevel="4">
      <c r="A74" s="40">
        <v>4006</v>
      </c>
      <c r="B74" s="40" t="s">
        <v>52</v>
      </c>
      <c r="C74" s="40">
        <v>40203</v>
      </c>
      <c r="D74" s="40" t="s">
        <v>53</v>
      </c>
      <c r="E74" s="40" t="s">
        <v>840</v>
      </c>
      <c r="F74" s="40" t="s">
        <v>842</v>
      </c>
      <c r="G74" s="40" t="s">
        <v>110</v>
      </c>
      <c r="H74" s="40" t="str">
        <f>IF(G74="","",VLOOKUP(G74,Sheet1!$B$3:$C$7,2,0))</f>
        <v>高度急性期</v>
      </c>
      <c r="I74" s="40" t="s">
        <v>110</v>
      </c>
      <c r="J74" s="40" t="str">
        <f>IF(I74="","",VLOOKUP(I74,Sheet1!$B$3:$C$7,2,0))</f>
        <v>高度急性期</v>
      </c>
      <c r="K74" s="40">
        <v>49</v>
      </c>
      <c r="L74" s="40">
        <v>22</v>
      </c>
      <c r="M74" s="40">
        <v>27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 t="s">
        <v>389</v>
      </c>
      <c r="U74" s="40" t="str">
        <f>IF(T74="","",VLOOKUP(T74,Sheet1!$B$10:$C$61,2,0))</f>
        <v>小児入院医療管理料1</v>
      </c>
      <c r="V74" s="40">
        <v>49</v>
      </c>
      <c r="W74" s="65" t="s">
        <v>1984</v>
      </c>
    </row>
    <row r="75" spans="1:23" outlineLevel="4">
      <c r="A75" s="40">
        <v>4006</v>
      </c>
      <c r="B75" s="40" t="s">
        <v>52</v>
      </c>
      <c r="C75" s="40">
        <v>40203</v>
      </c>
      <c r="D75" s="40" t="s">
        <v>53</v>
      </c>
      <c r="E75" s="40" t="s">
        <v>840</v>
      </c>
      <c r="F75" s="40" t="s">
        <v>843</v>
      </c>
      <c r="G75" s="40" t="s">
        <v>110</v>
      </c>
      <c r="H75" s="40" t="str">
        <f>IF(G75="","",VLOOKUP(G75,Sheet1!$B$3:$C$7,2,0))</f>
        <v>高度急性期</v>
      </c>
      <c r="I75" s="40" t="s">
        <v>110</v>
      </c>
      <c r="J75" s="40" t="str">
        <f>IF(I75="","",VLOOKUP(I75,Sheet1!$B$3:$C$7,2,0))</f>
        <v>高度急性期</v>
      </c>
      <c r="K75" s="40">
        <v>11</v>
      </c>
      <c r="L75" s="40">
        <v>10</v>
      </c>
      <c r="M75" s="40">
        <v>1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 t="s">
        <v>110</v>
      </c>
      <c r="U75" s="40" t="str">
        <f>IF(T75="","",VLOOKUP(T75,Sheet1!$B$10:$C$61,2,0))</f>
        <v>一般病棟7対1入院基本料</v>
      </c>
      <c r="V75" s="40">
        <v>11</v>
      </c>
      <c r="W75" s="65" t="s">
        <v>1992</v>
      </c>
    </row>
    <row r="76" spans="1:23" outlineLevel="4">
      <c r="A76" s="40">
        <v>4006</v>
      </c>
      <c r="B76" s="40" t="s">
        <v>52</v>
      </c>
      <c r="C76" s="40">
        <v>40203</v>
      </c>
      <c r="D76" s="40" t="s">
        <v>53</v>
      </c>
      <c r="E76" s="40" t="s">
        <v>840</v>
      </c>
      <c r="F76" s="40" t="s">
        <v>844</v>
      </c>
      <c r="G76" s="40" t="s">
        <v>110</v>
      </c>
      <c r="H76" s="40" t="str">
        <f>IF(G76="","",VLOOKUP(G76,Sheet1!$B$3:$C$7,2,0))</f>
        <v>高度急性期</v>
      </c>
      <c r="I76" s="40" t="s">
        <v>110</v>
      </c>
      <c r="J76" s="40" t="str">
        <f>IF(I76="","",VLOOKUP(I76,Sheet1!$B$3:$C$7,2,0))</f>
        <v>高度急性期</v>
      </c>
      <c r="K76" s="40">
        <v>16</v>
      </c>
      <c r="L76" s="40">
        <v>15</v>
      </c>
      <c r="M76" s="40">
        <v>1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 t="s">
        <v>225</v>
      </c>
      <c r="U76" s="40" t="str">
        <f>IF(T76="","",VLOOKUP(T76,Sheet1!$B$10:$C$61,2,0))</f>
        <v>特定集中治療室管理料3</v>
      </c>
      <c r="V76" s="40">
        <v>16</v>
      </c>
      <c r="W76" s="65" t="s">
        <v>1985</v>
      </c>
    </row>
    <row r="77" spans="1:23" outlineLevel="4">
      <c r="A77" s="40">
        <v>4006</v>
      </c>
      <c r="B77" s="40" t="s">
        <v>52</v>
      </c>
      <c r="C77" s="40">
        <v>40203</v>
      </c>
      <c r="D77" s="40" t="s">
        <v>53</v>
      </c>
      <c r="E77" s="40" t="s">
        <v>840</v>
      </c>
      <c r="F77" s="40" t="s">
        <v>845</v>
      </c>
      <c r="G77" s="40" t="s">
        <v>110</v>
      </c>
      <c r="H77" s="40" t="str">
        <f>IF(G77="","",VLOOKUP(G77,Sheet1!$B$3:$C$7,2,0))</f>
        <v>高度急性期</v>
      </c>
      <c r="I77" s="40" t="s">
        <v>110</v>
      </c>
      <c r="J77" s="40" t="str">
        <f>IF(I77="","",VLOOKUP(I77,Sheet1!$B$3:$C$7,2,0))</f>
        <v>高度急性期</v>
      </c>
      <c r="K77" s="40">
        <v>15</v>
      </c>
      <c r="L77" s="40">
        <v>15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 t="s">
        <v>110</v>
      </c>
      <c r="U77" s="40" t="str">
        <f>IF(T77="","",VLOOKUP(T77,Sheet1!$B$10:$C$61,2,0))</f>
        <v>一般病棟7対1入院基本料</v>
      </c>
      <c r="V77" s="40">
        <v>15</v>
      </c>
      <c r="W77" s="65" t="s">
        <v>1993</v>
      </c>
    </row>
    <row r="78" spans="1:23" outlineLevel="4">
      <c r="A78" s="40">
        <v>4006</v>
      </c>
      <c r="B78" s="40" t="s">
        <v>52</v>
      </c>
      <c r="C78" s="40">
        <v>40203</v>
      </c>
      <c r="D78" s="40" t="s">
        <v>53</v>
      </c>
      <c r="E78" s="40" t="s">
        <v>840</v>
      </c>
      <c r="F78" s="40" t="s">
        <v>846</v>
      </c>
      <c r="G78" s="40" t="s">
        <v>110</v>
      </c>
      <c r="H78" s="40" t="str">
        <f>IF(G78="","",VLOOKUP(G78,Sheet1!$B$3:$C$7,2,0))</f>
        <v>高度急性期</v>
      </c>
      <c r="I78" s="40" t="s">
        <v>110</v>
      </c>
      <c r="J78" s="40" t="str">
        <f>IF(I78="","",VLOOKUP(I78,Sheet1!$B$3:$C$7,2,0))</f>
        <v>高度急性期</v>
      </c>
      <c r="K78" s="40">
        <v>12</v>
      </c>
      <c r="L78" s="40">
        <v>12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 t="s">
        <v>389</v>
      </c>
      <c r="U78" s="40" t="str">
        <f>IF(T78="","",VLOOKUP(T78,Sheet1!$B$10:$C$61,2,0))</f>
        <v>小児入院医療管理料1</v>
      </c>
      <c r="V78" s="40">
        <v>12</v>
      </c>
      <c r="W78" s="65" t="s">
        <v>1994</v>
      </c>
    </row>
    <row r="79" spans="1:23" outlineLevel="4">
      <c r="A79" s="40">
        <v>4006</v>
      </c>
      <c r="B79" s="40" t="s">
        <v>52</v>
      </c>
      <c r="C79" s="40">
        <v>40203</v>
      </c>
      <c r="D79" s="40" t="s">
        <v>53</v>
      </c>
      <c r="E79" s="40" t="s">
        <v>840</v>
      </c>
      <c r="F79" s="40" t="s">
        <v>847</v>
      </c>
      <c r="G79" s="40" t="s">
        <v>110</v>
      </c>
      <c r="H79" s="40" t="str">
        <f>IF(G79="","",VLOOKUP(G79,Sheet1!$B$3:$C$7,2,0))</f>
        <v>高度急性期</v>
      </c>
      <c r="I79" s="40" t="s">
        <v>110</v>
      </c>
      <c r="J79" s="40" t="str">
        <f>IF(I79="","",VLOOKUP(I79,Sheet1!$B$3:$C$7,2,0))</f>
        <v>高度急性期</v>
      </c>
      <c r="K79" s="40">
        <v>12</v>
      </c>
      <c r="L79" s="40">
        <v>12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 t="s">
        <v>848</v>
      </c>
      <c r="U79" s="40" t="str">
        <f>IF(T79="","",VLOOKUP(T79,Sheet1!$B$10:$C$61,2,0))</f>
        <v>総合周産期特定集中治療室管理料（母体・胎児）</v>
      </c>
      <c r="V79" s="40">
        <v>12</v>
      </c>
      <c r="W79" s="65" t="s">
        <v>1988</v>
      </c>
    </row>
    <row r="80" spans="1:23" outlineLevel="4">
      <c r="A80" s="40">
        <v>4006</v>
      </c>
      <c r="B80" s="40" t="s">
        <v>52</v>
      </c>
      <c r="C80" s="40">
        <v>40203</v>
      </c>
      <c r="D80" s="40" t="s">
        <v>53</v>
      </c>
      <c r="E80" s="40" t="s">
        <v>840</v>
      </c>
      <c r="F80" s="40" t="s">
        <v>849</v>
      </c>
      <c r="G80" s="40" t="s">
        <v>110</v>
      </c>
      <c r="H80" s="40" t="str">
        <f>IF(G80="","",VLOOKUP(G80,Sheet1!$B$3:$C$7,2,0))</f>
        <v>高度急性期</v>
      </c>
      <c r="I80" s="40" t="s">
        <v>110</v>
      </c>
      <c r="J80" s="40" t="str">
        <f>IF(I80="","",VLOOKUP(I80,Sheet1!$B$3:$C$7,2,0))</f>
        <v>高度急性期</v>
      </c>
      <c r="K80" s="40">
        <v>12</v>
      </c>
      <c r="L80" s="40">
        <v>10</v>
      </c>
      <c r="M80" s="40">
        <v>2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 t="s">
        <v>228</v>
      </c>
      <c r="U80" s="40" t="str">
        <f>IF(T80="","",VLOOKUP(T80,Sheet1!$B$10:$C$61,2,0))</f>
        <v>救命救急入院料4</v>
      </c>
      <c r="V80" s="40">
        <v>12</v>
      </c>
      <c r="W80" s="65" t="s">
        <v>2008</v>
      </c>
    </row>
    <row r="81" spans="1:23" outlineLevel="4">
      <c r="A81" s="40">
        <v>4006</v>
      </c>
      <c r="B81" s="40" t="s">
        <v>52</v>
      </c>
      <c r="C81" s="40">
        <v>40203</v>
      </c>
      <c r="D81" s="40" t="s">
        <v>53</v>
      </c>
      <c r="E81" s="40" t="s">
        <v>840</v>
      </c>
      <c r="F81" s="40" t="s">
        <v>850</v>
      </c>
      <c r="G81" s="40" t="s">
        <v>110</v>
      </c>
      <c r="H81" s="40" t="str">
        <f>IF(G81="","",VLOOKUP(G81,Sheet1!$B$3:$C$7,2,0))</f>
        <v>高度急性期</v>
      </c>
      <c r="I81" s="40" t="s">
        <v>110</v>
      </c>
      <c r="J81" s="40" t="str">
        <f>IF(I81="","",VLOOKUP(I81,Sheet1!$B$3:$C$7,2,0))</f>
        <v>高度急性期</v>
      </c>
      <c r="K81" s="40">
        <v>17</v>
      </c>
      <c r="L81" s="40">
        <v>16</v>
      </c>
      <c r="M81" s="40">
        <v>1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 t="s">
        <v>227</v>
      </c>
      <c r="U81" s="40" t="str">
        <f>IF(T81="","",VLOOKUP(T81,Sheet1!$B$10:$C$61,2,0))</f>
        <v>ﾊｲｹｱﾕﾆｯﾄ入院医療管理料1</v>
      </c>
      <c r="V81" s="40">
        <v>17</v>
      </c>
      <c r="W81" s="65"/>
    </row>
    <row r="82" spans="1:23" outlineLevel="4">
      <c r="A82" s="40">
        <v>4006</v>
      </c>
      <c r="B82" s="40" t="s">
        <v>52</v>
      </c>
      <c r="C82" s="40">
        <v>40203</v>
      </c>
      <c r="D82" s="40" t="s">
        <v>53</v>
      </c>
      <c r="E82" s="40" t="s">
        <v>840</v>
      </c>
      <c r="F82" s="40" t="s">
        <v>851</v>
      </c>
      <c r="G82" s="40" t="s">
        <v>104</v>
      </c>
      <c r="H82" s="40" t="str">
        <f>IF(G82="","",VLOOKUP(G82,Sheet1!$B$3:$C$7,2,0))</f>
        <v>急性期</v>
      </c>
      <c r="I82" s="40" t="s">
        <v>104</v>
      </c>
      <c r="J82" s="40" t="str">
        <f>IF(I82="","",VLOOKUP(I82,Sheet1!$B$3:$C$7,2,0))</f>
        <v>急性期</v>
      </c>
      <c r="K82" s="40">
        <v>52</v>
      </c>
      <c r="L82" s="40">
        <v>51</v>
      </c>
      <c r="M82" s="40">
        <v>1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 t="s">
        <v>110</v>
      </c>
      <c r="U82" s="40" t="str">
        <f>IF(T82="","",VLOOKUP(T82,Sheet1!$B$10:$C$61,2,0))</f>
        <v>一般病棟7対1入院基本料</v>
      </c>
      <c r="V82" s="40">
        <v>52</v>
      </c>
      <c r="W82" s="65"/>
    </row>
    <row r="83" spans="1:23" outlineLevel="4">
      <c r="A83" s="40">
        <v>4006</v>
      </c>
      <c r="B83" s="40" t="s">
        <v>52</v>
      </c>
      <c r="C83" s="40">
        <v>40203</v>
      </c>
      <c r="D83" s="40" t="s">
        <v>53</v>
      </c>
      <c r="E83" s="40" t="s">
        <v>840</v>
      </c>
      <c r="F83" s="40" t="s">
        <v>852</v>
      </c>
      <c r="G83" s="40" t="s">
        <v>104</v>
      </c>
      <c r="H83" s="40" t="str">
        <f>IF(G83="","",VLOOKUP(G83,Sheet1!$B$3:$C$7,2,0))</f>
        <v>急性期</v>
      </c>
      <c r="I83" s="40" t="s">
        <v>104</v>
      </c>
      <c r="J83" s="40" t="str">
        <f>IF(I83="","",VLOOKUP(I83,Sheet1!$B$3:$C$7,2,0))</f>
        <v>急性期</v>
      </c>
      <c r="K83" s="40">
        <v>40</v>
      </c>
      <c r="L83" s="40">
        <v>40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 t="s">
        <v>110</v>
      </c>
      <c r="U83" s="40" t="str">
        <f>IF(T83="","",VLOOKUP(T83,Sheet1!$B$10:$C$61,2,0))</f>
        <v>一般病棟7対1入院基本料</v>
      </c>
      <c r="V83" s="40">
        <v>40</v>
      </c>
      <c r="W83" s="65"/>
    </row>
    <row r="84" spans="1:23" outlineLevel="4">
      <c r="A84" s="40">
        <v>4006</v>
      </c>
      <c r="B84" s="40" t="s">
        <v>52</v>
      </c>
      <c r="C84" s="40">
        <v>40203</v>
      </c>
      <c r="D84" s="40" t="s">
        <v>53</v>
      </c>
      <c r="E84" s="40" t="s">
        <v>840</v>
      </c>
      <c r="F84" s="40" t="s">
        <v>853</v>
      </c>
      <c r="G84" s="40" t="s">
        <v>104</v>
      </c>
      <c r="H84" s="40" t="str">
        <f>IF(G84="","",VLOOKUP(G84,Sheet1!$B$3:$C$7,2,0))</f>
        <v>急性期</v>
      </c>
      <c r="I84" s="40" t="s">
        <v>104</v>
      </c>
      <c r="J84" s="40" t="str">
        <f>IF(I84="","",VLOOKUP(I84,Sheet1!$B$3:$C$7,2,0))</f>
        <v>急性期</v>
      </c>
      <c r="K84" s="40">
        <v>36</v>
      </c>
      <c r="L84" s="40">
        <v>35</v>
      </c>
      <c r="M84" s="40">
        <v>1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 t="s">
        <v>110</v>
      </c>
      <c r="U84" s="40" t="str">
        <f>IF(T84="","",VLOOKUP(T84,Sheet1!$B$10:$C$61,2,0))</f>
        <v>一般病棟7対1入院基本料</v>
      </c>
      <c r="V84" s="40">
        <v>36</v>
      </c>
      <c r="W84" s="65"/>
    </row>
    <row r="85" spans="1:23" outlineLevel="4">
      <c r="A85" s="40">
        <v>4006</v>
      </c>
      <c r="B85" s="40" t="s">
        <v>52</v>
      </c>
      <c r="C85" s="40">
        <v>40203</v>
      </c>
      <c r="D85" s="40" t="s">
        <v>53</v>
      </c>
      <c r="E85" s="40" t="s">
        <v>840</v>
      </c>
      <c r="F85" s="40" t="s">
        <v>854</v>
      </c>
      <c r="G85" s="40" t="s">
        <v>104</v>
      </c>
      <c r="H85" s="40" t="str">
        <f>IF(G85="","",VLOOKUP(G85,Sheet1!$B$3:$C$7,2,0))</f>
        <v>急性期</v>
      </c>
      <c r="I85" s="40" t="s">
        <v>104</v>
      </c>
      <c r="J85" s="40" t="str">
        <f>IF(I85="","",VLOOKUP(I85,Sheet1!$B$3:$C$7,2,0))</f>
        <v>急性期</v>
      </c>
      <c r="K85" s="40">
        <v>42</v>
      </c>
      <c r="L85" s="40">
        <v>42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 t="s">
        <v>110</v>
      </c>
      <c r="U85" s="40" t="str">
        <f>IF(T85="","",VLOOKUP(T85,Sheet1!$B$10:$C$61,2,0))</f>
        <v>一般病棟7対1入院基本料</v>
      </c>
      <c r="V85" s="40">
        <v>42</v>
      </c>
      <c r="W85" s="65"/>
    </row>
    <row r="86" spans="1:23" outlineLevel="4">
      <c r="A86" s="40">
        <v>4006</v>
      </c>
      <c r="B86" s="40" t="s">
        <v>52</v>
      </c>
      <c r="C86" s="40">
        <v>40203</v>
      </c>
      <c r="D86" s="40" t="s">
        <v>53</v>
      </c>
      <c r="E86" s="40" t="s">
        <v>840</v>
      </c>
      <c r="F86" s="40" t="s">
        <v>855</v>
      </c>
      <c r="G86" s="40" t="s">
        <v>104</v>
      </c>
      <c r="H86" s="40" t="str">
        <f>IF(G86="","",VLOOKUP(G86,Sheet1!$B$3:$C$7,2,0))</f>
        <v>急性期</v>
      </c>
      <c r="I86" s="40" t="s">
        <v>104</v>
      </c>
      <c r="J86" s="40" t="str">
        <f>IF(I86="","",VLOOKUP(I86,Sheet1!$B$3:$C$7,2,0))</f>
        <v>急性期</v>
      </c>
      <c r="K86" s="40">
        <v>42</v>
      </c>
      <c r="L86" s="40">
        <v>42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 t="s">
        <v>110</v>
      </c>
      <c r="U86" s="40" t="str">
        <f>IF(T86="","",VLOOKUP(T86,Sheet1!$B$10:$C$61,2,0))</f>
        <v>一般病棟7対1入院基本料</v>
      </c>
      <c r="V86" s="40">
        <v>42</v>
      </c>
      <c r="W86" s="65"/>
    </row>
    <row r="87" spans="1:23" outlineLevel="4">
      <c r="A87" s="40">
        <v>4006</v>
      </c>
      <c r="B87" s="40" t="s">
        <v>52</v>
      </c>
      <c r="C87" s="40">
        <v>40203</v>
      </c>
      <c r="D87" s="40" t="s">
        <v>53</v>
      </c>
      <c r="E87" s="40" t="s">
        <v>840</v>
      </c>
      <c r="F87" s="40" t="s">
        <v>856</v>
      </c>
      <c r="G87" s="40" t="s">
        <v>104</v>
      </c>
      <c r="H87" s="40" t="str">
        <f>IF(G87="","",VLOOKUP(G87,Sheet1!$B$3:$C$7,2,0))</f>
        <v>急性期</v>
      </c>
      <c r="I87" s="40" t="s">
        <v>104</v>
      </c>
      <c r="J87" s="40" t="str">
        <f>IF(I87="","",VLOOKUP(I87,Sheet1!$B$3:$C$7,2,0))</f>
        <v>急性期</v>
      </c>
      <c r="K87" s="40">
        <v>42</v>
      </c>
      <c r="L87" s="40">
        <v>42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 t="s">
        <v>110</v>
      </c>
      <c r="U87" s="40" t="str">
        <f>IF(T87="","",VLOOKUP(T87,Sheet1!$B$10:$C$61,2,0))</f>
        <v>一般病棟7対1入院基本料</v>
      </c>
      <c r="V87" s="40">
        <v>42</v>
      </c>
      <c r="W87" s="65"/>
    </row>
    <row r="88" spans="1:23" outlineLevel="4">
      <c r="A88" s="40">
        <v>4006</v>
      </c>
      <c r="B88" s="40" t="s">
        <v>52</v>
      </c>
      <c r="C88" s="40">
        <v>40203</v>
      </c>
      <c r="D88" s="40" t="s">
        <v>53</v>
      </c>
      <c r="E88" s="40" t="s">
        <v>840</v>
      </c>
      <c r="F88" s="40" t="s">
        <v>857</v>
      </c>
      <c r="G88" s="40" t="s">
        <v>104</v>
      </c>
      <c r="H88" s="40" t="str">
        <f>IF(G88="","",VLOOKUP(G88,Sheet1!$B$3:$C$7,2,0))</f>
        <v>急性期</v>
      </c>
      <c r="I88" s="40" t="s">
        <v>104</v>
      </c>
      <c r="J88" s="40" t="str">
        <f>IF(I88="","",VLOOKUP(I88,Sheet1!$B$3:$C$7,2,0))</f>
        <v>急性期</v>
      </c>
      <c r="K88" s="40">
        <v>39</v>
      </c>
      <c r="L88" s="40">
        <v>39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 t="s">
        <v>110</v>
      </c>
      <c r="U88" s="40" t="str">
        <f>IF(T88="","",VLOOKUP(T88,Sheet1!$B$10:$C$61,2,0))</f>
        <v>一般病棟7対1入院基本料</v>
      </c>
      <c r="V88" s="40">
        <v>39</v>
      </c>
      <c r="W88" s="65"/>
    </row>
    <row r="89" spans="1:23" outlineLevel="4">
      <c r="A89" s="40">
        <v>4006</v>
      </c>
      <c r="B89" s="40" t="s">
        <v>52</v>
      </c>
      <c r="C89" s="40">
        <v>40203</v>
      </c>
      <c r="D89" s="40" t="s">
        <v>53</v>
      </c>
      <c r="E89" s="40" t="s">
        <v>840</v>
      </c>
      <c r="F89" s="40" t="s">
        <v>858</v>
      </c>
      <c r="G89" s="40" t="s">
        <v>104</v>
      </c>
      <c r="H89" s="40" t="str">
        <f>IF(G89="","",VLOOKUP(G89,Sheet1!$B$3:$C$7,2,0))</f>
        <v>急性期</v>
      </c>
      <c r="I89" s="40" t="s">
        <v>104</v>
      </c>
      <c r="J89" s="40" t="str">
        <f>IF(I89="","",VLOOKUP(I89,Sheet1!$B$3:$C$7,2,0))</f>
        <v>急性期</v>
      </c>
      <c r="K89" s="40">
        <v>42</v>
      </c>
      <c r="L89" s="40">
        <v>42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 t="s">
        <v>110</v>
      </c>
      <c r="U89" s="40" t="str">
        <f>IF(T89="","",VLOOKUP(T89,Sheet1!$B$10:$C$61,2,0))</f>
        <v>一般病棟7対1入院基本料</v>
      </c>
      <c r="V89" s="40">
        <v>42</v>
      </c>
      <c r="W89" s="65"/>
    </row>
    <row r="90" spans="1:23" outlineLevel="4">
      <c r="A90" s="40">
        <v>4006</v>
      </c>
      <c r="B90" s="40" t="s">
        <v>52</v>
      </c>
      <c r="C90" s="40">
        <v>40203</v>
      </c>
      <c r="D90" s="40" t="s">
        <v>53</v>
      </c>
      <c r="E90" s="40" t="s">
        <v>840</v>
      </c>
      <c r="F90" s="40" t="s">
        <v>859</v>
      </c>
      <c r="G90" s="40" t="s">
        <v>104</v>
      </c>
      <c r="H90" s="40" t="str">
        <f>IF(G90="","",VLOOKUP(G90,Sheet1!$B$3:$C$7,2,0))</f>
        <v>急性期</v>
      </c>
      <c r="I90" s="40" t="s">
        <v>104</v>
      </c>
      <c r="J90" s="40" t="str">
        <f>IF(I90="","",VLOOKUP(I90,Sheet1!$B$3:$C$7,2,0))</f>
        <v>急性期</v>
      </c>
      <c r="K90" s="40">
        <v>42</v>
      </c>
      <c r="L90" s="40">
        <v>42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 t="s">
        <v>110</v>
      </c>
      <c r="U90" s="40" t="str">
        <f>IF(T90="","",VLOOKUP(T90,Sheet1!$B$10:$C$61,2,0))</f>
        <v>一般病棟7対1入院基本料</v>
      </c>
      <c r="V90" s="40">
        <v>42</v>
      </c>
      <c r="W90" s="65"/>
    </row>
    <row r="91" spans="1:23" outlineLevel="4">
      <c r="A91" s="40">
        <v>4006</v>
      </c>
      <c r="B91" s="40" t="s">
        <v>52</v>
      </c>
      <c r="C91" s="40">
        <v>40203</v>
      </c>
      <c r="D91" s="40" t="s">
        <v>53</v>
      </c>
      <c r="E91" s="40" t="s">
        <v>840</v>
      </c>
      <c r="F91" s="40" t="s">
        <v>860</v>
      </c>
      <c r="G91" s="40" t="s">
        <v>104</v>
      </c>
      <c r="H91" s="40" t="str">
        <f>IF(G91="","",VLOOKUP(G91,Sheet1!$B$3:$C$7,2,0))</f>
        <v>急性期</v>
      </c>
      <c r="I91" s="40" t="s">
        <v>104</v>
      </c>
      <c r="J91" s="40" t="str">
        <f>IF(I91="","",VLOOKUP(I91,Sheet1!$B$3:$C$7,2,0))</f>
        <v>急性期</v>
      </c>
      <c r="K91" s="40">
        <v>42</v>
      </c>
      <c r="L91" s="40">
        <v>42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 t="s">
        <v>110</v>
      </c>
      <c r="U91" s="40" t="str">
        <f>IF(T91="","",VLOOKUP(T91,Sheet1!$B$10:$C$61,2,0))</f>
        <v>一般病棟7対1入院基本料</v>
      </c>
      <c r="V91" s="40">
        <v>42</v>
      </c>
      <c r="W91" s="65"/>
    </row>
    <row r="92" spans="1:23" outlineLevel="4">
      <c r="A92" s="40">
        <v>4006</v>
      </c>
      <c r="B92" s="40" t="s">
        <v>52</v>
      </c>
      <c r="C92" s="40">
        <v>40203</v>
      </c>
      <c r="D92" s="40" t="s">
        <v>53</v>
      </c>
      <c r="E92" s="40" t="s">
        <v>840</v>
      </c>
      <c r="F92" s="40" t="s">
        <v>861</v>
      </c>
      <c r="G92" s="40" t="s">
        <v>104</v>
      </c>
      <c r="H92" s="40" t="str">
        <f>IF(G92="","",VLOOKUP(G92,Sheet1!$B$3:$C$7,2,0))</f>
        <v>急性期</v>
      </c>
      <c r="I92" s="40" t="s">
        <v>104</v>
      </c>
      <c r="J92" s="40" t="str">
        <f>IF(I92="","",VLOOKUP(I92,Sheet1!$B$3:$C$7,2,0))</f>
        <v>急性期</v>
      </c>
      <c r="K92" s="40">
        <v>34</v>
      </c>
      <c r="L92" s="40">
        <v>32</v>
      </c>
      <c r="M92" s="40">
        <v>2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 t="s">
        <v>110</v>
      </c>
      <c r="U92" s="40" t="str">
        <f>IF(T92="","",VLOOKUP(T92,Sheet1!$B$10:$C$61,2,0))</f>
        <v>一般病棟7対1入院基本料</v>
      </c>
      <c r="V92" s="40">
        <v>34</v>
      </c>
      <c r="W92" s="65"/>
    </row>
    <row r="93" spans="1:23" outlineLevel="4">
      <c r="A93" s="40">
        <v>4006</v>
      </c>
      <c r="B93" s="40" t="s">
        <v>52</v>
      </c>
      <c r="C93" s="40">
        <v>40203</v>
      </c>
      <c r="D93" s="40" t="s">
        <v>53</v>
      </c>
      <c r="E93" s="40" t="s">
        <v>840</v>
      </c>
      <c r="F93" s="40" t="s">
        <v>862</v>
      </c>
      <c r="G93" s="40" t="s">
        <v>104</v>
      </c>
      <c r="H93" s="40" t="str">
        <f>IF(G93="","",VLOOKUP(G93,Sheet1!$B$3:$C$7,2,0))</f>
        <v>急性期</v>
      </c>
      <c r="I93" s="40" t="s">
        <v>104</v>
      </c>
      <c r="J93" s="40" t="str">
        <f>IF(I93="","",VLOOKUP(I93,Sheet1!$B$3:$C$7,2,0))</f>
        <v>急性期</v>
      </c>
      <c r="K93" s="40">
        <v>35</v>
      </c>
      <c r="L93" s="40">
        <v>32</v>
      </c>
      <c r="M93" s="40">
        <v>3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 t="s">
        <v>389</v>
      </c>
      <c r="U93" s="40" t="str">
        <f>IF(T93="","",VLOOKUP(T93,Sheet1!$B$10:$C$61,2,0))</f>
        <v>小児入院医療管理料1</v>
      </c>
      <c r="V93" s="40">
        <v>35</v>
      </c>
      <c r="W93" s="65"/>
    </row>
    <row r="94" spans="1:23" outlineLevel="4">
      <c r="A94" s="40">
        <v>4006</v>
      </c>
      <c r="B94" s="40" t="s">
        <v>52</v>
      </c>
      <c r="C94" s="40">
        <v>40203</v>
      </c>
      <c r="D94" s="40" t="s">
        <v>53</v>
      </c>
      <c r="E94" s="40" t="s">
        <v>840</v>
      </c>
      <c r="F94" s="40" t="s">
        <v>863</v>
      </c>
      <c r="G94" s="40" t="s">
        <v>104</v>
      </c>
      <c r="H94" s="40" t="str">
        <f>IF(G94="","",VLOOKUP(G94,Sheet1!$B$3:$C$7,2,0))</f>
        <v>急性期</v>
      </c>
      <c r="I94" s="40" t="s">
        <v>104</v>
      </c>
      <c r="J94" s="40" t="str">
        <f>IF(I94="","",VLOOKUP(I94,Sheet1!$B$3:$C$7,2,0))</f>
        <v>急性期</v>
      </c>
      <c r="K94" s="40">
        <v>25</v>
      </c>
      <c r="L94" s="40">
        <v>25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 t="s">
        <v>110</v>
      </c>
      <c r="U94" s="40" t="str">
        <f>IF(T94="","",VLOOKUP(T94,Sheet1!$B$10:$C$61,2,0))</f>
        <v>一般病棟7対1入院基本料</v>
      </c>
      <c r="V94" s="40">
        <v>25</v>
      </c>
      <c r="W94" s="65"/>
    </row>
    <row r="95" spans="1:23" outlineLevel="4">
      <c r="A95" s="40">
        <v>4006</v>
      </c>
      <c r="B95" s="40" t="s">
        <v>52</v>
      </c>
      <c r="C95" s="40">
        <v>40203</v>
      </c>
      <c r="D95" s="40" t="s">
        <v>53</v>
      </c>
      <c r="E95" s="40" t="s">
        <v>840</v>
      </c>
      <c r="F95" s="40" t="s">
        <v>864</v>
      </c>
      <c r="G95" s="40" t="s">
        <v>104</v>
      </c>
      <c r="H95" s="40" t="str">
        <f>IF(G95="","",VLOOKUP(G95,Sheet1!$B$3:$C$7,2,0))</f>
        <v>急性期</v>
      </c>
      <c r="I95" s="40" t="s">
        <v>104</v>
      </c>
      <c r="J95" s="40" t="str">
        <f>IF(I95="","",VLOOKUP(I95,Sheet1!$B$3:$C$7,2,0))</f>
        <v>急性期</v>
      </c>
      <c r="K95" s="40">
        <v>50</v>
      </c>
      <c r="L95" s="40">
        <v>50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 t="s">
        <v>110</v>
      </c>
      <c r="U95" s="40" t="str">
        <f>IF(T95="","",VLOOKUP(T95,Sheet1!$B$10:$C$61,2,0))</f>
        <v>一般病棟7対1入院基本料</v>
      </c>
      <c r="V95" s="40">
        <v>50</v>
      </c>
      <c r="W95" s="65"/>
    </row>
    <row r="96" spans="1:23" outlineLevel="4">
      <c r="A96" s="40">
        <v>4006</v>
      </c>
      <c r="B96" s="40" t="s">
        <v>52</v>
      </c>
      <c r="C96" s="40">
        <v>40203</v>
      </c>
      <c r="D96" s="40" t="s">
        <v>53</v>
      </c>
      <c r="E96" s="40" t="s">
        <v>840</v>
      </c>
      <c r="F96" s="40" t="s">
        <v>865</v>
      </c>
      <c r="G96" s="40" t="s">
        <v>104</v>
      </c>
      <c r="H96" s="40" t="str">
        <f>IF(G96="","",VLOOKUP(G96,Sheet1!$B$3:$C$7,2,0))</f>
        <v>急性期</v>
      </c>
      <c r="I96" s="40" t="s">
        <v>104</v>
      </c>
      <c r="J96" s="40" t="str">
        <f>IF(I96="","",VLOOKUP(I96,Sheet1!$B$3:$C$7,2,0))</f>
        <v>急性期</v>
      </c>
      <c r="K96" s="40">
        <v>42</v>
      </c>
      <c r="L96" s="40">
        <v>42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 t="s">
        <v>110</v>
      </c>
      <c r="U96" s="40" t="str">
        <f>IF(T96="","",VLOOKUP(T96,Sheet1!$B$10:$C$61,2,0))</f>
        <v>一般病棟7対1入院基本料</v>
      </c>
      <c r="V96" s="40">
        <v>42</v>
      </c>
      <c r="W96" s="65"/>
    </row>
    <row r="97" spans="1:23" outlineLevel="4">
      <c r="A97" s="40">
        <v>4006</v>
      </c>
      <c r="B97" s="40" t="s">
        <v>52</v>
      </c>
      <c r="C97" s="40">
        <v>40203</v>
      </c>
      <c r="D97" s="40" t="s">
        <v>53</v>
      </c>
      <c r="E97" s="40" t="s">
        <v>840</v>
      </c>
      <c r="F97" s="40" t="s">
        <v>866</v>
      </c>
      <c r="G97" s="40" t="s">
        <v>104</v>
      </c>
      <c r="H97" s="40" t="str">
        <f>IF(G97="","",VLOOKUP(G97,Sheet1!$B$3:$C$7,2,0))</f>
        <v>急性期</v>
      </c>
      <c r="I97" s="40" t="s">
        <v>104</v>
      </c>
      <c r="J97" s="40" t="str">
        <f>IF(I97="","",VLOOKUP(I97,Sheet1!$B$3:$C$7,2,0))</f>
        <v>急性期</v>
      </c>
      <c r="K97" s="40">
        <v>42</v>
      </c>
      <c r="L97" s="40">
        <v>42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0">
        <v>0</v>
      </c>
      <c r="T97" s="40" t="s">
        <v>110</v>
      </c>
      <c r="U97" s="40" t="str">
        <f>IF(T97="","",VLOOKUP(T97,Sheet1!$B$10:$C$61,2,0))</f>
        <v>一般病棟7対1入院基本料</v>
      </c>
      <c r="V97" s="40">
        <v>42</v>
      </c>
      <c r="W97" s="65"/>
    </row>
    <row r="98" spans="1:23" outlineLevel="4">
      <c r="A98" s="40">
        <v>4006</v>
      </c>
      <c r="B98" s="40" t="s">
        <v>52</v>
      </c>
      <c r="C98" s="40">
        <v>40203</v>
      </c>
      <c r="D98" s="40" t="s">
        <v>53</v>
      </c>
      <c r="E98" s="40" t="s">
        <v>840</v>
      </c>
      <c r="F98" s="40" t="s">
        <v>867</v>
      </c>
      <c r="G98" s="40" t="s">
        <v>113</v>
      </c>
      <c r="H98" s="40" t="str">
        <f>IF(G98="","",VLOOKUP(G98,Sheet1!$B$3:$C$7,2,0))</f>
        <v>回復期</v>
      </c>
      <c r="I98" s="40" t="s">
        <v>395</v>
      </c>
      <c r="J98" s="40" t="str">
        <f>IF(I98="","",VLOOKUP(I98,Sheet1!$B$3:$C$7,2,0))</f>
        <v>休棟等</v>
      </c>
      <c r="K98" s="40">
        <v>50</v>
      </c>
      <c r="L98" s="40">
        <v>35</v>
      </c>
      <c r="M98" s="40">
        <v>15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40" t="s">
        <v>581</v>
      </c>
      <c r="U98" s="40" t="str">
        <f>IF(T98="","",VLOOKUP(T98,Sheet1!$B$10:$C$61,2,0))</f>
        <v>回復期リハビリテーション病棟入院料3</v>
      </c>
      <c r="V98" s="40">
        <v>50</v>
      </c>
      <c r="W98" s="65"/>
    </row>
    <row r="99" spans="1:23" outlineLevel="4">
      <c r="A99" s="40">
        <v>4006</v>
      </c>
      <c r="B99" s="40" t="s">
        <v>52</v>
      </c>
      <c r="C99" s="40">
        <v>40203</v>
      </c>
      <c r="D99" s="40" t="s">
        <v>53</v>
      </c>
      <c r="E99" s="40" t="s">
        <v>840</v>
      </c>
      <c r="F99" s="40" t="s">
        <v>868</v>
      </c>
      <c r="G99" s="40" t="s">
        <v>182</v>
      </c>
      <c r="H99" s="40" t="str">
        <f>IF(G99="","",VLOOKUP(G99,Sheet1!$B$3:$C$7,2,0))</f>
        <v>慢性期</v>
      </c>
      <c r="I99" s="40" t="s">
        <v>182</v>
      </c>
      <c r="J99" s="40" t="str">
        <f>IF(I99="","",VLOOKUP(I99,Sheet1!$B$3:$C$7,2,0))</f>
        <v>慢性期</v>
      </c>
      <c r="K99" s="40">
        <v>50</v>
      </c>
      <c r="L99" s="40">
        <v>40</v>
      </c>
      <c r="M99" s="40">
        <v>10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 t="s">
        <v>187</v>
      </c>
      <c r="U99" s="40" t="str">
        <f>IF(T99="","",VLOOKUP(T99,Sheet1!$B$10:$C$61,2,0))</f>
        <v>障害者施設等10対1入院基本料</v>
      </c>
      <c r="V99" s="40">
        <v>50</v>
      </c>
      <c r="W99" s="65"/>
    </row>
    <row r="100" spans="1:23" outlineLevel="4">
      <c r="A100" s="40">
        <v>4006</v>
      </c>
      <c r="B100" s="40" t="s">
        <v>52</v>
      </c>
      <c r="C100" s="40">
        <v>40203</v>
      </c>
      <c r="D100" s="40" t="s">
        <v>53</v>
      </c>
      <c r="E100" s="40" t="s">
        <v>840</v>
      </c>
      <c r="F100" s="40" t="s">
        <v>869</v>
      </c>
      <c r="G100" s="40" t="s">
        <v>182</v>
      </c>
      <c r="H100" s="40" t="str">
        <f>IF(G100="","",VLOOKUP(G100,Sheet1!$B$3:$C$7,2,0))</f>
        <v>慢性期</v>
      </c>
      <c r="I100" s="40" t="s">
        <v>395</v>
      </c>
      <c r="J100" s="40" t="str">
        <f>IF(I100="","",VLOOKUP(I100,Sheet1!$B$3:$C$7,2,0))</f>
        <v>休棟等</v>
      </c>
      <c r="K100" s="40">
        <v>50</v>
      </c>
      <c r="L100" s="40">
        <v>37</v>
      </c>
      <c r="M100" s="40">
        <v>13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 t="s">
        <v>185</v>
      </c>
      <c r="U100" s="40" t="str">
        <f>IF(T100="","",VLOOKUP(T100,Sheet1!$B$10:$C$61,2,0))</f>
        <v>療養病棟入院基本料1</v>
      </c>
      <c r="V100" s="40">
        <v>50</v>
      </c>
      <c r="W100" s="65"/>
    </row>
    <row r="101" spans="1:23" outlineLevel="4">
      <c r="A101" s="40">
        <v>4006</v>
      </c>
      <c r="B101" s="40" t="s">
        <v>52</v>
      </c>
      <c r="C101" s="40">
        <v>40203</v>
      </c>
      <c r="D101" s="40" t="s">
        <v>53</v>
      </c>
      <c r="E101" s="40" t="s">
        <v>840</v>
      </c>
      <c r="F101" s="40" t="s">
        <v>870</v>
      </c>
      <c r="G101" s="40" t="s">
        <v>182</v>
      </c>
      <c r="H101" s="40" t="str">
        <f>IF(G101="","",VLOOKUP(G101,Sheet1!$B$3:$C$7,2,0))</f>
        <v>慢性期</v>
      </c>
      <c r="I101" s="40" t="s">
        <v>182</v>
      </c>
      <c r="J101" s="40" t="str">
        <f>IF(I101="","",VLOOKUP(I101,Sheet1!$B$3:$C$7,2,0))</f>
        <v>慢性期</v>
      </c>
      <c r="K101" s="40">
        <v>16</v>
      </c>
      <c r="L101" s="40">
        <v>15</v>
      </c>
      <c r="M101" s="40">
        <v>1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 t="s">
        <v>409</v>
      </c>
      <c r="U101" s="40" t="str">
        <f>IF(T101="","",VLOOKUP(T101,Sheet1!$B$10:$C$61,2,0))</f>
        <v>緩和ケア病棟入院料</v>
      </c>
      <c r="V101" s="40">
        <v>16</v>
      </c>
      <c r="W101" s="65"/>
    </row>
    <row r="102" spans="1:23" outlineLevel="4">
      <c r="A102" s="40">
        <v>4006</v>
      </c>
      <c r="B102" s="40" t="s">
        <v>52</v>
      </c>
      <c r="C102" s="40">
        <v>40203</v>
      </c>
      <c r="D102" s="40" t="s">
        <v>53</v>
      </c>
      <c r="E102" s="40" t="s">
        <v>840</v>
      </c>
      <c r="F102" s="40" t="s">
        <v>871</v>
      </c>
      <c r="G102" s="40" t="s">
        <v>395</v>
      </c>
      <c r="H102" s="40" t="str">
        <f>IF(G102="","",VLOOKUP(G102,Sheet1!$B$3:$C$7,2,0))</f>
        <v>休棟等</v>
      </c>
      <c r="I102" s="40" t="s">
        <v>395</v>
      </c>
      <c r="J102" s="40" t="str">
        <f>IF(I102="","",VLOOKUP(I102,Sheet1!$B$3:$C$7,2,0))</f>
        <v>休棟等</v>
      </c>
      <c r="K102" s="40">
        <v>41</v>
      </c>
      <c r="L102" s="40">
        <v>0</v>
      </c>
      <c r="M102" s="40">
        <v>41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 t="s">
        <v>110</v>
      </c>
      <c r="U102" s="40" t="str">
        <f>IF(T102="","",VLOOKUP(T102,Sheet1!$B$10:$C$61,2,0))</f>
        <v>一般病棟7対1入院基本料</v>
      </c>
      <c r="V102" s="40">
        <v>41</v>
      </c>
      <c r="W102" s="65"/>
    </row>
    <row r="103" spans="1:23" outlineLevel="3">
      <c r="A103" s="40"/>
      <c r="B103" s="40"/>
      <c r="C103" s="40"/>
      <c r="D103" s="40"/>
      <c r="E103" s="41" t="s">
        <v>1719</v>
      </c>
      <c r="F103" s="40"/>
      <c r="G103" s="40"/>
      <c r="H103" s="40"/>
      <c r="I103" s="40"/>
      <c r="J103" s="40" t="str">
        <f>IF(I103="","",VLOOKUP(I103,Sheet1!$B$3:$C$7,2,0))</f>
        <v/>
      </c>
      <c r="K103" s="40">
        <f t="shared" ref="K103:S103" si="17">SUBTOTAL(9,K73:K102)</f>
        <v>1031</v>
      </c>
      <c r="L103" s="40">
        <f t="shared" si="17"/>
        <v>902</v>
      </c>
      <c r="M103" s="40">
        <f t="shared" si="17"/>
        <v>129</v>
      </c>
      <c r="N103" s="40">
        <f t="shared" si="17"/>
        <v>0</v>
      </c>
      <c r="O103" s="40">
        <f t="shared" si="17"/>
        <v>0</v>
      </c>
      <c r="P103" s="40">
        <f t="shared" si="17"/>
        <v>0</v>
      </c>
      <c r="Q103" s="40">
        <f t="shared" si="17"/>
        <v>0</v>
      </c>
      <c r="R103" s="40">
        <f t="shared" si="17"/>
        <v>0</v>
      </c>
      <c r="S103" s="40">
        <f t="shared" si="17"/>
        <v>0</v>
      </c>
      <c r="T103" s="40"/>
      <c r="U103" s="40"/>
      <c r="V103" s="40">
        <f>SUBTOTAL(9,V73:V102)</f>
        <v>1031</v>
      </c>
      <c r="W103" s="66"/>
    </row>
    <row r="104" spans="1:23" outlineLevel="4">
      <c r="A104" s="40">
        <v>4006</v>
      </c>
      <c r="B104" s="40" t="s">
        <v>52</v>
      </c>
      <c r="C104" s="40">
        <v>40203</v>
      </c>
      <c r="D104" s="40" t="s">
        <v>53</v>
      </c>
      <c r="E104" s="40" t="s">
        <v>879</v>
      </c>
      <c r="F104" s="40" t="s">
        <v>195</v>
      </c>
      <c r="G104" s="40" t="s">
        <v>45</v>
      </c>
      <c r="H104" s="40" t="str">
        <f>IF(G104="","",VLOOKUP(G104,Sheet1!$B$3:$C$7,2,0))</f>
        <v>慢性期</v>
      </c>
      <c r="I104" s="40" t="s">
        <v>45</v>
      </c>
      <c r="J104" s="40" t="str">
        <f>IF(I104="","",VLOOKUP(I104,Sheet1!$B$3:$C$7,2,0))</f>
        <v>慢性期</v>
      </c>
      <c r="K104" s="40">
        <v>0</v>
      </c>
      <c r="L104" s="40">
        <v>0</v>
      </c>
      <c r="M104" s="40">
        <v>0</v>
      </c>
      <c r="N104" s="40">
        <v>50</v>
      </c>
      <c r="O104" s="40">
        <v>41</v>
      </c>
      <c r="P104" s="40">
        <v>9</v>
      </c>
      <c r="Q104" s="40">
        <v>0</v>
      </c>
      <c r="R104" s="40">
        <v>0</v>
      </c>
      <c r="S104" s="40">
        <v>0</v>
      </c>
      <c r="T104" s="40" t="s">
        <v>46</v>
      </c>
      <c r="U104" s="40" t="str">
        <f>IF(T104="","",VLOOKUP(T104,Sheet1!$B$10:$C$61,2,0))</f>
        <v>療養病棟入院基本料2</v>
      </c>
      <c r="V104" s="40">
        <v>50</v>
      </c>
      <c r="W104" s="64"/>
    </row>
    <row r="105" spans="1:23" outlineLevel="3">
      <c r="A105" s="40"/>
      <c r="B105" s="40"/>
      <c r="C105" s="40"/>
      <c r="D105" s="40"/>
      <c r="E105" s="41" t="s">
        <v>1720</v>
      </c>
      <c r="F105" s="40"/>
      <c r="G105" s="40"/>
      <c r="H105" s="40"/>
      <c r="I105" s="40"/>
      <c r="J105" s="40" t="str">
        <f>IF(I105="","",VLOOKUP(I105,Sheet1!$B$3:$C$7,2,0))</f>
        <v/>
      </c>
      <c r="K105" s="40">
        <f t="shared" ref="K105:S105" si="18">SUBTOTAL(9,K104:K104)</f>
        <v>0</v>
      </c>
      <c r="L105" s="40">
        <f t="shared" si="18"/>
        <v>0</v>
      </c>
      <c r="M105" s="40">
        <f t="shared" si="18"/>
        <v>0</v>
      </c>
      <c r="N105" s="40">
        <f t="shared" si="18"/>
        <v>50</v>
      </c>
      <c r="O105" s="40">
        <f t="shared" si="18"/>
        <v>41</v>
      </c>
      <c r="P105" s="40">
        <f t="shared" si="18"/>
        <v>9</v>
      </c>
      <c r="Q105" s="40">
        <f t="shared" si="18"/>
        <v>0</v>
      </c>
      <c r="R105" s="40">
        <f t="shared" si="18"/>
        <v>0</v>
      </c>
      <c r="S105" s="40">
        <f t="shared" si="18"/>
        <v>0</v>
      </c>
      <c r="T105" s="40"/>
      <c r="U105" s="40"/>
      <c r="V105" s="40">
        <f>SUBTOTAL(9,V104:V104)</f>
        <v>50</v>
      </c>
      <c r="W105" s="66"/>
    </row>
    <row r="106" spans="1:23" outlineLevel="4">
      <c r="A106" s="40">
        <v>4006</v>
      </c>
      <c r="B106" s="40" t="s">
        <v>52</v>
      </c>
      <c r="C106" s="40">
        <v>40203</v>
      </c>
      <c r="D106" s="40" t="s">
        <v>53</v>
      </c>
      <c r="E106" s="40" t="s">
        <v>1001</v>
      </c>
      <c r="F106" s="40" t="s">
        <v>1002</v>
      </c>
      <c r="G106" s="40" t="s">
        <v>45</v>
      </c>
      <c r="H106" s="40" t="str">
        <f>IF(G106="","",VLOOKUP(G106,Sheet1!$B$3:$C$7,2,0))</f>
        <v>慢性期</v>
      </c>
      <c r="I106" s="40" t="s">
        <v>45</v>
      </c>
      <c r="J106" s="40" t="str">
        <f>IF(I106="","",VLOOKUP(I106,Sheet1!$B$3:$C$7,2,0))</f>
        <v>慢性期</v>
      </c>
      <c r="K106" s="40">
        <v>50</v>
      </c>
      <c r="L106" s="40">
        <v>48</v>
      </c>
      <c r="M106" s="40">
        <v>2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 t="s">
        <v>51</v>
      </c>
      <c r="U106" s="40" t="str">
        <f>IF(T106="","",VLOOKUP(T106,Sheet1!$B$10:$C$61,2,0))</f>
        <v>障害者施設等10対1入院基本料</v>
      </c>
      <c r="V106" s="40">
        <v>50</v>
      </c>
      <c r="W106" s="64"/>
    </row>
    <row r="107" spans="1:23" outlineLevel="4">
      <c r="A107" s="40">
        <v>4006</v>
      </c>
      <c r="B107" s="40" t="s">
        <v>52</v>
      </c>
      <c r="C107" s="40">
        <v>40203</v>
      </c>
      <c r="D107" s="40" t="s">
        <v>53</v>
      </c>
      <c r="E107" s="40" t="s">
        <v>1001</v>
      </c>
      <c r="F107" s="40" t="s">
        <v>1003</v>
      </c>
      <c r="G107" s="40" t="s">
        <v>45</v>
      </c>
      <c r="H107" s="40" t="str">
        <f>IF(G107="","",VLOOKUP(G107,Sheet1!$B$3:$C$7,2,0))</f>
        <v>慢性期</v>
      </c>
      <c r="I107" s="40" t="s">
        <v>45</v>
      </c>
      <c r="J107" s="40" t="str">
        <f>IF(I107="","",VLOOKUP(I107,Sheet1!$B$3:$C$7,2,0))</f>
        <v>慢性期</v>
      </c>
      <c r="K107" s="40">
        <v>50</v>
      </c>
      <c r="L107" s="40">
        <v>40</v>
      </c>
      <c r="M107" s="40">
        <v>10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 t="s">
        <v>51</v>
      </c>
      <c r="U107" s="40" t="str">
        <f>IF(T107="","",VLOOKUP(T107,Sheet1!$B$10:$C$61,2,0))</f>
        <v>障害者施設等10対1入院基本料</v>
      </c>
      <c r="V107" s="40">
        <v>50</v>
      </c>
      <c r="W107" s="65"/>
    </row>
    <row r="108" spans="1:23" outlineLevel="4">
      <c r="A108" s="40">
        <v>4006</v>
      </c>
      <c r="B108" s="40" t="s">
        <v>52</v>
      </c>
      <c r="C108" s="40">
        <v>40203</v>
      </c>
      <c r="D108" s="40" t="s">
        <v>53</v>
      </c>
      <c r="E108" s="40" t="s">
        <v>1001</v>
      </c>
      <c r="F108" s="40" t="s">
        <v>1004</v>
      </c>
      <c r="G108" s="40" t="s">
        <v>45</v>
      </c>
      <c r="H108" s="40" t="str">
        <f>IF(G108="","",VLOOKUP(G108,Sheet1!$B$3:$C$7,2,0))</f>
        <v>慢性期</v>
      </c>
      <c r="I108" s="40" t="s">
        <v>45</v>
      </c>
      <c r="J108" s="40" t="str">
        <f>IF(I108="","",VLOOKUP(I108,Sheet1!$B$3:$C$7,2,0))</f>
        <v>慢性期</v>
      </c>
      <c r="K108" s="40">
        <v>50</v>
      </c>
      <c r="L108" s="40">
        <v>44</v>
      </c>
      <c r="M108" s="40">
        <v>6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 t="s">
        <v>51</v>
      </c>
      <c r="U108" s="40" t="str">
        <f>IF(T108="","",VLOOKUP(T108,Sheet1!$B$10:$C$61,2,0))</f>
        <v>障害者施設等10対1入院基本料</v>
      </c>
      <c r="V108" s="40">
        <v>50</v>
      </c>
      <c r="W108" s="65"/>
    </row>
    <row r="109" spans="1:23" outlineLevel="3">
      <c r="A109" s="40"/>
      <c r="B109" s="40"/>
      <c r="C109" s="40"/>
      <c r="D109" s="40"/>
      <c r="E109" s="41" t="s">
        <v>1721</v>
      </c>
      <c r="F109" s="40"/>
      <c r="G109" s="40"/>
      <c r="H109" s="40"/>
      <c r="I109" s="40"/>
      <c r="J109" s="40" t="str">
        <f>IF(I109="","",VLOOKUP(I109,Sheet1!$B$3:$C$7,2,0))</f>
        <v/>
      </c>
      <c r="K109" s="40">
        <f t="shared" ref="K109:S109" si="19">SUBTOTAL(9,K106:K108)</f>
        <v>150</v>
      </c>
      <c r="L109" s="40">
        <f t="shared" si="19"/>
        <v>132</v>
      </c>
      <c r="M109" s="40">
        <f t="shared" si="19"/>
        <v>18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/>
      <c r="U109" s="40"/>
      <c r="V109" s="40">
        <f>SUBTOTAL(9,V106:V108)</f>
        <v>150</v>
      </c>
      <c r="W109" s="66"/>
    </row>
    <row r="110" spans="1:23" outlineLevel="4">
      <c r="A110" s="40">
        <v>4006</v>
      </c>
      <c r="B110" s="40" t="s">
        <v>52</v>
      </c>
      <c r="C110" s="40">
        <v>40203</v>
      </c>
      <c r="D110" s="40" t="s">
        <v>53</v>
      </c>
      <c r="E110" s="40" t="s">
        <v>1042</v>
      </c>
      <c r="F110" s="40" t="s">
        <v>1043</v>
      </c>
      <c r="G110" s="40" t="s">
        <v>182</v>
      </c>
      <c r="H110" s="40" t="str">
        <f>IF(G110="","",VLOOKUP(G110,Sheet1!$B$3:$C$7,2,0))</f>
        <v>慢性期</v>
      </c>
      <c r="I110" s="40" t="s">
        <v>182</v>
      </c>
      <c r="J110" s="40" t="str">
        <f>IF(I110="","",VLOOKUP(I110,Sheet1!$B$3:$C$7,2,0))</f>
        <v>慢性期</v>
      </c>
      <c r="K110" s="40">
        <v>0</v>
      </c>
      <c r="L110" s="40">
        <v>0</v>
      </c>
      <c r="M110" s="40">
        <v>0</v>
      </c>
      <c r="N110" s="40">
        <v>55</v>
      </c>
      <c r="O110" s="40">
        <v>55</v>
      </c>
      <c r="P110" s="40">
        <v>0</v>
      </c>
      <c r="Q110" s="40">
        <v>0</v>
      </c>
      <c r="R110" s="40">
        <v>0</v>
      </c>
      <c r="S110" s="40">
        <v>0</v>
      </c>
      <c r="T110" s="40" t="s">
        <v>185</v>
      </c>
      <c r="U110" s="40" t="str">
        <f>IF(T110="","",VLOOKUP(T110,Sheet1!$B$10:$C$61,2,0))</f>
        <v>療養病棟入院基本料1</v>
      </c>
      <c r="V110" s="40">
        <v>55</v>
      </c>
      <c r="W110" s="64"/>
    </row>
    <row r="111" spans="1:23" outlineLevel="3">
      <c r="A111" s="40"/>
      <c r="B111" s="40"/>
      <c r="C111" s="40"/>
      <c r="D111" s="40"/>
      <c r="E111" s="41" t="s">
        <v>1722</v>
      </c>
      <c r="F111" s="40"/>
      <c r="G111" s="40"/>
      <c r="H111" s="40"/>
      <c r="I111" s="40"/>
      <c r="J111" s="40" t="str">
        <f>IF(I111="","",VLOOKUP(I111,Sheet1!$B$3:$C$7,2,0))</f>
        <v/>
      </c>
      <c r="K111" s="40">
        <f t="shared" ref="K111:S111" si="20">SUBTOTAL(9,K110:K110)</f>
        <v>0</v>
      </c>
      <c r="L111" s="40">
        <f t="shared" si="20"/>
        <v>0</v>
      </c>
      <c r="M111" s="40">
        <f t="shared" si="20"/>
        <v>0</v>
      </c>
      <c r="N111" s="40">
        <f t="shared" si="20"/>
        <v>55</v>
      </c>
      <c r="O111" s="40">
        <f t="shared" si="20"/>
        <v>55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/>
      <c r="U111" s="40"/>
      <c r="V111" s="40">
        <f>SUBTOTAL(9,V110:V110)</f>
        <v>55</v>
      </c>
      <c r="W111" s="66"/>
    </row>
    <row r="112" spans="1:23" outlineLevel="4">
      <c r="A112" s="40">
        <v>4006</v>
      </c>
      <c r="B112" s="40" t="s">
        <v>52</v>
      </c>
      <c r="C112" s="40">
        <v>40203</v>
      </c>
      <c r="D112" s="40" t="s">
        <v>53</v>
      </c>
      <c r="E112" s="40" t="s">
        <v>1123</v>
      </c>
      <c r="F112" s="40" t="s">
        <v>422</v>
      </c>
      <c r="G112" s="40" t="s">
        <v>45</v>
      </c>
      <c r="H112" s="40" t="str">
        <f>IF(G112="","",VLOOKUP(G112,Sheet1!$B$3:$C$7,2,0))</f>
        <v>慢性期</v>
      </c>
      <c r="I112" s="40" t="s">
        <v>45</v>
      </c>
      <c r="J112" s="40" t="str">
        <f>IF(I112="","",VLOOKUP(I112,Sheet1!$B$3:$C$7,2,0))</f>
        <v>慢性期</v>
      </c>
      <c r="K112" s="40">
        <v>0</v>
      </c>
      <c r="L112" s="40">
        <v>0</v>
      </c>
      <c r="M112" s="40">
        <v>0</v>
      </c>
      <c r="N112" s="40">
        <v>48</v>
      </c>
      <c r="O112" s="40">
        <v>48</v>
      </c>
      <c r="P112" s="40">
        <v>0</v>
      </c>
      <c r="Q112" s="40">
        <v>0</v>
      </c>
      <c r="R112" s="40">
        <v>0</v>
      </c>
      <c r="S112" s="40">
        <v>0</v>
      </c>
      <c r="T112" s="40" t="s">
        <v>62</v>
      </c>
      <c r="U112" s="40" t="str">
        <f>IF(T112="","",VLOOKUP(T112,Sheet1!$B$10:$C$61,2,0))</f>
        <v>療養病棟入院基本料1</v>
      </c>
      <c r="V112" s="40">
        <v>48</v>
      </c>
      <c r="W112" s="64"/>
    </row>
    <row r="113" spans="1:23" outlineLevel="4">
      <c r="A113" s="40">
        <v>4006</v>
      </c>
      <c r="B113" s="40" t="s">
        <v>52</v>
      </c>
      <c r="C113" s="40">
        <v>40203</v>
      </c>
      <c r="D113" s="40" t="s">
        <v>53</v>
      </c>
      <c r="E113" s="40" t="s">
        <v>1123</v>
      </c>
      <c r="F113" s="40" t="s">
        <v>424</v>
      </c>
      <c r="G113" s="40" t="s">
        <v>45</v>
      </c>
      <c r="H113" s="40" t="str">
        <f>IF(G113="","",VLOOKUP(G113,Sheet1!$B$3:$C$7,2,0))</f>
        <v>慢性期</v>
      </c>
      <c r="I113" s="40" t="s">
        <v>45</v>
      </c>
      <c r="J113" s="40" t="str">
        <f>IF(I113="","",VLOOKUP(I113,Sheet1!$B$3:$C$7,2,0))</f>
        <v>慢性期</v>
      </c>
      <c r="K113" s="40">
        <v>0</v>
      </c>
      <c r="L113" s="40">
        <v>0</v>
      </c>
      <c r="M113" s="40">
        <v>0</v>
      </c>
      <c r="N113" s="40">
        <v>52</v>
      </c>
      <c r="O113" s="40">
        <v>52</v>
      </c>
      <c r="P113" s="40">
        <v>0</v>
      </c>
      <c r="Q113" s="40">
        <v>0</v>
      </c>
      <c r="R113" s="40">
        <v>0</v>
      </c>
      <c r="S113" s="40">
        <v>0</v>
      </c>
      <c r="T113" s="40" t="s">
        <v>62</v>
      </c>
      <c r="U113" s="40" t="str">
        <f>IF(T113="","",VLOOKUP(T113,Sheet1!$B$10:$C$61,2,0))</f>
        <v>療養病棟入院基本料1</v>
      </c>
      <c r="V113" s="40">
        <v>52</v>
      </c>
      <c r="W113" s="65"/>
    </row>
    <row r="114" spans="1:23" outlineLevel="3">
      <c r="A114" s="40"/>
      <c r="B114" s="40"/>
      <c r="C114" s="40"/>
      <c r="D114" s="40"/>
      <c r="E114" s="41" t="s">
        <v>1723</v>
      </c>
      <c r="F114" s="40"/>
      <c r="G114" s="40"/>
      <c r="H114" s="40"/>
      <c r="I114" s="40"/>
      <c r="J114" s="40" t="str">
        <f>IF(I114="","",VLOOKUP(I114,Sheet1!$B$3:$C$7,2,0))</f>
        <v/>
      </c>
      <c r="K114" s="40">
        <f t="shared" ref="K114:S114" si="21">SUBTOTAL(9,K112:K113)</f>
        <v>0</v>
      </c>
      <c r="L114" s="40">
        <f t="shared" si="21"/>
        <v>0</v>
      </c>
      <c r="M114" s="40">
        <f t="shared" si="21"/>
        <v>0</v>
      </c>
      <c r="N114" s="40">
        <f t="shared" si="21"/>
        <v>100</v>
      </c>
      <c r="O114" s="40">
        <f t="shared" si="21"/>
        <v>100</v>
      </c>
      <c r="P114" s="40">
        <f t="shared" si="21"/>
        <v>0</v>
      </c>
      <c r="Q114" s="40">
        <f t="shared" si="21"/>
        <v>0</v>
      </c>
      <c r="R114" s="40">
        <f t="shared" si="21"/>
        <v>0</v>
      </c>
      <c r="S114" s="40">
        <f t="shared" si="21"/>
        <v>0</v>
      </c>
      <c r="T114" s="40"/>
      <c r="U114" s="40"/>
      <c r="V114" s="40">
        <f>SUBTOTAL(9,V112:V113)</f>
        <v>100</v>
      </c>
      <c r="W114" s="66"/>
    </row>
    <row r="115" spans="1:23" outlineLevel="4">
      <c r="A115" s="40">
        <v>4006</v>
      </c>
      <c r="B115" s="40" t="s">
        <v>52</v>
      </c>
      <c r="C115" s="40">
        <v>40203</v>
      </c>
      <c r="D115" s="40" t="s">
        <v>53</v>
      </c>
      <c r="E115" s="40" t="s">
        <v>1141</v>
      </c>
      <c r="F115" s="40" t="s">
        <v>488</v>
      </c>
      <c r="G115" s="40" t="s">
        <v>45</v>
      </c>
      <c r="H115" s="40" t="str">
        <f>IF(G115="","",VLOOKUP(G115,Sheet1!$B$3:$C$7,2,0))</f>
        <v>慢性期</v>
      </c>
      <c r="I115" s="40" t="s">
        <v>45</v>
      </c>
      <c r="J115" s="40" t="str">
        <f>IF(I115="","",VLOOKUP(I115,Sheet1!$B$3:$C$7,2,0))</f>
        <v>慢性期</v>
      </c>
      <c r="K115" s="40">
        <v>0</v>
      </c>
      <c r="L115" s="40">
        <v>0</v>
      </c>
      <c r="M115" s="40">
        <v>0</v>
      </c>
      <c r="N115" s="40">
        <v>59</v>
      </c>
      <c r="O115" s="40">
        <v>59</v>
      </c>
      <c r="P115" s="40">
        <v>0</v>
      </c>
      <c r="Q115" s="40">
        <v>51</v>
      </c>
      <c r="R115" s="40">
        <v>51</v>
      </c>
      <c r="S115" s="40">
        <v>0</v>
      </c>
      <c r="T115" s="40" t="s">
        <v>46</v>
      </c>
      <c r="U115" s="40" t="str">
        <f>IF(T115="","",VLOOKUP(T115,Sheet1!$B$10:$C$61,2,0))</f>
        <v>療養病棟入院基本料2</v>
      </c>
      <c r="V115" s="40">
        <v>8</v>
      </c>
      <c r="W115" s="64"/>
    </row>
    <row r="116" spans="1:23" outlineLevel="3">
      <c r="A116" s="40"/>
      <c r="B116" s="40"/>
      <c r="C116" s="40"/>
      <c r="D116" s="40"/>
      <c r="E116" s="41" t="s">
        <v>1724</v>
      </c>
      <c r="F116" s="40"/>
      <c r="G116" s="40"/>
      <c r="H116" s="40"/>
      <c r="I116" s="40"/>
      <c r="J116" s="40" t="str">
        <f>IF(I116="","",VLOOKUP(I116,Sheet1!$B$3:$C$7,2,0))</f>
        <v/>
      </c>
      <c r="K116" s="40">
        <f t="shared" ref="K116:S116" si="22">SUBTOTAL(9,K115:K115)</f>
        <v>0</v>
      </c>
      <c r="L116" s="40">
        <f t="shared" si="22"/>
        <v>0</v>
      </c>
      <c r="M116" s="40">
        <f t="shared" si="22"/>
        <v>0</v>
      </c>
      <c r="N116" s="40">
        <f t="shared" si="22"/>
        <v>59</v>
      </c>
      <c r="O116" s="40">
        <f t="shared" si="22"/>
        <v>59</v>
      </c>
      <c r="P116" s="40">
        <f t="shared" si="22"/>
        <v>0</v>
      </c>
      <c r="Q116" s="40">
        <f t="shared" si="22"/>
        <v>51</v>
      </c>
      <c r="R116" s="40">
        <f t="shared" si="22"/>
        <v>51</v>
      </c>
      <c r="S116" s="40">
        <f t="shared" si="22"/>
        <v>0</v>
      </c>
      <c r="T116" s="40"/>
      <c r="U116" s="40"/>
      <c r="V116" s="40">
        <f>SUBTOTAL(9,V115:V115)</f>
        <v>8</v>
      </c>
      <c r="W116" s="66"/>
    </row>
    <row r="117" spans="1:23" outlineLevel="4">
      <c r="A117" s="40">
        <v>4006</v>
      </c>
      <c r="B117" s="40" t="s">
        <v>52</v>
      </c>
      <c r="C117" s="40">
        <v>40203</v>
      </c>
      <c r="D117" s="40" t="s">
        <v>53</v>
      </c>
      <c r="E117" s="40" t="s">
        <v>1155</v>
      </c>
      <c r="F117" s="40" t="s">
        <v>193</v>
      </c>
      <c r="G117" s="40" t="s">
        <v>38</v>
      </c>
      <c r="H117" s="40" t="str">
        <f>IF(G117="","",VLOOKUP(G117,Sheet1!$B$3:$C$7,2,0))</f>
        <v>急性期</v>
      </c>
      <c r="I117" s="40" t="s">
        <v>38</v>
      </c>
      <c r="J117" s="40" t="str">
        <f>IF(I117="","",VLOOKUP(I117,Sheet1!$B$3:$C$7,2,0))</f>
        <v>急性期</v>
      </c>
      <c r="K117" s="40">
        <v>18</v>
      </c>
      <c r="L117" s="40">
        <v>18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 t="s">
        <v>45</v>
      </c>
      <c r="U117" s="40" t="str">
        <f>IF(T117="","",VLOOKUP(T117,Sheet1!$B$10:$C$61,2,0))</f>
        <v>一般病棟15対1入院基本料</v>
      </c>
      <c r="V117" s="40">
        <v>18</v>
      </c>
      <c r="W117" s="64" t="s">
        <v>1984</v>
      </c>
    </row>
    <row r="118" spans="1:23" outlineLevel="4">
      <c r="A118" s="40">
        <v>4006</v>
      </c>
      <c r="B118" s="40" t="s">
        <v>52</v>
      </c>
      <c r="C118" s="40">
        <v>40203</v>
      </c>
      <c r="D118" s="40" t="s">
        <v>53</v>
      </c>
      <c r="E118" s="40" t="s">
        <v>1155</v>
      </c>
      <c r="F118" s="40" t="s">
        <v>195</v>
      </c>
      <c r="G118" s="40" t="s">
        <v>45</v>
      </c>
      <c r="H118" s="40" t="str">
        <f>IF(G118="","",VLOOKUP(G118,Sheet1!$B$3:$C$7,2,0))</f>
        <v>慢性期</v>
      </c>
      <c r="I118" s="40" t="s">
        <v>45</v>
      </c>
      <c r="J118" s="40" t="str">
        <f>IF(I118="","",VLOOKUP(I118,Sheet1!$B$3:$C$7,2,0))</f>
        <v>慢性期</v>
      </c>
      <c r="K118" s="40">
        <v>0</v>
      </c>
      <c r="L118" s="40">
        <v>0</v>
      </c>
      <c r="M118" s="40">
        <v>0</v>
      </c>
      <c r="N118" s="40">
        <v>30</v>
      </c>
      <c r="O118" s="40">
        <v>30</v>
      </c>
      <c r="P118" s="40">
        <v>0</v>
      </c>
      <c r="Q118" s="40">
        <v>0</v>
      </c>
      <c r="R118" s="40">
        <v>0</v>
      </c>
      <c r="S118" s="40">
        <v>0</v>
      </c>
      <c r="T118" s="40" t="s">
        <v>62</v>
      </c>
      <c r="U118" s="40" t="str">
        <f>IF(T118="","",VLOOKUP(T118,Sheet1!$B$10:$C$61,2,0))</f>
        <v>療養病棟入院基本料1</v>
      </c>
      <c r="V118" s="40">
        <v>30</v>
      </c>
      <c r="W118" s="65"/>
    </row>
    <row r="119" spans="1:23" outlineLevel="3">
      <c r="A119" s="40"/>
      <c r="B119" s="40"/>
      <c r="C119" s="40"/>
      <c r="D119" s="40"/>
      <c r="E119" s="41" t="s">
        <v>1725</v>
      </c>
      <c r="F119" s="40"/>
      <c r="G119" s="40"/>
      <c r="H119" s="40"/>
      <c r="I119" s="40"/>
      <c r="J119" s="40" t="str">
        <f>IF(I119="","",VLOOKUP(I119,Sheet1!$B$3:$C$7,2,0))</f>
        <v/>
      </c>
      <c r="K119" s="40">
        <f t="shared" ref="K119:S119" si="23">SUBTOTAL(9,K117:K118)</f>
        <v>18</v>
      </c>
      <c r="L119" s="40">
        <f t="shared" si="23"/>
        <v>18</v>
      </c>
      <c r="M119" s="40">
        <f t="shared" si="23"/>
        <v>0</v>
      </c>
      <c r="N119" s="40">
        <f t="shared" si="23"/>
        <v>30</v>
      </c>
      <c r="O119" s="40">
        <f t="shared" si="23"/>
        <v>30</v>
      </c>
      <c r="P119" s="40">
        <f t="shared" si="23"/>
        <v>0</v>
      </c>
      <c r="Q119" s="40">
        <f t="shared" si="23"/>
        <v>0</v>
      </c>
      <c r="R119" s="40">
        <f t="shared" si="23"/>
        <v>0</v>
      </c>
      <c r="S119" s="40">
        <f t="shared" si="23"/>
        <v>0</v>
      </c>
      <c r="T119" s="40"/>
      <c r="U119" s="40"/>
      <c r="V119" s="40">
        <f>SUBTOTAL(9,V117:V118)</f>
        <v>48</v>
      </c>
      <c r="W119" s="66"/>
    </row>
    <row r="120" spans="1:23" outlineLevel="4">
      <c r="A120" s="40">
        <v>4006</v>
      </c>
      <c r="B120" s="40" t="s">
        <v>52</v>
      </c>
      <c r="C120" s="40">
        <v>40203</v>
      </c>
      <c r="D120" s="40" t="s">
        <v>53</v>
      </c>
      <c r="E120" s="40" t="s">
        <v>1271</v>
      </c>
      <c r="F120" s="40" t="s">
        <v>193</v>
      </c>
      <c r="G120" s="40" t="s">
        <v>38</v>
      </c>
      <c r="H120" s="40" t="str">
        <f>IF(G120="","",VLOOKUP(G120,Sheet1!$B$3:$C$7,2,0))</f>
        <v>急性期</v>
      </c>
      <c r="I120" s="40" t="s">
        <v>38</v>
      </c>
      <c r="J120" s="40" t="str">
        <f>IF(I120="","",VLOOKUP(I120,Sheet1!$B$3:$C$7,2,0))</f>
        <v>急性期</v>
      </c>
      <c r="K120" s="40">
        <v>57</v>
      </c>
      <c r="L120" s="40">
        <v>49</v>
      </c>
      <c r="M120" s="40">
        <v>8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 t="s">
        <v>38</v>
      </c>
      <c r="U120" s="40" t="str">
        <f>IF(T120="","",VLOOKUP(T120,Sheet1!$B$10:$C$61,2,0))</f>
        <v>一般病棟10対1入院基本料</v>
      </c>
      <c r="V120" s="40">
        <v>57</v>
      </c>
      <c r="W120" s="64" t="s">
        <v>1984</v>
      </c>
    </row>
    <row r="121" spans="1:23" outlineLevel="3">
      <c r="A121" s="40"/>
      <c r="B121" s="40"/>
      <c r="C121" s="40"/>
      <c r="D121" s="40"/>
      <c r="E121" s="41" t="s">
        <v>1726</v>
      </c>
      <c r="F121" s="40"/>
      <c r="G121" s="40"/>
      <c r="H121" s="40"/>
      <c r="I121" s="40"/>
      <c r="J121" s="40" t="str">
        <f>IF(I121="","",VLOOKUP(I121,Sheet1!$B$3:$C$7,2,0))</f>
        <v/>
      </c>
      <c r="K121" s="40">
        <f t="shared" ref="K121:S121" si="24">SUBTOTAL(9,K120:K120)</f>
        <v>57</v>
      </c>
      <c r="L121" s="40">
        <f t="shared" si="24"/>
        <v>49</v>
      </c>
      <c r="M121" s="40">
        <f t="shared" si="24"/>
        <v>8</v>
      </c>
      <c r="N121" s="40">
        <f t="shared" si="24"/>
        <v>0</v>
      </c>
      <c r="O121" s="40">
        <f t="shared" si="24"/>
        <v>0</v>
      </c>
      <c r="P121" s="40">
        <f t="shared" si="24"/>
        <v>0</v>
      </c>
      <c r="Q121" s="40">
        <f t="shared" si="24"/>
        <v>0</v>
      </c>
      <c r="R121" s="40">
        <f t="shared" si="24"/>
        <v>0</v>
      </c>
      <c r="S121" s="40">
        <f t="shared" si="24"/>
        <v>0</v>
      </c>
      <c r="T121" s="40"/>
      <c r="U121" s="40"/>
      <c r="V121" s="40">
        <f>SUBTOTAL(9,V120:V120)</f>
        <v>57</v>
      </c>
      <c r="W121" s="66"/>
    </row>
    <row r="122" spans="1:23" outlineLevel="4">
      <c r="A122" s="40">
        <v>4006</v>
      </c>
      <c r="B122" s="40" t="s">
        <v>52</v>
      </c>
      <c r="C122" s="40">
        <v>40203</v>
      </c>
      <c r="D122" s="40" t="s">
        <v>53</v>
      </c>
      <c r="E122" s="40" t="s">
        <v>1272</v>
      </c>
      <c r="F122" s="40" t="s">
        <v>1273</v>
      </c>
      <c r="G122" s="40" t="s">
        <v>41</v>
      </c>
      <c r="H122" s="40" t="str">
        <f>IF(G122="","",VLOOKUP(G122,Sheet1!$B$3:$C$7,2,0))</f>
        <v>高度急性期</v>
      </c>
      <c r="I122" s="40" t="s">
        <v>41</v>
      </c>
      <c r="J122" s="40" t="str">
        <f>IF(I122="","",VLOOKUP(I122,Sheet1!$B$3:$C$7,2,0))</f>
        <v>高度急性期</v>
      </c>
      <c r="K122" s="40">
        <v>45</v>
      </c>
      <c r="L122" s="40">
        <v>45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 t="s">
        <v>87</v>
      </c>
      <c r="U122" s="40" t="str">
        <f>IF(T122="","",VLOOKUP(T122,Sheet1!$B$10:$C$61,2,0))</f>
        <v>特定機能病院一般病棟7対1入院基本料</v>
      </c>
      <c r="V122" s="40">
        <v>45</v>
      </c>
      <c r="W122" s="64" t="s">
        <v>1990</v>
      </c>
    </row>
    <row r="123" spans="1:23" outlineLevel="4">
      <c r="A123" s="40">
        <v>4006</v>
      </c>
      <c r="B123" s="40" t="s">
        <v>52</v>
      </c>
      <c r="C123" s="40">
        <v>40203</v>
      </c>
      <c r="D123" s="40" t="s">
        <v>53</v>
      </c>
      <c r="E123" s="40" t="s">
        <v>1272</v>
      </c>
      <c r="F123" s="40" t="s">
        <v>1274</v>
      </c>
      <c r="G123" s="40" t="s">
        <v>41</v>
      </c>
      <c r="H123" s="40" t="str">
        <f>IF(G123="","",VLOOKUP(G123,Sheet1!$B$3:$C$7,2,0))</f>
        <v>高度急性期</v>
      </c>
      <c r="I123" s="40" t="s">
        <v>41</v>
      </c>
      <c r="J123" s="40" t="str">
        <f>IF(I123="","",VLOOKUP(I123,Sheet1!$B$3:$C$7,2,0))</f>
        <v>高度急性期</v>
      </c>
      <c r="K123" s="40">
        <v>18</v>
      </c>
      <c r="L123" s="40">
        <v>18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 t="s">
        <v>78</v>
      </c>
      <c r="U123" s="40" t="str">
        <f>IF(T123="","",VLOOKUP(T123,Sheet1!$B$10:$C$61,2,0))</f>
        <v>特定集中治療室管理料1</v>
      </c>
      <c r="V123" s="40">
        <v>18</v>
      </c>
      <c r="W123" s="65" t="s">
        <v>1991</v>
      </c>
    </row>
    <row r="124" spans="1:23" outlineLevel="4">
      <c r="A124" s="40">
        <v>4006</v>
      </c>
      <c r="B124" s="40" t="s">
        <v>52</v>
      </c>
      <c r="C124" s="40">
        <v>40203</v>
      </c>
      <c r="D124" s="40" t="s">
        <v>53</v>
      </c>
      <c r="E124" s="40" t="s">
        <v>1272</v>
      </c>
      <c r="F124" s="40" t="s">
        <v>1275</v>
      </c>
      <c r="G124" s="40" t="s">
        <v>41</v>
      </c>
      <c r="H124" s="40" t="str">
        <f>IF(G124="","",VLOOKUP(G124,Sheet1!$B$3:$C$7,2,0))</f>
        <v>高度急性期</v>
      </c>
      <c r="I124" s="40" t="s">
        <v>41</v>
      </c>
      <c r="J124" s="40" t="str">
        <f>IF(I124="","",VLOOKUP(I124,Sheet1!$B$3:$C$7,2,0))</f>
        <v>高度急性期</v>
      </c>
      <c r="K124" s="40">
        <v>44</v>
      </c>
      <c r="L124" s="40">
        <v>44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 t="s">
        <v>87</v>
      </c>
      <c r="U124" s="40" t="str">
        <f>IF(T124="","",VLOOKUP(T124,Sheet1!$B$10:$C$61,2,0))</f>
        <v>特定機能病院一般病棟7対1入院基本料</v>
      </c>
      <c r="V124" s="40">
        <v>44</v>
      </c>
      <c r="W124" s="65" t="s">
        <v>1985</v>
      </c>
    </row>
    <row r="125" spans="1:23" outlineLevel="4">
      <c r="A125" s="40">
        <v>4006</v>
      </c>
      <c r="B125" s="40" t="s">
        <v>52</v>
      </c>
      <c r="C125" s="40">
        <v>40203</v>
      </c>
      <c r="D125" s="40" t="s">
        <v>53</v>
      </c>
      <c r="E125" s="40" t="s">
        <v>1272</v>
      </c>
      <c r="F125" s="40" t="s">
        <v>1276</v>
      </c>
      <c r="G125" s="40" t="s">
        <v>41</v>
      </c>
      <c r="H125" s="40" t="str">
        <f>IF(G125="","",VLOOKUP(G125,Sheet1!$B$3:$C$7,2,0))</f>
        <v>高度急性期</v>
      </c>
      <c r="I125" s="40" t="s">
        <v>41</v>
      </c>
      <c r="J125" s="40" t="str">
        <f>IF(I125="","",VLOOKUP(I125,Sheet1!$B$3:$C$7,2,0))</f>
        <v>高度急性期</v>
      </c>
      <c r="K125" s="40">
        <v>50</v>
      </c>
      <c r="L125" s="40">
        <v>50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 t="s">
        <v>87</v>
      </c>
      <c r="U125" s="40" t="str">
        <f>IF(T125="","",VLOOKUP(T125,Sheet1!$B$10:$C$61,2,0))</f>
        <v>特定機能病院一般病棟7対1入院基本料</v>
      </c>
      <c r="V125" s="40">
        <v>50</v>
      </c>
      <c r="W125" s="65" t="s">
        <v>1993</v>
      </c>
    </row>
    <row r="126" spans="1:23" outlineLevel="4">
      <c r="A126" s="40">
        <v>4006</v>
      </c>
      <c r="B126" s="40" t="s">
        <v>52</v>
      </c>
      <c r="C126" s="40">
        <v>40203</v>
      </c>
      <c r="D126" s="40" t="s">
        <v>53</v>
      </c>
      <c r="E126" s="40" t="s">
        <v>1272</v>
      </c>
      <c r="F126" s="40" t="s">
        <v>1277</v>
      </c>
      <c r="G126" s="40" t="s">
        <v>41</v>
      </c>
      <c r="H126" s="40" t="str">
        <f>IF(G126="","",VLOOKUP(G126,Sheet1!$B$3:$C$7,2,0))</f>
        <v>高度急性期</v>
      </c>
      <c r="I126" s="40" t="s">
        <v>41</v>
      </c>
      <c r="J126" s="40" t="str">
        <f>IF(I126="","",VLOOKUP(I126,Sheet1!$B$3:$C$7,2,0))</f>
        <v>高度急性期</v>
      </c>
      <c r="K126" s="40">
        <v>56</v>
      </c>
      <c r="L126" s="40">
        <v>56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 t="s">
        <v>350</v>
      </c>
      <c r="U126" s="40" t="str">
        <f>IF(T126="","",VLOOKUP(T126,Sheet1!$B$10:$C$61,2,0))</f>
        <v>小児入院医療管理料2</v>
      </c>
      <c r="V126" s="40">
        <v>56</v>
      </c>
      <c r="W126" s="65" t="s">
        <v>1994</v>
      </c>
    </row>
    <row r="127" spans="1:23" outlineLevel="4">
      <c r="A127" s="40">
        <v>4006</v>
      </c>
      <c r="B127" s="40" t="s">
        <v>52</v>
      </c>
      <c r="C127" s="40">
        <v>40203</v>
      </c>
      <c r="D127" s="40" t="s">
        <v>53</v>
      </c>
      <c r="E127" s="40" t="s">
        <v>1272</v>
      </c>
      <c r="F127" s="40" t="s">
        <v>1278</v>
      </c>
      <c r="G127" s="40" t="s">
        <v>92</v>
      </c>
      <c r="H127" s="40" t="str">
        <f>IF(G127="","",VLOOKUP(G127,Sheet1!$B$3:$C$7,2,0))</f>
        <v>休棟等</v>
      </c>
      <c r="I127" s="40" t="s">
        <v>41</v>
      </c>
      <c r="J127" s="40" t="str">
        <f>IF(I127="","",VLOOKUP(I127,Sheet1!$B$3:$C$7,2,0))</f>
        <v>高度急性期</v>
      </c>
      <c r="K127" s="40">
        <v>48</v>
      </c>
      <c r="L127" s="40">
        <v>48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 t="s">
        <v>87</v>
      </c>
      <c r="U127" s="40" t="str">
        <f>IF(T127="","",VLOOKUP(T127,Sheet1!$B$10:$C$61,2,0))</f>
        <v>特定機能病院一般病棟7対1入院基本料</v>
      </c>
      <c r="V127" s="40">
        <v>48</v>
      </c>
      <c r="W127" s="65" t="s">
        <v>2008</v>
      </c>
    </row>
    <row r="128" spans="1:23" outlineLevel="4">
      <c r="A128" s="40">
        <v>4006</v>
      </c>
      <c r="B128" s="40" t="s">
        <v>52</v>
      </c>
      <c r="C128" s="40">
        <v>40203</v>
      </c>
      <c r="D128" s="40" t="s">
        <v>53</v>
      </c>
      <c r="E128" s="40" t="s">
        <v>1272</v>
      </c>
      <c r="F128" s="40" t="s">
        <v>1279</v>
      </c>
      <c r="G128" s="40" t="s">
        <v>41</v>
      </c>
      <c r="H128" s="40" t="str">
        <f>IF(G128="","",VLOOKUP(G128,Sheet1!$B$3:$C$7,2,0))</f>
        <v>高度急性期</v>
      </c>
      <c r="I128" s="40" t="s">
        <v>41</v>
      </c>
      <c r="J128" s="40" t="str">
        <f>IF(I128="","",VLOOKUP(I128,Sheet1!$B$3:$C$7,2,0))</f>
        <v>高度急性期</v>
      </c>
      <c r="K128" s="40">
        <v>49</v>
      </c>
      <c r="L128" s="40">
        <v>49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 t="s">
        <v>87</v>
      </c>
      <c r="U128" s="40" t="str">
        <f>IF(T128="","",VLOOKUP(T128,Sheet1!$B$10:$C$61,2,0))</f>
        <v>特定機能病院一般病棟7対1入院基本料</v>
      </c>
      <c r="V128" s="40">
        <v>49</v>
      </c>
      <c r="W128" s="65" t="s">
        <v>2012</v>
      </c>
    </row>
    <row r="129" spans="1:23" outlineLevel="4">
      <c r="A129" s="40">
        <v>4006</v>
      </c>
      <c r="B129" s="40" t="s">
        <v>52</v>
      </c>
      <c r="C129" s="40">
        <v>40203</v>
      </c>
      <c r="D129" s="40" t="s">
        <v>53</v>
      </c>
      <c r="E129" s="40" t="s">
        <v>1272</v>
      </c>
      <c r="F129" s="40" t="s">
        <v>1280</v>
      </c>
      <c r="G129" s="40" t="s">
        <v>41</v>
      </c>
      <c r="H129" s="40" t="str">
        <f>IF(G129="","",VLOOKUP(G129,Sheet1!$B$3:$C$7,2,0))</f>
        <v>高度急性期</v>
      </c>
      <c r="I129" s="40" t="s">
        <v>41</v>
      </c>
      <c r="J129" s="40" t="str">
        <f>IF(I129="","",VLOOKUP(I129,Sheet1!$B$3:$C$7,2,0))</f>
        <v>高度急性期</v>
      </c>
      <c r="K129" s="40">
        <v>47</v>
      </c>
      <c r="L129" s="40">
        <v>47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 t="s">
        <v>87</v>
      </c>
      <c r="U129" s="40" t="str">
        <f>IF(T129="","",VLOOKUP(T129,Sheet1!$B$10:$C$61,2,0))</f>
        <v>特定機能病院一般病棟7対1入院基本料</v>
      </c>
      <c r="V129" s="40">
        <v>47</v>
      </c>
      <c r="W129" s="65"/>
    </row>
    <row r="130" spans="1:23" outlineLevel="4">
      <c r="A130" s="40">
        <v>4006</v>
      </c>
      <c r="B130" s="40" t="s">
        <v>52</v>
      </c>
      <c r="C130" s="40">
        <v>40203</v>
      </c>
      <c r="D130" s="40" t="s">
        <v>53</v>
      </c>
      <c r="E130" s="40" t="s">
        <v>1272</v>
      </c>
      <c r="F130" s="40" t="s">
        <v>1281</v>
      </c>
      <c r="G130" s="40" t="s">
        <v>41</v>
      </c>
      <c r="H130" s="40" t="str">
        <f>IF(G130="","",VLOOKUP(G130,Sheet1!$B$3:$C$7,2,0))</f>
        <v>高度急性期</v>
      </c>
      <c r="I130" s="40" t="s">
        <v>41</v>
      </c>
      <c r="J130" s="40" t="str">
        <f>IF(I130="","",VLOOKUP(I130,Sheet1!$B$3:$C$7,2,0))</f>
        <v>高度急性期</v>
      </c>
      <c r="K130" s="40">
        <v>49</v>
      </c>
      <c r="L130" s="40">
        <v>49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 t="s">
        <v>87</v>
      </c>
      <c r="U130" s="40" t="str">
        <f>IF(T130="","",VLOOKUP(T130,Sheet1!$B$10:$C$61,2,0))</f>
        <v>特定機能病院一般病棟7対1入院基本料</v>
      </c>
      <c r="V130" s="40">
        <v>49</v>
      </c>
      <c r="W130" s="65"/>
    </row>
    <row r="131" spans="1:23" outlineLevel="4">
      <c r="A131" s="40">
        <v>4006</v>
      </c>
      <c r="B131" s="40" t="s">
        <v>52</v>
      </c>
      <c r="C131" s="40">
        <v>40203</v>
      </c>
      <c r="D131" s="40" t="s">
        <v>53</v>
      </c>
      <c r="E131" s="40" t="s">
        <v>1272</v>
      </c>
      <c r="F131" s="40" t="s">
        <v>1282</v>
      </c>
      <c r="G131" s="40" t="s">
        <v>41</v>
      </c>
      <c r="H131" s="40" t="str">
        <f>IF(G131="","",VLOOKUP(G131,Sheet1!$B$3:$C$7,2,0))</f>
        <v>高度急性期</v>
      </c>
      <c r="I131" s="40" t="s">
        <v>41</v>
      </c>
      <c r="J131" s="40" t="str">
        <f>IF(I131="","",VLOOKUP(I131,Sheet1!$B$3:$C$7,2,0))</f>
        <v>高度急性期</v>
      </c>
      <c r="K131" s="40">
        <v>49</v>
      </c>
      <c r="L131" s="40">
        <v>49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 t="s">
        <v>87</v>
      </c>
      <c r="U131" s="40" t="str">
        <f>IF(T131="","",VLOOKUP(T131,Sheet1!$B$10:$C$61,2,0))</f>
        <v>特定機能病院一般病棟7対1入院基本料</v>
      </c>
      <c r="V131" s="40">
        <v>49</v>
      </c>
      <c r="W131" s="65"/>
    </row>
    <row r="132" spans="1:23" outlineLevel="4">
      <c r="A132" s="40">
        <v>4006</v>
      </c>
      <c r="B132" s="40" t="s">
        <v>52</v>
      </c>
      <c r="C132" s="40">
        <v>40203</v>
      </c>
      <c r="D132" s="40" t="s">
        <v>53</v>
      </c>
      <c r="E132" s="40" t="s">
        <v>1272</v>
      </c>
      <c r="F132" s="40" t="s">
        <v>1283</v>
      </c>
      <c r="G132" s="40" t="s">
        <v>41</v>
      </c>
      <c r="H132" s="40" t="str">
        <f>IF(G132="","",VLOOKUP(G132,Sheet1!$B$3:$C$7,2,0))</f>
        <v>高度急性期</v>
      </c>
      <c r="I132" s="40" t="s">
        <v>41</v>
      </c>
      <c r="J132" s="40" t="str">
        <f>IF(I132="","",VLOOKUP(I132,Sheet1!$B$3:$C$7,2,0))</f>
        <v>高度急性期</v>
      </c>
      <c r="K132" s="40">
        <v>30</v>
      </c>
      <c r="L132" s="40">
        <v>30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 t="s">
        <v>87</v>
      </c>
      <c r="U132" s="40" t="str">
        <f>IF(T132="","",VLOOKUP(T132,Sheet1!$B$10:$C$61,2,0))</f>
        <v>特定機能病院一般病棟7対1入院基本料</v>
      </c>
      <c r="V132" s="40">
        <v>30</v>
      </c>
      <c r="W132" s="65"/>
    </row>
    <row r="133" spans="1:23" outlineLevel="4">
      <c r="A133" s="40">
        <v>4006</v>
      </c>
      <c r="B133" s="40" t="s">
        <v>52</v>
      </c>
      <c r="C133" s="40">
        <v>40203</v>
      </c>
      <c r="D133" s="40" t="s">
        <v>53</v>
      </c>
      <c r="E133" s="40" t="s">
        <v>1272</v>
      </c>
      <c r="F133" s="40" t="s">
        <v>1284</v>
      </c>
      <c r="G133" s="40" t="s">
        <v>41</v>
      </c>
      <c r="H133" s="40" t="str">
        <f>IF(G133="","",VLOOKUP(G133,Sheet1!$B$3:$C$7,2,0))</f>
        <v>高度急性期</v>
      </c>
      <c r="I133" s="40" t="s">
        <v>41</v>
      </c>
      <c r="J133" s="40" t="str">
        <f>IF(I133="","",VLOOKUP(I133,Sheet1!$B$3:$C$7,2,0))</f>
        <v>高度急性期</v>
      </c>
      <c r="K133" s="40">
        <v>40</v>
      </c>
      <c r="L133" s="40">
        <v>40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 t="s">
        <v>87</v>
      </c>
      <c r="U133" s="40" t="str">
        <f>IF(T133="","",VLOOKUP(T133,Sheet1!$B$10:$C$61,2,0))</f>
        <v>特定機能病院一般病棟7対1入院基本料</v>
      </c>
      <c r="V133" s="40">
        <v>40</v>
      </c>
      <c r="W133" s="65"/>
    </row>
    <row r="134" spans="1:23" outlineLevel="4">
      <c r="A134" s="40">
        <v>4006</v>
      </c>
      <c r="B134" s="40" t="s">
        <v>52</v>
      </c>
      <c r="C134" s="40">
        <v>40203</v>
      </c>
      <c r="D134" s="40" t="s">
        <v>53</v>
      </c>
      <c r="E134" s="40" t="s">
        <v>1272</v>
      </c>
      <c r="F134" s="40" t="s">
        <v>1285</v>
      </c>
      <c r="G134" s="40" t="s">
        <v>41</v>
      </c>
      <c r="H134" s="40" t="str">
        <f>IF(G134="","",VLOOKUP(G134,Sheet1!$B$3:$C$7,2,0))</f>
        <v>高度急性期</v>
      </c>
      <c r="I134" s="40" t="s">
        <v>41</v>
      </c>
      <c r="J134" s="40" t="str">
        <f>IF(I134="","",VLOOKUP(I134,Sheet1!$B$3:$C$7,2,0))</f>
        <v>高度急性期</v>
      </c>
      <c r="K134" s="40">
        <v>20</v>
      </c>
      <c r="L134" s="40">
        <v>20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 t="s">
        <v>85</v>
      </c>
      <c r="U134" s="40" t="str">
        <f>IF(T134="","",VLOOKUP(T134,Sheet1!$B$10:$C$61,2,0))</f>
        <v>救命救急入院料4</v>
      </c>
      <c r="V134" s="40">
        <v>20</v>
      </c>
      <c r="W134" s="65"/>
    </row>
    <row r="135" spans="1:23" outlineLevel="4">
      <c r="A135" s="40">
        <v>4006</v>
      </c>
      <c r="B135" s="40" t="s">
        <v>52</v>
      </c>
      <c r="C135" s="40">
        <v>40203</v>
      </c>
      <c r="D135" s="40" t="s">
        <v>53</v>
      </c>
      <c r="E135" s="40" t="s">
        <v>1272</v>
      </c>
      <c r="F135" s="40" t="s">
        <v>1286</v>
      </c>
      <c r="G135" s="40" t="s">
        <v>41</v>
      </c>
      <c r="H135" s="40" t="str">
        <f>IF(G135="","",VLOOKUP(G135,Sheet1!$B$3:$C$7,2,0))</f>
        <v>高度急性期</v>
      </c>
      <c r="I135" s="40" t="s">
        <v>41</v>
      </c>
      <c r="J135" s="40" t="str">
        <f>IF(I135="","",VLOOKUP(I135,Sheet1!$B$3:$C$7,2,0))</f>
        <v>高度急性期</v>
      </c>
      <c r="K135" s="40">
        <v>18</v>
      </c>
      <c r="L135" s="40">
        <v>18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 t="s">
        <v>87</v>
      </c>
      <c r="U135" s="40" t="str">
        <f>IF(T135="","",VLOOKUP(T135,Sheet1!$B$10:$C$61,2,0))</f>
        <v>特定機能病院一般病棟7対1入院基本料</v>
      </c>
      <c r="V135" s="40">
        <v>18</v>
      </c>
      <c r="W135" s="65"/>
    </row>
    <row r="136" spans="1:23" outlineLevel="4">
      <c r="A136" s="40">
        <v>4006</v>
      </c>
      <c r="B136" s="40" t="s">
        <v>52</v>
      </c>
      <c r="C136" s="40">
        <v>40203</v>
      </c>
      <c r="D136" s="40" t="s">
        <v>53</v>
      </c>
      <c r="E136" s="40" t="s">
        <v>1272</v>
      </c>
      <c r="F136" s="40" t="s">
        <v>1287</v>
      </c>
      <c r="G136" s="40" t="s">
        <v>41</v>
      </c>
      <c r="H136" s="40" t="str">
        <f>IF(G136="","",VLOOKUP(G136,Sheet1!$B$3:$C$7,2,0))</f>
        <v>高度急性期</v>
      </c>
      <c r="I136" s="40" t="s">
        <v>41</v>
      </c>
      <c r="J136" s="40" t="str">
        <f>IF(I136="","",VLOOKUP(I136,Sheet1!$B$3:$C$7,2,0))</f>
        <v>高度急性期</v>
      </c>
      <c r="K136" s="40">
        <v>18</v>
      </c>
      <c r="L136" s="40">
        <v>18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 t="s">
        <v>60</v>
      </c>
      <c r="U136" s="40" t="str">
        <f>IF(T136="","",VLOOKUP(T136,Sheet1!$B$10:$C$61,2,0))</f>
        <v>新生児治療回復室入院医療管理料</v>
      </c>
      <c r="V136" s="40">
        <v>18</v>
      </c>
      <c r="W136" s="65"/>
    </row>
    <row r="137" spans="1:23" outlineLevel="4">
      <c r="A137" s="40">
        <v>4006</v>
      </c>
      <c r="B137" s="40" t="s">
        <v>52</v>
      </c>
      <c r="C137" s="40">
        <v>40203</v>
      </c>
      <c r="D137" s="40" t="s">
        <v>53</v>
      </c>
      <c r="E137" s="40" t="s">
        <v>1272</v>
      </c>
      <c r="F137" s="40" t="s">
        <v>1288</v>
      </c>
      <c r="G137" s="40" t="s">
        <v>41</v>
      </c>
      <c r="H137" s="40" t="str">
        <f>IF(G137="","",VLOOKUP(G137,Sheet1!$B$3:$C$7,2,0))</f>
        <v>高度急性期</v>
      </c>
      <c r="I137" s="40" t="s">
        <v>41</v>
      </c>
      <c r="J137" s="40" t="str">
        <f>IF(I137="","",VLOOKUP(I137,Sheet1!$B$3:$C$7,2,0))</f>
        <v>高度急性期</v>
      </c>
      <c r="K137" s="40">
        <v>44</v>
      </c>
      <c r="L137" s="40">
        <v>44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 t="s">
        <v>87</v>
      </c>
      <c r="U137" s="40" t="str">
        <f>IF(T137="","",VLOOKUP(T137,Sheet1!$B$10:$C$61,2,0))</f>
        <v>特定機能病院一般病棟7対1入院基本料</v>
      </c>
      <c r="V137" s="40">
        <v>44</v>
      </c>
      <c r="W137" s="65"/>
    </row>
    <row r="138" spans="1:23" outlineLevel="4">
      <c r="A138" s="40">
        <v>4006</v>
      </c>
      <c r="B138" s="40" t="s">
        <v>52</v>
      </c>
      <c r="C138" s="40">
        <v>40203</v>
      </c>
      <c r="D138" s="40" t="s">
        <v>53</v>
      </c>
      <c r="E138" s="40" t="s">
        <v>1272</v>
      </c>
      <c r="F138" s="40" t="s">
        <v>1289</v>
      </c>
      <c r="G138" s="40" t="s">
        <v>41</v>
      </c>
      <c r="H138" s="40" t="str">
        <f>IF(G138="","",VLOOKUP(G138,Sheet1!$B$3:$C$7,2,0))</f>
        <v>高度急性期</v>
      </c>
      <c r="I138" s="40" t="s">
        <v>41</v>
      </c>
      <c r="J138" s="40" t="str">
        <f>IF(I138="","",VLOOKUP(I138,Sheet1!$B$3:$C$7,2,0))</f>
        <v>高度急性期</v>
      </c>
      <c r="K138" s="40">
        <v>49</v>
      </c>
      <c r="L138" s="40">
        <v>49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 t="s">
        <v>87</v>
      </c>
      <c r="U138" s="40" t="str">
        <f>IF(T138="","",VLOOKUP(T138,Sheet1!$B$10:$C$61,2,0))</f>
        <v>特定機能病院一般病棟7対1入院基本料</v>
      </c>
      <c r="V138" s="40">
        <v>49</v>
      </c>
      <c r="W138" s="65"/>
    </row>
    <row r="139" spans="1:23" outlineLevel="4">
      <c r="A139" s="40">
        <v>4006</v>
      </c>
      <c r="B139" s="40" t="s">
        <v>52</v>
      </c>
      <c r="C139" s="40">
        <v>40203</v>
      </c>
      <c r="D139" s="40" t="s">
        <v>53</v>
      </c>
      <c r="E139" s="40" t="s">
        <v>1272</v>
      </c>
      <c r="F139" s="40" t="s">
        <v>1290</v>
      </c>
      <c r="G139" s="40" t="s">
        <v>41</v>
      </c>
      <c r="H139" s="40" t="str">
        <f>IF(G139="","",VLOOKUP(G139,Sheet1!$B$3:$C$7,2,0))</f>
        <v>高度急性期</v>
      </c>
      <c r="I139" s="40" t="s">
        <v>41</v>
      </c>
      <c r="J139" s="40" t="str">
        <f>IF(I139="","",VLOOKUP(I139,Sheet1!$B$3:$C$7,2,0))</f>
        <v>高度急性期</v>
      </c>
      <c r="K139" s="40">
        <v>49</v>
      </c>
      <c r="L139" s="40">
        <v>49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 t="s">
        <v>87</v>
      </c>
      <c r="U139" s="40" t="str">
        <f>IF(T139="","",VLOOKUP(T139,Sheet1!$B$10:$C$61,2,0))</f>
        <v>特定機能病院一般病棟7対1入院基本料</v>
      </c>
      <c r="V139" s="40">
        <v>49</v>
      </c>
      <c r="W139" s="65"/>
    </row>
    <row r="140" spans="1:23" outlineLevel="4">
      <c r="A140" s="40">
        <v>4006</v>
      </c>
      <c r="B140" s="40" t="s">
        <v>52</v>
      </c>
      <c r="C140" s="40">
        <v>40203</v>
      </c>
      <c r="D140" s="40" t="s">
        <v>53</v>
      </c>
      <c r="E140" s="40" t="s">
        <v>1272</v>
      </c>
      <c r="F140" s="40" t="s">
        <v>1291</v>
      </c>
      <c r="G140" s="40" t="s">
        <v>41</v>
      </c>
      <c r="H140" s="40" t="str">
        <f>IF(G140="","",VLOOKUP(G140,Sheet1!$B$3:$C$7,2,0))</f>
        <v>高度急性期</v>
      </c>
      <c r="I140" s="40" t="s">
        <v>41</v>
      </c>
      <c r="J140" s="40" t="str">
        <f>IF(I140="","",VLOOKUP(I140,Sheet1!$B$3:$C$7,2,0))</f>
        <v>高度急性期</v>
      </c>
      <c r="K140" s="40">
        <v>44</v>
      </c>
      <c r="L140" s="40">
        <v>44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 t="s">
        <v>87</v>
      </c>
      <c r="U140" s="40" t="str">
        <f>IF(T140="","",VLOOKUP(T140,Sheet1!$B$10:$C$61,2,0))</f>
        <v>特定機能病院一般病棟7対1入院基本料</v>
      </c>
      <c r="V140" s="40">
        <v>44</v>
      </c>
      <c r="W140" s="65"/>
    </row>
    <row r="141" spans="1:23" outlineLevel="4">
      <c r="A141" s="40">
        <v>4006</v>
      </c>
      <c r="B141" s="40" t="s">
        <v>52</v>
      </c>
      <c r="C141" s="40">
        <v>40203</v>
      </c>
      <c r="D141" s="40" t="s">
        <v>53</v>
      </c>
      <c r="E141" s="40" t="s">
        <v>1272</v>
      </c>
      <c r="F141" s="40" t="s">
        <v>1292</v>
      </c>
      <c r="G141" s="40" t="s">
        <v>41</v>
      </c>
      <c r="H141" s="40" t="str">
        <f>IF(G141="","",VLOOKUP(G141,Sheet1!$B$3:$C$7,2,0))</f>
        <v>高度急性期</v>
      </c>
      <c r="I141" s="40" t="s">
        <v>41</v>
      </c>
      <c r="J141" s="40" t="str">
        <f>IF(I141="","",VLOOKUP(I141,Sheet1!$B$3:$C$7,2,0))</f>
        <v>高度急性期</v>
      </c>
      <c r="K141" s="40">
        <v>43</v>
      </c>
      <c r="L141" s="40">
        <v>43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 t="s">
        <v>87</v>
      </c>
      <c r="U141" s="40" t="str">
        <f>IF(T141="","",VLOOKUP(T141,Sheet1!$B$10:$C$61,2,0))</f>
        <v>特定機能病院一般病棟7対1入院基本料</v>
      </c>
      <c r="V141" s="40">
        <v>43</v>
      </c>
      <c r="W141" s="65"/>
    </row>
    <row r="142" spans="1:23" outlineLevel="4">
      <c r="A142" s="40">
        <v>4006</v>
      </c>
      <c r="B142" s="40" t="s">
        <v>52</v>
      </c>
      <c r="C142" s="40">
        <v>40203</v>
      </c>
      <c r="D142" s="40" t="s">
        <v>53</v>
      </c>
      <c r="E142" s="40" t="s">
        <v>1272</v>
      </c>
      <c r="F142" s="40" t="s">
        <v>1293</v>
      </c>
      <c r="G142" s="40" t="s">
        <v>41</v>
      </c>
      <c r="H142" s="40" t="str">
        <f>IF(G142="","",VLOOKUP(G142,Sheet1!$B$3:$C$7,2,0))</f>
        <v>高度急性期</v>
      </c>
      <c r="I142" s="40" t="s">
        <v>41</v>
      </c>
      <c r="J142" s="40" t="str">
        <f>IF(I142="","",VLOOKUP(I142,Sheet1!$B$3:$C$7,2,0))</f>
        <v>高度急性期</v>
      </c>
      <c r="K142" s="40">
        <v>42</v>
      </c>
      <c r="L142" s="40">
        <v>42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 t="s">
        <v>87</v>
      </c>
      <c r="U142" s="40" t="str">
        <f>IF(T142="","",VLOOKUP(T142,Sheet1!$B$10:$C$61,2,0))</f>
        <v>特定機能病院一般病棟7対1入院基本料</v>
      </c>
      <c r="V142" s="40">
        <v>42</v>
      </c>
      <c r="W142" s="65"/>
    </row>
    <row r="143" spans="1:23" outlineLevel="4">
      <c r="A143" s="40">
        <v>4006</v>
      </c>
      <c r="B143" s="40" t="s">
        <v>52</v>
      </c>
      <c r="C143" s="40">
        <v>40203</v>
      </c>
      <c r="D143" s="40" t="s">
        <v>53</v>
      </c>
      <c r="E143" s="40" t="s">
        <v>1272</v>
      </c>
      <c r="F143" s="40" t="s">
        <v>1294</v>
      </c>
      <c r="G143" s="40" t="s">
        <v>41</v>
      </c>
      <c r="H143" s="40" t="str">
        <f>IF(G143="","",VLOOKUP(G143,Sheet1!$B$3:$C$7,2,0))</f>
        <v>高度急性期</v>
      </c>
      <c r="I143" s="40" t="s">
        <v>41</v>
      </c>
      <c r="J143" s="40" t="str">
        <f>IF(I143="","",VLOOKUP(I143,Sheet1!$B$3:$C$7,2,0))</f>
        <v>高度急性期</v>
      </c>
      <c r="K143" s="40">
        <v>44</v>
      </c>
      <c r="L143" s="40">
        <v>44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 t="s">
        <v>87</v>
      </c>
      <c r="U143" s="40" t="str">
        <f>IF(T143="","",VLOOKUP(T143,Sheet1!$B$10:$C$61,2,0))</f>
        <v>特定機能病院一般病棟7対1入院基本料</v>
      </c>
      <c r="V143" s="40">
        <v>44</v>
      </c>
      <c r="W143" s="65"/>
    </row>
    <row r="144" spans="1:23" outlineLevel="4">
      <c r="A144" s="40">
        <v>4006</v>
      </c>
      <c r="B144" s="40" t="s">
        <v>52</v>
      </c>
      <c r="C144" s="40">
        <v>40203</v>
      </c>
      <c r="D144" s="40" t="s">
        <v>53</v>
      </c>
      <c r="E144" s="40" t="s">
        <v>1272</v>
      </c>
      <c r="F144" s="40" t="s">
        <v>1295</v>
      </c>
      <c r="G144" s="40" t="s">
        <v>41</v>
      </c>
      <c r="H144" s="40" t="str">
        <f>IF(G144="","",VLOOKUP(G144,Sheet1!$B$3:$C$7,2,0))</f>
        <v>高度急性期</v>
      </c>
      <c r="I144" s="40" t="s">
        <v>41</v>
      </c>
      <c r="J144" s="40" t="str">
        <f>IF(I144="","",VLOOKUP(I144,Sheet1!$B$3:$C$7,2,0))</f>
        <v>高度急性期</v>
      </c>
      <c r="K144" s="40">
        <v>12</v>
      </c>
      <c r="L144" s="40">
        <v>12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 t="s">
        <v>133</v>
      </c>
      <c r="U144" s="40" t="str">
        <f>IF(T144="","",VLOOKUP(T144,Sheet1!$B$10:$C$61,2,0))</f>
        <v>総合周産期特定集中治療室管理料（新生児）</v>
      </c>
      <c r="V144" s="40">
        <v>12</v>
      </c>
      <c r="W144" s="65"/>
    </row>
    <row r="145" spans="1:23" outlineLevel="4">
      <c r="A145" s="40">
        <v>4006</v>
      </c>
      <c r="B145" s="40" t="s">
        <v>52</v>
      </c>
      <c r="C145" s="40">
        <v>40203</v>
      </c>
      <c r="D145" s="40" t="s">
        <v>53</v>
      </c>
      <c r="E145" s="40" t="s">
        <v>1272</v>
      </c>
      <c r="F145" s="40" t="s">
        <v>1296</v>
      </c>
      <c r="G145" s="40" t="s">
        <v>41</v>
      </c>
      <c r="H145" s="40" t="str">
        <f>IF(G145="","",VLOOKUP(G145,Sheet1!$B$3:$C$7,2,0))</f>
        <v>高度急性期</v>
      </c>
      <c r="I145" s="40" t="s">
        <v>41</v>
      </c>
      <c r="J145" s="40" t="str">
        <f>IF(I145="","",VLOOKUP(I145,Sheet1!$B$3:$C$7,2,0))</f>
        <v>高度急性期</v>
      </c>
      <c r="K145" s="40">
        <v>16</v>
      </c>
      <c r="L145" s="40">
        <v>16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 t="s">
        <v>69</v>
      </c>
      <c r="U145" s="40" t="str">
        <f>IF(T145="","",VLOOKUP(T145,Sheet1!$B$10:$C$61,2,0))</f>
        <v>ﾊｲｹｱﾕﾆｯﾄ入院医療管理料1</v>
      </c>
      <c r="V145" s="40">
        <v>16</v>
      </c>
      <c r="W145" s="65"/>
    </row>
    <row r="146" spans="1:23" outlineLevel="4">
      <c r="A146" s="40">
        <v>4006</v>
      </c>
      <c r="B146" s="40" t="s">
        <v>52</v>
      </c>
      <c r="C146" s="40">
        <v>40203</v>
      </c>
      <c r="D146" s="40" t="s">
        <v>53</v>
      </c>
      <c r="E146" s="40" t="s">
        <v>1272</v>
      </c>
      <c r="F146" s="40" t="s">
        <v>1297</v>
      </c>
      <c r="G146" s="40" t="s">
        <v>41</v>
      </c>
      <c r="H146" s="40" t="str">
        <f>IF(G146="","",VLOOKUP(G146,Sheet1!$B$3:$C$7,2,0))</f>
        <v>高度急性期</v>
      </c>
      <c r="I146" s="40" t="s">
        <v>41</v>
      </c>
      <c r="J146" s="40" t="str">
        <f>IF(I146="","",VLOOKUP(I146,Sheet1!$B$3:$C$7,2,0))</f>
        <v>高度急性期</v>
      </c>
      <c r="K146" s="40">
        <v>23</v>
      </c>
      <c r="L146" s="40">
        <v>23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 t="s">
        <v>128</v>
      </c>
      <c r="U146" s="40" t="str">
        <f>IF(T146="","",VLOOKUP(T146,Sheet1!$B$10:$C$61,2,0))</f>
        <v>救命救急入院料1</v>
      </c>
      <c r="V146" s="40">
        <v>23</v>
      </c>
      <c r="W146" s="65"/>
    </row>
    <row r="147" spans="1:23" outlineLevel="4">
      <c r="A147" s="40">
        <v>4006</v>
      </c>
      <c r="B147" s="40" t="s">
        <v>52</v>
      </c>
      <c r="C147" s="40">
        <v>40203</v>
      </c>
      <c r="D147" s="40" t="s">
        <v>53</v>
      </c>
      <c r="E147" s="40" t="s">
        <v>1272</v>
      </c>
      <c r="F147" s="40" t="s">
        <v>1298</v>
      </c>
      <c r="G147" s="40" t="s">
        <v>41</v>
      </c>
      <c r="H147" s="40" t="str">
        <f>IF(G147="","",VLOOKUP(G147,Sheet1!$B$3:$C$7,2,0))</f>
        <v>高度急性期</v>
      </c>
      <c r="I147" s="40" t="s">
        <v>41</v>
      </c>
      <c r="J147" s="40" t="str">
        <f>IF(I147="","",VLOOKUP(I147,Sheet1!$B$3:$C$7,2,0))</f>
        <v>高度急性期</v>
      </c>
      <c r="K147" s="40">
        <v>9</v>
      </c>
      <c r="L147" s="40">
        <v>9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 t="s">
        <v>132</v>
      </c>
      <c r="U147" s="40" t="str">
        <f>IF(T147="","",VLOOKUP(T147,Sheet1!$B$10:$C$61,2,0))</f>
        <v>総合周産期特定集中治療室管理料（母体・胎児）</v>
      </c>
      <c r="V147" s="40">
        <v>9</v>
      </c>
      <c r="W147" s="65"/>
    </row>
    <row r="148" spans="1:23" outlineLevel="4">
      <c r="A148" s="40">
        <v>4006</v>
      </c>
      <c r="B148" s="40" t="s">
        <v>52</v>
      </c>
      <c r="C148" s="40">
        <v>40203</v>
      </c>
      <c r="D148" s="40" t="s">
        <v>53</v>
      </c>
      <c r="E148" s="40" t="s">
        <v>1272</v>
      </c>
      <c r="F148" s="40" t="s">
        <v>1299</v>
      </c>
      <c r="G148" s="40" t="s">
        <v>45</v>
      </c>
      <c r="H148" s="40" t="str">
        <f>IF(G148="","",VLOOKUP(G148,Sheet1!$B$3:$C$7,2,0))</f>
        <v>慢性期</v>
      </c>
      <c r="I148" s="40" t="s">
        <v>45</v>
      </c>
      <c r="J148" s="40" t="str">
        <f>IF(I148="","",VLOOKUP(I148,Sheet1!$B$3:$C$7,2,0))</f>
        <v>慢性期</v>
      </c>
      <c r="K148" s="40">
        <v>16</v>
      </c>
      <c r="L148" s="40">
        <v>16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 t="s">
        <v>96</v>
      </c>
      <c r="U148" s="40" t="str">
        <f>IF(T148="","",VLOOKUP(T148,Sheet1!$B$10:$C$61,2,0))</f>
        <v>緩和ケア病棟入院料</v>
      </c>
      <c r="V148" s="40">
        <v>16</v>
      </c>
      <c r="W148" s="65"/>
    </row>
    <row r="149" spans="1:23" outlineLevel="3">
      <c r="A149" s="40"/>
      <c r="B149" s="40"/>
      <c r="C149" s="40"/>
      <c r="D149" s="40"/>
      <c r="E149" s="41" t="s">
        <v>1727</v>
      </c>
      <c r="F149" s="40"/>
      <c r="G149" s="40"/>
      <c r="H149" s="40"/>
      <c r="I149" s="40"/>
      <c r="J149" s="40" t="str">
        <f>IF(I149="","",VLOOKUP(I149,Sheet1!$B$3:$C$7,2,0))</f>
        <v/>
      </c>
      <c r="K149" s="40">
        <f t="shared" ref="K149:S149" si="25">SUBTOTAL(9,K122:K148)</f>
        <v>972</v>
      </c>
      <c r="L149" s="40">
        <f t="shared" si="25"/>
        <v>972</v>
      </c>
      <c r="M149" s="40">
        <f t="shared" si="25"/>
        <v>0</v>
      </c>
      <c r="N149" s="40">
        <f t="shared" si="25"/>
        <v>0</v>
      </c>
      <c r="O149" s="40">
        <f t="shared" si="25"/>
        <v>0</v>
      </c>
      <c r="P149" s="40">
        <f t="shared" si="25"/>
        <v>0</v>
      </c>
      <c r="Q149" s="40">
        <f t="shared" si="25"/>
        <v>0</v>
      </c>
      <c r="R149" s="40">
        <f t="shared" si="25"/>
        <v>0</v>
      </c>
      <c r="S149" s="40">
        <f t="shared" si="25"/>
        <v>0</v>
      </c>
      <c r="T149" s="40"/>
      <c r="U149" s="40"/>
      <c r="V149" s="40">
        <f>SUBTOTAL(9,V122:V148)</f>
        <v>972</v>
      </c>
      <c r="W149" s="66"/>
    </row>
    <row r="150" spans="1:23" outlineLevel="4">
      <c r="A150" s="40">
        <v>4006</v>
      </c>
      <c r="B150" s="40" t="s">
        <v>52</v>
      </c>
      <c r="C150" s="40">
        <v>40203</v>
      </c>
      <c r="D150" s="40" t="s">
        <v>53</v>
      </c>
      <c r="E150" s="40" t="s">
        <v>1344</v>
      </c>
      <c r="F150" s="40" t="s">
        <v>490</v>
      </c>
      <c r="G150" s="40" t="s">
        <v>45</v>
      </c>
      <c r="H150" s="40" t="str">
        <f>IF(G150="","",VLOOKUP(G150,Sheet1!$B$3:$C$7,2,0))</f>
        <v>慢性期</v>
      </c>
      <c r="I150" s="40" t="s">
        <v>45</v>
      </c>
      <c r="J150" s="40" t="str">
        <f>IF(I150="","",VLOOKUP(I150,Sheet1!$B$3:$C$7,2,0))</f>
        <v>慢性期</v>
      </c>
      <c r="K150" s="40">
        <v>0</v>
      </c>
      <c r="L150" s="40">
        <v>0</v>
      </c>
      <c r="M150" s="40">
        <v>0</v>
      </c>
      <c r="N150" s="40">
        <v>52</v>
      </c>
      <c r="O150" s="40">
        <v>47</v>
      </c>
      <c r="P150" s="40">
        <v>5</v>
      </c>
      <c r="Q150" s="40">
        <v>0</v>
      </c>
      <c r="R150" s="40">
        <v>0</v>
      </c>
      <c r="S150" s="40">
        <v>0</v>
      </c>
      <c r="T150" s="40" t="s">
        <v>46</v>
      </c>
      <c r="U150" s="40" t="str">
        <f>IF(T150="","",VLOOKUP(T150,Sheet1!$B$10:$C$61,2,0))</f>
        <v>療養病棟入院基本料2</v>
      </c>
      <c r="V150" s="40">
        <v>52</v>
      </c>
      <c r="W150" s="64"/>
    </row>
    <row r="151" spans="1:23" outlineLevel="4">
      <c r="A151" s="40">
        <v>4006</v>
      </c>
      <c r="B151" s="40" t="s">
        <v>52</v>
      </c>
      <c r="C151" s="40">
        <v>40203</v>
      </c>
      <c r="D151" s="40" t="s">
        <v>53</v>
      </c>
      <c r="E151" s="40" t="s">
        <v>1344</v>
      </c>
      <c r="F151" s="40" t="s">
        <v>1096</v>
      </c>
      <c r="G151" s="40" t="s">
        <v>45</v>
      </c>
      <c r="H151" s="40" t="str">
        <f>IF(G151="","",VLOOKUP(G151,Sheet1!$B$3:$C$7,2,0))</f>
        <v>慢性期</v>
      </c>
      <c r="I151" s="40" t="s">
        <v>45</v>
      </c>
      <c r="J151" s="40" t="str">
        <f>IF(I151="","",VLOOKUP(I151,Sheet1!$B$3:$C$7,2,0))</f>
        <v>慢性期</v>
      </c>
      <c r="K151" s="40">
        <v>0</v>
      </c>
      <c r="L151" s="40">
        <v>0</v>
      </c>
      <c r="M151" s="40">
        <v>0</v>
      </c>
      <c r="N151" s="40">
        <v>60</v>
      </c>
      <c r="O151" s="40">
        <v>49</v>
      </c>
      <c r="P151" s="40">
        <v>11</v>
      </c>
      <c r="Q151" s="40">
        <v>0</v>
      </c>
      <c r="R151" s="40">
        <v>0</v>
      </c>
      <c r="S151" s="40">
        <v>0</v>
      </c>
      <c r="T151" s="40" t="s">
        <v>46</v>
      </c>
      <c r="U151" s="40" t="str">
        <f>IF(T151="","",VLOOKUP(T151,Sheet1!$B$10:$C$61,2,0))</f>
        <v>療養病棟入院基本料2</v>
      </c>
      <c r="V151" s="40">
        <v>60</v>
      </c>
      <c r="W151" s="65"/>
    </row>
    <row r="152" spans="1:23" outlineLevel="3">
      <c r="A152" s="40"/>
      <c r="B152" s="40"/>
      <c r="C152" s="40"/>
      <c r="D152" s="40"/>
      <c r="E152" s="41" t="s">
        <v>1728</v>
      </c>
      <c r="F152" s="40"/>
      <c r="G152" s="40"/>
      <c r="H152" s="40"/>
      <c r="I152" s="40"/>
      <c r="J152" s="40" t="str">
        <f>IF(I152="","",VLOOKUP(I152,Sheet1!$B$3:$C$7,2,0))</f>
        <v/>
      </c>
      <c r="K152" s="40">
        <f t="shared" ref="K152:S152" si="26">SUBTOTAL(9,K150:K151)</f>
        <v>0</v>
      </c>
      <c r="L152" s="40">
        <f t="shared" si="26"/>
        <v>0</v>
      </c>
      <c r="M152" s="40">
        <f t="shared" si="26"/>
        <v>0</v>
      </c>
      <c r="N152" s="40">
        <f t="shared" si="26"/>
        <v>112</v>
      </c>
      <c r="O152" s="40">
        <f t="shared" si="26"/>
        <v>96</v>
      </c>
      <c r="P152" s="40">
        <f t="shared" si="26"/>
        <v>16</v>
      </c>
      <c r="Q152" s="40">
        <f t="shared" si="26"/>
        <v>0</v>
      </c>
      <c r="R152" s="40">
        <f t="shared" si="26"/>
        <v>0</v>
      </c>
      <c r="S152" s="40">
        <f t="shared" si="26"/>
        <v>0</v>
      </c>
      <c r="T152" s="40"/>
      <c r="U152" s="40"/>
      <c r="V152" s="40">
        <f>SUBTOTAL(9,V150:V151)</f>
        <v>112</v>
      </c>
      <c r="W152" s="66"/>
    </row>
    <row r="153" spans="1:23" outlineLevel="4">
      <c r="A153" s="40">
        <v>4006</v>
      </c>
      <c r="B153" s="40" t="s">
        <v>52</v>
      </c>
      <c r="C153" s="40">
        <v>40203</v>
      </c>
      <c r="D153" s="40" t="s">
        <v>53</v>
      </c>
      <c r="E153" s="40" t="s">
        <v>1375</v>
      </c>
      <c r="F153" s="40" t="s">
        <v>118</v>
      </c>
      <c r="G153" s="40" t="s">
        <v>38</v>
      </c>
      <c r="H153" s="40" t="str">
        <f>IF(G153="","",VLOOKUP(G153,Sheet1!$B$3:$C$7,2,0))</f>
        <v>急性期</v>
      </c>
      <c r="I153" s="40" t="s">
        <v>38</v>
      </c>
      <c r="J153" s="40" t="str">
        <f>IF(I153="","",VLOOKUP(I153,Sheet1!$B$3:$C$7,2,0))</f>
        <v>急性期</v>
      </c>
      <c r="K153" s="40">
        <v>29</v>
      </c>
      <c r="L153" s="40">
        <v>29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 t="s">
        <v>41</v>
      </c>
      <c r="U153" s="40" t="str">
        <f>IF(T153="","",VLOOKUP(T153,Sheet1!$B$10:$C$61,2,0))</f>
        <v>一般病棟7対1入院基本料</v>
      </c>
      <c r="V153" s="40">
        <v>29</v>
      </c>
      <c r="W153" s="64" t="s">
        <v>1984</v>
      </c>
    </row>
    <row r="154" spans="1:23" outlineLevel="4">
      <c r="A154" s="40">
        <v>4006</v>
      </c>
      <c r="B154" s="40" t="s">
        <v>52</v>
      </c>
      <c r="C154" s="40">
        <v>40203</v>
      </c>
      <c r="D154" s="40" t="s">
        <v>53</v>
      </c>
      <c r="E154" s="40" t="s">
        <v>1375</v>
      </c>
      <c r="F154" s="40" t="s">
        <v>119</v>
      </c>
      <c r="G154" s="40" t="s">
        <v>38</v>
      </c>
      <c r="H154" s="40" t="str">
        <f>IF(G154="","",VLOOKUP(G154,Sheet1!$B$3:$C$7,2,0))</f>
        <v>急性期</v>
      </c>
      <c r="I154" s="40" t="s">
        <v>38</v>
      </c>
      <c r="J154" s="40" t="str">
        <f>IF(I154="","",VLOOKUP(I154,Sheet1!$B$3:$C$7,2,0))</f>
        <v>急性期</v>
      </c>
      <c r="K154" s="40">
        <v>49</v>
      </c>
      <c r="L154" s="40">
        <v>49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 t="s">
        <v>40</v>
      </c>
      <c r="U154" s="40" t="str">
        <f>IF(T154="","",VLOOKUP(T154,Sheet1!$B$10:$C$61,2,0))</f>
        <v>地域包括ケア病棟入院料1</v>
      </c>
      <c r="V154" s="40">
        <v>49</v>
      </c>
      <c r="W154" s="65"/>
    </row>
    <row r="155" spans="1:23" outlineLevel="3">
      <c r="A155" s="40"/>
      <c r="B155" s="40"/>
      <c r="C155" s="40"/>
      <c r="D155" s="40"/>
      <c r="E155" s="41" t="s">
        <v>1729</v>
      </c>
      <c r="F155" s="40"/>
      <c r="G155" s="40"/>
      <c r="H155" s="40"/>
      <c r="I155" s="40"/>
      <c r="J155" s="40" t="str">
        <f>IF(I155="","",VLOOKUP(I155,Sheet1!$B$3:$C$7,2,0))</f>
        <v/>
      </c>
      <c r="K155" s="40">
        <f t="shared" ref="K155:S155" si="27">SUBTOTAL(9,K153:K154)</f>
        <v>78</v>
      </c>
      <c r="L155" s="40">
        <f t="shared" si="27"/>
        <v>78</v>
      </c>
      <c r="M155" s="40">
        <f t="shared" si="27"/>
        <v>0</v>
      </c>
      <c r="N155" s="40">
        <f t="shared" si="27"/>
        <v>0</v>
      </c>
      <c r="O155" s="40">
        <f t="shared" si="27"/>
        <v>0</v>
      </c>
      <c r="P155" s="40">
        <f t="shared" si="27"/>
        <v>0</v>
      </c>
      <c r="Q155" s="40">
        <f t="shared" si="27"/>
        <v>0</v>
      </c>
      <c r="R155" s="40">
        <f t="shared" si="27"/>
        <v>0</v>
      </c>
      <c r="S155" s="40">
        <f t="shared" si="27"/>
        <v>0</v>
      </c>
      <c r="T155" s="40"/>
      <c r="U155" s="40"/>
      <c r="V155" s="40">
        <f>SUBTOTAL(9,V153:V154)</f>
        <v>78</v>
      </c>
      <c r="W155" s="66"/>
    </row>
    <row r="156" spans="1:23" outlineLevel="4">
      <c r="A156" s="40">
        <v>4006</v>
      </c>
      <c r="B156" s="40" t="s">
        <v>52</v>
      </c>
      <c r="C156" s="40">
        <v>40203</v>
      </c>
      <c r="D156" s="40" t="s">
        <v>53</v>
      </c>
      <c r="E156" s="40" t="s">
        <v>1393</v>
      </c>
      <c r="F156" s="40" t="s">
        <v>1394</v>
      </c>
      <c r="G156" s="40" t="s">
        <v>38</v>
      </c>
      <c r="H156" s="40" t="str">
        <f>IF(G156="","",VLOOKUP(G156,Sheet1!$B$3:$C$7,2,0))</f>
        <v>急性期</v>
      </c>
      <c r="I156" s="40" t="s">
        <v>38</v>
      </c>
      <c r="J156" s="40" t="str">
        <f>IF(I156="","",VLOOKUP(I156,Sheet1!$B$3:$C$7,2,0))</f>
        <v>急性期</v>
      </c>
      <c r="K156" s="40">
        <v>49</v>
      </c>
      <c r="L156" s="40">
        <v>49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 t="s">
        <v>41</v>
      </c>
      <c r="U156" s="40" t="str">
        <f>IF(T156="","",VLOOKUP(T156,Sheet1!$B$10:$C$61,2,0))</f>
        <v>一般病棟7対1入院基本料</v>
      </c>
      <c r="V156" s="40">
        <v>49</v>
      </c>
      <c r="W156" s="64" t="s">
        <v>1983</v>
      </c>
    </row>
    <row r="157" spans="1:23" outlineLevel="4">
      <c r="A157" s="40">
        <v>4006</v>
      </c>
      <c r="B157" s="40" t="s">
        <v>52</v>
      </c>
      <c r="C157" s="40">
        <v>40203</v>
      </c>
      <c r="D157" s="40" t="s">
        <v>53</v>
      </c>
      <c r="E157" s="40" t="s">
        <v>1393</v>
      </c>
      <c r="F157" s="40" t="s">
        <v>1078</v>
      </c>
      <c r="G157" s="40" t="s">
        <v>38</v>
      </c>
      <c r="H157" s="40" t="str">
        <f>IF(G157="","",VLOOKUP(G157,Sheet1!$B$3:$C$7,2,0))</f>
        <v>急性期</v>
      </c>
      <c r="I157" s="40" t="s">
        <v>38</v>
      </c>
      <c r="J157" s="40" t="str">
        <f>IF(I157="","",VLOOKUP(I157,Sheet1!$B$3:$C$7,2,0))</f>
        <v>急性期</v>
      </c>
      <c r="K157" s="40">
        <v>12</v>
      </c>
      <c r="L157" s="40">
        <v>12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 t="s">
        <v>96</v>
      </c>
      <c r="U157" s="40" t="str">
        <f>IF(T157="","",VLOOKUP(T157,Sheet1!$B$10:$C$61,2,0))</f>
        <v>緩和ケア病棟入院料</v>
      </c>
      <c r="V157" s="40">
        <v>12</v>
      </c>
      <c r="W157" s="65" t="s">
        <v>1984</v>
      </c>
    </row>
    <row r="158" spans="1:23" outlineLevel="4">
      <c r="A158" s="40">
        <v>4006</v>
      </c>
      <c r="B158" s="40" t="s">
        <v>52</v>
      </c>
      <c r="C158" s="40">
        <v>40203</v>
      </c>
      <c r="D158" s="40" t="s">
        <v>53</v>
      </c>
      <c r="E158" s="40" t="s">
        <v>1393</v>
      </c>
      <c r="F158" s="40" t="s">
        <v>1395</v>
      </c>
      <c r="G158" s="40" t="s">
        <v>38</v>
      </c>
      <c r="H158" s="40" t="str">
        <f>IF(G158="","",VLOOKUP(G158,Sheet1!$B$3:$C$7,2,0))</f>
        <v>急性期</v>
      </c>
      <c r="I158" s="40" t="s">
        <v>38</v>
      </c>
      <c r="J158" s="40" t="str">
        <f>IF(I158="","",VLOOKUP(I158,Sheet1!$B$3:$C$7,2,0))</f>
        <v>急性期</v>
      </c>
      <c r="K158" s="40">
        <v>41</v>
      </c>
      <c r="L158" s="40">
        <v>41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 t="s">
        <v>41</v>
      </c>
      <c r="U158" s="40" t="str">
        <f>IF(T158="","",VLOOKUP(T158,Sheet1!$B$10:$C$61,2,0))</f>
        <v>一般病棟7対1入院基本料</v>
      </c>
      <c r="V158" s="40">
        <v>41</v>
      </c>
      <c r="W158" s="65"/>
    </row>
    <row r="159" spans="1:23" outlineLevel="4">
      <c r="A159" s="40">
        <v>4006</v>
      </c>
      <c r="B159" s="40" t="s">
        <v>52</v>
      </c>
      <c r="C159" s="40">
        <v>40203</v>
      </c>
      <c r="D159" s="40" t="s">
        <v>53</v>
      </c>
      <c r="E159" s="40" t="s">
        <v>1393</v>
      </c>
      <c r="F159" s="40" t="s">
        <v>1396</v>
      </c>
      <c r="G159" s="40" t="s">
        <v>38</v>
      </c>
      <c r="H159" s="40" t="str">
        <f>IF(G159="","",VLOOKUP(G159,Sheet1!$B$3:$C$7,2,0))</f>
        <v>急性期</v>
      </c>
      <c r="I159" s="40" t="s">
        <v>38</v>
      </c>
      <c r="J159" s="40" t="str">
        <f>IF(I159="","",VLOOKUP(I159,Sheet1!$B$3:$C$7,2,0))</f>
        <v>急性期</v>
      </c>
      <c r="K159" s="40">
        <v>34</v>
      </c>
      <c r="L159" s="40">
        <v>34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 t="s">
        <v>40</v>
      </c>
      <c r="U159" s="40" t="str">
        <f>IF(T159="","",VLOOKUP(T159,Sheet1!$B$10:$C$61,2,0))</f>
        <v>地域包括ケア病棟入院料1</v>
      </c>
      <c r="V159" s="40">
        <v>34</v>
      </c>
      <c r="W159" s="65"/>
    </row>
    <row r="160" spans="1:23" outlineLevel="4">
      <c r="A160" s="40">
        <v>4006</v>
      </c>
      <c r="B160" s="40" t="s">
        <v>52</v>
      </c>
      <c r="C160" s="40">
        <v>40203</v>
      </c>
      <c r="D160" s="40" t="s">
        <v>53</v>
      </c>
      <c r="E160" s="40" t="s">
        <v>1393</v>
      </c>
      <c r="F160" s="40" t="s">
        <v>1077</v>
      </c>
      <c r="G160" s="40" t="s">
        <v>58</v>
      </c>
      <c r="H160" s="40" t="str">
        <f>IF(G160="","",VLOOKUP(G160,Sheet1!$B$3:$C$7,2,0))</f>
        <v>回復期</v>
      </c>
      <c r="I160" s="40" t="s">
        <v>58</v>
      </c>
      <c r="J160" s="40" t="str">
        <f>IF(I160="","",VLOOKUP(I160,Sheet1!$B$3:$C$7,2,0))</f>
        <v>回復期</v>
      </c>
      <c r="K160" s="40">
        <v>0</v>
      </c>
      <c r="L160" s="40">
        <v>0</v>
      </c>
      <c r="M160" s="40">
        <v>0</v>
      </c>
      <c r="N160" s="40">
        <v>47</v>
      </c>
      <c r="O160" s="40">
        <v>47</v>
      </c>
      <c r="P160" s="40">
        <v>0</v>
      </c>
      <c r="Q160" s="40">
        <v>0</v>
      </c>
      <c r="R160" s="40">
        <v>0</v>
      </c>
      <c r="S160" s="40">
        <v>0</v>
      </c>
      <c r="T160" s="40" t="s">
        <v>59</v>
      </c>
      <c r="U160" s="40" t="str">
        <f>IF(T160="","",VLOOKUP(T160,Sheet1!$B$10:$C$61,2,0))</f>
        <v>回復期リハビリテーション病棟入院料1</v>
      </c>
      <c r="V160" s="40">
        <v>47</v>
      </c>
      <c r="W160" s="65"/>
    </row>
    <row r="161" spans="1:23" outlineLevel="4">
      <c r="A161" s="40">
        <v>4006</v>
      </c>
      <c r="B161" s="40" t="s">
        <v>52</v>
      </c>
      <c r="C161" s="40">
        <v>40203</v>
      </c>
      <c r="D161" s="40" t="s">
        <v>53</v>
      </c>
      <c r="E161" s="40" t="s">
        <v>1393</v>
      </c>
      <c r="F161" s="40" t="s">
        <v>1397</v>
      </c>
      <c r="G161" s="40" t="s">
        <v>45</v>
      </c>
      <c r="H161" s="40" t="str">
        <f>IF(G161="","",VLOOKUP(G161,Sheet1!$B$3:$C$7,2,0))</f>
        <v>慢性期</v>
      </c>
      <c r="I161" s="40" t="s">
        <v>45</v>
      </c>
      <c r="J161" s="40" t="str">
        <f>IF(I161="","",VLOOKUP(I161,Sheet1!$B$3:$C$7,2,0))</f>
        <v>慢性期</v>
      </c>
      <c r="K161" s="40">
        <v>41</v>
      </c>
      <c r="L161" s="40">
        <v>41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 t="s">
        <v>56</v>
      </c>
      <c r="U161" s="40" t="str">
        <f>IF(T161="","",VLOOKUP(T161,Sheet1!$B$10:$C$61,2,0))</f>
        <v>障害者施設等13対1入院基本料</v>
      </c>
      <c r="V161" s="40">
        <v>41</v>
      </c>
      <c r="W161" s="65"/>
    </row>
    <row r="162" spans="1:23" outlineLevel="4">
      <c r="A162" s="40">
        <v>4006</v>
      </c>
      <c r="B162" s="40" t="s">
        <v>52</v>
      </c>
      <c r="C162" s="40">
        <v>40203</v>
      </c>
      <c r="D162" s="40" t="s">
        <v>53</v>
      </c>
      <c r="E162" s="40" t="s">
        <v>1393</v>
      </c>
      <c r="F162" s="40" t="s">
        <v>1398</v>
      </c>
      <c r="G162" s="40" t="s">
        <v>45</v>
      </c>
      <c r="H162" s="40" t="str">
        <f>IF(G162="","",VLOOKUP(G162,Sheet1!$B$3:$C$7,2,0))</f>
        <v>慢性期</v>
      </c>
      <c r="I162" s="40" t="s">
        <v>45</v>
      </c>
      <c r="J162" s="40" t="str">
        <f>IF(I162="","",VLOOKUP(I162,Sheet1!$B$3:$C$7,2,0))</f>
        <v>慢性期</v>
      </c>
      <c r="K162" s="40">
        <v>0</v>
      </c>
      <c r="L162" s="40">
        <v>0</v>
      </c>
      <c r="M162" s="40">
        <v>0</v>
      </c>
      <c r="N162" s="40">
        <v>26</v>
      </c>
      <c r="O162" s="40">
        <v>26</v>
      </c>
      <c r="P162" s="40">
        <v>0</v>
      </c>
      <c r="Q162" s="40">
        <v>0</v>
      </c>
      <c r="R162" s="40">
        <v>0</v>
      </c>
      <c r="S162" s="40">
        <v>0</v>
      </c>
      <c r="T162" s="40" t="s">
        <v>62</v>
      </c>
      <c r="U162" s="40" t="str">
        <f>IF(T162="","",VLOOKUP(T162,Sheet1!$B$10:$C$61,2,0))</f>
        <v>療養病棟入院基本料1</v>
      </c>
      <c r="V162" s="40">
        <v>26</v>
      </c>
      <c r="W162" s="65"/>
    </row>
    <row r="163" spans="1:23" outlineLevel="3">
      <c r="A163" s="40"/>
      <c r="B163" s="40"/>
      <c r="C163" s="40"/>
      <c r="D163" s="40"/>
      <c r="E163" s="41" t="s">
        <v>1730</v>
      </c>
      <c r="F163" s="40"/>
      <c r="G163" s="40"/>
      <c r="H163" s="40"/>
      <c r="I163" s="40"/>
      <c r="J163" s="40" t="str">
        <f>IF(I163="","",VLOOKUP(I163,Sheet1!$B$3:$C$7,2,0))</f>
        <v/>
      </c>
      <c r="K163" s="40">
        <f t="shared" ref="K163:S163" si="28">SUBTOTAL(9,K156:K162)</f>
        <v>177</v>
      </c>
      <c r="L163" s="40">
        <f t="shared" si="28"/>
        <v>177</v>
      </c>
      <c r="M163" s="40">
        <f t="shared" si="28"/>
        <v>0</v>
      </c>
      <c r="N163" s="40">
        <f t="shared" si="28"/>
        <v>73</v>
      </c>
      <c r="O163" s="40">
        <f t="shared" si="28"/>
        <v>73</v>
      </c>
      <c r="P163" s="40">
        <f t="shared" si="28"/>
        <v>0</v>
      </c>
      <c r="Q163" s="40">
        <f t="shared" si="28"/>
        <v>0</v>
      </c>
      <c r="R163" s="40">
        <f t="shared" si="28"/>
        <v>0</v>
      </c>
      <c r="S163" s="40">
        <f t="shared" si="28"/>
        <v>0</v>
      </c>
      <c r="T163" s="40"/>
      <c r="U163" s="40"/>
      <c r="V163" s="40">
        <f>SUBTOTAL(9,V156:V162)</f>
        <v>250</v>
      </c>
      <c r="W163" s="66"/>
    </row>
    <row r="164" spans="1:23" outlineLevel="4">
      <c r="A164" s="40">
        <v>4006</v>
      </c>
      <c r="B164" s="40" t="s">
        <v>52</v>
      </c>
      <c r="C164" s="40">
        <v>40203</v>
      </c>
      <c r="D164" s="40" t="s">
        <v>53</v>
      </c>
      <c r="E164" s="40" t="s">
        <v>1434</v>
      </c>
      <c r="F164" s="40" t="s">
        <v>117</v>
      </c>
      <c r="G164" s="40" t="s">
        <v>38</v>
      </c>
      <c r="H164" s="40" t="str">
        <f>IF(G164="","",VLOOKUP(G164,Sheet1!$B$3:$C$7,2,0))</f>
        <v>急性期</v>
      </c>
      <c r="I164" s="40" t="s">
        <v>38</v>
      </c>
      <c r="J164" s="40" t="str">
        <f>IF(I164="","",VLOOKUP(I164,Sheet1!$B$3:$C$7,2,0))</f>
        <v>急性期</v>
      </c>
      <c r="K164" s="40">
        <v>60</v>
      </c>
      <c r="L164" s="40">
        <v>52</v>
      </c>
      <c r="M164" s="40">
        <v>8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 t="s">
        <v>41</v>
      </c>
      <c r="U164" s="40" t="str">
        <f>IF(T164="","",VLOOKUP(T164,Sheet1!$B$10:$C$61,2,0))</f>
        <v>一般病棟7対1入院基本料</v>
      </c>
      <c r="V164" s="40">
        <v>52</v>
      </c>
      <c r="W164" s="64" t="s">
        <v>1984</v>
      </c>
    </row>
    <row r="165" spans="1:23" outlineLevel="4">
      <c r="A165" s="40">
        <v>4006</v>
      </c>
      <c r="B165" s="40" t="s">
        <v>52</v>
      </c>
      <c r="C165" s="40">
        <v>40203</v>
      </c>
      <c r="D165" s="40" t="s">
        <v>53</v>
      </c>
      <c r="E165" s="40" t="s">
        <v>1434</v>
      </c>
      <c r="F165" s="40" t="s">
        <v>118</v>
      </c>
      <c r="G165" s="40" t="s">
        <v>38</v>
      </c>
      <c r="H165" s="40" t="str">
        <f>IF(G165="","",VLOOKUP(G165,Sheet1!$B$3:$C$7,2,0))</f>
        <v>急性期</v>
      </c>
      <c r="I165" s="40" t="s">
        <v>38</v>
      </c>
      <c r="J165" s="40" t="str">
        <f>IF(I165="","",VLOOKUP(I165,Sheet1!$B$3:$C$7,2,0))</f>
        <v>急性期</v>
      </c>
      <c r="K165" s="40">
        <v>55</v>
      </c>
      <c r="L165" s="40">
        <v>46</v>
      </c>
      <c r="M165" s="40">
        <v>9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 t="s">
        <v>41</v>
      </c>
      <c r="U165" s="40" t="str">
        <f>IF(T165="","",VLOOKUP(T165,Sheet1!$B$10:$C$61,2,0))</f>
        <v>一般病棟7対1入院基本料</v>
      </c>
      <c r="V165" s="40">
        <v>46</v>
      </c>
      <c r="W165" s="65"/>
    </row>
    <row r="166" spans="1:23" outlineLevel="4">
      <c r="A166" s="40">
        <v>4006</v>
      </c>
      <c r="B166" s="40" t="s">
        <v>52</v>
      </c>
      <c r="C166" s="40">
        <v>40203</v>
      </c>
      <c r="D166" s="40" t="s">
        <v>53</v>
      </c>
      <c r="E166" s="40" t="s">
        <v>1434</v>
      </c>
      <c r="F166" s="40" t="s">
        <v>119</v>
      </c>
      <c r="G166" s="40" t="s">
        <v>38</v>
      </c>
      <c r="H166" s="40" t="str">
        <f>IF(G166="","",VLOOKUP(G166,Sheet1!$B$3:$C$7,2,0))</f>
        <v>急性期</v>
      </c>
      <c r="I166" s="40" t="s">
        <v>38</v>
      </c>
      <c r="J166" s="40" t="str">
        <f>IF(I166="","",VLOOKUP(I166,Sheet1!$B$3:$C$7,2,0))</f>
        <v>急性期</v>
      </c>
      <c r="K166" s="40">
        <v>60</v>
      </c>
      <c r="L166" s="40">
        <v>56</v>
      </c>
      <c r="M166" s="40">
        <v>4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 t="s">
        <v>41</v>
      </c>
      <c r="U166" s="40" t="str">
        <f>IF(T166="","",VLOOKUP(T166,Sheet1!$B$10:$C$61,2,0))</f>
        <v>一般病棟7対1入院基本料</v>
      </c>
      <c r="V166" s="40">
        <v>56</v>
      </c>
      <c r="W166" s="65"/>
    </row>
    <row r="167" spans="1:23" outlineLevel="3">
      <c r="A167" s="40"/>
      <c r="B167" s="40"/>
      <c r="C167" s="40"/>
      <c r="D167" s="40"/>
      <c r="E167" s="41" t="s">
        <v>1731</v>
      </c>
      <c r="F167" s="40"/>
      <c r="G167" s="40"/>
      <c r="H167" s="40"/>
      <c r="I167" s="40"/>
      <c r="J167" s="40" t="str">
        <f>IF(I167="","",VLOOKUP(I167,Sheet1!$B$3:$C$7,2,0))</f>
        <v/>
      </c>
      <c r="K167" s="40">
        <f t="shared" ref="K167:S167" si="29">SUBTOTAL(9,K164:K166)</f>
        <v>175</v>
      </c>
      <c r="L167" s="40">
        <f t="shared" si="29"/>
        <v>154</v>
      </c>
      <c r="M167" s="40">
        <f t="shared" si="29"/>
        <v>21</v>
      </c>
      <c r="N167" s="40">
        <f t="shared" si="29"/>
        <v>0</v>
      </c>
      <c r="O167" s="40">
        <f t="shared" si="29"/>
        <v>0</v>
      </c>
      <c r="P167" s="40">
        <f t="shared" si="29"/>
        <v>0</v>
      </c>
      <c r="Q167" s="40">
        <f t="shared" si="29"/>
        <v>0</v>
      </c>
      <c r="R167" s="40">
        <f t="shared" si="29"/>
        <v>0</v>
      </c>
      <c r="S167" s="40">
        <f t="shared" si="29"/>
        <v>0</v>
      </c>
      <c r="T167" s="40"/>
      <c r="U167" s="40"/>
      <c r="V167" s="40">
        <f>SUBTOTAL(9,V164:V166)</f>
        <v>154</v>
      </c>
      <c r="W167" s="66"/>
    </row>
    <row r="168" spans="1:23" outlineLevel="4">
      <c r="A168" s="40">
        <v>4006</v>
      </c>
      <c r="B168" s="40" t="s">
        <v>52</v>
      </c>
      <c r="C168" s="40">
        <v>40212</v>
      </c>
      <c r="D168" s="40" t="s">
        <v>987</v>
      </c>
      <c r="E168" s="40" t="s">
        <v>988</v>
      </c>
      <c r="F168" s="40" t="s">
        <v>989</v>
      </c>
      <c r="G168" s="40" t="s">
        <v>104</v>
      </c>
      <c r="H168" s="40" t="str">
        <f>IF(G168="","",VLOOKUP(G168,Sheet1!$B$3:$C$7,2,0))</f>
        <v>急性期</v>
      </c>
      <c r="I168" s="40" t="s">
        <v>104</v>
      </c>
      <c r="J168" s="40" t="str">
        <f>IF(I168="","",VLOOKUP(I168,Sheet1!$B$3:$C$7,2,0))</f>
        <v>急性期</v>
      </c>
      <c r="K168" s="40">
        <v>40</v>
      </c>
      <c r="L168" s="40">
        <v>40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 t="s">
        <v>110</v>
      </c>
      <c r="U168" s="40" t="str">
        <f>IF(T168="","",VLOOKUP(T168,Sheet1!$B$10:$C$61,2,0))</f>
        <v>一般病棟7対1入院基本料</v>
      </c>
      <c r="V168" s="40">
        <v>40</v>
      </c>
      <c r="W168" s="64" t="s">
        <v>1984</v>
      </c>
    </row>
    <row r="169" spans="1:23" outlineLevel="4">
      <c r="A169" s="40">
        <v>4006</v>
      </c>
      <c r="B169" s="40" t="s">
        <v>52</v>
      </c>
      <c r="C169" s="40">
        <v>40212</v>
      </c>
      <c r="D169" s="40" t="s">
        <v>987</v>
      </c>
      <c r="E169" s="40" t="s">
        <v>988</v>
      </c>
      <c r="F169" s="40" t="s">
        <v>990</v>
      </c>
      <c r="G169" s="40" t="s">
        <v>104</v>
      </c>
      <c r="H169" s="40" t="str">
        <f>IF(G169="","",VLOOKUP(G169,Sheet1!$B$3:$C$7,2,0))</f>
        <v>急性期</v>
      </c>
      <c r="I169" s="40" t="s">
        <v>104</v>
      </c>
      <c r="J169" s="40" t="str">
        <f>IF(I169="","",VLOOKUP(I169,Sheet1!$B$3:$C$7,2,0))</f>
        <v>急性期</v>
      </c>
      <c r="K169" s="40">
        <v>46</v>
      </c>
      <c r="L169" s="40">
        <v>46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 t="s">
        <v>110</v>
      </c>
      <c r="U169" s="40" t="str">
        <f>IF(T169="","",VLOOKUP(T169,Sheet1!$B$10:$C$61,2,0))</f>
        <v>一般病棟7対1入院基本料</v>
      </c>
      <c r="V169" s="40">
        <v>46</v>
      </c>
      <c r="W169" s="65" t="s">
        <v>2008</v>
      </c>
    </row>
    <row r="170" spans="1:23" outlineLevel="4">
      <c r="A170" s="40">
        <v>4006</v>
      </c>
      <c r="B170" s="40" t="s">
        <v>52</v>
      </c>
      <c r="C170" s="40">
        <v>40212</v>
      </c>
      <c r="D170" s="40" t="s">
        <v>987</v>
      </c>
      <c r="E170" s="40" t="s">
        <v>988</v>
      </c>
      <c r="F170" s="40" t="s">
        <v>991</v>
      </c>
      <c r="G170" s="40" t="s">
        <v>104</v>
      </c>
      <c r="H170" s="40" t="str">
        <f>IF(G170="","",VLOOKUP(G170,Sheet1!$B$3:$C$7,2,0))</f>
        <v>急性期</v>
      </c>
      <c r="I170" s="40" t="s">
        <v>104</v>
      </c>
      <c r="J170" s="40" t="str">
        <f>IF(I170="","",VLOOKUP(I170,Sheet1!$B$3:$C$7,2,0))</f>
        <v>急性期</v>
      </c>
      <c r="K170" s="40">
        <v>48</v>
      </c>
      <c r="L170" s="40">
        <v>48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0</v>
      </c>
      <c r="T170" s="40" t="s">
        <v>110</v>
      </c>
      <c r="U170" s="40" t="str">
        <f>IF(T170="","",VLOOKUP(T170,Sheet1!$B$10:$C$61,2,0))</f>
        <v>一般病棟7対1入院基本料</v>
      </c>
      <c r="V170" s="40">
        <v>48</v>
      </c>
      <c r="W170" s="65"/>
    </row>
    <row r="171" spans="1:23" outlineLevel="4">
      <c r="A171" s="40">
        <v>4006</v>
      </c>
      <c r="B171" s="40" t="s">
        <v>52</v>
      </c>
      <c r="C171" s="40">
        <v>40212</v>
      </c>
      <c r="D171" s="40" t="s">
        <v>987</v>
      </c>
      <c r="E171" s="40" t="s">
        <v>988</v>
      </c>
      <c r="F171" s="40" t="s">
        <v>992</v>
      </c>
      <c r="G171" s="40" t="s">
        <v>104</v>
      </c>
      <c r="H171" s="40" t="str">
        <f>IF(G171="","",VLOOKUP(G171,Sheet1!$B$3:$C$7,2,0))</f>
        <v>急性期</v>
      </c>
      <c r="I171" s="40" t="s">
        <v>104</v>
      </c>
      <c r="J171" s="40" t="str">
        <f>IF(I171="","",VLOOKUP(I171,Sheet1!$B$3:$C$7,2,0))</f>
        <v>急性期</v>
      </c>
      <c r="K171" s="40">
        <v>48</v>
      </c>
      <c r="L171" s="40">
        <v>48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 t="s">
        <v>110</v>
      </c>
      <c r="U171" s="40" t="str">
        <f>IF(T171="","",VLOOKUP(T171,Sheet1!$B$10:$C$61,2,0))</f>
        <v>一般病棟7対1入院基本料</v>
      </c>
      <c r="V171" s="40">
        <v>48</v>
      </c>
      <c r="W171" s="65"/>
    </row>
    <row r="172" spans="1:23" outlineLevel="4">
      <c r="A172" s="40">
        <v>4006</v>
      </c>
      <c r="B172" s="40" t="s">
        <v>52</v>
      </c>
      <c r="C172" s="40">
        <v>40212</v>
      </c>
      <c r="D172" s="40" t="s">
        <v>987</v>
      </c>
      <c r="E172" s="40" t="s">
        <v>988</v>
      </c>
      <c r="F172" s="40" t="s">
        <v>993</v>
      </c>
      <c r="G172" s="40" t="s">
        <v>104</v>
      </c>
      <c r="H172" s="40" t="str">
        <f>IF(G172="","",VLOOKUP(G172,Sheet1!$B$3:$C$7,2,0))</f>
        <v>急性期</v>
      </c>
      <c r="I172" s="40" t="s">
        <v>104</v>
      </c>
      <c r="J172" s="40" t="str">
        <f>IF(I172="","",VLOOKUP(I172,Sheet1!$B$3:$C$7,2,0))</f>
        <v>急性期</v>
      </c>
      <c r="K172" s="40">
        <v>47</v>
      </c>
      <c r="L172" s="40">
        <v>47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 t="s">
        <v>110</v>
      </c>
      <c r="U172" s="40" t="str">
        <f>IF(T172="","",VLOOKUP(T172,Sheet1!$B$10:$C$61,2,0))</f>
        <v>一般病棟7対1入院基本料</v>
      </c>
      <c r="V172" s="40">
        <v>47</v>
      </c>
      <c r="W172" s="65"/>
    </row>
    <row r="173" spans="1:23" outlineLevel="4">
      <c r="A173" s="40">
        <v>4006</v>
      </c>
      <c r="B173" s="40" t="s">
        <v>52</v>
      </c>
      <c r="C173" s="40">
        <v>40212</v>
      </c>
      <c r="D173" s="40" t="s">
        <v>987</v>
      </c>
      <c r="E173" s="40" t="s">
        <v>988</v>
      </c>
      <c r="F173" s="40" t="s">
        <v>994</v>
      </c>
      <c r="G173" s="40" t="s">
        <v>104</v>
      </c>
      <c r="H173" s="40" t="str">
        <f>IF(G173="","",VLOOKUP(G173,Sheet1!$B$3:$C$7,2,0))</f>
        <v>急性期</v>
      </c>
      <c r="I173" s="40" t="s">
        <v>104</v>
      </c>
      <c r="J173" s="40" t="str">
        <f>IF(I173="","",VLOOKUP(I173,Sheet1!$B$3:$C$7,2,0))</f>
        <v>急性期</v>
      </c>
      <c r="K173" s="40">
        <v>42</v>
      </c>
      <c r="L173" s="40">
        <v>42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 t="s">
        <v>110</v>
      </c>
      <c r="U173" s="40" t="str">
        <f>IF(T173="","",VLOOKUP(T173,Sheet1!$B$10:$C$61,2,0))</f>
        <v>一般病棟7対1入院基本料</v>
      </c>
      <c r="V173" s="40">
        <v>42</v>
      </c>
      <c r="W173" s="65"/>
    </row>
    <row r="174" spans="1:23" outlineLevel="4">
      <c r="A174" s="40">
        <v>4006</v>
      </c>
      <c r="B174" s="40" t="s">
        <v>52</v>
      </c>
      <c r="C174" s="40">
        <v>40212</v>
      </c>
      <c r="D174" s="40" t="s">
        <v>987</v>
      </c>
      <c r="E174" s="40" t="s">
        <v>988</v>
      </c>
      <c r="F174" s="40" t="s">
        <v>995</v>
      </c>
      <c r="G174" s="40" t="s">
        <v>104</v>
      </c>
      <c r="H174" s="40" t="str">
        <f>IF(G174="","",VLOOKUP(G174,Sheet1!$B$3:$C$7,2,0))</f>
        <v>急性期</v>
      </c>
      <c r="I174" s="40" t="s">
        <v>104</v>
      </c>
      <c r="J174" s="40" t="str">
        <f>IF(I174="","",VLOOKUP(I174,Sheet1!$B$3:$C$7,2,0))</f>
        <v>急性期</v>
      </c>
      <c r="K174" s="40">
        <v>29</v>
      </c>
      <c r="L174" s="40">
        <v>29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 t="s">
        <v>110</v>
      </c>
      <c r="U174" s="40" t="str">
        <f>IF(T174="","",VLOOKUP(T174,Sheet1!$B$10:$C$61,2,0))</f>
        <v>一般病棟7対1入院基本料</v>
      </c>
      <c r="V174" s="40">
        <v>29</v>
      </c>
      <c r="W174" s="65"/>
    </row>
    <row r="175" spans="1:23" outlineLevel="4">
      <c r="A175" s="40">
        <v>4006</v>
      </c>
      <c r="B175" s="40" t="s">
        <v>52</v>
      </c>
      <c r="C175" s="40">
        <v>40212</v>
      </c>
      <c r="D175" s="40" t="s">
        <v>987</v>
      </c>
      <c r="E175" s="40" t="s">
        <v>988</v>
      </c>
      <c r="F175" s="40" t="s">
        <v>996</v>
      </c>
      <c r="G175" s="40" t="s">
        <v>104</v>
      </c>
      <c r="H175" s="40" t="str">
        <f>IF(G175="","",VLOOKUP(G175,Sheet1!$B$3:$C$7,2,0))</f>
        <v>急性期</v>
      </c>
      <c r="I175" s="40" t="s">
        <v>104</v>
      </c>
      <c r="J175" s="40" t="str">
        <f>IF(I175="","",VLOOKUP(I175,Sheet1!$B$3:$C$7,2,0))</f>
        <v>急性期</v>
      </c>
      <c r="K175" s="40">
        <v>29</v>
      </c>
      <c r="L175" s="40">
        <v>29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 t="s">
        <v>110</v>
      </c>
      <c r="U175" s="40" t="str">
        <f>IF(T175="","",VLOOKUP(T175,Sheet1!$B$10:$C$61,2,0))</f>
        <v>一般病棟7対1入院基本料</v>
      </c>
      <c r="V175" s="40">
        <v>29</v>
      </c>
      <c r="W175" s="65"/>
    </row>
    <row r="176" spans="1:23" outlineLevel="4">
      <c r="A176" s="40">
        <v>4006</v>
      </c>
      <c r="B176" s="40" t="s">
        <v>52</v>
      </c>
      <c r="C176" s="40">
        <v>40212</v>
      </c>
      <c r="D176" s="40" t="s">
        <v>987</v>
      </c>
      <c r="E176" s="40" t="s">
        <v>988</v>
      </c>
      <c r="F176" s="40" t="s">
        <v>997</v>
      </c>
      <c r="G176" s="40" t="s">
        <v>182</v>
      </c>
      <c r="H176" s="40" t="str">
        <f>IF(G176="","",VLOOKUP(G176,Sheet1!$B$3:$C$7,2,0))</f>
        <v>慢性期</v>
      </c>
      <c r="I176" s="40" t="s">
        <v>182</v>
      </c>
      <c r="J176" s="40" t="str">
        <f>IF(I176="","",VLOOKUP(I176,Sheet1!$B$3:$C$7,2,0))</f>
        <v>慢性期</v>
      </c>
      <c r="K176" s="40">
        <v>42</v>
      </c>
      <c r="L176" s="40">
        <v>42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 t="s">
        <v>379</v>
      </c>
      <c r="U176" s="40" t="str">
        <f>IF(T176="","",VLOOKUP(T176,Sheet1!$B$10:$C$61,2,0))</f>
        <v>障害者施設等7対1入院基本料</v>
      </c>
      <c r="V176" s="40">
        <v>42</v>
      </c>
      <c r="W176" s="65"/>
    </row>
    <row r="177" spans="1:23" outlineLevel="4">
      <c r="A177" s="40">
        <v>4006</v>
      </c>
      <c r="B177" s="40" t="s">
        <v>52</v>
      </c>
      <c r="C177" s="40">
        <v>40212</v>
      </c>
      <c r="D177" s="40" t="s">
        <v>987</v>
      </c>
      <c r="E177" s="40" t="s">
        <v>988</v>
      </c>
      <c r="F177" s="40" t="s">
        <v>998</v>
      </c>
      <c r="G177" s="40" t="s">
        <v>182</v>
      </c>
      <c r="H177" s="40" t="str">
        <f>IF(G177="","",VLOOKUP(G177,Sheet1!$B$3:$C$7,2,0))</f>
        <v>慢性期</v>
      </c>
      <c r="I177" s="40" t="s">
        <v>182</v>
      </c>
      <c r="J177" s="40" t="str">
        <f>IF(I177="","",VLOOKUP(I177,Sheet1!$B$3:$C$7,2,0))</f>
        <v>慢性期</v>
      </c>
      <c r="K177" s="40">
        <v>41</v>
      </c>
      <c r="L177" s="40">
        <v>41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 t="s">
        <v>379</v>
      </c>
      <c r="U177" s="40" t="str">
        <f>IF(T177="","",VLOOKUP(T177,Sheet1!$B$10:$C$61,2,0))</f>
        <v>障害者施設等7対1入院基本料</v>
      </c>
      <c r="V177" s="40">
        <v>41</v>
      </c>
      <c r="W177" s="65"/>
    </row>
    <row r="178" spans="1:23" outlineLevel="4">
      <c r="A178" s="40">
        <v>4006</v>
      </c>
      <c r="B178" s="40" t="s">
        <v>52</v>
      </c>
      <c r="C178" s="40">
        <v>40212</v>
      </c>
      <c r="D178" s="40" t="s">
        <v>987</v>
      </c>
      <c r="E178" s="40" t="s">
        <v>988</v>
      </c>
      <c r="F178" s="40" t="s">
        <v>386</v>
      </c>
      <c r="G178" s="40" t="s">
        <v>110</v>
      </c>
      <c r="H178" s="40" t="str">
        <f>IF(G178="","",VLOOKUP(G178,Sheet1!$B$3:$C$7,2,0))</f>
        <v>高度急性期</v>
      </c>
      <c r="I178" s="40" t="s">
        <v>110</v>
      </c>
      <c r="J178" s="40" t="str">
        <f>IF(I178="","",VLOOKUP(I178,Sheet1!$B$3:$C$7,2,0))</f>
        <v>高度急性期</v>
      </c>
      <c r="K178" s="40">
        <v>6</v>
      </c>
      <c r="L178" s="40">
        <v>6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 t="s">
        <v>225</v>
      </c>
      <c r="U178" s="40" t="str">
        <f>IF(T178="","",VLOOKUP(T178,Sheet1!$B$10:$C$61,2,0))</f>
        <v>特定集中治療室管理料3</v>
      </c>
      <c r="V178" s="40">
        <v>6</v>
      </c>
      <c r="W178" s="65"/>
    </row>
    <row r="179" spans="1:23" outlineLevel="4">
      <c r="A179" s="40">
        <v>4006</v>
      </c>
      <c r="B179" s="40" t="s">
        <v>52</v>
      </c>
      <c r="C179" s="40">
        <v>40212</v>
      </c>
      <c r="D179" s="40" t="s">
        <v>987</v>
      </c>
      <c r="E179" s="40" t="s">
        <v>988</v>
      </c>
      <c r="F179" s="40" t="s">
        <v>634</v>
      </c>
      <c r="G179" s="40" t="s">
        <v>110</v>
      </c>
      <c r="H179" s="40" t="str">
        <f>IF(G179="","",VLOOKUP(G179,Sheet1!$B$3:$C$7,2,0))</f>
        <v>高度急性期</v>
      </c>
      <c r="I179" s="40" t="s">
        <v>110</v>
      </c>
      <c r="J179" s="40" t="str">
        <f>IF(I179="","",VLOOKUP(I179,Sheet1!$B$3:$C$7,2,0))</f>
        <v>高度急性期</v>
      </c>
      <c r="K179" s="40">
        <v>8</v>
      </c>
      <c r="L179" s="40">
        <v>8</v>
      </c>
      <c r="M179" s="40">
        <v>0</v>
      </c>
      <c r="N179" s="40">
        <v>0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 t="s">
        <v>227</v>
      </c>
      <c r="U179" s="40" t="str">
        <f>IF(T179="","",VLOOKUP(T179,Sheet1!$B$10:$C$61,2,0))</f>
        <v>ﾊｲｹｱﾕﾆｯﾄ入院医療管理料1</v>
      </c>
      <c r="V179" s="40">
        <v>8</v>
      </c>
      <c r="W179" s="65"/>
    </row>
    <row r="180" spans="1:23" outlineLevel="4">
      <c r="A180" s="40">
        <v>4006</v>
      </c>
      <c r="B180" s="40" t="s">
        <v>52</v>
      </c>
      <c r="C180" s="40">
        <v>40212</v>
      </c>
      <c r="D180" s="40" t="s">
        <v>987</v>
      </c>
      <c r="E180" s="40" t="s">
        <v>988</v>
      </c>
      <c r="F180" s="40" t="s">
        <v>999</v>
      </c>
      <c r="G180" s="40" t="s">
        <v>182</v>
      </c>
      <c r="H180" s="40" t="str">
        <f>IF(G180="","",VLOOKUP(G180,Sheet1!$B$3:$C$7,2,0))</f>
        <v>慢性期</v>
      </c>
      <c r="I180" s="40" t="s">
        <v>182</v>
      </c>
      <c r="J180" s="40" t="str">
        <f>IF(I180="","",VLOOKUP(I180,Sheet1!$B$3:$C$7,2,0))</f>
        <v>慢性期</v>
      </c>
      <c r="K180" s="40">
        <v>0</v>
      </c>
      <c r="L180" s="40">
        <v>0</v>
      </c>
      <c r="M180" s="40">
        <v>0</v>
      </c>
      <c r="N180" s="40">
        <v>40</v>
      </c>
      <c r="O180" s="40">
        <v>40</v>
      </c>
      <c r="P180" s="40">
        <v>0</v>
      </c>
      <c r="Q180" s="40">
        <v>0</v>
      </c>
      <c r="R180" s="40">
        <v>0</v>
      </c>
      <c r="S180" s="40">
        <v>0</v>
      </c>
      <c r="T180" s="40" t="s">
        <v>185</v>
      </c>
      <c r="U180" s="40" t="str">
        <f>IF(T180="","",VLOOKUP(T180,Sheet1!$B$10:$C$61,2,0))</f>
        <v>療養病棟入院基本料1</v>
      </c>
      <c r="V180" s="40">
        <v>40</v>
      </c>
      <c r="W180" s="65"/>
    </row>
    <row r="181" spans="1:23" outlineLevel="4">
      <c r="A181" s="40">
        <v>4006</v>
      </c>
      <c r="B181" s="40" t="s">
        <v>52</v>
      </c>
      <c r="C181" s="40">
        <v>40212</v>
      </c>
      <c r="D181" s="40" t="s">
        <v>987</v>
      </c>
      <c r="E181" s="40" t="s">
        <v>988</v>
      </c>
      <c r="F181" s="40" t="s">
        <v>1000</v>
      </c>
      <c r="G181" s="40" t="s">
        <v>182</v>
      </c>
      <c r="H181" s="40" t="str">
        <f>IF(G181="","",VLOOKUP(G181,Sheet1!$B$3:$C$7,2,0))</f>
        <v>慢性期</v>
      </c>
      <c r="I181" s="40" t="s">
        <v>182</v>
      </c>
      <c r="J181" s="40" t="str">
        <f>IF(I181="","",VLOOKUP(I181,Sheet1!$B$3:$C$7,2,0))</f>
        <v>慢性期</v>
      </c>
      <c r="K181" s="40">
        <v>0</v>
      </c>
      <c r="L181" s="40">
        <v>0</v>
      </c>
      <c r="M181" s="40">
        <v>0</v>
      </c>
      <c r="N181" s="40">
        <v>40</v>
      </c>
      <c r="O181" s="40">
        <v>40</v>
      </c>
      <c r="P181" s="40">
        <v>0</v>
      </c>
      <c r="Q181" s="40">
        <v>0</v>
      </c>
      <c r="R181" s="40">
        <v>0</v>
      </c>
      <c r="S181" s="40">
        <v>0</v>
      </c>
      <c r="T181" s="40" t="s">
        <v>230</v>
      </c>
      <c r="U181" s="40" t="str">
        <f>IF(T181="","",VLOOKUP(T181,Sheet1!$B$10:$C$61,2,0))</f>
        <v>療養病棟入院基本料2</v>
      </c>
      <c r="V181" s="40">
        <v>40</v>
      </c>
      <c r="W181" s="65"/>
    </row>
    <row r="182" spans="1:23" outlineLevel="3">
      <c r="A182" s="40"/>
      <c r="B182" s="40"/>
      <c r="C182" s="40"/>
      <c r="D182" s="40"/>
      <c r="E182" s="41" t="s">
        <v>1732</v>
      </c>
      <c r="F182" s="40"/>
      <c r="G182" s="40"/>
      <c r="H182" s="40"/>
      <c r="I182" s="40"/>
      <c r="J182" s="40" t="str">
        <f>IF(I182="","",VLOOKUP(I182,Sheet1!$B$3:$C$7,2,0))</f>
        <v/>
      </c>
      <c r="K182" s="40">
        <f t="shared" ref="K182:S182" si="30">SUBTOTAL(9,K168:K181)</f>
        <v>426</v>
      </c>
      <c r="L182" s="40">
        <f t="shared" si="30"/>
        <v>426</v>
      </c>
      <c r="M182" s="40">
        <f t="shared" si="30"/>
        <v>0</v>
      </c>
      <c r="N182" s="40">
        <f t="shared" si="30"/>
        <v>80</v>
      </c>
      <c r="O182" s="40">
        <f t="shared" si="30"/>
        <v>80</v>
      </c>
      <c r="P182" s="40">
        <f t="shared" si="30"/>
        <v>0</v>
      </c>
      <c r="Q182" s="40">
        <f t="shared" si="30"/>
        <v>0</v>
      </c>
      <c r="R182" s="40">
        <f t="shared" si="30"/>
        <v>0</v>
      </c>
      <c r="S182" s="40">
        <f t="shared" si="30"/>
        <v>0</v>
      </c>
      <c r="T182" s="40"/>
      <c r="U182" s="40"/>
      <c r="V182" s="40">
        <f>SUBTOTAL(9,V168:V181)</f>
        <v>506</v>
      </c>
      <c r="W182" s="66"/>
    </row>
    <row r="183" spans="1:23" outlineLevel="4">
      <c r="A183" s="40">
        <v>4006</v>
      </c>
      <c r="B183" s="40" t="s">
        <v>52</v>
      </c>
      <c r="C183" s="40">
        <v>40216</v>
      </c>
      <c r="D183" s="40" t="s">
        <v>383</v>
      </c>
      <c r="E183" s="40" t="s">
        <v>382</v>
      </c>
      <c r="F183" s="40" t="s">
        <v>384</v>
      </c>
      <c r="G183" s="40" t="s">
        <v>45</v>
      </c>
      <c r="H183" s="40" t="str">
        <f>IF(G183="","",VLOOKUP(G183,Sheet1!$B$3:$C$7,2,0))</f>
        <v>慢性期</v>
      </c>
      <c r="I183" s="40" t="s">
        <v>45</v>
      </c>
      <c r="J183" s="40" t="str">
        <f>IF(I183="","",VLOOKUP(I183,Sheet1!$B$3:$C$7,2,0))</f>
        <v>慢性期</v>
      </c>
      <c r="K183" s="40">
        <v>0</v>
      </c>
      <c r="L183" s="40">
        <v>0</v>
      </c>
      <c r="M183" s="40">
        <v>0</v>
      </c>
      <c r="N183" s="40">
        <v>50</v>
      </c>
      <c r="O183" s="40">
        <v>50</v>
      </c>
      <c r="P183" s="40">
        <v>0</v>
      </c>
      <c r="Q183" s="40">
        <v>0</v>
      </c>
      <c r="R183" s="40">
        <v>0</v>
      </c>
      <c r="S183" s="40">
        <v>0</v>
      </c>
      <c r="T183" s="40" t="s">
        <v>62</v>
      </c>
      <c r="U183" s="40" t="str">
        <f>IF(T183="","",VLOOKUP(T183,Sheet1!$B$10:$C$61,2,0))</f>
        <v>療養病棟入院基本料1</v>
      </c>
      <c r="V183" s="40">
        <v>50</v>
      </c>
      <c r="W183" s="64"/>
    </row>
    <row r="184" spans="1:23" outlineLevel="3">
      <c r="A184" s="40"/>
      <c r="B184" s="40"/>
      <c r="C184" s="40"/>
      <c r="D184" s="40"/>
      <c r="E184" s="41" t="s">
        <v>1733</v>
      </c>
      <c r="F184" s="40"/>
      <c r="G184" s="40"/>
      <c r="H184" s="40"/>
      <c r="I184" s="40"/>
      <c r="J184" s="40" t="str">
        <f>IF(I184="","",VLOOKUP(I184,Sheet1!$B$3:$C$7,2,0))</f>
        <v/>
      </c>
      <c r="K184" s="40">
        <f t="shared" ref="K184:S184" si="31">SUBTOTAL(9,K183:K183)</f>
        <v>0</v>
      </c>
      <c r="L184" s="40">
        <f t="shared" si="31"/>
        <v>0</v>
      </c>
      <c r="M184" s="40">
        <f t="shared" si="31"/>
        <v>0</v>
      </c>
      <c r="N184" s="40">
        <f t="shared" si="31"/>
        <v>50</v>
      </c>
      <c r="O184" s="40">
        <f t="shared" si="31"/>
        <v>50</v>
      </c>
      <c r="P184" s="40">
        <f t="shared" si="31"/>
        <v>0</v>
      </c>
      <c r="Q184" s="40">
        <f t="shared" si="31"/>
        <v>0</v>
      </c>
      <c r="R184" s="40">
        <f t="shared" si="31"/>
        <v>0</v>
      </c>
      <c r="S184" s="40">
        <f t="shared" si="31"/>
        <v>0</v>
      </c>
      <c r="T184" s="40"/>
      <c r="U184" s="40"/>
      <c r="V184" s="40">
        <f>SUBTOTAL(9,V183:V183)</f>
        <v>50</v>
      </c>
      <c r="W184" s="66"/>
    </row>
    <row r="185" spans="1:23" outlineLevel="4">
      <c r="A185" s="40">
        <v>4006</v>
      </c>
      <c r="B185" s="40" t="s">
        <v>52</v>
      </c>
      <c r="C185" s="40">
        <v>40216</v>
      </c>
      <c r="D185" s="40" t="s">
        <v>383</v>
      </c>
      <c r="E185" s="40" t="s">
        <v>432</v>
      </c>
      <c r="F185" s="40" t="s">
        <v>307</v>
      </c>
      <c r="G185" s="40" t="s">
        <v>58</v>
      </c>
      <c r="H185" s="40" t="str">
        <f>IF(G185="","",VLOOKUP(G185,Sheet1!$B$3:$C$7,2,0))</f>
        <v>回復期</v>
      </c>
      <c r="I185" s="40" t="s">
        <v>58</v>
      </c>
      <c r="J185" s="40" t="str">
        <f>IF(I185="","",VLOOKUP(I185,Sheet1!$B$3:$C$7,2,0))</f>
        <v>回復期</v>
      </c>
      <c r="K185" s="40">
        <v>48</v>
      </c>
      <c r="L185" s="40">
        <v>48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 t="s">
        <v>45</v>
      </c>
      <c r="U185" s="40" t="str">
        <f>IF(T185="","",VLOOKUP(T185,Sheet1!$B$10:$C$61,2,0))</f>
        <v>一般病棟15対1入院基本料</v>
      </c>
      <c r="V185" s="40">
        <v>35</v>
      </c>
      <c r="W185" s="64"/>
    </row>
    <row r="186" spans="1:23" outlineLevel="4">
      <c r="A186" s="40">
        <v>4006</v>
      </c>
      <c r="B186" s="40" t="s">
        <v>52</v>
      </c>
      <c r="C186" s="40">
        <v>40216</v>
      </c>
      <c r="D186" s="40" t="s">
        <v>383</v>
      </c>
      <c r="E186" s="40" t="s">
        <v>432</v>
      </c>
      <c r="F186" s="40" t="s">
        <v>433</v>
      </c>
      <c r="G186" s="40" t="s">
        <v>45</v>
      </c>
      <c r="H186" s="40" t="str">
        <f>IF(G186="","",VLOOKUP(G186,Sheet1!$B$3:$C$7,2,0))</f>
        <v>慢性期</v>
      </c>
      <c r="I186" s="40" t="s">
        <v>45</v>
      </c>
      <c r="J186" s="40" t="str">
        <f>IF(I186="","",VLOOKUP(I186,Sheet1!$B$3:$C$7,2,0))</f>
        <v>慢性期</v>
      </c>
      <c r="K186" s="40">
        <v>0</v>
      </c>
      <c r="L186" s="40">
        <v>0</v>
      </c>
      <c r="M186" s="40">
        <v>0</v>
      </c>
      <c r="N186" s="40">
        <v>45</v>
      </c>
      <c r="O186" s="40">
        <v>45</v>
      </c>
      <c r="P186" s="40">
        <v>0</v>
      </c>
      <c r="Q186" s="40">
        <v>0</v>
      </c>
      <c r="R186" s="40">
        <v>0</v>
      </c>
      <c r="S186" s="40">
        <v>0</v>
      </c>
      <c r="T186" s="40" t="s">
        <v>62</v>
      </c>
      <c r="U186" s="40" t="str">
        <f>IF(T186="","",VLOOKUP(T186,Sheet1!$B$10:$C$61,2,0))</f>
        <v>療養病棟入院基本料1</v>
      </c>
      <c r="V186" s="40">
        <v>45</v>
      </c>
      <c r="W186" s="65"/>
    </row>
    <row r="187" spans="1:23" outlineLevel="3">
      <c r="A187" s="40"/>
      <c r="B187" s="40"/>
      <c r="C187" s="40"/>
      <c r="D187" s="40"/>
      <c r="E187" s="41" t="s">
        <v>1734</v>
      </c>
      <c r="F187" s="40"/>
      <c r="G187" s="40"/>
      <c r="H187" s="40"/>
      <c r="I187" s="40"/>
      <c r="J187" s="40" t="str">
        <f>IF(I187="","",VLOOKUP(I187,Sheet1!$B$3:$C$7,2,0))</f>
        <v/>
      </c>
      <c r="K187" s="40">
        <f t="shared" ref="K187:S187" si="32">SUBTOTAL(9,K185:K186)</f>
        <v>48</v>
      </c>
      <c r="L187" s="40">
        <f t="shared" si="32"/>
        <v>48</v>
      </c>
      <c r="M187" s="40">
        <f t="shared" si="32"/>
        <v>0</v>
      </c>
      <c r="N187" s="40">
        <f t="shared" si="32"/>
        <v>45</v>
      </c>
      <c r="O187" s="40">
        <f t="shared" si="32"/>
        <v>45</v>
      </c>
      <c r="P187" s="40">
        <f t="shared" si="32"/>
        <v>0</v>
      </c>
      <c r="Q187" s="40">
        <f t="shared" si="32"/>
        <v>0</v>
      </c>
      <c r="R187" s="40">
        <f t="shared" si="32"/>
        <v>0</v>
      </c>
      <c r="S187" s="40">
        <f t="shared" si="32"/>
        <v>0</v>
      </c>
      <c r="T187" s="40"/>
      <c r="U187" s="40"/>
      <c r="V187" s="40">
        <f>SUBTOTAL(9,V185:V186)</f>
        <v>80</v>
      </c>
      <c r="W187" s="66"/>
    </row>
    <row r="188" spans="1:23" outlineLevel="4">
      <c r="A188" s="40">
        <v>4006</v>
      </c>
      <c r="B188" s="40" t="s">
        <v>52</v>
      </c>
      <c r="C188" s="40">
        <v>40216</v>
      </c>
      <c r="D188" s="40" t="s">
        <v>383</v>
      </c>
      <c r="E188" s="40" t="s">
        <v>513</v>
      </c>
      <c r="F188" s="40" t="s">
        <v>514</v>
      </c>
      <c r="G188" s="40" t="s">
        <v>38</v>
      </c>
      <c r="H188" s="40" t="str">
        <f>IF(G188="","",VLOOKUP(G188,Sheet1!$B$3:$C$7,2,0))</f>
        <v>急性期</v>
      </c>
      <c r="I188" s="40" t="s">
        <v>38</v>
      </c>
      <c r="J188" s="40" t="str">
        <f>IF(I188="","",VLOOKUP(I188,Sheet1!$B$3:$C$7,2,0))</f>
        <v>急性期</v>
      </c>
      <c r="K188" s="40">
        <v>51</v>
      </c>
      <c r="L188" s="40">
        <v>51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 t="s">
        <v>45</v>
      </c>
      <c r="U188" s="40" t="str">
        <f>IF(T188="","",VLOOKUP(T188,Sheet1!$B$10:$C$61,2,0))</f>
        <v>一般病棟15対1入院基本料</v>
      </c>
      <c r="V188" s="40">
        <v>51</v>
      </c>
      <c r="W188" s="64"/>
    </row>
    <row r="189" spans="1:23" outlineLevel="4">
      <c r="A189" s="40">
        <v>4006</v>
      </c>
      <c r="B189" s="40" t="s">
        <v>52</v>
      </c>
      <c r="C189" s="40">
        <v>40216</v>
      </c>
      <c r="D189" s="40" t="s">
        <v>383</v>
      </c>
      <c r="E189" s="40" t="s">
        <v>513</v>
      </c>
      <c r="F189" s="40" t="s">
        <v>515</v>
      </c>
      <c r="G189" s="40" t="s">
        <v>45</v>
      </c>
      <c r="H189" s="40" t="str">
        <f>IF(G189="","",VLOOKUP(G189,Sheet1!$B$3:$C$7,2,0))</f>
        <v>慢性期</v>
      </c>
      <c r="I189" s="40" t="s">
        <v>45</v>
      </c>
      <c r="J189" s="40" t="str">
        <f>IF(I189="","",VLOOKUP(I189,Sheet1!$B$3:$C$7,2,0))</f>
        <v>慢性期</v>
      </c>
      <c r="K189" s="40">
        <v>44</v>
      </c>
      <c r="L189" s="40">
        <v>44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 t="s">
        <v>56</v>
      </c>
      <c r="U189" s="40" t="str">
        <f>IF(T189="","",VLOOKUP(T189,Sheet1!$B$10:$C$61,2,0))</f>
        <v>障害者施設等13対1入院基本料</v>
      </c>
      <c r="V189" s="40">
        <v>44</v>
      </c>
      <c r="W189" s="65"/>
    </row>
    <row r="190" spans="1:23" outlineLevel="4">
      <c r="A190" s="40">
        <v>4006</v>
      </c>
      <c r="B190" s="40" t="s">
        <v>52</v>
      </c>
      <c r="C190" s="40">
        <v>40216</v>
      </c>
      <c r="D190" s="40" t="s">
        <v>383</v>
      </c>
      <c r="E190" s="40" t="s">
        <v>513</v>
      </c>
      <c r="F190" s="40" t="s">
        <v>516</v>
      </c>
      <c r="G190" s="40" t="s">
        <v>45</v>
      </c>
      <c r="H190" s="40" t="str">
        <f>IF(G190="","",VLOOKUP(G190,Sheet1!$B$3:$C$7,2,0))</f>
        <v>慢性期</v>
      </c>
      <c r="I190" s="40" t="s">
        <v>38</v>
      </c>
      <c r="J190" s="40" t="str">
        <f>IF(I190="","",VLOOKUP(I190,Sheet1!$B$3:$C$7,2,0))</f>
        <v>急性期</v>
      </c>
      <c r="K190" s="40">
        <v>0</v>
      </c>
      <c r="L190" s="40">
        <v>0</v>
      </c>
      <c r="M190" s="40">
        <v>0</v>
      </c>
      <c r="N190" s="40">
        <v>30</v>
      </c>
      <c r="O190" s="40">
        <v>30</v>
      </c>
      <c r="P190" s="40">
        <v>0</v>
      </c>
      <c r="Q190" s="40">
        <v>30</v>
      </c>
      <c r="R190" s="40">
        <v>30</v>
      </c>
      <c r="S190" s="40">
        <v>0</v>
      </c>
      <c r="T190" s="40"/>
      <c r="U190" s="40" t="str">
        <f>IF(T190="","",VLOOKUP(T190,Sheet1!$B$10:$C$61,2,0))</f>
        <v/>
      </c>
      <c r="V190" s="40">
        <v>0</v>
      </c>
      <c r="W190" s="65"/>
    </row>
    <row r="191" spans="1:23" outlineLevel="4">
      <c r="A191" s="40">
        <v>4006</v>
      </c>
      <c r="B191" s="40" t="s">
        <v>52</v>
      </c>
      <c r="C191" s="40">
        <v>40216</v>
      </c>
      <c r="D191" s="40" t="s">
        <v>383</v>
      </c>
      <c r="E191" s="40" t="s">
        <v>513</v>
      </c>
      <c r="F191" s="40" t="s">
        <v>517</v>
      </c>
      <c r="G191" s="40" t="s">
        <v>45</v>
      </c>
      <c r="H191" s="40" t="str">
        <f>IF(G191="","",VLOOKUP(G191,Sheet1!$B$3:$C$7,2,0))</f>
        <v>慢性期</v>
      </c>
      <c r="I191" s="40" t="s">
        <v>58</v>
      </c>
      <c r="J191" s="40" t="str">
        <f>IF(I191="","",VLOOKUP(I191,Sheet1!$B$3:$C$7,2,0))</f>
        <v>回復期</v>
      </c>
      <c r="K191" s="40">
        <v>0</v>
      </c>
      <c r="L191" s="40">
        <v>0</v>
      </c>
      <c r="M191" s="40">
        <v>0</v>
      </c>
      <c r="N191" s="40">
        <v>34</v>
      </c>
      <c r="O191" s="40">
        <v>34</v>
      </c>
      <c r="P191" s="40">
        <v>0</v>
      </c>
      <c r="Q191" s="40">
        <v>34</v>
      </c>
      <c r="R191" s="40">
        <v>34</v>
      </c>
      <c r="S191" s="40">
        <v>0</v>
      </c>
      <c r="T191" s="40"/>
      <c r="U191" s="40" t="str">
        <f>IF(T191="","",VLOOKUP(T191,Sheet1!$B$10:$C$61,2,0))</f>
        <v/>
      </c>
      <c r="V191" s="40">
        <v>0</v>
      </c>
      <c r="W191" s="65"/>
    </row>
    <row r="192" spans="1:23" outlineLevel="4">
      <c r="A192" s="40">
        <v>4006</v>
      </c>
      <c r="B192" s="40" t="s">
        <v>52</v>
      </c>
      <c r="C192" s="40">
        <v>40216</v>
      </c>
      <c r="D192" s="40" t="s">
        <v>383</v>
      </c>
      <c r="E192" s="40" t="s">
        <v>513</v>
      </c>
      <c r="F192" s="40" t="s">
        <v>518</v>
      </c>
      <c r="G192" s="40" t="s">
        <v>45</v>
      </c>
      <c r="H192" s="40" t="str">
        <f>IF(G192="","",VLOOKUP(G192,Sheet1!$B$3:$C$7,2,0))</f>
        <v>慢性期</v>
      </c>
      <c r="I192" s="40" t="s">
        <v>45</v>
      </c>
      <c r="J192" s="40" t="str">
        <f>IF(I192="","",VLOOKUP(I192,Sheet1!$B$3:$C$7,2,0))</f>
        <v>慢性期</v>
      </c>
      <c r="K192" s="40">
        <v>0</v>
      </c>
      <c r="L192" s="40">
        <v>0</v>
      </c>
      <c r="M192" s="40">
        <v>0</v>
      </c>
      <c r="N192" s="40">
        <v>36</v>
      </c>
      <c r="O192" s="40">
        <v>36</v>
      </c>
      <c r="P192" s="40">
        <v>0</v>
      </c>
      <c r="Q192" s="40">
        <v>36</v>
      </c>
      <c r="R192" s="40">
        <v>36</v>
      </c>
      <c r="S192" s="40">
        <v>0</v>
      </c>
      <c r="T192" s="40"/>
      <c r="U192" s="40" t="str">
        <f>IF(T192="","",VLOOKUP(T192,Sheet1!$B$10:$C$61,2,0))</f>
        <v/>
      </c>
      <c r="V192" s="40">
        <v>0</v>
      </c>
      <c r="W192" s="65"/>
    </row>
    <row r="193" spans="1:23" outlineLevel="3">
      <c r="A193" s="40"/>
      <c r="B193" s="40"/>
      <c r="C193" s="40"/>
      <c r="D193" s="40"/>
      <c r="E193" s="41" t="s">
        <v>1735</v>
      </c>
      <c r="F193" s="40"/>
      <c r="G193" s="40"/>
      <c r="H193" s="40"/>
      <c r="I193" s="40"/>
      <c r="J193" s="40" t="str">
        <f>IF(I193="","",VLOOKUP(I193,Sheet1!$B$3:$C$7,2,0))</f>
        <v/>
      </c>
      <c r="K193" s="40">
        <f t="shared" ref="K193:S193" si="33">SUBTOTAL(9,K188:K192)</f>
        <v>95</v>
      </c>
      <c r="L193" s="40">
        <f t="shared" si="33"/>
        <v>95</v>
      </c>
      <c r="M193" s="40">
        <f t="shared" si="33"/>
        <v>0</v>
      </c>
      <c r="N193" s="40">
        <f t="shared" si="33"/>
        <v>100</v>
      </c>
      <c r="O193" s="40">
        <f t="shared" si="33"/>
        <v>100</v>
      </c>
      <c r="P193" s="40">
        <f t="shared" si="33"/>
        <v>0</v>
      </c>
      <c r="Q193" s="40">
        <f t="shared" si="33"/>
        <v>100</v>
      </c>
      <c r="R193" s="40">
        <f t="shared" si="33"/>
        <v>100</v>
      </c>
      <c r="S193" s="40">
        <f t="shared" si="33"/>
        <v>0</v>
      </c>
      <c r="T193" s="40"/>
      <c r="U193" s="40"/>
      <c r="V193" s="40">
        <f>SUBTOTAL(9,V188:V192)</f>
        <v>95</v>
      </c>
      <c r="W193" s="66"/>
    </row>
    <row r="194" spans="1:23" outlineLevel="4">
      <c r="A194" s="40">
        <v>4006</v>
      </c>
      <c r="B194" s="40" t="s">
        <v>52</v>
      </c>
      <c r="C194" s="40">
        <v>40216</v>
      </c>
      <c r="D194" s="40" t="s">
        <v>383</v>
      </c>
      <c r="E194" s="40" t="s">
        <v>531</v>
      </c>
      <c r="F194" s="40" t="s">
        <v>505</v>
      </c>
      <c r="G194" s="40" t="s">
        <v>58</v>
      </c>
      <c r="H194" s="40" t="str">
        <f>IF(G194="","",VLOOKUP(G194,Sheet1!$B$3:$C$7,2,0))</f>
        <v>回復期</v>
      </c>
      <c r="I194" s="40" t="s">
        <v>58</v>
      </c>
      <c r="J194" s="40" t="str">
        <f>IF(I194="","",VLOOKUP(I194,Sheet1!$B$3:$C$7,2,0))</f>
        <v>回復期</v>
      </c>
      <c r="K194" s="40">
        <v>0</v>
      </c>
      <c r="L194" s="40">
        <v>0</v>
      </c>
      <c r="M194" s="40">
        <v>0</v>
      </c>
      <c r="N194" s="40">
        <v>48</v>
      </c>
      <c r="O194" s="40">
        <v>48</v>
      </c>
      <c r="P194" s="40">
        <v>0</v>
      </c>
      <c r="Q194" s="40">
        <v>0</v>
      </c>
      <c r="R194" s="40">
        <v>0</v>
      </c>
      <c r="S194" s="40">
        <v>0</v>
      </c>
      <c r="T194" s="40" t="s">
        <v>68</v>
      </c>
      <c r="U194" s="40" t="str">
        <f>IF(T194="","",VLOOKUP(T194,Sheet1!$B$10:$C$61,2,0))</f>
        <v>回復期リハビリテーション病棟入院料2</v>
      </c>
      <c r="V194" s="40">
        <v>48</v>
      </c>
      <c r="W194" s="64"/>
    </row>
    <row r="195" spans="1:23" outlineLevel="4">
      <c r="A195" s="40">
        <v>4006</v>
      </c>
      <c r="B195" s="40" t="s">
        <v>52</v>
      </c>
      <c r="C195" s="40">
        <v>40216</v>
      </c>
      <c r="D195" s="40" t="s">
        <v>383</v>
      </c>
      <c r="E195" s="40" t="s">
        <v>531</v>
      </c>
      <c r="F195" s="40" t="s">
        <v>335</v>
      </c>
      <c r="G195" s="40" t="s">
        <v>45</v>
      </c>
      <c r="H195" s="40" t="str">
        <f>IF(G195="","",VLOOKUP(G195,Sheet1!$B$3:$C$7,2,0))</f>
        <v>慢性期</v>
      </c>
      <c r="I195" s="40" t="s">
        <v>45</v>
      </c>
      <c r="J195" s="40" t="str">
        <f>IF(I195="","",VLOOKUP(I195,Sheet1!$B$3:$C$7,2,0))</f>
        <v>慢性期</v>
      </c>
      <c r="K195" s="40">
        <v>0</v>
      </c>
      <c r="L195" s="40">
        <v>0</v>
      </c>
      <c r="M195" s="40">
        <v>0</v>
      </c>
      <c r="N195" s="40">
        <v>38</v>
      </c>
      <c r="O195" s="40">
        <v>38</v>
      </c>
      <c r="P195" s="40">
        <v>0</v>
      </c>
      <c r="Q195" s="40">
        <v>0</v>
      </c>
      <c r="R195" s="40">
        <v>0</v>
      </c>
      <c r="S195" s="40">
        <v>0</v>
      </c>
      <c r="T195" s="40" t="s">
        <v>62</v>
      </c>
      <c r="U195" s="40" t="str">
        <f>IF(T195="","",VLOOKUP(T195,Sheet1!$B$10:$C$61,2,0))</f>
        <v>療養病棟入院基本料1</v>
      </c>
      <c r="V195" s="40">
        <v>38</v>
      </c>
      <c r="W195" s="65"/>
    </row>
    <row r="196" spans="1:23" outlineLevel="4">
      <c r="A196" s="40">
        <v>4006</v>
      </c>
      <c r="B196" s="40" t="s">
        <v>52</v>
      </c>
      <c r="C196" s="40">
        <v>40216</v>
      </c>
      <c r="D196" s="40" t="s">
        <v>383</v>
      </c>
      <c r="E196" s="40" t="s">
        <v>531</v>
      </c>
      <c r="F196" s="40" t="s">
        <v>506</v>
      </c>
      <c r="G196" s="40" t="s">
        <v>45</v>
      </c>
      <c r="H196" s="40" t="str">
        <f>IF(G196="","",VLOOKUP(G196,Sheet1!$B$3:$C$7,2,0))</f>
        <v>慢性期</v>
      </c>
      <c r="I196" s="40" t="s">
        <v>45</v>
      </c>
      <c r="J196" s="40" t="str">
        <f>IF(I196="","",VLOOKUP(I196,Sheet1!$B$3:$C$7,2,0))</f>
        <v>慢性期</v>
      </c>
      <c r="K196" s="40">
        <v>0</v>
      </c>
      <c r="L196" s="40">
        <v>0</v>
      </c>
      <c r="M196" s="40">
        <v>0</v>
      </c>
      <c r="N196" s="40">
        <v>59</v>
      </c>
      <c r="O196" s="40">
        <v>59</v>
      </c>
      <c r="P196" s="40">
        <v>0</v>
      </c>
      <c r="Q196" s="40">
        <v>0</v>
      </c>
      <c r="R196" s="40">
        <v>0</v>
      </c>
      <c r="S196" s="40">
        <v>0</v>
      </c>
      <c r="T196" s="40" t="s">
        <v>62</v>
      </c>
      <c r="U196" s="40" t="str">
        <f>IF(T196="","",VLOOKUP(T196,Sheet1!$B$10:$C$61,2,0))</f>
        <v>療養病棟入院基本料1</v>
      </c>
      <c r="V196" s="40">
        <v>59</v>
      </c>
      <c r="W196" s="65"/>
    </row>
    <row r="197" spans="1:23" outlineLevel="4">
      <c r="A197" s="40">
        <v>4006</v>
      </c>
      <c r="B197" s="40" t="s">
        <v>52</v>
      </c>
      <c r="C197" s="40">
        <v>40216</v>
      </c>
      <c r="D197" s="40" t="s">
        <v>383</v>
      </c>
      <c r="E197" s="40" t="s">
        <v>531</v>
      </c>
      <c r="F197" s="40" t="s">
        <v>334</v>
      </c>
      <c r="G197" s="40" t="s">
        <v>45</v>
      </c>
      <c r="H197" s="40" t="str">
        <f>IF(G197="","",VLOOKUP(G197,Sheet1!$B$3:$C$7,2,0))</f>
        <v>慢性期</v>
      </c>
      <c r="I197" s="40" t="s">
        <v>45</v>
      </c>
      <c r="J197" s="40" t="str">
        <f>IF(I197="","",VLOOKUP(I197,Sheet1!$B$3:$C$7,2,0))</f>
        <v>慢性期</v>
      </c>
      <c r="K197" s="40">
        <v>0</v>
      </c>
      <c r="L197" s="40">
        <v>0</v>
      </c>
      <c r="M197" s="40">
        <v>0</v>
      </c>
      <c r="N197" s="40">
        <v>60</v>
      </c>
      <c r="O197" s="40">
        <v>60</v>
      </c>
      <c r="P197" s="40">
        <v>0</v>
      </c>
      <c r="Q197" s="40">
        <v>60</v>
      </c>
      <c r="R197" s="40">
        <v>60</v>
      </c>
      <c r="S197" s="40">
        <v>0</v>
      </c>
      <c r="T197" s="40"/>
      <c r="U197" s="40" t="str">
        <f>IF(T197="","",VLOOKUP(T197,Sheet1!$B$10:$C$61,2,0))</f>
        <v/>
      </c>
      <c r="V197" s="40">
        <v>0</v>
      </c>
      <c r="W197" s="65"/>
    </row>
    <row r="198" spans="1:23" outlineLevel="3">
      <c r="A198" s="40"/>
      <c r="B198" s="40"/>
      <c r="C198" s="40"/>
      <c r="D198" s="40"/>
      <c r="E198" s="41" t="s">
        <v>1736</v>
      </c>
      <c r="F198" s="40"/>
      <c r="G198" s="40"/>
      <c r="H198" s="40"/>
      <c r="I198" s="40"/>
      <c r="J198" s="40" t="str">
        <f>IF(I198="","",VLOOKUP(I198,Sheet1!$B$3:$C$7,2,0))</f>
        <v/>
      </c>
      <c r="K198" s="40">
        <f t="shared" ref="K198:S198" si="34">SUBTOTAL(9,K194:K197)</f>
        <v>0</v>
      </c>
      <c r="L198" s="40">
        <f t="shared" si="34"/>
        <v>0</v>
      </c>
      <c r="M198" s="40">
        <f t="shared" si="34"/>
        <v>0</v>
      </c>
      <c r="N198" s="40">
        <f t="shared" si="34"/>
        <v>205</v>
      </c>
      <c r="O198" s="40">
        <f t="shared" si="34"/>
        <v>205</v>
      </c>
      <c r="P198" s="40">
        <f t="shared" si="34"/>
        <v>0</v>
      </c>
      <c r="Q198" s="40">
        <f t="shared" si="34"/>
        <v>60</v>
      </c>
      <c r="R198" s="40">
        <f t="shared" si="34"/>
        <v>60</v>
      </c>
      <c r="S198" s="40">
        <f t="shared" si="34"/>
        <v>0</v>
      </c>
      <c r="T198" s="40"/>
      <c r="U198" s="40"/>
      <c r="V198" s="40">
        <f>SUBTOTAL(9,V194:V197)</f>
        <v>145</v>
      </c>
      <c r="W198" s="66"/>
    </row>
    <row r="199" spans="1:23" outlineLevel="4">
      <c r="A199" s="40">
        <v>4006</v>
      </c>
      <c r="B199" s="40" t="s">
        <v>52</v>
      </c>
      <c r="C199" s="40">
        <v>40216</v>
      </c>
      <c r="D199" s="40" t="s">
        <v>383</v>
      </c>
      <c r="E199" s="40" t="s">
        <v>633</v>
      </c>
      <c r="F199" s="40" t="s">
        <v>386</v>
      </c>
      <c r="G199" s="40" t="s">
        <v>110</v>
      </c>
      <c r="H199" s="40" t="str">
        <f>IF(G199="","",VLOOKUP(G199,Sheet1!$B$3:$C$7,2,0))</f>
        <v>高度急性期</v>
      </c>
      <c r="I199" s="40" t="s">
        <v>110</v>
      </c>
      <c r="J199" s="40" t="str">
        <f>IF(I199="","",VLOOKUP(I199,Sheet1!$B$3:$C$7,2,0))</f>
        <v>高度急性期</v>
      </c>
      <c r="K199" s="40">
        <v>8</v>
      </c>
      <c r="L199" s="40">
        <v>8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 t="s">
        <v>225</v>
      </c>
      <c r="U199" s="40" t="str">
        <f>IF(T199="","",VLOOKUP(T199,Sheet1!$B$10:$C$61,2,0))</f>
        <v>特定集中治療室管理料3</v>
      </c>
      <c r="V199" s="40">
        <v>8</v>
      </c>
      <c r="W199" s="64" t="s">
        <v>1983</v>
      </c>
    </row>
    <row r="200" spans="1:23" outlineLevel="4">
      <c r="A200" s="40">
        <v>4006</v>
      </c>
      <c r="B200" s="40" t="s">
        <v>52</v>
      </c>
      <c r="C200" s="40">
        <v>40216</v>
      </c>
      <c r="D200" s="40" t="s">
        <v>383</v>
      </c>
      <c r="E200" s="40" t="s">
        <v>633</v>
      </c>
      <c r="F200" s="40" t="s">
        <v>634</v>
      </c>
      <c r="G200" s="40" t="s">
        <v>110</v>
      </c>
      <c r="H200" s="40" t="str">
        <f>IF(G200="","",VLOOKUP(G200,Sheet1!$B$3:$C$7,2,0))</f>
        <v>高度急性期</v>
      </c>
      <c r="I200" s="40" t="s">
        <v>110</v>
      </c>
      <c r="J200" s="40" t="str">
        <f>IF(I200="","",VLOOKUP(I200,Sheet1!$B$3:$C$7,2,0))</f>
        <v>高度急性期</v>
      </c>
      <c r="K200" s="40">
        <v>8</v>
      </c>
      <c r="L200" s="40">
        <v>8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 t="s">
        <v>227</v>
      </c>
      <c r="U200" s="40" t="str">
        <f>IF(T200="","",VLOOKUP(T200,Sheet1!$B$10:$C$61,2,0))</f>
        <v>ﾊｲｹｱﾕﾆｯﾄ入院医療管理料1</v>
      </c>
      <c r="V200" s="40">
        <v>8</v>
      </c>
      <c r="W200" s="65" t="s">
        <v>1984</v>
      </c>
    </row>
    <row r="201" spans="1:23" outlineLevel="4">
      <c r="A201" s="40">
        <v>4006</v>
      </c>
      <c r="B201" s="40" t="s">
        <v>52</v>
      </c>
      <c r="C201" s="40">
        <v>40216</v>
      </c>
      <c r="D201" s="40" t="s">
        <v>383</v>
      </c>
      <c r="E201" s="40" t="s">
        <v>633</v>
      </c>
      <c r="F201" s="40" t="s">
        <v>635</v>
      </c>
      <c r="G201" s="40" t="s">
        <v>104</v>
      </c>
      <c r="H201" s="40" t="str">
        <f>IF(G201="","",VLOOKUP(G201,Sheet1!$B$3:$C$7,2,0))</f>
        <v>急性期</v>
      </c>
      <c r="I201" s="40" t="s">
        <v>104</v>
      </c>
      <c r="J201" s="40" t="str">
        <f>IF(I201="","",VLOOKUP(I201,Sheet1!$B$3:$C$7,2,0))</f>
        <v>急性期</v>
      </c>
      <c r="K201" s="40">
        <v>47</v>
      </c>
      <c r="L201" s="40">
        <v>47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 t="s">
        <v>110</v>
      </c>
      <c r="U201" s="40" t="str">
        <f>IF(T201="","",VLOOKUP(T201,Sheet1!$B$10:$C$61,2,0))</f>
        <v>一般病棟7対1入院基本料</v>
      </c>
      <c r="V201" s="40">
        <v>47</v>
      </c>
      <c r="W201" s="65"/>
    </row>
    <row r="202" spans="1:23" outlineLevel="4">
      <c r="A202" s="40">
        <v>4006</v>
      </c>
      <c r="B202" s="40" t="s">
        <v>52</v>
      </c>
      <c r="C202" s="40">
        <v>40216</v>
      </c>
      <c r="D202" s="40" t="s">
        <v>383</v>
      </c>
      <c r="E202" s="40" t="s">
        <v>633</v>
      </c>
      <c r="F202" s="40" t="s">
        <v>636</v>
      </c>
      <c r="G202" s="40" t="s">
        <v>104</v>
      </c>
      <c r="H202" s="40" t="str">
        <f>IF(G202="","",VLOOKUP(G202,Sheet1!$B$3:$C$7,2,0))</f>
        <v>急性期</v>
      </c>
      <c r="I202" s="40" t="s">
        <v>104</v>
      </c>
      <c r="J202" s="40" t="str">
        <f>IF(I202="","",VLOOKUP(I202,Sheet1!$B$3:$C$7,2,0))</f>
        <v>急性期</v>
      </c>
      <c r="K202" s="40">
        <v>37</v>
      </c>
      <c r="L202" s="40">
        <v>37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 t="s">
        <v>110</v>
      </c>
      <c r="U202" s="40" t="str">
        <f>IF(T202="","",VLOOKUP(T202,Sheet1!$B$10:$C$61,2,0))</f>
        <v>一般病棟7対1入院基本料</v>
      </c>
      <c r="V202" s="40">
        <v>37</v>
      </c>
      <c r="W202" s="65"/>
    </row>
    <row r="203" spans="1:23" outlineLevel="4">
      <c r="A203" s="40">
        <v>4006</v>
      </c>
      <c r="B203" s="40" t="s">
        <v>52</v>
      </c>
      <c r="C203" s="40">
        <v>40216</v>
      </c>
      <c r="D203" s="40" t="s">
        <v>383</v>
      </c>
      <c r="E203" s="40" t="s">
        <v>633</v>
      </c>
      <c r="F203" s="40" t="s">
        <v>637</v>
      </c>
      <c r="G203" s="40" t="s">
        <v>113</v>
      </c>
      <c r="H203" s="40" t="str">
        <f>IF(G203="","",VLOOKUP(G203,Sheet1!$B$3:$C$7,2,0))</f>
        <v>回復期</v>
      </c>
      <c r="I203" s="40" t="s">
        <v>113</v>
      </c>
      <c r="J203" s="40" t="str">
        <f>IF(I203="","",VLOOKUP(I203,Sheet1!$B$3:$C$7,2,0))</f>
        <v>回復期</v>
      </c>
      <c r="K203" s="40">
        <v>36</v>
      </c>
      <c r="L203" s="40">
        <v>36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 t="s">
        <v>183</v>
      </c>
      <c r="U203" s="40" t="str">
        <f>IF(T203="","",VLOOKUP(T203,Sheet1!$B$10:$C$61,2,0))</f>
        <v>回復期リハビリテーション病棟入院料1</v>
      </c>
      <c r="V203" s="40">
        <v>36</v>
      </c>
      <c r="W203" s="65"/>
    </row>
    <row r="204" spans="1:23" outlineLevel="4">
      <c r="A204" s="40">
        <v>4006</v>
      </c>
      <c r="B204" s="40" t="s">
        <v>52</v>
      </c>
      <c r="C204" s="40">
        <v>40216</v>
      </c>
      <c r="D204" s="40" t="s">
        <v>383</v>
      </c>
      <c r="E204" s="40" t="s">
        <v>633</v>
      </c>
      <c r="F204" s="40" t="s">
        <v>638</v>
      </c>
      <c r="G204" s="40" t="s">
        <v>182</v>
      </c>
      <c r="H204" s="40" t="str">
        <f>IF(G204="","",VLOOKUP(G204,Sheet1!$B$3:$C$7,2,0))</f>
        <v>慢性期</v>
      </c>
      <c r="I204" s="40" t="s">
        <v>182</v>
      </c>
      <c r="J204" s="40" t="str">
        <f>IF(I204="","",VLOOKUP(I204,Sheet1!$B$3:$C$7,2,0))</f>
        <v>慢性期</v>
      </c>
      <c r="K204" s="40">
        <v>14</v>
      </c>
      <c r="L204" s="40">
        <v>14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 t="s">
        <v>409</v>
      </c>
      <c r="U204" s="40" t="str">
        <f>IF(T204="","",VLOOKUP(T204,Sheet1!$B$10:$C$61,2,0))</f>
        <v>緩和ケア病棟入院料</v>
      </c>
      <c r="V204" s="40">
        <v>14</v>
      </c>
      <c r="W204" s="65"/>
    </row>
    <row r="205" spans="1:23" outlineLevel="3">
      <c r="A205" s="40"/>
      <c r="B205" s="40"/>
      <c r="C205" s="40"/>
      <c r="D205" s="40"/>
      <c r="E205" s="41" t="s">
        <v>1737</v>
      </c>
      <c r="F205" s="40"/>
      <c r="G205" s="40"/>
      <c r="H205" s="40"/>
      <c r="I205" s="40"/>
      <c r="J205" s="40" t="str">
        <f>IF(I205="","",VLOOKUP(I205,Sheet1!$B$3:$C$7,2,0))</f>
        <v/>
      </c>
      <c r="K205" s="40">
        <f t="shared" ref="K205:S205" si="35">SUBTOTAL(9,K199:K204)</f>
        <v>150</v>
      </c>
      <c r="L205" s="40">
        <f t="shared" si="35"/>
        <v>150</v>
      </c>
      <c r="M205" s="40">
        <f t="shared" si="35"/>
        <v>0</v>
      </c>
      <c r="N205" s="40">
        <f t="shared" si="35"/>
        <v>0</v>
      </c>
      <c r="O205" s="40">
        <f t="shared" si="35"/>
        <v>0</v>
      </c>
      <c r="P205" s="40">
        <f t="shared" si="35"/>
        <v>0</v>
      </c>
      <c r="Q205" s="40">
        <f t="shared" si="35"/>
        <v>0</v>
      </c>
      <c r="R205" s="40">
        <f t="shared" si="35"/>
        <v>0</v>
      </c>
      <c r="S205" s="40">
        <f t="shared" si="35"/>
        <v>0</v>
      </c>
      <c r="T205" s="40"/>
      <c r="U205" s="40"/>
      <c r="V205" s="40">
        <f>SUBTOTAL(9,V199:V204)</f>
        <v>150</v>
      </c>
      <c r="W205" s="66"/>
    </row>
    <row r="206" spans="1:23" outlineLevel="4">
      <c r="A206" s="40">
        <v>4006</v>
      </c>
      <c r="B206" s="40" t="s">
        <v>52</v>
      </c>
      <c r="C206" s="40">
        <v>40216</v>
      </c>
      <c r="D206" s="40" t="s">
        <v>383</v>
      </c>
      <c r="E206" s="40" t="s">
        <v>1071</v>
      </c>
      <c r="F206" s="40" t="s">
        <v>605</v>
      </c>
      <c r="G206" s="40" t="s">
        <v>45</v>
      </c>
      <c r="H206" s="40" t="str">
        <f>IF(G206="","",VLOOKUP(G206,Sheet1!$B$3:$C$7,2,0))</f>
        <v>慢性期</v>
      </c>
      <c r="I206" s="40" t="s">
        <v>45</v>
      </c>
      <c r="J206" s="40" t="str">
        <f>IF(I206="","",VLOOKUP(I206,Sheet1!$B$3:$C$7,2,0))</f>
        <v>慢性期</v>
      </c>
      <c r="K206" s="40">
        <v>0</v>
      </c>
      <c r="L206" s="40">
        <v>0</v>
      </c>
      <c r="M206" s="40">
        <v>0</v>
      </c>
      <c r="N206" s="40">
        <v>50</v>
      </c>
      <c r="O206" s="40">
        <v>50</v>
      </c>
      <c r="P206" s="40">
        <v>0</v>
      </c>
      <c r="Q206" s="40">
        <v>0</v>
      </c>
      <c r="R206" s="40">
        <v>0</v>
      </c>
      <c r="S206" s="40">
        <v>0</v>
      </c>
      <c r="T206" s="40" t="s">
        <v>62</v>
      </c>
      <c r="U206" s="40" t="str">
        <f>IF(T206="","",VLOOKUP(T206,Sheet1!$B$10:$C$61,2,0))</f>
        <v>療養病棟入院基本料1</v>
      </c>
      <c r="V206" s="40">
        <v>50</v>
      </c>
      <c r="W206" s="64"/>
    </row>
    <row r="207" spans="1:23" outlineLevel="3">
      <c r="A207" s="40"/>
      <c r="B207" s="40"/>
      <c r="C207" s="40"/>
      <c r="D207" s="40"/>
      <c r="E207" s="41" t="s">
        <v>1738</v>
      </c>
      <c r="F207" s="40"/>
      <c r="G207" s="40"/>
      <c r="H207" s="40"/>
      <c r="I207" s="40"/>
      <c r="J207" s="40" t="str">
        <f>IF(I207="","",VLOOKUP(I207,Sheet1!$B$3:$C$7,2,0))</f>
        <v/>
      </c>
      <c r="K207" s="40">
        <f t="shared" ref="K207:S207" si="36">SUBTOTAL(9,K206:K206)</f>
        <v>0</v>
      </c>
      <c r="L207" s="40">
        <f t="shared" si="36"/>
        <v>0</v>
      </c>
      <c r="M207" s="40">
        <f t="shared" si="36"/>
        <v>0</v>
      </c>
      <c r="N207" s="40">
        <f t="shared" si="36"/>
        <v>50</v>
      </c>
      <c r="O207" s="40">
        <f t="shared" si="36"/>
        <v>50</v>
      </c>
      <c r="P207" s="40">
        <f t="shared" si="36"/>
        <v>0</v>
      </c>
      <c r="Q207" s="40">
        <f t="shared" si="36"/>
        <v>0</v>
      </c>
      <c r="R207" s="40">
        <f t="shared" si="36"/>
        <v>0</v>
      </c>
      <c r="S207" s="40">
        <f t="shared" si="36"/>
        <v>0</v>
      </c>
      <c r="T207" s="40"/>
      <c r="U207" s="40"/>
      <c r="V207" s="40">
        <f>SUBTOTAL(9,V206:V206)</f>
        <v>50</v>
      </c>
      <c r="W207" s="66"/>
    </row>
    <row r="208" spans="1:23" outlineLevel="4">
      <c r="A208" s="40">
        <v>4006</v>
      </c>
      <c r="B208" s="40" t="s">
        <v>52</v>
      </c>
      <c r="C208" s="40">
        <v>40216</v>
      </c>
      <c r="D208" s="40" t="s">
        <v>383</v>
      </c>
      <c r="E208" s="40" t="s">
        <v>1270</v>
      </c>
      <c r="F208" s="40" t="s">
        <v>193</v>
      </c>
      <c r="G208" s="40" t="s">
        <v>38</v>
      </c>
      <c r="H208" s="40" t="str">
        <f>IF(G208="","",VLOOKUP(G208,Sheet1!$B$3:$C$7,2,0))</f>
        <v>急性期</v>
      </c>
      <c r="I208" s="40" t="s">
        <v>38</v>
      </c>
      <c r="J208" s="40" t="str">
        <f>IF(I208="","",VLOOKUP(I208,Sheet1!$B$3:$C$7,2,0))</f>
        <v>急性期</v>
      </c>
      <c r="K208" s="40">
        <v>61</v>
      </c>
      <c r="L208" s="40">
        <v>60</v>
      </c>
      <c r="M208" s="40">
        <v>1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 t="s">
        <v>38</v>
      </c>
      <c r="U208" s="40" t="str">
        <f>IF(T208="","",VLOOKUP(T208,Sheet1!$B$10:$C$61,2,0))</f>
        <v>一般病棟10対1入院基本料</v>
      </c>
      <c r="V208" s="40">
        <v>61</v>
      </c>
      <c r="W208" s="64"/>
    </row>
    <row r="209" spans="1:23" outlineLevel="3">
      <c r="A209" s="40"/>
      <c r="B209" s="40"/>
      <c r="C209" s="40"/>
      <c r="D209" s="40"/>
      <c r="E209" s="41" t="s">
        <v>1739</v>
      </c>
      <c r="F209" s="40"/>
      <c r="G209" s="40"/>
      <c r="H209" s="40"/>
      <c r="I209" s="40"/>
      <c r="J209" s="40" t="str">
        <f>IF(I209="","",VLOOKUP(I209,Sheet1!$B$3:$C$7,2,0))</f>
        <v/>
      </c>
      <c r="K209" s="40">
        <f t="shared" ref="K209:S209" si="37">SUBTOTAL(9,K208:K208)</f>
        <v>61</v>
      </c>
      <c r="L209" s="40">
        <f t="shared" si="37"/>
        <v>60</v>
      </c>
      <c r="M209" s="40">
        <f t="shared" si="37"/>
        <v>1</v>
      </c>
      <c r="N209" s="40">
        <f t="shared" si="37"/>
        <v>0</v>
      </c>
      <c r="O209" s="40">
        <f t="shared" si="37"/>
        <v>0</v>
      </c>
      <c r="P209" s="40">
        <f t="shared" si="37"/>
        <v>0</v>
      </c>
      <c r="Q209" s="40">
        <f t="shared" si="37"/>
        <v>0</v>
      </c>
      <c r="R209" s="40">
        <f t="shared" si="37"/>
        <v>0</v>
      </c>
      <c r="S209" s="40">
        <f t="shared" si="37"/>
        <v>0</v>
      </c>
      <c r="T209" s="40"/>
      <c r="U209" s="40"/>
      <c r="V209" s="40">
        <f>SUBTOTAL(9,V208:V208)</f>
        <v>61</v>
      </c>
      <c r="W209" s="66"/>
    </row>
    <row r="210" spans="1:23" outlineLevel="4">
      <c r="A210" s="40">
        <v>4006</v>
      </c>
      <c r="B210" s="40" t="s">
        <v>52</v>
      </c>
      <c r="C210" s="40">
        <v>40225</v>
      </c>
      <c r="D210" s="40" t="s">
        <v>978</v>
      </c>
      <c r="E210" s="40" t="s">
        <v>979</v>
      </c>
      <c r="F210" s="40" t="s">
        <v>57</v>
      </c>
      <c r="G210" s="40" t="s">
        <v>58</v>
      </c>
      <c r="H210" s="40" t="str">
        <f>IF(G210="","",VLOOKUP(G210,Sheet1!$B$3:$C$7,2,0))</f>
        <v>回復期</v>
      </c>
      <c r="I210" s="40" t="s">
        <v>58</v>
      </c>
      <c r="J210" s="40" t="str">
        <f>IF(I210="","",VLOOKUP(I210,Sheet1!$B$3:$C$7,2,0))</f>
        <v>回復期</v>
      </c>
      <c r="K210" s="40">
        <v>0</v>
      </c>
      <c r="L210" s="40">
        <v>0</v>
      </c>
      <c r="M210" s="40">
        <v>0</v>
      </c>
      <c r="N210" s="40">
        <v>42</v>
      </c>
      <c r="O210" s="40">
        <v>42</v>
      </c>
      <c r="P210" s="40">
        <v>0</v>
      </c>
      <c r="Q210" s="40">
        <v>0</v>
      </c>
      <c r="R210" s="40">
        <v>0</v>
      </c>
      <c r="S210" s="40">
        <v>0</v>
      </c>
      <c r="T210" s="40" t="s">
        <v>68</v>
      </c>
      <c r="U210" s="40" t="str">
        <f>IF(T210="","",VLOOKUP(T210,Sheet1!$B$10:$C$61,2,0))</f>
        <v>回復期リハビリテーション病棟入院料2</v>
      </c>
      <c r="V210" s="40">
        <v>42</v>
      </c>
      <c r="W210" s="64"/>
    </row>
    <row r="211" spans="1:23" outlineLevel="4">
      <c r="A211" s="40">
        <v>4006</v>
      </c>
      <c r="B211" s="40" t="s">
        <v>52</v>
      </c>
      <c r="C211" s="40">
        <v>40225</v>
      </c>
      <c r="D211" s="40" t="s">
        <v>978</v>
      </c>
      <c r="E211" s="40" t="s">
        <v>979</v>
      </c>
      <c r="F211" s="40" t="s">
        <v>562</v>
      </c>
      <c r="G211" s="40" t="s">
        <v>45</v>
      </c>
      <c r="H211" s="40" t="str">
        <f>IF(G211="","",VLOOKUP(G211,Sheet1!$B$3:$C$7,2,0))</f>
        <v>慢性期</v>
      </c>
      <c r="I211" s="40" t="s">
        <v>45</v>
      </c>
      <c r="J211" s="40" t="str">
        <f>IF(I211="","",VLOOKUP(I211,Sheet1!$B$3:$C$7,2,0))</f>
        <v>慢性期</v>
      </c>
      <c r="K211" s="40">
        <v>0</v>
      </c>
      <c r="L211" s="40">
        <v>0</v>
      </c>
      <c r="M211" s="40">
        <v>0</v>
      </c>
      <c r="N211" s="40">
        <v>36</v>
      </c>
      <c r="O211" s="40">
        <v>36</v>
      </c>
      <c r="P211" s="40">
        <v>0</v>
      </c>
      <c r="Q211" s="40">
        <v>0</v>
      </c>
      <c r="R211" s="40">
        <v>0</v>
      </c>
      <c r="S211" s="40">
        <v>0</v>
      </c>
      <c r="T211" s="40" t="s">
        <v>46</v>
      </c>
      <c r="U211" s="40" t="str">
        <f>IF(T211="","",VLOOKUP(T211,Sheet1!$B$10:$C$61,2,0))</f>
        <v>療養病棟入院基本料2</v>
      </c>
      <c r="V211" s="40">
        <v>36</v>
      </c>
      <c r="W211" s="65"/>
    </row>
    <row r="212" spans="1:23" outlineLevel="3">
      <c r="A212" s="40"/>
      <c r="B212" s="40"/>
      <c r="C212" s="40"/>
      <c r="D212" s="40"/>
      <c r="E212" s="41" t="s">
        <v>1740</v>
      </c>
      <c r="F212" s="40"/>
      <c r="G212" s="40"/>
      <c r="H212" s="40"/>
      <c r="I212" s="40"/>
      <c r="J212" s="40" t="str">
        <f>IF(I212="","",VLOOKUP(I212,Sheet1!$B$3:$C$7,2,0))</f>
        <v/>
      </c>
      <c r="K212" s="40">
        <f t="shared" ref="K212:S212" si="38">SUBTOTAL(9,K210:K211)</f>
        <v>0</v>
      </c>
      <c r="L212" s="40">
        <f t="shared" si="38"/>
        <v>0</v>
      </c>
      <c r="M212" s="40">
        <f t="shared" si="38"/>
        <v>0</v>
      </c>
      <c r="N212" s="40">
        <f t="shared" si="38"/>
        <v>78</v>
      </c>
      <c r="O212" s="40">
        <f t="shared" si="38"/>
        <v>78</v>
      </c>
      <c r="P212" s="40">
        <f t="shared" si="38"/>
        <v>0</v>
      </c>
      <c r="Q212" s="40">
        <f t="shared" si="38"/>
        <v>0</v>
      </c>
      <c r="R212" s="40">
        <f t="shared" si="38"/>
        <v>0</v>
      </c>
      <c r="S212" s="40">
        <f t="shared" si="38"/>
        <v>0</v>
      </c>
      <c r="T212" s="40"/>
      <c r="U212" s="40"/>
      <c r="V212" s="40">
        <f>SUBTOTAL(9,V210:V211)</f>
        <v>78</v>
      </c>
      <c r="W212" s="66"/>
    </row>
    <row r="213" spans="1:23" outlineLevel="4">
      <c r="A213" s="40">
        <v>4006</v>
      </c>
      <c r="B213" s="40" t="s">
        <v>52</v>
      </c>
      <c r="C213" s="40">
        <v>40225</v>
      </c>
      <c r="D213" s="40" t="s">
        <v>978</v>
      </c>
      <c r="E213" s="40" t="s">
        <v>1175</v>
      </c>
      <c r="F213" s="40" t="s">
        <v>193</v>
      </c>
      <c r="G213" s="40" t="s">
        <v>58</v>
      </c>
      <c r="H213" s="40" t="str">
        <f>IF(G213="","",VLOOKUP(G213,Sheet1!$B$3:$C$7,2,0))</f>
        <v>回復期</v>
      </c>
      <c r="I213" s="40" t="s">
        <v>58</v>
      </c>
      <c r="J213" s="40" t="str">
        <f>IF(I213="","",VLOOKUP(I213,Sheet1!$B$3:$C$7,2,0))</f>
        <v>回復期</v>
      </c>
      <c r="K213" s="40">
        <v>52</v>
      </c>
      <c r="L213" s="40">
        <v>52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 t="s">
        <v>45</v>
      </c>
      <c r="U213" s="40" t="str">
        <f>IF(T213="","",VLOOKUP(T213,Sheet1!$B$10:$C$61,2,0))</f>
        <v>一般病棟15対1入院基本料</v>
      </c>
      <c r="V213" s="40">
        <v>52</v>
      </c>
      <c r="W213" s="64"/>
    </row>
    <row r="214" spans="1:23" outlineLevel="3">
      <c r="A214" s="40"/>
      <c r="B214" s="40"/>
      <c r="C214" s="40"/>
      <c r="D214" s="40"/>
      <c r="E214" s="41" t="s">
        <v>1741</v>
      </c>
      <c r="F214" s="40"/>
      <c r="G214" s="40"/>
      <c r="H214" s="40"/>
      <c r="I214" s="40"/>
      <c r="J214" s="40" t="str">
        <f>IF(I214="","",VLOOKUP(I214,Sheet1!$B$3:$C$7,2,0))</f>
        <v/>
      </c>
      <c r="K214" s="40">
        <f t="shared" ref="K214:S214" si="39">SUBTOTAL(9,K213:K213)</f>
        <v>52</v>
      </c>
      <c r="L214" s="40">
        <f t="shared" si="39"/>
        <v>52</v>
      </c>
      <c r="M214" s="40">
        <f t="shared" si="39"/>
        <v>0</v>
      </c>
      <c r="N214" s="40">
        <f t="shared" si="39"/>
        <v>0</v>
      </c>
      <c r="O214" s="40">
        <f t="shared" si="39"/>
        <v>0</v>
      </c>
      <c r="P214" s="40">
        <f t="shared" si="39"/>
        <v>0</v>
      </c>
      <c r="Q214" s="40">
        <f t="shared" si="39"/>
        <v>0</v>
      </c>
      <c r="R214" s="40">
        <f t="shared" si="39"/>
        <v>0</v>
      </c>
      <c r="S214" s="40">
        <f t="shared" si="39"/>
        <v>0</v>
      </c>
      <c r="T214" s="40"/>
      <c r="U214" s="40"/>
      <c r="V214" s="40">
        <f>SUBTOTAL(9,V213:V213)</f>
        <v>52</v>
      </c>
      <c r="W214" s="65"/>
    </row>
    <row r="215" spans="1:23" outlineLevel="4">
      <c r="A215" s="40">
        <v>4006</v>
      </c>
      <c r="B215" s="40" t="s">
        <v>52</v>
      </c>
      <c r="C215" s="40">
        <v>40503</v>
      </c>
      <c r="D215" s="40" t="s">
        <v>824</v>
      </c>
      <c r="E215" s="40" t="s">
        <v>825</v>
      </c>
      <c r="F215" s="40" t="s">
        <v>570</v>
      </c>
      <c r="G215" s="40" t="s">
        <v>45</v>
      </c>
      <c r="H215" s="40" t="str">
        <f>IF(G215="","",VLOOKUP(G215,Sheet1!$B$3:$C$7,2,0))</f>
        <v>慢性期</v>
      </c>
      <c r="I215" s="40" t="s">
        <v>45</v>
      </c>
      <c r="J215" s="40" t="str">
        <f>IF(I215="","",VLOOKUP(I215,Sheet1!$B$3:$C$7,2,0))</f>
        <v>慢性期</v>
      </c>
      <c r="K215" s="40">
        <v>40</v>
      </c>
      <c r="L215" s="40">
        <v>40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 t="s">
        <v>51</v>
      </c>
      <c r="U215" s="40" t="str">
        <f>IF(T215="","",VLOOKUP(T215,Sheet1!$B$10:$C$61,2,0))</f>
        <v>障害者施設等10対1入院基本料</v>
      </c>
      <c r="V215" s="40">
        <v>40</v>
      </c>
      <c r="W215" s="65"/>
    </row>
    <row r="216" spans="1:23" outlineLevel="4">
      <c r="A216" s="40">
        <v>4006</v>
      </c>
      <c r="B216" s="40" t="s">
        <v>52</v>
      </c>
      <c r="C216" s="40">
        <v>40503</v>
      </c>
      <c r="D216" s="40" t="s">
        <v>824</v>
      </c>
      <c r="E216" s="40" t="s">
        <v>825</v>
      </c>
      <c r="F216" s="40" t="s">
        <v>571</v>
      </c>
      <c r="G216" s="40" t="s">
        <v>45</v>
      </c>
      <c r="H216" s="40" t="str">
        <f>IF(G216="","",VLOOKUP(G216,Sheet1!$B$3:$C$7,2,0))</f>
        <v>慢性期</v>
      </c>
      <c r="I216" s="40" t="s">
        <v>45</v>
      </c>
      <c r="J216" s="40" t="str">
        <f>IF(I216="","",VLOOKUP(I216,Sheet1!$B$3:$C$7,2,0))</f>
        <v>慢性期</v>
      </c>
      <c r="K216" s="40">
        <v>40</v>
      </c>
      <c r="L216" s="40">
        <v>40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0</v>
      </c>
      <c r="T216" s="40" t="s">
        <v>51</v>
      </c>
      <c r="U216" s="40" t="str">
        <f>IF(T216="","",VLOOKUP(T216,Sheet1!$B$10:$C$61,2,0))</f>
        <v>障害者施設等10対1入院基本料</v>
      </c>
      <c r="V216" s="40">
        <v>40</v>
      </c>
      <c r="W216" s="65"/>
    </row>
    <row r="217" spans="1:23" outlineLevel="4">
      <c r="A217" s="40">
        <v>4006</v>
      </c>
      <c r="B217" s="40" t="s">
        <v>52</v>
      </c>
      <c r="C217" s="40">
        <v>40503</v>
      </c>
      <c r="D217" s="40" t="s">
        <v>824</v>
      </c>
      <c r="E217" s="40" t="s">
        <v>825</v>
      </c>
      <c r="F217" s="40" t="s">
        <v>572</v>
      </c>
      <c r="G217" s="40" t="s">
        <v>45</v>
      </c>
      <c r="H217" s="40" t="str">
        <f>IF(G217="","",VLOOKUP(G217,Sheet1!$B$3:$C$7,2,0))</f>
        <v>慢性期</v>
      </c>
      <c r="I217" s="40" t="s">
        <v>45</v>
      </c>
      <c r="J217" s="40" t="str">
        <f>IF(I217="","",VLOOKUP(I217,Sheet1!$B$3:$C$7,2,0))</f>
        <v>慢性期</v>
      </c>
      <c r="K217" s="40">
        <v>40</v>
      </c>
      <c r="L217" s="40">
        <v>40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 t="s">
        <v>51</v>
      </c>
      <c r="U217" s="40" t="str">
        <f>IF(T217="","",VLOOKUP(T217,Sheet1!$B$10:$C$61,2,0))</f>
        <v>障害者施設等10対1入院基本料</v>
      </c>
      <c r="V217" s="40">
        <v>40</v>
      </c>
      <c r="W217" s="65"/>
    </row>
    <row r="218" spans="1:23" outlineLevel="3">
      <c r="A218" s="40"/>
      <c r="B218" s="40"/>
      <c r="C218" s="40"/>
      <c r="D218" s="40"/>
      <c r="E218" s="41" t="s">
        <v>1742</v>
      </c>
      <c r="F218" s="40"/>
      <c r="G218" s="40"/>
      <c r="H218" s="40"/>
      <c r="I218" s="40"/>
      <c r="J218" s="40" t="str">
        <f>IF(I218="","",VLOOKUP(I218,Sheet1!$B$3:$C$7,2,0))</f>
        <v/>
      </c>
      <c r="K218" s="40">
        <f t="shared" ref="K218:S218" si="40">SUBTOTAL(9,K215:K217)</f>
        <v>120</v>
      </c>
      <c r="L218" s="40">
        <f t="shared" si="40"/>
        <v>120</v>
      </c>
      <c r="M218" s="40">
        <f t="shared" si="40"/>
        <v>0</v>
      </c>
      <c r="N218" s="40">
        <f t="shared" si="40"/>
        <v>0</v>
      </c>
      <c r="O218" s="40">
        <f t="shared" si="40"/>
        <v>0</v>
      </c>
      <c r="P218" s="40">
        <f t="shared" si="40"/>
        <v>0</v>
      </c>
      <c r="Q218" s="40">
        <f t="shared" si="40"/>
        <v>0</v>
      </c>
      <c r="R218" s="40">
        <f t="shared" si="40"/>
        <v>0</v>
      </c>
      <c r="S218" s="40">
        <f t="shared" si="40"/>
        <v>0</v>
      </c>
      <c r="T218" s="40"/>
      <c r="U218" s="40"/>
      <c r="V218" s="40">
        <f>SUBTOTAL(9,V215:V217)</f>
        <v>120</v>
      </c>
      <c r="W218" s="66"/>
    </row>
    <row r="219" spans="1:23" outlineLevel="4">
      <c r="A219" s="40">
        <v>4006</v>
      </c>
      <c r="B219" s="40" t="s">
        <v>52</v>
      </c>
      <c r="C219" s="40">
        <v>40522</v>
      </c>
      <c r="D219" s="40" t="s">
        <v>1454</v>
      </c>
      <c r="E219" s="40" t="s">
        <v>1453</v>
      </c>
      <c r="F219" s="40" t="s">
        <v>44</v>
      </c>
      <c r="G219" s="40" t="s">
        <v>45</v>
      </c>
      <c r="H219" s="40" t="str">
        <f>IF(G219="","",VLOOKUP(G219,Sheet1!$B$3:$C$7,2,0))</f>
        <v>慢性期</v>
      </c>
      <c r="I219" s="40" t="s">
        <v>45</v>
      </c>
      <c r="J219" s="40" t="str">
        <f>IF(I219="","",VLOOKUP(I219,Sheet1!$B$3:$C$7,2,0))</f>
        <v>慢性期</v>
      </c>
      <c r="K219" s="40">
        <v>0</v>
      </c>
      <c r="L219" s="40">
        <v>0</v>
      </c>
      <c r="M219" s="40">
        <v>0</v>
      </c>
      <c r="N219" s="40">
        <v>60</v>
      </c>
      <c r="O219" s="40">
        <v>60</v>
      </c>
      <c r="P219" s="40">
        <v>0</v>
      </c>
      <c r="Q219" s="40">
        <v>0</v>
      </c>
      <c r="R219" s="40">
        <v>0</v>
      </c>
      <c r="S219" s="40">
        <v>0</v>
      </c>
      <c r="T219" s="40" t="s">
        <v>62</v>
      </c>
      <c r="U219" s="40" t="str">
        <f>IF(T219="","",VLOOKUP(T219,Sheet1!$B$10:$C$61,2,0))</f>
        <v>療養病棟入院基本料1</v>
      </c>
      <c r="V219" s="40">
        <v>60</v>
      </c>
      <c r="W219" s="64"/>
    </row>
    <row r="220" spans="1:23" outlineLevel="4">
      <c r="A220" s="40">
        <v>4006</v>
      </c>
      <c r="B220" s="40" t="s">
        <v>52</v>
      </c>
      <c r="C220" s="40">
        <v>40522</v>
      </c>
      <c r="D220" s="40" t="s">
        <v>1454</v>
      </c>
      <c r="E220" s="40" t="s">
        <v>1453</v>
      </c>
      <c r="F220" s="40" t="s">
        <v>67</v>
      </c>
      <c r="G220" s="40" t="s">
        <v>45</v>
      </c>
      <c r="H220" s="40" t="str">
        <f>IF(G220="","",VLOOKUP(G220,Sheet1!$B$3:$C$7,2,0))</f>
        <v>慢性期</v>
      </c>
      <c r="I220" s="40" t="s">
        <v>45</v>
      </c>
      <c r="J220" s="40" t="str">
        <f>IF(I220="","",VLOOKUP(I220,Sheet1!$B$3:$C$7,2,0))</f>
        <v>慢性期</v>
      </c>
      <c r="K220" s="40">
        <v>0</v>
      </c>
      <c r="L220" s="40">
        <v>0</v>
      </c>
      <c r="M220" s="40">
        <v>0</v>
      </c>
      <c r="N220" s="40">
        <v>60</v>
      </c>
      <c r="O220" s="40">
        <v>60</v>
      </c>
      <c r="P220" s="40">
        <v>0</v>
      </c>
      <c r="Q220" s="40">
        <v>0</v>
      </c>
      <c r="R220" s="40">
        <v>0</v>
      </c>
      <c r="S220" s="40">
        <v>0</v>
      </c>
      <c r="T220" s="40" t="s">
        <v>62</v>
      </c>
      <c r="U220" s="40" t="str">
        <f>IF(T220="","",VLOOKUP(T220,Sheet1!$B$10:$C$61,2,0))</f>
        <v>療養病棟入院基本料1</v>
      </c>
      <c r="V220" s="40">
        <v>60</v>
      </c>
      <c r="W220" s="65"/>
    </row>
    <row r="221" spans="1:23" ht="11.4" outlineLevel="3" thickBot="1">
      <c r="A221" s="40"/>
      <c r="B221" s="46"/>
      <c r="C221" s="46"/>
      <c r="D221" s="46"/>
      <c r="E221" s="47" t="s">
        <v>1743</v>
      </c>
      <c r="F221" s="46"/>
      <c r="G221" s="46"/>
      <c r="H221" s="46"/>
      <c r="I221" s="46"/>
      <c r="J221" s="46"/>
      <c r="K221" s="46">
        <f t="shared" ref="K221:S221" si="41">SUBTOTAL(9,K219:K220)</f>
        <v>0</v>
      </c>
      <c r="L221" s="46">
        <f t="shared" si="41"/>
        <v>0</v>
      </c>
      <c r="M221" s="46">
        <f t="shared" si="41"/>
        <v>0</v>
      </c>
      <c r="N221" s="46">
        <f t="shared" si="41"/>
        <v>120</v>
      </c>
      <c r="O221" s="46">
        <f t="shared" si="41"/>
        <v>120</v>
      </c>
      <c r="P221" s="46">
        <f t="shared" si="41"/>
        <v>0</v>
      </c>
      <c r="Q221" s="46">
        <f t="shared" si="41"/>
        <v>0</v>
      </c>
      <c r="R221" s="46">
        <f t="shared" si="41"/>
        <v>0</v>
      </c>
      <c r="S221" s="46">
        <f t="shared" si="41"/>
        <v>0</v>
      </c>
      <c r="T221" s="46"/>
      <c r="U221" s="46"/>
      <c r="V221" s="46">
        <f>SUBTOTAL(9,V219:V220)</f>
        <v>120</v>
      </c>
      <c r="W221" s="66"/>
    </row>
    <row r="222" spans="1:23" ht="11.4" outlineLevel="2" thickTop="1">
      <c r="A222" s="40"/>
      <c r="B222" s="118" t="s">
        <v>1956</v>
      </c>
      <c r="C222" s="119"/>
      <c r="D222" s="119"/>
      <c r="E222" s="119"/>
      <c r="F222" s="119"/>
      <c r="G222" s="119"/>
      <c r="H222" s="119"/>
      <c r="I222" s="119"/>
      <c r="J222" s="120"/>
      <c r="K222" s="48">
        <f t="shared" ref="K222:S222" si="42">SUBTOTAL(9,K8:K220)</f>
        <v>4684</v>
      </c>
      <c r="L222" s="48">
        <f t="shared" si="42"/>
        <v>4481</v>
      </c>
      <c r="M222" s="48">
        <f t="shared" si="42"/>
        <v>203</v>
      </c>
      <c r="N222" s="48">
        <f t="shared" si="42"/>
        <v>2183</v>
      </c>
      <c r="O222" s="48">
        <f t="shared" si="42"/>
        <v>2158</v>
      </c>
      <c r="P222" s="48">
        <f t="shared" si="42"/>
        <v>25</v>
      </c>
      <c r="Q222" s="48">
        <f t="shared" si="42"/>
        <v>371</v>
      </c>
      <c r="R222" s="48">
        <f t="shared" si="42"/>
        <v>371</v>
      </c>
      <c r="S222" s="48">
        <f t="shared" si="42"/>
        <v>0</v>
      </c>
      <c r="T222" s="48"/>
      <c r="U222" s="48"/>
      <c r="V222" s="48">
        <f>SUBTOTAL(9,V8:V220)</f>
        <v>6499</v>
      </c>
      <c r="W222" s="64"/>
    </row>
    <row r="223" spans="1:23" outlineLevel="1">
      <c r="B223" s="121" t="s">
        <v>1938</v>
      </c>
      <c r="C223" s="122"/>
      <c r="D223" s="122"/>
      <c r="E223" s="122"/>
      <c r="F223" s="122"/>
      <c r="G223" s="122"/>
      <c r="H223" s="122"/>
      <c r="I223" s="122"/>
      <c r="J223" s="123"/>
      <c r="K223" s="40">
        <f>SUM(K226)</f>
        <v>0</v>
      </c>
      <c r="L223" s="40">
        <f t="shared" ref="L223:S223" si="43">SUM(L226)</f>
        <v>0</v>
      </c>
      <c r="M223" s="40">
        <f t="shared" si="43"/>
        <v>0</v>
      </c>
      <c r="N223" s="40">
        <f t="shared" si="43"/>
        <v>0</v>
      </c>
      <c r="O223" s="40">
        <f t="shared" si="43"/>
        <v>0</v>
      </c>
      <c r="P223" s="40">
        <f t="shared" si="43"/>
        <v>0</v>
      </c>
      <c r="Q223" s="40">
        <f t="shared" si="43"/>
        <v>0</v>
      </c>
      <c r="R223" s="40">
        <f t="shared" si="43"/>
        <v>0</v>
      </c>
      <c r="S223" s="40">
        <f t="shared" si="43"/>
        <v>0</v>
      </c>
      <c r="T223" s="40"/>
      <c r="U223" s="40"/>
      <c r="V223" s="40">
        <f t="shared" ref="V223" si="44">SUM(V226)</f>
        <v>0</v>
      </c>
      <c r="W223" s="65"/>
    </row>
    <row r="224" spans="1:23" outlineLevel="1">
      <c r="B224" s="121" t="s">
        <v>1939</v>
      </c>
      <c r="C224" s="122"/>
      <c r="D224" s="122"/>
      <c r="E224" s="122"/>
      <c r="F224" s="122"/>
      <c r="G224" s="122"/>
      <c r="H224" s="122"/>
      <c r="I224" s="122"/>
      <c r="J224" s="123"/>
      <c r="K224" s="40">
        <f>SUMIF($H$8:$H$221,"休棟等",K8:K221)</f>
        <v>89</v>
      </c>
      <c r="L224" s="40">
        <f t="shared" ref="L224:S224" si="45">SUMIF($H$8:$H$221,"休棟等",L8:L221)</f>
        <v>48</v>
      </c>
      <c r="M224" s="40">
        <f t="shared" si="45"/>
        <v>41</v>
      </c>
      <c r="N224" s="40">
        <f t="shared" si="45"/>
        <v>0</v>
      </c>
      <c r="O224" s="40">
        <f t="shared" si="45"/>
        <v>0</v>
      </c>
      <c r="P224" s="40">
        <f t="shared" si="45"/>
        <v>0</v>
      </c>
      <c r="Q224" s="40">
        <f t="shared" si="45"/>
        <v>0</v>
      </c>
      <c r="R224" s="40">
        <f t="shared" si="45"/>
        <v>0</v>
      </c>
      <c r="S224" s="40">
        <f t="shared" si="45"/>
        <v>0</v>
      </c>
      <c r="T224" s="40"/>
      <c r="U224" s="40"/>
      <c r="V224" s="40">
        <f t="shared" ref="V224" si="46">SUMIF($H$8:$H$221,"休棟等",V8:V221)</f>
        <v>89</v>
      </c>
      <c r="W224" s="65"/>
    </row>
    <row r="225" spans="2:23" outlineLevel="1">
      <c r="B225" s="124" t="s">
        <v>1940</v>
      </c>
      <c r="C225" s="125"/>
      <c r="D225" s="125"/>
      <c r="E225" s="125"/>
      <c r="F225" s="125"/>
      <c r="G225" s="125"/>
      <c r="H225" s="125"/>
      <c r="I225" s="125"/>
      <c r="J225" s="126"/>
      <c r="K225" s="40">
        <f>K222-K223-K224</f>
        <v>4595</v>
      </c>
      <c r="L225" s="40">
        <f t="shared" ref="L225:S225" si="47">L222-L223-L224</f>
        <v>4433</v>
      </c>
      <c r="M225" s="40">
        <f t="shared" si="47"/>
        <v>162</v>
      </c>
      <c r="N225" s="40">
        <f t="shared" si="47"/>
        <v>2183</v>
      </c>
      <c r="O225" s="40">
        <f t="shared" si="47"/>
        <v>2158</v>
      </c>
      <c r="P225" s="40">
        <f t="shared" si="47"/>
        <v>25</v>
      </c>
      <c r="Q225" s="40">
        <f t="shared" si="47"/>
        <v>371</v>
      </c>
      <c r="R225" s="40">
        <f t="shared" si="47"/>
        <v>371</v>
      </c>
      <c r="S225" s="40">
        <f t="shared" si="47"/>
        <v>0</v>
      </c>
      <c r="T225" s="40"/>
      <c r="U225" s="40"/>
      <c r="V225" s="40">
        <f t="shared" ref="V225" si="48">V222-V223-V224</f>
        <v>6410</v>
      </c>
      <c r="W225" s="66"/>
    </row>
    <row r="226" spans="2:23" outlineLevel="1"/>
    <row r="227" spans="2:23" outlineLevel="1">
      <c r="H227" s="116" t="s">
        <v>1941</v>
      </c>
      <c r="I227" s="116"/>
      <c r="J227" s="116"/>
      <c r="K227" s="116" t="s">
        <v>1946</v>
      </c>
      <c r="L227" s="116"/>
      <c r="M227" s="116" t="s">
        <v>1947</v>
      </c>
      <c r="N227" s="116"/>
      <c r="O227" s="117" t="s">
        <v>1942</v>
      </c>
      <c r="P227" s="127"/>
    </row>
    <row r="228" spans="2:23" outlineLevel="1">
      <c r="H228" s="116"/>
      <c r="I228" s="116"/>
      <c r="J228" s="116"/>
      <c r="K228" s="49" t="s">
        <v>1943</v>
      </c>
      <c r="L228" s="49" t="s">
        <v>1944</v>
      </c>
      <c r="M228" s="49" t="s">
        <v>1943</v>
      </c>
      <c r="N228" s="49" t="s">
        <v>1944</v>
      </c>
      <c r="O228" s="49" t="s">
        <v>1943</v>
      </c>
      <c r="P228" s="49" t="s">
        <v>1944</v>
      </c>
    </row>
    <row r="229" spans="2:23" outlineLevel="1">
      <c r="H229" s="116" t="s">
        <v>1465</v>
      </c>
      <c r="I229" s="116"/>
      <c r="J229" s="117"/>
      <c r="K229" s="50">
        <f>SUMIF($H$8:$H$221,H229,$K$8:$K$221)</f>
        <v>1143</v>
      </c>
      <c r="L229" s="50">
        <f>SUMIF($H$8:$H$221,H229,$L$8:$L$221)</f>
        <v>1101</v>
      </c>
      <c r="M229" s="50">
        <f>SUMIF($H$8:$H$221,H229,$N$8:$N$221)</f>
        <v>0</v>
      </c>
      <c r="N229" s="50">
        <f>SUMIF($H$8:$H$221,H229,$O$8:$O$221)</f>
        <v>0</v>
      </c>
      <c r="O229" s="50">
        <f>SUM(K229,M229)</f>
        <v>1143</v>
      </c>
      <c r="P229" s="50">
        <f>SUM(L229,N229)</f>
        <v>1101</v>
      </c>
    </row>
    <row r="230" spans="2:23" outlineLevel="1">
      <c r="H230" s="116" t="s">
        <v>1466</v>
      </c>
      <c r="I230" s="116"/>
      <c r="J230" s="117"/>
      <c r="K230" s="50">
        <f t="shared" ref="K230:K232" si="49">SUMIF($H$8:$H$221,H230,$K$8:$K$221)</f>
        <v>2492</v>
      </c>
      <c r="L230" s="50">
        <f t="shared" ref="L230:L232" si="50">SUMIF($H$8:$H$221,H230,$L$8:$L$221)</f>
        <v>2449</v>
      </c>
      <c r="M230" s="50">
        <f t="shared" ref="M230:M232" si="51">SUMIF($H$8:$H$221,H230,$N$8:$N$221)</f>
        <v>0</v>
      </c>
      <c r="N230" s="50">
        <f t="shared" ref="N230:N232" si="52">SUMIF($H$8:$H$221,H230,$O$8:$O$221)</f>
        <v>0</v>
      </c>
      <c r="O230" s="50">
        <f t="shared" ref="O230:P232" si="53">SUM(K230,M230)</f>
        <v>2492</v>
      </c>
      <c r="P230" s="50">
        <f t="shared" si="53"/>
        <v>2449</v>
      </c>
    </row>
    <row r="231" spans="2:23" outlineLevel="1">
      <c r="H231" s="116" t="s">
        <v>1467</v>
      </c>
      <c r="I231" s="116"/>
      <c r="J231" s="117"/>
      <c r="K231" s="50">
        <f t="shared" si="49"/>
        <v>362</v>
      </c>
      <c r="L231" s="50">
        <f t="shared" si="50"/>
        <v>327</v>
      </c>
      <c r="M231" s="50">
        <f t="shared" si="51"/>
        <v>464</v>
      </c>
      <c r="N231" s="50">
        <f t="shared" si="52"/>
        <v>464</v>
      </c>
      <c r="O231" s="50">
        <f t="shared" si="53"/>
        <v>826</v>
      </c>
      <c r="P231" s="50">
        <f t="shared" si="53"/>
        <v>791</v>
      </c>
    </row>
    <row r="232" spans="2:23" outlineLevel="1">
      <c r="H232" s="116" t="s">
        <v>1468</v>
      </c>
      <c r="I232" s="116"/>
      <c r="J232" s="117"/>
      <c r="K232" s="50">
        <f t="shared" si="49"/>
        <v>598</v>
      </c>
      <c r="L232" s="50">
        <f t="shared" si="50"/>
        <v>556</v>
      </c>
      <c r="M232" s="50">
        <f t="shared" si="51"/>
        <v>1719</v>
      </c>
      <c r="N232" s="50">
        <f t="shared" si="52"/>
        <v>1694</v>
      </c>
      <c r="O232" s="50">
        <f t="shared" si="53"/>
        <v>2317</v>
      </c>
      <c r="P232" s="50">
        <f t="shared" si="53"/>
        <v>2250</v>
      </c>
    </row>
    <row r="233" spans="2:23" outlineLevel="1">
      <c r="H233" s="116" t="s">
        <v>1942</v>
      </c>
      <c r="I233" s="116"/>
      <c r="J233" s="117"/>
      <c r="K233" s="50">
        <f>SUM(K229:K232)</f>
        <v>4595</v>
      </c>
      <c r="L233" s="50">
        <f>SUM(L229:L232)</f>
        <v>4433</v>
      </c>
      <c r="M233" s="50">
        <f t="shared" ref="M233:P233" si="54">SUM(M229:M232)</f>
        <v>2183</v>
      </c>
      <c r="N233" s="50">
        <f t="shared" si="54"/>
        <v>2158</v>
      </c>
      <c r="O233" s="50">
        <f t="shared" si="54"/>
        <v>6778</v>
      </c>
      <c r="P233" s="50">
        <f t="shared" si="54"/>
        <v>6591</v>
      </c>
    </row>
    <row r="234" spans="2:23" outlineLevel="1"/>
    <row r="235" spans="2:23" outlineLevel="1"/>
    <row r="236" spans="2:23" outlineLevel="1"/>
    <row r="237" spans="2:23" outlineLevel="1"/>
    <row r="238" spans="2:23" outlineLevel="1"/>
    <row r="239" spans="2:23" outlineLevel="1"/>
    <row r="240" spans="2:23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51" outlineLevel="1"/>
    <row r="252" outlineLevel="1"/>
    <row r="253" outlineLevel="1"/>
    <row r="254" outlineLevel="1"/>
    <row r="255" outlineLevel="1"/>
    <row r="256" outlineLevel="1"/>
    <row r="257" outlineLevel="1"/>
    <row r="258" outlineLevel="1"/>
    <row r="259" outlineLevel="1"/>
    <row r="260" outlineLevel="1"/>
    <row r="261" outlineLevel="1"/>
    <row r="262" outlineLevel="1"/>
    <row r="263" outlineLevel="1"/>
    <row r="264" outlineLevel="1"/>
    <row r="265" outlineLevel="1"/>
    <row r="266" outlineLevel="1"/>
    <row r="267" outlineLevel="1"/>
    <row r="268" outlineLevel="1"/>
    <row r="269" outlineLevel="1"/>
    <row r="270" outlineLevel="1"/>
    <row r="271" outlineLevel="1"/>
    <row r="272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outlineLevel="1"/>
    <row r="338" outlineLevel="1"/>
    <row r="339" outlineLevel="1"/>
    <row r="340" outlineLevel="1"/>
    <row r="341" outlineLevel="1"/>
    <row r="342" outlineLevel="1"/>
    <row r="343" outlineLevel="1"/>
    <row r="344" outlineLevel="1"/>
    <row r="345" outlineLevel="1"/>
    <row r="346" outlineLevel="1"/>
    <row r="347" outlineLevel="1"/>
    <row r="348" outlineLevel="1"/>
    <row r="349" outlineLevel="1"/>
    <row r="350" outlineLevel="1"/>
    <row r="351" outlineLevel="1"/>
    <row r="352" outlineLevel="1"/>
    <row r="353" outlineLevel="1"/>
    <row r="354" outlineLevel="1"/>
    <row r="355" outlineLevel="1"/>
    <row r="356" outlineLevel="1"/>
    <row r="357" outlineLevel="1"/>
    <row r="358" outlineLevel="1"/>
    <row r="359" outlineLevel="1"/>
    <row r="360" outlineLevel="1"/>
    <row r="361" outlineLevel="1"/>
    <row r="362" outlineLevel="1"/>
    <row r="363" outlineLevel="1"/>
    <row r="364" outlineLevel="1"/>
    <row r="365" outlineLevel="1"/>
    <row r="366" outlineLevel="1"/>
    <row r="367" outlineLevel="1"/>
    <row r="368" outlineLevel="1"/>
    <row r="369" outlineLevel="1"/>
    <row r="370" outlineLevel="1"/>
    <row r="371" outlineLevel="1"/>
    <row r="372" outlineLevel="1"/>
    <row r="373" outlineLevel="1"/>
    <row r="374" outlineLevel="1"/>
    <row r="375" outlineLevel="1"/>
    <row r="376" outlineLevel="1"/>
    <row r="377" outlineLevel="1"/>
    <row r="378" outlineLevel="1"/>
    <row r="379" outlineLevel="1"/>
    <row r="380" outlineLevel="1"/>
    <row r="381" outlineLevel="1"/>
    <row r="382" outlineLevel="1"/>
    <row r="383" outlineLevel="1"/>
    <row r="384" outlineLevel="1"/>
    <row r="385" outlineLevel="1"/>
    <row r="386" outlineLevel="1"/>
    <row r="387" outlineLevel="1"/>
    <row r="388" outlineLevel="1"/>
    <row r="389" outlineLevel="1"/>
    <row r="390" outlineLevel="1"/>
    <row r="391" outlineLevel="1"/>
    <row r="392" outlineLevel="1"/>
    <row r="393" outlineLevel="1"/>
    <row r="394" outlineLevel="1"/>
    <row r="395" outlineLevel="1"/>
    <row r="396" outlineLevel="1"/>
    <row r="397" outlineLevel="1"/>
    <row r="398" outlineLevel="1"/>
    <row r="399" outlineLevel="1"/>
    <row r="400" outlineLevel="1"/>
    <row r="401" outlineLevel="1"/>
    <row r="402" outlineLevel="1"/>
    <row r="403" outlineLevel="1"/>
    <row r="404" outlineLevel="1"/>
    <row r="405" outlineLevel="1"/>
    <row r="406" outlineLevel="1"/>
    <row r="407" outlineLevel="1"/>
    <row r="408" outlineLevel="1"/>
    <row r="409" outlineLevel="1"/>
    <row r="410" outlineLevel="1"/>
    <row r="411" outlineLevel="1"/>
    <row r="412" outlineLevel="1"/>
    <row r="413" outlineLevel="1"/>
    <row r="414" outlineLevel="1"/>
    <row r="415" outlineLevel="1"/>
    <row r="416" outlineLevel="1"/>
    <row r="417" outlineLevel="1"/>
    <row r="418" outlineLevel="1"/>
    <row r="419" outlineLevel="1"/>
    <row r="420" outlineLevel="1"/>
    <row r="421" outlineLevel="1"/>
    <row r="422" outlineLevel="1"/>
    <row r="423" outlineLevel="1"/>
    <row r="424" outlineLevel="1"/>
    <row r="425" outlineLevel="1"/>
    <row r="426" outlineLevel="1"/>
    <row r="427" outlineLevel="1"/>
    <row r="428" outlineLevel="1"/>
    <row r="429" outlineLevel="1"/>
    <row r="430" outlineLevel="1"/>
    <row r="431" outlineLevel="1"/>
    <row r="432" outlineLevel="1"/>
    <row r="433" outlineLevel="1"/>
    <row r="434" outlineLevel="1"/>
    <row r="435" outlineLevel="1"/>
    <row r="436" outlineLevel="1"/>
    <row r="437" outlineLevel="1"/>
    <row r="438" outlineLevel="1"/>
    <row r="439" outlineLevel="1"/>
    <row r="440" outlineLevel="1"/>
    <row r="441" outlineLevel="1"/>
    <row r="442" outlineLevel="1"/>
    <row r="443" outlineLevel="1"/>
    <row r="444" outlineLevel="1"/>
    <row r="445" outlineLevel="1"/>
    <row r="446" outlineLevel="1"/>
    <row r="447" outlineLevel="1"/>
    <row r="448" outlineLevel="1"/>
    <row r="449" outlineLevel="1"/>
    <row r="450" outlineLevel="1"/>
    <row r="451" outlineLevel="1"/>
    <row r="452" outlineLevel="1"/>
    <row r="453" outlineLevel="1"/>
    <row r="454" outlineLevel="1"/>
    <row r="455" outlineLevel="1"/>
    <row r="456" outlineLevel="1"/>
    <row r="457" outlineLevel="1"/>
    <row r="458" outlineLevel="1"/>
    <row r="459" outlineLevel="1"/>
    <row r="460" outlineLevel="1"/>
    <row r="461" outlineLevel="1"/>
    <row r="462" outlineLevel="1"/>
    <row r="463" outlineLevel="1"/>
    <row r="464" outlineLevel="1"/>
    <row r="465" outlineLevel="1"/>
    <row r="466" outlineLevel="1"/>
    <row r="467" outlineLevel="1"/>
    <row r="468" outlineLevel="1"/>
    <row r="469" outlineLevel="1"/>
    <row r="470" outlineLevel="1"/>
    <row r="471" outlineLevel="1"/>
    <row r="472" outlineLevel="1"/>
    <row r="473" outlineLevel="1"/>
    <row r="474" outlineLevel="1"/>
    <row r="475" outlineLevel="1"/>
    <row r="476" outlineLevel="1"/>
    <row r="477" outlineLevel="1"/>
    <row r="478" outlineLevel="1"/>
    <row r="479" outlineLevel="1"/>
    <row r="480" outlineLevel="1"/>
    <row r="481" outlineLevel="1"/>
    <row r="482" outlineLevel="1"/>
    <row r="483" outlineLevel="1"/>
    <row r="484" outlineLevel="1"/>
    <row r="485" outlineLevel="1"/>
    <row r="486" outlineLevel="1"/>
    <row r="487" outlineLevel="1"/>
    <row r="488" outlineLevel="1"/>
    <row r="489" outlineLevel="1"/>
    <row r="490" outlineLevel="1"/>
    <row r="491" outlineLevel="1"/>
    <row r="492" outlineLevel="1"/>
    <row r="493" outlineLevel="1"/>
    <row r="494" outlineLevel="1"/>
    <row r="495" outlineLevel="1"/>
    <row r="496" outlineLevel="1"/>
    <row r="497" outlineLevel="1"/>
    <row r="498" outlineLevel="1"/>
    <row r="499" outlineLevel="1"/>
    <row r="500" outlineLevel="1"/>
    <row r="501" outlineLevel="1"/>
    <row r="502" outlineLevel="1"/>
    <row r="503" outlineLevel="1"/>
    <row r="504" outlineLevel="1"/>
    <row r="505" outlineLevel="1"/>
    <row r="506" outlineLevel="1"/>
    <row r="507" outlineLevel="1"/>
    <row r="508" outlineLevel="1"/>
    <row r="509" outlineLevel="1"/>
    <row r="510" outlineLevel="1"/>
    <row r="511" outlineLevel="1"/>
    <row r="512" outlineLevel="1"/>
    <row r="513" outlineLevel="1"/>
    <row r="514" outlineLevel="1"/>
    <row r="515" outlineLevel="1"/>
    <row r="516" outlineLevel="1"/>
    <row r="517" outlineLevel="1"/>
    <row r="518" outlineLevel="1"/>
    <row r="519" outlineLevel="1"/>
    <row r="520" outlineLevel="1"/>
    <row r="521" outlineLevel="1"/>
    <row r="522" outlineLevel="1"/>
    <row r="523" outlineLevel="1"/>
    <row r="524" outlineLevel="1"/>
    <row r="525" outlineLevel="1"/>
    <row r="526" outlineLevel="1"/>
    <row r="527" outlineLevel="1"/>
    <row r="528" outlineLevel="1"/>
    <row r="529" outlineLevel="1"/>
    <row r="530" outlineLevel="1"/>
    <row r="531" outlineLevel="1"/>
    <row r="532" outlineLevel="1"/>
    <row r="533" outlineLevel="1"/>
    <row r="534" outlineLevel="1"/>
    <row r="535" outlineLevel="1"/>
    <row r="536" outlineLevel="1"/>
    <row r="537" outlineLevel="1"/>
    <row r="538" outlineLevel="1"/>
    <row r="539" outlineLevel="1"/>
    <row r="540" outlineLevel="1"/>
    <row r="541" outlineLevel="1"/>
    <row r="542" outlineLevel="1"/>
    <row r="543" outlineLevel="1"/>
    <row r="544" outlineLevel="1"/>
    <row r="545" outlineLevel="1"/>
    <row r="546" outlineLevel="1"/>
    <row r="547" outlineLevel="1"/>
    <row r="548" outlineLevel="1"/>
    <row r="549" outlineLevel="1"/>
    <row r="550" outlineLevel="1"/>
    <row r="551" outlineLevel="1"/>
    <row r="552" outlineLevel="1"/>
    <row r="553" outlineLevel="1"/>
    <row r="554" outlineLevel="1"/>
    <row r="555" outlineLevel="1"/>
    <row r="556" outlineLevel="1"/>
    <row r="557" outlineLevel="1"/>
    <row r="558" outlineLevel="1"/>
    <row r="559" outlineLevel="1"/>
    <row r="560" outlineLevel="1"/>
    <row r="561" outlineLevel="1"/>
    <row r="562" outlineLevel="1"/>
    <row r="563" outlineLevel="1"/>
    <row r="564" outlineLevel="1"/>
    <row r="565" outlineLevel="1"/>
    <row r="566" outlineLevel="1"/>
    <row r="567" outlineLevel="1"/>
    <row r="568" outlineLevel="1"/>
    <row r="569" outlineLevel="1"/>
    <row r="570" outlineLevel="1"/>
    <row r="571" outlineLevel="1"/>
    <row r="572" outlineLevel="1"/>
    <row r="573" outlineLevel="1"/>
    <row r="574" outlineLevel="1"/>
    <row r="575" outlineLevel="1"/>
    <row r="576" outlineLevel="1"/>
    <row r="577" outlineLevel="1"/>
    <row r="578" outlineLevel="1"/>
    <row r="579" outlineLevel="1"/>
    <row r="580" outlineLevel="1"/>
    <row r="581" outlineLevel="1"/>
    <row r="582" outlineLevel="1"/>
    <row r="583" outlineLevel="1"/>
    <row r="584" outlineLevel="1"/>
    <row r="585" outlineLevel="1"/>
    <row r="586" outlineLevel="1"/>
    <row r="587" outlineLevel="1"/>
    <row r="588" outlineLevel="1"/>
    <row r="589" outlineLevel="1"/>
    <row r="590" outlineLevel="1"/>
    <row r="591" outlineLevel="1"/>
    <row r="592" outlineLevel="1"/>
    <row r="593" outlineLevel="1"/>
    <row r="594" outlineLevel="1"/>
    <row r="595" outlineLevel="1"/>
    <row r="596" outlineLevel="1"/>
    <row r="597" outlineLevel="1"/>
    <row r="598" outlineLevel="1"/>
    <row r="599" outlineLevel="1"/>
    <row r="600" outlineLevel="1"/>
    <row r="601" outlineLevel="1"/>
    <row r="602" outlineLevel="1"/>
    <row r="603" outlineLevel="1"/>
    <row r="604" outlineLevel="1"/>
    <row r="605" outlineLevel="1"/>
    <row r="606" outlineLevel="1"/>
    <row r="607" outlineLevel="1"/>
    <row r="608" outlineLevel="1"/>
    <row r="609" outlineLevel="1"/>
    <row r="610" outlineLevel="1"/>
    <row r="611" outlineLevel="1"/>
    <row r="612" outlineLevel="1"/>
    <row r="613" outlineLevel="1"/>
    <row r="614" outlineLevel="1"/>
    <row r="615" outlineLevel="1"/>
    <row r="616" outlineLevel="1"/>
    <row r="617" outlineLevel="1"/>
    <row r="618" outlineLevel="1"/>
    <row r="619" outlineLevel="1"/>
    <row r="620" outlineLevel="1"/>
    <row r="621" outlineLevel="1"/>
    <row r="622" outlineLevel="1"/>
    <row r="623" outlineLevel="1"/>
    <row r="624" outlineLevel="1"/>
    <row r="625" spans="2:2" outlineLevel="1"/>
    <row r="626" spans="2:2" outlineLevel="1"/>
    <row r="627" spans="2:2" outlineLevel="1"/>
    <row r="628" spans="2:2" outlineLevel="1"/>
    <row r="629" spans="2:2" outlineLevel="1"/>
    <row r="630" spans="2:2" outlineLevel="1"/>
    <row r="631" spans="2:2" outlineLevel="1"/>
    <row r="632" spans="2:2" outlineLevel="1"/>
    <row r="633" spans="2:2" outlineLevel="1"/>
    <row r="634" spans="2:2" outlineLevel="1">
      <c r="B634" s="44"/>
    </row>
  </sheetData>
  <autoFilter ref="A7:V222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222:J222"/>
    <mergeCell ref="B223:J223"/>
    <mergeCell ref="B224:J224"/>
    <mergeCell ref="B225:J225"/>
    <mergeCell ref="H227:J228"/>
    <mergeCell ref="H233:J233"/>
    <mergeCell ref="K227:L227"/>
    <mergeCell ref="M227:N227"/>
    <mergeCell ref="O227:P227"/>
    <mergeCell ref="H229:J229"/>
    <mergeCell ref="H230:J230"/>
    <mergeCell ref="H231:J231"/>
    <mergeCell ref="H232:J232"/>
  </mergeCells>
  <phoneticPr fontId="4"/>
  <conditionalFormatting sqref="J8:J220">
    <cfRule type="cellIs" dxfId="9" priority="1" operator="notEqual">
      <formula>H8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472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73"/>
    </row>
    <row r="8" spans="1:23" outlineLevel="4">
      <c r="A8" s="40">
        <v>4007</v>
      </c>
      <c r="B8" s="40" t="s">
        <v>263</v>
      </c>
      <c r="C8" s="40">
        <v>40210</v>
      </c>
      <c r="D8" s="40" t="s">
        <v>458</v>
      </c>
      <c r="E8" s="40" t="s">
        <v>459</v>
      </c>
      <c r="F8" s="40" t="s">
        <v>460</v>
      </c>
      <c r="G8" s="40" t="s">
        <v>104</v>
      </c>
      <c r="H8" s="40" t="str">
        <f>IF(G8="","",VLOOKUP(G8,Sheet1!$B$3:$C$7,2,0))</f>
        <v>急性期</v>
      </c>
      <c r="I8" s="40" t="s">
        <v>104</v>
      </c>
      <c r="J8" s="40" t="str">
        <f>IF(I8="","",VLOOKUP(I8,Sheet1!$B$3:$C$7,2,0))</f>
        <v>急性期</v>
      </c>
      <c r="K8" s="40">
        <v>44</v>
      </c>
      <c r="L8" s="40">
        <v>44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104</v>
      </c>
      <c r="U8" s="40" t="str">
        <f>IF(T8="","",VLOOKUP(T8,Sheet1!$B$10:$C$61,2,0))</f>
        <v>一般病棟10対1入院基本料</v>
      </c>
      <c r="V8" s="40">
        <v>44</v>
      </c>
      <c r="W8" s="64" t="s">
        <v>1984</v>
      </c>
    </row>
    <row r="9" spans="1:23" outlineLevel="4">
      <c r="A9" s="40">
        <v>4007</v>
      </c>
      <c r="B9" s="40" t="s">
        <v>263</v>
      </c>
      <c r="C9" s="40">
        <v>40210</v>
      </c>
      <c r="D9" s="40" t="s">
        <v>458</v>
      </c>
      <c r="E9" s="40" t="s">
        <v>459</v>
      </c>
      <c r="F9" s="40" t="s">
        <v>461</v>
      </c>
      <c r="G9" s="40" t="s">
        <v>182</v>
      </c>
      <c r="H9" s="40" t="str">
        <f>IF(G9="","",VLOOKUP(G9,Sheet1!$B$3:$C$7,2,0))</f>
        <v>慢性期</v>
      </c>
      <c r="I9" s="40" t="s">
        <v>182</v>
      </c>
      <c r="J9" s="40" t="str">
        <f>IF(I9="","",VLOOKUP(I9,Sheet1!$B$3:$C$7,2,0))</f>
        <v>慢性期</v>
      </c>
      <c r="K9" s="40">
        <v>42</v>
      </c>
      <c r="L9" s="40">
        <v>42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 t="s">
        <v>187</v>
      </c>
      <c r="U9" s="40" t="str">
        <f>IF(T9="","",VLOOKUP(T9,Sheet1!$B$10:$C$61,2,0))</f>
        <v>障害者施設等10対1入院基本料</v>
      </c>
      <c r="V9" s="40">
        <v>42</v>
      </c>
      <c r="W9" s="65"/>
    </row>
    <row r="10" spans="1:23" outlineLevel="4">
      <c r="A10" s="40">
        <v>4007</v>
      </c>
      <c r="B10" s="40" t="s">
        <v>263</v>
      </c>
      <c r="C10" s="40">
        <v>40210</v>
      </c>
      <c r="D10" s="40" t="s">
        <v>458</v>
      </c>
      <c r="E10" s="40" t="s">
        <v>459</v>
      </c>
      <c r="F10" s="40" t="s">
        <v>462</v>
      </c>
      <c r="G10" s="40" t="s">
        <v>182</v>
      </c>
      <c r="H10" s="40" t="str">
        <f>IF(G10="","",VLOOKUP(G10,Sheet1!$B$3:$C$7,2,0))</f>
        <v>慢性期</v>
      </c>
      <c r="I10" s="40" t="s">
        <v>182</v>
      </c>
      <c r="J10" s="40" t="str">
        <f>IF(I10="","",VLOOKUP(I10,Sheet1!$B$3:$C$7,2,0))</f>
        <v>慢性期</v>
      </c>
      <c r="K10" s="40">
        <v>0</v>
      </c>
      <c r="L10" s="40">
        <v>0</v>
      </c>
      <c r="M10" s="40">
        <v>0</v>
      </c>
      <c r="N10" s="40">
        <v>49</v>
      </c>
      <c r="O10" s="40">
        <v>49</v>
      </c>
      <c r="P10" s="40">
        <v>0</v>
      </c>
      <c r="Q10" s="40">
        <v>0</v>
      </c>
      <c r="R10" s="40">
        <v>0</v>
      </c>
      <c r="S10" s="40">
        <v>0</v>
      </c>
      <c r="T10" s="40" t="s">
        <v>230</v>
      </c>
      <c r="U10" s="40" t="str">
        <f>IF(T10="","",VLOOKUP(T10,Sheet1!$B$10:$C$61,2,0))</f>
        <v>療養病棟入院基本料2</v>
      </c>
      <c r="V10" s="40">
        <v>49</v>
      </c>
      <c r="W10" s="65"/>
    </row>
    <row r="11" spans="1:23" outlineLevel="3">
      <c r="A11" s="40"/>
      <c r="B11" s="40"/>
      <c r="C11" s="40"/>
      <c r="D11" s="40"/>
      <c r="E11" s="41" t="s">
        <v>1744</v>
      </c>
      <c r="F11" s="40"/>
      <c r="G11" s="40"/>
      <c r="H11" s="40"/>
      <c r="I11" s="40"/>
      <c r="J11" s="40" t="str">
        <f>IF(I11="","",VLOOKUP(I11,Sheet1!$B$3:$C$7,2,0))</f>
        <v/>
      </c>
      <c r="K11" s="40">
        <f t="shared" ref="K11:S11" si="0">SUBTOTAL(9,K8:K10)</f>
        <v>86</v>
      </c>
      <c r="L11" s="40">
        <f t="shared" si="0"/>
        <v>86</v>
      </c>
      <c r="M11" s="40">
        <f t="shared" si="0"/>
        <v>0</v>
      </c>
      <c r="N11" s="40">
        <f t="shared" si="0"/>
        <v>49</v>
      </c>
      <c r="O11" s="40">
        <f t="shared" si="0"/>
        <v>49</v>
      </c>
      <c r="P11" s="40">
        <f t="shared" si="0"/>
        <v>0</v>
      </c>
      <c r="Q11" s="40">
        <f t="shared" si="0"/>
        <v>0</v>
      </c>
      <c r="R11" s="40">
        <f t="shared" si="0"/>
        <v>0</v>
      </c>
      <c r="S11" s="40">
        <f t="shared" si="0"/>
        <v>0</v>
      </c>
      <c r="T11" s="40"/>
      <c r="U11" s="40"/>
      <c r="V11" s="40">
        <f>SUBTOTAL(9,V8:V10)</f>
        <v>135</v>
      </c>
      <c r="W11" s="66"/>
    </row>
    <row r="12" spans="1:23" outlineLevel="4">
      <c r="A12" s="40">
        <v>4007</v>
      </c>
      <c r="B12" s="40" t="s">
        <v>263</v>
      </c>
      <c r="C12" s="40">
        <v>40210</v>
      </c>
      <c r="D12" s="40" t="s">
        <v>458</v>
      </c>
      <c r="E12" s="40" t="s">
        <v>508</v>
      </c>
      <c r="F12" s="40" t="s">
        <v>509</v>
      </c>
      <c r="G12" s="40" t="s">
        <v>45</v>
      </c>
      <c r="H12" s="40" t="str">
        <f>IF(G12="","",VLOOKUP(G12,Sheet1!$B$3:$C$7,2,0))</f>
        <v>慢性期</v>
      </c>
      <c r="I12" s="40" t="s">
        <v>45</v>
      </c>
      <c r="J12" s="40" t="str">
        <f>IF(I12="","",VLOOKUP(I12,Sheet1!$B$3:$C$7,2,0))</f>
        <v>慢性期</v>
      </c>
      <c r="K12" s="40">
        <v>0</v>
      </c>
      <c r="L12" s="40">
        <v>0</v>
      </c>
      <c r="M12" s="40">
        <v>0</v>
      </c>
      <c r="N12" s="40">
        <v>54</v>
      </c>
      <c r="O12" s="40">
        <v>54</v>
      </c>
      <c r="P12" s="40">
        <v>0</v>
      </c>
      <c r="Q12" s="40">
        <v>0</v>
      </c>
      <c r="R12" s="40">
        <v>0</v>
      </c>
      <c r="S12" s="40">
        <v>0</v>
      </c>
      <c r="T12" s="40" t="s">
        <v>46</v>
      </c>
      <c r="U12" s="40" t="str">
        <f>IF(T12="","",VLOOKUP(T12,Sheet1!$B$10:$C$61,2,0))</f>
        <v>療養病棟入院基本料2</v>
      </c>
      <c r="V12" s="40">
        <v>54</v>
      </c>
      <c r="W12" s="64"/>
    </row>
    <row r="13" spans="1:23" outlineLevel="4">
      <c r="A13" s="40">
        <v>4007</v>
      </c>
      <c r="B13" s="40" t="s">
        <v>263</v>
      </c>
      <c r="C13" s="40">
        <v>40210</v>
      </c>
      <c r="D13" s="40" t="s">
        <v>458</v>
      </c>
      <c r="E13" s="40" t="s">
        <v>508</v>
      </c>
      <c r="F13" s="40" t="s">
        <v>510</v>
      </c>
      <c r="G13" s="40" t="s">
        <v>45</v>
      </c>
      <c r="H13" s="40" t="str">
        <f>IF(G13="","",VLOOKUP(G13,Sheet1!$B$3:$C$7,2,0))</f>
        <v>慢性期</v>
      </c>
      <c r="I13" s="40" t="s">
        <v>45</v>
      </c>
      <c r="J13" s="40" t="str">
        <f>IF(I13="","",VLOOKUP(I13,Sheet1!$B$3:$C$7,2,0))</f>
        <v>慢性期</v>
      </c>
      <c r="K13" s="40">
        <v>0</v>
      </c>
      <c r="L13" s="40">
        <v>0</v>
      </c>
      <c r="M13" s="40">
        <v>0</v>
      </c>
      <c r="N13" s="40">
        <v>54</v>
      </c>
      <c r="O13" s="40">
        <v>54</v>
      </c>
      <c r="P13" s="40">
        <v>0</v>
      </c>
      <c r="Q13" s="40">
        <v>0</v>
      </c>
      <c r="R13" s="40">
        <v>0</v>
      </c>
      <c r="S13" s="40">
        <v>0</v>
      </c>
      <c r="T13" s="40" t="s">
        <v>46</v>
      </c>
      <c r="U13" s="40" t="str">
        <f>IF(T13="","",VLOOKUP(T13,Sheet1!$B$10:$C$61,2,0))</f>
        <v>療養病棟入院基本料2</v>
      </c>
      <c r="V13" s="40">
        <v>54</v>
      </c>
      <c r="W13" s="65"/>
    </row>
    <row r="14" spans="1:23" outlineLevel="4">
      <c r="A14" s="40">
        <v>4007</v>
      </c>
      <c r="B14" s="40" t="s">
        <v>263</v>
      </c>
      <c r="C14" s="40">
        <v>40210</v>
      </c>
      <c r="D14" s="40" t="s">
        <v>458</v>
      </c>
      <c r="E14" s="40" t="s">
        <v>508</v>
      </c>
      <c r="F14" s="40" t="s">
        <v>511</v>
      </c>
      <c r="G14" s="40" t="s">
        <v>45</v>
      </c>
      <c r="H14" s="40" t="str">
        <f>IF(G14="","",VLOOKUP(G14,Sheet1!$B$3:$C$7,2,0))</f>
        <v>慢性期</v>
      </c>
      <c r="I14" s="40" t="s">
        <v>45</v>
      </c>
      <c r="J14" s="40" t="str">
        <f>IF(I14="","",VLOOKUP(I14,Sheet1!$B$3:$C$7,2,0))</f>
        <v>慢性期</v>
      </c>
      <c r="K14" s="40">
        <v>0</v>
      </c>
      <c r="L14" s="40">
        <v>0</v>
      </c>
      <c r="M14" s="40">
        <v>0</v>
      </c>
      <c r="N14" s="40">
        <v>52</v>
      </c>
      <c r="O14" s="40">
        <v>52</v>
      </c>
      <c r="P14" s="40">
        <v>0</v>
      </c>
      <c r="Q14" s="40">
        <v>0</v>
      </c>
      <c r="R14" s="40">
        <v>0</v>
      </c>
      <c r="S14" s="40">
        <v>0</v>
      </c>
      <c r="T14" s="40" t="s">
        <v>46</v>
      </c>
      <c r="U14" s="40" t="str">
        <f>IF(T14="","",VLOOKUP(T14,Sheet1!$B$10:$C$61,2,0))</f>
        <v>療養病棟入院基本料2</v>
      </c>
      <c r="V14" s="40">
        <v>52</v>
      </c>
      <c r="W14" s="65"/>
    </row>
    <row r="15" spans="1:23" outlineLevel="3">
      <c r="A15" s="40"/>
      <c r="B15" s="40"/>
      <c r="C15" s="40"/>
      <c r="D15" s="40"/>
      <c r="E15" s="41" t="s">
        <v>1745</v>
      </c>
      <c r="F15" s="40"/>
      <c r="G15" s="40"/>
      <c r="H15" s="40"/>
      <c r="I15" s="40"/>
      <c r="J15" s="40" t="str">
        <f>IF(I15="","",VLOOKUP(I15,Sheet1!$B$3:$C$7,2,0))</f>
        <v/>
      </c>
      <c r="K15" s="40">
        <f t="shared" ref="K15:S15" si="1">SUBTOTAL(9,K12:K14)</f>
        <v>0</v>
      </c>
      <c r="L15" s="40">
        <f t="shared" si="1"/>
        <v>0</v>
      </c>
      <c r="M15" s="40">
        <f t="shared" si="1"/>
        <v>0</v>
      </c>
      <c r="N15" s="40">
        <f t="shared" si="1"/>
        <v>160</v>
      </c>
      <c r="O15" s="40">
        <f t="shared" si="1"/>
        <v>160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/>
      <c r="V15" s="40">
        <f>SUBTOTAL(9,V12:V14)</f>
        <v>160</v>
      </c>
      <c r="W15" s="66"/>
    </row>
    <row r="16" spans="1:23" outlineLevel="4">
      <c r="A16" s="40">
        <v>4007</v>
      </c>
      <c r="B16" s="40" t="s">
        <v>263</v>
      </c>
      <c r="C16" s="40">
        <v>40210</v>
      </c>
      <c r="D16" s="40" t="s">
        <v>458</v>
      </c>
      <c r="E16" s="40" t="s">
        <v>639</v>
      </c>
      <c r="F16" s="40" t="s">
        <v>640</v>
      </c>
      <c r="G16" s="40" t="s">
        <v>45</v>
      </c>
      <c r="H16" s="40" t="str">
        <f>IF(G16="","",VLOOKUP(G16,Sheet1!$B$3:$C$7,2,0))</f>
        <v>慢性期</v>
      </c>
      <c r="I16" s="40" t="s">
        <v>45</v>
      </c>
      <c r="J16" s="40" t="str">
        <f>IF(I16="","",VLOOKUP(I16,Sheet1!$B$3:$C$7,2,0))</f>
        <v>慢性期</v>
      </c>
      <c r="K16" s="40">
        <v>30</v>
      </c>
      <c r="L16" s="40">
        <v>30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96</v>
      </c>
      <c r="U16" s="40" t="str">
        <f>IF(T16="","",VLOOKUP(T16,Sheet1!$B$10:$C$61,2,0))</f>
        <v>緩和ケア病棟入院料</v>
      </c>
      <c r="V16" s="40">
        <v>30</v>
      </c>
      <c r="W16" s="64"/>
    </row>
    <row r="17" spans="1:23" outlineLevel="3">
      <c r="A17" s="40"/>
      <c r="B17" s="40"/>
      <c r="C17" s="40"/>
      <c r="D17" s="40"/>
      <c r="E17" s="41" t="s">
        <v>1746</v>
      </c>
      <c r="F17" s="40"/>
      <c r="G17" s="40"/>
      <c r="H17" s="40"/>
      <c r="I17" s="40"/>
      <c r="J17" s="40" t="str">
        <f>IF(I17="","",VLOOKUP(I17,Sheet1!$B$3:$C$7,2,0))</f>
        <v/>
      </c>
      <c r="K17" s="40">
        <f t="shared" ref="K17:S17" si="2">SUBTOTAL(9,K16:K16)</f>
        <v>30</v>
      </c>
      <c r="L17" s="40">
        <f t="shared" si="2"/>
        <v>30</v>
      </c>
      <c r="M17" s="40">
        <f t="shared" si="2"/>
        <v>0</v>
      </c>
      <c r="N17" s="40">
        <f t="shared" si="2"/>
        <v>0</v>
      </c>
      <c r="O17" s="40">
        <f t="shared" si="2"/>
        <v>0</v>
      </c>
      <c r="P17" s="40">
        <f t="shared" si="2"/>
        <v>0</v>
      </c>
      <c r="Q17" s="40">
        <f t="shared" si="2"/>
        <v>0</v>
      </c>
      <c r="R17" s="40">
        <f t="shared" si="2"/>
        <v>0</v>
      </c>
      <c r="S17" s="40">
        <f t="shared" si="2"/>
        <v>0</v>
      </c>
      <c r="T17" s="40"/>
      <c r="U17" s="40"/>
      <c r="V17" s="40">
        <f>SUBTOTAL(9,V16:V16)</f>
        <v>30</v>
      </c>
      <c r="W17" s="66"/>
    </row>
    <row r="18" spans="1:23" outlineLevel="4">
      <c r="A18" s="40">
        <v>4007</v>
      </c>
      <c r="B18" s="40" t="s">
        <v>263</v>
      </c>
      <c r="C18" s="40">
        <v>40210</v>
      </c>
      <c r="D18" s="40" t="s">
        <v>458</v>
      </c>
      <c r="E18" s="40" t="s">
        <v>668</v>
      </c>
      <c r="F18" s="40" t="s">
        <v>371</v>
      </c>
      <c r="G18" s="40" t="s">
        <v>38</v>
      </c>
      <c r="H18" s="40" t="str">
        <f>IF(G18="","",VLOOKUP(G18,Sheet1!$B$3:$C$7,2,0))</f>
        <v>急性期</v>
      </c>
      <c r="I18" s="40" t="s">
        <v>38</v>
      </c>
      <c r="J18" s="40" t="str">
        <f>IF(I18="","",VLOOKUP(I18,Sheet1!$B$3:$C$7,2,0))</f>
        <v>急性期</v>
      </c>
      <c r="K18" s="40">
        <v>45</v>
      </c>
      <c r="L18" s="40">
        <v>45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41</v>
      </c>
      <c r="U18" s="40" t="str">
        <f>IF(T18="","",VLOOKUP(T18,Sheet1!$B$10:$C$61,2,0))</f>
        <v>一般病棟7対1入院基本料</v>
      </c>
      <c r="V18" s="40">
        <v>45</v>
      </c>
      <c r="W18" s="64" t="s">
        <v>1984</v>
      </c>
    </row>
    <row r="19" spans="1:23" outlineLevel="4">
      <c r="A19" s="40">
        <v>4007</v>
      </c>
      <c r="B19" s="40" t="s">
        <v>263</v>
      </c>
      <c r="C19" s="40">
        <v>40210</v>
      </c>
      <c r="D19" s="40" t="s">
        <v>458</v>
      </c>
      <c r="E19" s="40" t="s">
        <v>668</v>
      </c>
      <c r="F19" s="40" t="s">
        <v>669</v>
      </c>
      <c r="G19" s="40" t="s">
        <v>38</v>
      </c>
      <c r="H19" s="40" t="str">
        <f>IF(G19="","",VLOOKUP(G19,Sheet1!$B$3:$C$7,2,0))</f>
        <v>急性期</v>
      </c>
      <c r="I19" s="40" t="s">
        <v>38</v>
      </c>
      <c r="J19" s="40" t="str">
        <f>IF(I19="","",VLOOKUP(I19,Sheet1!$B$3:$C$7,2,0))</f>
        <v>急性期</v>
      </c>
      <c r="K19" s="40">
        <v>50</v>
      </c>
      <c r="L19" s="40">
        <v>50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 t="s">
        <v>41</v>
      </c>
      <c r="U19" s="40" t="str">
        <f>IF(T19="","",VLOOKUP(T19,Sheet1!$B$10:$C$61,2,0))</f>
        <v>一般病棟7対1入院基本料</v>
      </c>
      <c r="V19" s="40">
        <v>50</v>
      </c>
      <c r="W19" s="65"/>
    </row>
    <row r="20" spans="1:23" outlineLevel="4">
      <c r="A20" s="40">
        <v>4007</v>
      </c>
      <c r="B20" s="40" t="s">
        <v>263</v>
      </c>
      <c r="C20" s="40">
        <v>40210</v>
      </c>
      <c r="D20" s="40" t="s">
        <v>458</v>
      </c>
      <c r="E20" s="40" t="s">
        <v>668</v>
      </c>
      <c r="F20" s="40" t="s">
        <v>366</v>
      </c>
      <c r="G20" s="40" t="s">
        <v>58</v>
      </c>
      <c r="H20" s="40" t="str">
        <f>IF(G20="","",VLOOKUP(G20,Sheet1!$B$3:$C$7,2,0))</f>
        <v>回復期</v>
      </c>
      <c r="I20" s="40" t="s">
        <v>58</v>
      </c>
      <c r="J20" s="40" t="str">
        <f>IF(I20="","",VLOOKUP(I20,Sheet1!$B$3:$C$7,2,0))</f>
        <v>回復期</v>
      </c>
      <c r="K20" s="40">
        <v>0</v>
      </c>
      <c r="L20" s="40">
        <v>0</v>
      </c>
      <c r="M20" s="40">
        <v>0</v>
      </c>
      <c r="N20" s="40">
        <v>52</v>
      </c>
      <c r="O20" s="40">
        <v>52</v>
      </c>
      <c r="P20" s="40">
        <v>0</v>
      </c>
      <c r="Q20" s="40">
        <v>0</v>
      </c>
      <c r="R20" s="40">
        <v>0</v>
      </c>
      <c r="S20" s="40">
        <v>0</v>
      </c>
      <c r="T20" s="40" t="s">
        <v>76</v>
      </c>
      <c r="U20" s="40" t="str">
        <f>IF(T20="","",VLOOKUP(T20,Sheet1!$B$10:$C$61,2,0))</f>
        <v>回復期リハビリテーション病棟入院料3</v>
      </c>
      <c r="V20" s="40">
        <v>52</v>
      </c>
      <c r="W20" s="65"/>
    </row>
    <row r="21" spans="1:23" outlineLevel="4">
      <c r="A21" s="40">
        <v>4007</v>
      </c>
      <c r="B21" s="40" t="s">
        <v>263</v>
      </c>
      <c r="C21" s="40">
        <v>40210</v>
      </c>
      <c r="D21" s="40" t="s">
        <v>458</v>
      </c>
      <c r="E21" s="40" t="s">
        <v>668</v>
      </c>
      <c r="F21" s="40" t="s">
        <v>670</v>
      </c>
      <c r="G21" s="40" t="s">
        <v>58</v>
      </c>
      <c r="H21" s="40" t="str">
        <f>IF(G21="","",VLOOKUP(G21,Sheet1!$B$3:$C$7,2,0))</f>
        <v>回復期</v>
      </c>
      <c r="I21" s="40" t="s">
        <v>58</v>
      </c>
      <c r="J21" s="40" t="str">
        <f>IF(I21="","",VLOOKUP(I21,Sheet1!$B$3:$C$7,2,0))</f>
        <v>回復期</v>
      </c>
      <c r="K21" s="40">
        <v>0</v>
      </c>
      <c r="L21" s="40">
        <v>0</v>
      </c>
      <c r="M21" s="40">
        <v>0</v>
      </c>
      <c r="N21" s="40">
        <v>48</v>
      </c>
      <c r="O21" s="40">
        <v>48</v>
      </c>
      <c r="P21" s="40">
        <v>0</v>
      </c>
      <c r="Q21" s="40">
        <v>0</v>
      </c>
      <c r="R21" s="40">
        <v>0</v>
      </c>
      <c r="S21" s="40">
        <v>0</v>
      </c>
      <c r="T21" s="40" t="s">
        <v>55</v>
      </c>
      <c r="U21" s="40" t="str">
        <f>IF(T21="","",VLOOKUP(T21,Sheet1!$B$10:$C$61,2,0))</f>
        <v>地域包括ケア入院医療管理料1</v>
      </c>
      <c r="V21" s="40">
        <v>48</v>
      </c>
      <c r="W21" s="65"/>
    </row>
    <row r="22" spans="1:23" outlineLevel="4">
      <c r="A22" s="40">
        <v>4007</v>
      </c>
      <c r="B22" s="40" t="s">
        <v>263</v>
      </c>
      <c r="C22" s="40">
        <v>40210</v>
      </c>
      <c r="D22" s="40" t="s">
        <v>458</v>
      </c>
      <c r="E22" s="40" t="s">
        <v>668</v>
      </c>
      <c r="F22" s="40" t="s">
        <v>671</v>
      </c>
      <c r="G22" s="40" t="s">
        <v>45</v>
      </c>
      <c r="H22" s="40" t="str">
        <f>IF(G22="","",VLOOKUP(G22,Sheet1!$B$3:$C$7,2,0))</f>
        <v>慢性期</v>
      </c>
      <c r="I22" s="40" t="s">
        <v>45</v>
      </c>
      <c r="J22" s="40" t="str">
        <f>IF(I22="","",VLOOKUP(I22,Sheet1!$B$3:$C$7,2,0))</f>
        <v>慢性期</v>
      </c>
      <c r="K22" s="40">
        <v>0</v>
      </c>
      <c r="L22" s="40">
        <v>0</v>
      </c>
      <c r="M22" s="40">
        <v>0</v>
      </c>
      <c r="N22" s="40">
        <v>20</v>
      </c>
      <c r="O22" s="40">
        <v>20</v>
      </c>
      <c r="P22" s="40">
        <v>0</v>
      </c>
      <c r="Q22" s="40">
        <v>0</v>
      </c>
      <c r="R22" s="40">
        <v>0</v>
      </c>
      <c r="S22" s="40">
        <v>0</v>
      </c>
      <c r="T22" s="40" t="s">
        <v>62</v>
      </c>
      <c r="U22" s="40" t="str">
        <f>IF(T22="","",VLOOKUP(T22,Sheet1!$B$10:$C$61,2,0))</f>
        <v>療養病棟入院基本料1</v>
      </c>
      <c r="V22" s="40">
        <v>20</v>
      </c>
      <c r="W22" s="65"/>
    </row>
    <row r="23" spans="1:23" outlineLevel="3">
      <c r="A23" s="40"/>
      <c r="B23" s="40"/>
      <c r="C23" s="40"/>
      <c r="D23" s="40"/>
      <c r="E23" s="41" t="s">
        <v>1747</v>
      </c>
      <c r="F23" s="40"/>
      <c r="G23" s="40"/>
      <c r="H23" s="40"/>
      <c r="I23" s="40"/>
      <c r="J23" s="40" t="str">
        <f>IF(I23="","",VLOOKUP(I23,Sheet1!$B$3:$C$7,2,0))</f>
        <v/>
      </c>
      <c r="K23" s="40">
        <f t="shared" ref="K23:S23" si="3">SUBTOTAL(9,K18:K22)</f>
        <v>95</v>
      </c>
      <c r="L23" s="40">
        <f t="shared" si="3"/>
        <v>95</v>
      </c>
      <c r="M23" s="40">
        <f t="shared" si="3"/>
        <v>0</v>
      </c>
      <c r="N23" s="40">
        <f t="shared" si="3"/>
        <v>120</v>
      </c>
      <c r="O23" s="40">
        <f t="shared" si="3"/>
        <v>120</v>
      </c>
      <c r="P23" s="40">
        <f t="shared" si="3"/>
        <v>0</v>
      </c>
      <c r="Q23" s="40">
        <f t="shared" si="3"/>
        <v>0</v>
      </c>
      <c r="R23" s="40">
        <f t="shared" si="3"/>
        <v>0</v>
      </c>
      <c r="S23" s="40">
        <f t="shared" si="3"/>
        <v>0</v>
      </c>
      <c r="T23" s="40"/>
      <c r="U23" s="40"/>
      <c r="V23" s="40">
        <f>SUBTOTAL(9,V18:V22)</f>
        <v>215</v>
      </c>
      <c r="W23" s="66"/>
    </row>
    <row r="24" spans="1:23" outlineLevel="4">
      <c r="A24" s="40">
        <v>4007</v>
      </c>
      <c r="B24" s="40" t="s">
        <v>263</v>
      </c>
      <c r="C24" s="40">
        <v>40210</v>
      </c>
      <c r="D24" s="40" t="s">
        <v>458</v>
      </c>
      <c r="E24" s="40" t="s">
        <v>877</v>
      </c>
      <c r="F24" s="40" t="s">
        <v>505</v>
      </c>
      <c r="G24" s="40" t="s">
        <v>38</v>
      </c>
      <c r="H24" s="40" t="str">
        <f>IF(G24="","",VLOOKUP(G24,Sheet1!$B$3:$C$7,2,0))</f>
        <v>急性期</v>
      </c>
      <c r="I24" s="40" t="s">
        <v>38</v>
      </c>
      <c r="J24" s="40" t="str">
        <f>IF(I24="","",VLOOKUP(I24,Sheet1!$B$3:$C$7,2,0))</f>
        <v>急性期</v>
      </c>
      <c r="K24" s="40">
        <v>46</v>
      </c>
      <c r="L24" s="40">
        <v>46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 t="s">
        <v>41</v>
      </c>
      <c r="U24" s="40" t="str">
        <f>IF(T24="","",VLOOKUP(T24,Sheet1!$B$10:$C$61,2,0))</f>
        <v>一般病棟7対1入院基本料</v>
      </c>
      <c r="V24" s="40">
        <v>46</v>
      </c>
      <c r="W24" s="64" t="s">
        <v>1983</v>
      </c>
    </row>
    <row r="25" spans="1:23" outlineLevel="4">
      <c r="A25" s="40">
        <v>4007</v>
      </c>
      <c r="B25" s="40" t="s">
        <v>263</v>
      </c>
      <c r="C25" s="40">
        <v>40210</v>
      </c>
      <c r="D25" s="40" t="s">
        <v>458</v>
      </c>
      <c r="E25" s="40" t="s">
        <v>877</v>
      </c>
      <c r="F25" s="40" t="s">
        <v>506</v>
      </c>
      <c r="G25" s="40" t="s">
        <v>38</v>
      </c>
      <c r="H25" s="40" t="str">
        <f>IF(G25="","",VLOOKUP(G25,Sheet1!$B$3:$C$7,2,0))</f>
        <v>急性期</v>
      </c>
      <c r="I25" s="40" t="s">
        <v>38</v>
      </c>
      <c r="J25" s="40" t="str">
        <f>IF(I25="","",VLOOKUP(I25,Sheet1!$B$3:$C$7,2,0))</f>
        <v>急性期</v>
      </c>
      <c r="K25" s="40">
        <v>48</v>
      </c>
      <c r="L25" s="40">
        <v>48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41</v>
      </c>
      <c r="U25" s="40" t="str">
        <f>IF(T25="","",VLOOKUP(T25,Sheet1!$B$10:$C$61,2,0))</f>
        <v>一般病棟7対1入院基本料</v>
      </c>
      <c r="V25" s="40">
        <v>48</v>
      </c>
      <c r="W25" s="65" t="s">
        <v>1984</v>
      </c>
    </row>
    <row r="26" spans="1:23" outlineLevel="4">
      <c r="A26" s="40">
        <v>4007</v>
      </c>
      <c r="B26" s="40" t="s">
        <v>263</v>
      </c>
      <c r="C26" s="40">
        <v>40210</v>
      </c>
      <c r="D26" s="40" t="s">
        <v>458</v>
      </c>
      <c r="E26" s="40" t="s">
        <v>877</v>
      </c>
      <c r="F26" s="40" t="s">
        <v>675</v>
      </c>
      <c r="G26" s="40" t="s">
        <v>38</v>
      </c>
      <c r="H26" s="40" t="str">
        <f>IF(G26="","",VLOOKUP(G26,Sheet1!$B$3:$C$7,2,0))</f>
        <v>急性期</v>
      </c>
      <c r="I26" s="40" t="s">
        <v>38</v>
      </c>
      <c r="J26" s="40" t="str">
        <f>IF(I26="","",VLOOKUP(I26,Sheet1!$B$3:$C$7,2,0))</f>
        <v>急性期</v>
      </c>
      <c r="K26" s="40">
        <v>47</v>
      </c>
      <c r="L26" s="40">
        <v>47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41</v>
      </c>
      <c r="U26" s="40" t="str">
        <f>IF(T26="","",VLOOKUP(T26,Sheet1!$B$10:$C$61,2,0))</f>
        <v>一般病棟7対1入院基本料</v>
      </c>
      <c r="V26" s="40">
        <v>47</v>
      </c>
      <c r="W26" s="65" t="s">
        <v>1994</v>
      </c>
    </row>
    <row r="27" spans="1:23" outlineLevel="4">
      <c r="A27" s="40">
        <v>4007</v>
      </c>
      <c r="B27" s="40" t="s">
        <v>263</v>
      </c>
      <c r="C27" s="40">
        <v>40210</v>
      </c>
      <c r="D27" s="40" t="s">
        <v>458</v>
      </c>
      <c r="E27" s="40" t="s">
        <v>877</v>
      </c>
      <c r="F27" s="40" t="s">
        <v>676</v>
      </c>
      <c r="G27" s="40" t="s">
        <v>38</v>
      </c>
      <c r="H27" s="40" t="str">
        <f>IF(G27="","",VLOOKUP(G27,Sheet1!$B$3:$C$7,2,0))</f>
        <v>急性期</v>
      </c>
      <c r="I27" s="40" t="s">
        <v>38</v>
      </c>
      <c r="J27" s="40" t="str">
        <f>IF(I27="","",VLOOKUP(I27,Sheet1!$B$3:$C$7,2,0))</f>
        <v>急性期</v>
      </c>
      <c r="K27" s="40">
        <v>49</v>
      </c>
      <c r="L27" s="40">
        <v>49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41</v>
      </c>
      <c r="U27" s="40" t="str">
        <f>IF(T27="","",VLOOKUP(T27,Sheet1!$B$10:$C$61,2,0))</f>
        <v>一般病棟7対1入院基本料</v>
      </c>
      <c r="V27" s="40">
        <v>49</v>
      </c>
      <c r="W27" s="65" t="s">
        <v>2008</v>
      </c>
    </row>
    <row r="28" spans="1:23" outlineLevel="4">
      <c r="A28" s="40">
        <v>4007</v>
      </c>
      <c r="B28" s="40" t="s">
        <v>263</v>
      </c>
      <c r="C28" s="40">
        <v>40210</v>
      </c>
      <c r="D28" s="40" t="s">
        <v>458</v>
      </c>
      <c r="E28" s="40" t="s">
        <v>877</v>
      </c>
      <c r="F28" s="40" t="s">
        <v>673</v>
      </c>
      <c r="G28" s="40" t="s">
        <v>38</v>
      </c>
      <c r="H28" s="40" t="str">
        <f>IF(G28="","",VLOOKUP(G28,Sheet1!$B$3:$C$7,2,0))</f>
        <v>急性期</v>
      </c>
      <c r="I28" s="40" t="s">
        <v>38</v>
      </c>
      <c r="J28" s="40" t="str">
        <f>IF(I28="","",VLOOKUP(I28,Sheet1!$B$3:$C$7,2,0))</f>
        <v>急性期</v>
      </c>
      <c r="K28" s="40">
        <v>51</v>
      </c>
      <c r="L28" s="40">
        <v>51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41</v>
      </c>
      <c r="U28" s="40" t="str">
        <f>IF(T28="","",VLOOKUP(T28,Sheet1!$B$10:$C$61,2,0))</f>
        <v>一般病棟7対1入院基本料</v>
      </c>
      <c r="V28" s="40">
        <v>51</v>
      </c>
      <c r="W28" s="65"/>
    </row>
    <row r="29" spans="1:23" outlineLevel="4">
      <c r="A29" s="40">
        <v>4007</v>
      </c>
      <c r="B29" s="40" t="s">
        <v>263</v>
      </c>
      <c r="C29" s="40">
        <v>40210</v>
      </c>
      <c r="D29" s="40" t="s">
        <v>458</v>
      </c>
      <c r="E29" s="40" t="s">
        <v>877</v>
      </c>
      <c r="F29" s="40" t="s">
        <v>677</v>
      </c>
      <c r="G29" s="40" t="s">
        <v>38</v>
      </c>
      <c r="H29" s="40" t="str">
        <f>IF(G29="","",VLOOKUP(G29,Sheet1!$B$3:$C$7,2,0))</f>
        <v>急性期</v>
      </c>
      <c r="I29" s="40" t="s">
        <v>38</v>
      </c>
      <c r="J29" s="40" t="str">
        <f>IF(I29="","",VLOOKUP(I29,Sheet1!$B$3:$C$7,2,0))</f>
        <v>急性期</v>
      </c>
      <c r="K29" s="40">
        <v>49</v>
      </c>
      <c r="L29" s="40">
        <v>49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 t="s">
        <v>41</v>
      </c>
      <c r="U29" s="40" t="str">
        <f>IF(T29="","",VLOOKUP(T29,Sheet1!$B$10:$C$61,2,0))</f>
        <v>一般病棟7対1入院基本料</v>
      </c>
      <c r="V29" s="40">
        <v>49</v>
      </c>
      <c r="W29" s="65"/>
    </row>
    <row r="30" spans="1:23" outlineLevel="4">
      <c r="A30" s="40">
        <v>4007</v>
      </c>
      <c r="B30" s="40" t="s">
        <v>263</v>
      </c>
      <c r="C30" s="40">
        <v>40210</v>
      </c>
      <c r="D30" s="40" t="s">
        <v>458</v>
      </c>
      <c r="E30" s="40" t="s">
        <v>877</v>
      </c>
      <c r="F30" s="40" t="s">
        <v>878</v>
      </c>
      <c r="G30" s="40" t="s">
        <v>38</v>
      </c>
      <c r="H30" s="40" t="str">
        <f>IF(G30="","",VLOOKUP(G30,Sheet1!$B$3:$C$7,2,0))</f>
        <v>急性期</v>
      </c>
      <c r="I30" s="40" t="s">
        <v>38</v>
      </c>
      <c r="J30" s="40" t="str">
        <f>IF(I30="","",VLOOKUP(I30,Sheet1!$B$3:$C$7,2,0))</f>
        <v>急性期</v>
      </c>
      <c r="K30" s="40">
        <v>10</v>
      </c>
      <c r="L30" s="40">
        <v>10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 t="s">
        <v>41</v>
      </c>
      <c r="U30" s="40" t="str">
        <f>IF(T30="","",VLOOKUP(T30,Sheet1!$B$10:$C$61,2,0))</f>
        <v>一般病棟7対1入院基本料</v>
      </c>
      <c r="V30" s="40">
        <v>10</v>
      </c>
      <c r="W30" s="65"/>
    </row>
    <row r="31" spans="1:23" outlineLevel="3">
      <c r="A31" s="40"/>
      <c r="B31" s="40"/>
      <c r="C31" s="40"/>
      <c r="D31" s="40"/>
      <c r="E31" s="41" t="s">
        <v>1748</v>
      </c>
      <c r="F31" s="40"/>
      <c r="G31" s="40"/>
      <c r="H31" s="40"/>
      <c r="I31" s="40"/>
      <c r="J31" s="40" t="str">
        <f>IF(I31="","",VLOOKUP(I31,Sheet1!$B$3:$C$7,2,0))</f>
        <v/>
      </c>
      <c r="K31" s="40">
        <f t="shared" ref="K31:S31" si="4">SUBTOTAL(9,K24:K30)</f>
        <v>300</v>
      </c>
      <c r="L31" s="40">
        <f t="shared" si="4"/>
        <v>300</v>
      </c>
      <c r="M31" s="40">
        <f t="shared" si="4"/>
        <v>0</v>
      </c>
      <c r="N31" s="40">
        <f t="shared" si="4"/>
        <v>0</v>
      </c>
      <c r="O31" s="40">
        <f t="shared" si="4"/>
        <v>0</v>
      </c>
      <c r="P31" s="40">
        <f t="shared" si="4"/>
        <v>0</v>
      </c>
      <c r="Q31" s="40">
        <f t="shared" si="4"/>
        <v>0</v>
      </c>
      <c r="R31" s="40">
        <f t="shared" si="4"/>
        <v>0</v>
      </c>
      <c r="S31" s="40">
        <f t="shared" si="4"/>
        <v>0</v>
      </c>
      <c r="T31" s="40"/>
      <c r="U31" s="40"/>
      <c r="V31" s="40">
        <f>SUBTOTAL(9,V24:V30)</f>
        <v>300</v>
      </c>
      <c r="W31" s="66"/>
    </row>
    <row r="32" spans="1:23" outlineLevel="4">
      <c r="A32" s="40">
        <v>4007</v>
      </c>
      <c r="B32" s="40" t="s">
        <v>263</v>
      </c>
      <c r="C32" s="40">
        <v>40210</v>
      </c>
      <c r="D32" s="40" t="s">
        <v>458</v>
      </c>
      <c r="E32" s="40" t="s">
        <v>1238</v>
      </c>
      <c r="F32" s="40" t="s">
        <v>116</v>
      </c>
      <c r="G32" s="40" t="s">
        <v>58</v>
      </c>
      <c r="H32" s="40" t="str">
        <f>IF(G32="","",VLOOKUP(G32,Sheet1!$B$3:$C$7,2,0))</f>
        <v>回復期</v>
      </c>
      <c r="I32" s="40" t="s">
        <v>58</v>
      </c>
      <c r="J32" s="40" t="str">
        <f>IF(I32="","",VLOOKUP(I32,Sheet1!$B$3:$C$7,2,0))</f>
        <v>回復期</v>
      </c>
      <c r="K32" s="40">
        <v>0</v>
      </c>
      <c r="L32" s="40">
        <v>0</v>
      </c>
      <c r="M32" s="40">
        <v>0</v>
      </c>
      <c r="N32" s="40">
        <v>39</v>
      </c>
      <c r="O32" s="40">
        <v>39</v>
      </c>
      <c r="P32" s="40">
        <v>0</v>
      </c>
      <c r="Q32" s="40">
        <v>0</v>
      </c>
      <c r="R32" s="40">
        <v>0</v>
      </c>
      <c r="S32" s="40">
        <v>0</v>
      </c>
      <c r="T32" s="40" t="s">
        <v>68</v>
      </c>
      <c r="U32" s="40" t="str">
        <f>IF(T32="","",VLOOKUP(T32,Sheet1!$B$10:$C$61,2,0))</f>
        <v>回復期リハビリテーション病棟入院料2</v>
      </c>
      <c r="V32" s="40">
        <v>39</v>
      </c>
      <c r="W32" s="64"/>
    </row>
    <row r="33" spans="1:23" outlineLevel="4">
      <c r="A33" s="40">
        <v>4007</v>
      </c>
      <c r="B33" s="40" t="s">
        <v>263</v>
      </c>
      <c r="C33" s="40">
        <v>40210</v>
      </c>
      <c r="D33" s="40" t="s">
        <v>458</v>
      </c>
      <c r="E33" s="40" t="s">
        <v>1238</v>
      </c>
      <c r="F33" s="40" t="s">
        <v>117</v>
      </c>
      <c r="G33" s="40" t="s">
        <v>45</v>
      </c>
      <c r="H33" s="40" t="str">
        <f>IF(G33="","",VLOOKUP(G33,Sheet1!$B$3:$C$7,2,0))</f>
        <v>慢性期</v>
      </c>
      <c r="I33" s="40" t="s">
        <v>45</v>
      </c>
      <c r="J33" s="40" t="str">
        <f>IF(I33="","",VLOOKUP(I33,Sheet1!$B$3:$C$7,2,0))</f>
        <v>慢性期</v>
      </c>
      <c r="K33" s="40">
        <v>0</v>
      </c>
      <c r="L33" s="40">
        <v>0</v>
      </c>
      <c r="M33" s="40">
        <v>0</v>
      </c>
      <c r="N33" s="40">
        <v>52</v>
      </c>
      <c r="O33" s="40">
        <v>52</v>
      </c>
      <c r="P33" s="40">
        <v>0</v>
      </c>
      <c r="Q33" s="40">
        <v>0</v>
      </c>
      <c r="R33" s="40">
        <v>0</v>
      </c>
      <c r="S33" s="40">
        <v>0</v>
      </c>
      <c r="T33" s="40" t="s">
        <v>62</v>
      </c>
      <c r="U33" s="40" t="str">
        <f>IF(T33="","",VLOOKUP(T33,Sheet1!$B$10:$C$61,2,0))</f>
        <v>療養病棟入院基本料1</v>
      </c>
      <c r="V33" s="40">
        <v>52</v>
      </c>
      <c r="W33" s="65"/>
    </row>
    <row r="34" spans="1:23" outlineLevel="4">
      <c r="A34" s="40">
        <v>4007</v>
      </c>
      <c r="B34" s="40" t="s">
        <v>263</v>
      </c>
      <c r="C34" s="40">
        <v>40210</v>
      </c>
      <c r="D34" s="40" t="s">
        <v>458</v>
      </c>
      <c r="E34" s="40" t="s">
        <v>1238</v>
      </c>
      <c r="F34" s="40" t="s">
        <v>118</v>
      </c>
      <c r="G34" s="40" t="s">
        <v>38</v>
      </c>
      <c r="H34" s="40" t="str">
        <f>IF(G34="","",VLOOKUP(G34,Sheet1!$B$3:$C$7,2,0))</f>
        <v>急性期</v>
      </c>
      <c r="I34" s="40" t="s">
        <v>38</v>
      </c>
      <c r="J34" s="40" t="str">
        <f>IF(I34="","",VLOOKUP(I34,Sheet1!$B$3:$C$7,2,0))</f>
        <v>急性期</v>
      </c>
      <c r="K34" s="40">
        <v>51</v>
      </c>
      <c r="L34" s="40">
        <v>51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 t="s">
        <v>45</v>
      </c>
      <c r="U34" s="40" t="str">
        <f>IF(T34="","",VLOOKUP(T34,Sheet1!$B$10:$C$61,2,0))</f>
        <v>一般病棟15対1入院基本料</v>
      </c>
      <c r="V34" s="40">
        <v>51</v>
      </c>
      <c r="W34" s="65"/>
    </row>
    <row r="35" spans="1:23" outlineLevel="4">
      <c r="A35" s="40">
        <v>4007</v>
      </c>
      <c r="B35" s="40" t="s">
        <v>263</v>
      </c>
      <c r="C35" s="40">
        <v>40210</v>
      </c>
      <c r="D35" s="40" t="s">
        <v>458</v>
      </c>
      <c r="E35" s="40" t="s">
        <v>1238</v>
      </c>
      <c r="F35" s="40" t="s">
        <v>1239</v>
      </c>
      <c r="G35" s="40" t="s">
        <v>58</v>
      </c>
      <c r="H35" s="40" t="str">
        <f>IF(G35="","",VLOOKUP(G35,Sheet1!$B$3:$C$7,2,0))</f>
        <v>回復期</v>
      </c>
      <c r="I35" s="40" t="s">
        <v>58</v>
      </c>
      <c r="J35" s="40" t="str">
        <f>IF(I35="","",VLOOKUP(I35,Sheet1!$B$3:$C$7,2,0))</f>
        <v>回復期</v>
      </c>
      <c r="K35" s="40">
        <v>0</v>
      </c>
      <c r="L35" s="40">
        <v>0</v>
      </c>
      <c r="M35" s="40">
        <v>0</v>
      </c>
      <c r="N35" s="40">
        <v>48</v>
      </c>
      <c r="O35" s="40">
        <v>48</v>
      </c>
      <c r="P35" s="40">
        <v>0</v>
      </c>
      <c r="Q35" s="40">
        <v>0</v>
      </c>
      <c r="R35" s="40">
        <v>0</v>
      </c>
      <c r="S35" s="40">
        <v>0</v>
      </c>
      <c r="T35" s="40" t="s">
        <v>59</v>
      </c>
      <c r="U35" s="40" t="str">
        <f>IF(T35="","",VLOOKUP(T35,Sheet1!$B$10:$C$61,2,0))</f>
        <v>回復期リハビリテーション病棟入院料1</v>
      </c>
      <c r="V35" s="40">
        <v>48</v>
      </c>
      <c r="W35" s="65"/>
    </row>
    <row r="36" spans="1:23" outlineLevel="3">
      <c r="A36" s="40"/>
      <c r="B36" s="40"/>
      <c r="C36" s="40"/>
      <c r="D36" s="40"/>
      <c r="E36" s="41" t="s">
        <v>1749</v>
      </c>
      <c r="F36" s="40"/>
      <c r="G36" s="40"/>
      <c r="H36" s="40"/>
      <c r="I36" s="40"/>
      <c r="J36" s="40" t="str">
        <f>IF(I36="","",VLOOKUP(I36,Sheet1!$B$3:$C$7,2,0))</f>
        <v/>
      </c>
      <c r="K36" s="40">
        <f t="shared" ref="K36:S36" si="5">SUBTOTAL(9,K32:K35)</f>
        <v>51</v>
      </c>
      <c r="L36" s="40">
        <f t="shared" si="5"/>
        <v>51</v>
      </c>
      <c r="M36" s="40">
        <f t="shared" si="5"/>
        <v>0</v>
      </c>
      <c r="N36" s="40">
        <f t="shared" si="5"/>
        <v>139</v>
      </c>
      <c r="O36" s="40">
        <f t="shared" si="5"/>
        <v>139</v>
      </c>
      <c r="P36" s="40">
        <f t="shared" si="5"/>
        <v>0</v>
      </c>
      <c r="Q36" s="40">
        <f t="shared" si="5"/>
        <v>0</v>
      </c>
      <c r="R36" s="40">
        <f t="shared" si="5"/>
        <v>0</v>
      </c>
      <c r="S36" s="40">
        <f t="shared" si="5"/>
        <v>0</v>
      </c>
      <c r="T36" s="40"/>
      <c r="U36" s="40"/>
      <c r="V36" s="40">
        <f>SUBTOTAL(9,V32:V35)</f>
        <v>190</v>
      </c>
      <c r="W36" s="66"/>
    </row>
    <row r="37" spans="1:23" outlineLevel="4">
      <c r="A37" s="40">
        <v>4007</v>
      </c>
      <c r="B37" s="40" t="s">
        <v>263</v>
      </c>
      <c r="C37" s="40">
        <v>40211</v>
      </c>
      <c r="D37" s="40" t="s">
        <v>264</v>
      </c>
      <c r="E37" s="40" t="s">
        <v>265</v>
      </c>
      <c r="F37" s="40" t="s">
        <v>266</v>
      </c>
      <c r="G37" s="40" t="s">
        <v>45</v>
      </c>
      <c r="H37" s="40" t="str">
        <f>IF(G37="","",VLOOKUP(G37,Sheet1!$B$3:$C$7,2,0))</f>
        <v>慢性期</v>
      </c>
      <c r="I37" s="40" t="s">
        <v>45</v>
      </c>
      <c r="J37" s="40" t="str">
        <f>IF(I37="","",VLOOKUP(I37,Sheet1!$B$3:$C$7,2,0))</f>
        <v>慢性期</v>
      </c>
      <c r="K37" s="40">
        <v>0</v>
      </c>
      <c r="L37" s="40">
        <v>0</v>
      </c>
      <c r="M37" s="40">
        <v>0</v>
      </c>
      <c r="N37" s="40">
        <v>41</v>
      </c>
      <c r="O37" s="40">
        <v>41</v>
      </c>
      <c r="P37" s="40">
        <v>0</v>
      </c>
      <c r="Q37" s="40">
        <v>0</v>
      </c>
      <c r="R37" s="40">
        <v>0</v>
      </c>
      <c r="S37" s="40">
        <v>0</v>
      </c>
      <c r="T37" s="40" t="s">
        <v>62</v>
      </c>
      <c r="U37" s="40" t="str">
        <f>IF(T37="","",VLOOKUP(T37,Sheet1!$B$10:$C$61,2,0))</f>
        <v>療養病棟入院基本料1</v>
      </c>
      <c r="V37" s="40">
        <v>41</v>
      </c>
      <c r="W37" s="64" t="s">
        <v>2012</v>
      </c>
    </row>
    <row r="38" spans="1:23" outlineLevel="3">
      <c r="A38" s="40"/>
      <c r="B38" s="40"/>
      <c r="C38" s="40"/>
      <c r="D38" s="40"/>
      <c r="E38" s="41" t="s">
        <v>1750</v>
      </c>
      <c r="F38" s="40"/>
      <c r="G38" s="40"/>
      <c r="H38" s="40"/>
      <c r="I38" s="40"/>
      <c r="J38" s="40" t="str">
        <f>IF(I38="","",VLOOKUP(I38,Sheet1!$B$3:$C$7,2,0))</f>
        <v/>
      </c>
      <c r="K38" s="40">
        <f t="shared" ref="K38:S38" si="6">SUBTOTAL(9,K37:K37)</f>
        <v>0</v>
      </c>
      <c r="L38" s="40">
        <f t="shared" si="6"/>
        <v>0</v>
      </c>
      <c r="M38" s="40">
        <f t="shared" si="6"/>
        <v>0</v>
      </c>
      <c r="N38" s="40">
        <f t="shared" si="6"/>
        <v>41</v>
      </c>
      <c r="O38" s="40">
        <f t="shared" si="6"/>
        <v>41</v>
      </c>
      <c r="P38" s="40">
        <f t="shared" si="6"/>
        <v>0</v>
      </c>
      <c r="Q38" s="40">
        <f t="shared" si="6"/>
        <v>0</v>
      </c>
      <c r="R38" s="40">
        <f t="shared" si="6"/>
        <v>0</v>
      </c>
      <c r="S38" s="40">
        <f t="shared" si="6"/>
        <v>0</v>
      </c>
      <c r="T38" s="40"/>
      <c r="U38" s="40"/>
      <c r="V38" s="40">
        <f>SUBTOTAL(9,V37:V37)</f>
        <v>41</v>
      </c>
      <c r="W38" s="66"/>
    </row>
    <row r="39" spans="1:23" outlineLevel="4">
      <c r="A39" s="40">
        <v>4007</v>
      </c>
      <c r="B39" s="40" t="s">
        <v>263</v>
      </c>
      <c r="C39" s="40">
        <v>40211</v>
      </c>
      <c r="D39" s="40" t="s">
        <v>264</v>
      </c>
      <c r="E39" s="40" t="s">
        <v>1063</v>
      </c>
      <c r="F39" s="40" t="s">
        <v>1064</v>
      </c>
      <c r="G39" s="40" t="s">
        <v>104</v>
      </c>
      <c r="H39" s="40" t="str">
        <f>IF(G39="","",VLOOKUP(G39,Sheet1!$B$3:$C$7,2,0))</f>
        <v>急性期</v>
      </c>
      <c r="I39" s="40" t="s">
        <v>104</v>
      </c>
      <c r="J39" s="40" t="str">
        <f>IF(I39="","",VLOOKUP(I39,Sheet1!$B$3:$C$7,2,0))</f>
        <v>急性期</v>
      </c>
      <c r="K39" s="40">
        <v>60</v>
      </c>
      <c r="L39" s="40">
        <v>58</v>
      </c>
      <c r="M39" s="40">
        <v>2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 t="s">
        <v>110</v>
      </c>
      <c r="U39" s="40" t="str">
        <f>IF(T39="","",VLOOKUP(T39,Sheet1!$B$10:$C$61,2,0))</f>
        <v>一般病棟7対1入院基本料</v>
      </c>
      <c r="V39" s="40">
        <v>60</v>
      </c>
      <c r="W39" s="64" t="s">
        <v>1984</v>
      </c>
    </row>
    <row r="40" spans="1:23" outlineLevel="4">
      <c r="A40" s="40">
        <v>4007</v>
      </c>
      <c r="B40" s="40" t="s">
        <v>263</v>
      </c>
      <c r="C40" s="40">
        <v>40211</v>
      </c>
      <c r="D40" s="40" t="s">
        <v>264</v>
      </c>
      <c r="E40" s="40" t="s">
        <v>1063</v>
      </c>
      <c r="F40" s="40" t="s">
        <v>1065</v>
      </c>
      <c r="G40" s="40" t="s">
        <v>104</v>
      </c>
      <c r="H40" s="40" t="str">
        <f>IF(G40="","",VLOOKUP(G40,Sheet1!$B$3:$C$7,2,0))</f>
        <v>急性期</v>
      </c>
      <c r="I40" s="40" t="s">
        <v>104</v>
      </c>
      <c r="J40" s="40" t="str">
        <f>IF(I40="","",VLOOKUP(I40,Sheet1!$B$3:$C$7,2,0))</f>
        <v>急性期</v>
      </c>
      <c r="K40" s="40">
        <v>57</v>
      </c>
      <c r="L40" s="40">
        <v>57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 t="s">
        <v>110</v>
      </c>
      <c r="U40" s="40" t="str">
        <f>IF(T40="","",VLOOKUP(T40,Sheet1!$B$10:$C$61,2,0))</f>
        <v>一般病棟7対1入院基本料</v>
      </c>
      <c r="V40" s="40">
        <v>57</v>
      </c>
      <c r="W40" s="65" t="s">
        <v>1985</v>
      </c>
    </row>
    <row r="41" spans="1:23" outlineLevel="4">
      <c r="A41" s="40">
        <v>4007</v>
      </c>
      <c r="B41" s="40" t="s">
        <v>263</v>
      </c>
      <c r="C41" s="40">
        <v>40211</v>
      </c>
      <c r="D41" s="40" t="s">
        <v>264</v>
      </c>
      <c r="E41" s="40" t="s">
        <v>1063</v>
      </c>
      <c r="F41" s="40" t="s">
        <v>1066</v>
      </c>
      <c r="G41" s="40" t="s">
        <v>104</v>
      </c>
      <c r="H41" s="40" t="str">
        <f>IF(G41="","",VLOOKUP(G41,Sheet1!$B$3:$C$7,2,0))</f>
        <v>急性期</v>
      </c>
      <c r="I41" s="40" t="s">
        <v>104</v>
      </c>
      <c r="J41" s="40" t="str">
        <f>IF(I41="","",VLOOKUP(I41,Sheet1!$B$3:$C$7,2,0))</f>
        <v>急性期</v>
      </c>
      <c r="K41" s="40">
        <v>53</v>
      </c>
      <c r="L41" s="40">
        <v>52</v>
      </c>
      <c r="M41" s="40">
        <v>1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 t="s">
        <v>110</v>
      </c>
      <c r="U41" s="40" t="str">
        <f>IF(T41="","",VLOOKUP(T41,Sheet1!$B$10:$C$61,2,0))</f>
        <v>一般病棟7対1入院基本料</v>
      </c>
      <c r="V41" s="40">
        <v>53</v>
      </c>
      <c r="W41" s="65" t="s">
        <v>1988</v>
      </c>
    </row>
    <row r="42" spans="1:23" outlineLevel="4">
      <c r="A42" s="40">
        <v>4007</v>
      </c>
      <c r="B42" s="40" t="s">
        <v>263</v>
      </c>
      <c r="C42" s="40">
        <v>40211</v>
      </c>
      <c r="D42" s="40" t="s">
        <v>264</v>
      </c>
      <c r="E42" s="40" t="s">
        <v>1063</v>
      </c>
      <c r="F42" s="40" t="s">
        <v>1067</v>
      </c>
      <c r="G42" s="40" t="s">
        <v>113</v>
      </c>
      <c r="H42" s="40" t="str">
        <f>IF(G42="","",VLOOKUP(G42,Sheet1!$B$3:$C$7,2,0))</f>
        <v>回復期</v>
      </c>
      <c r="I42" s="40" t="s">
        <v>113</v>
      </c>
      <c r="J42" s="40" t="str">
        <f>IF(I42="","",VLOOKUP(I42,Sheet1!$B$3:$C$7,2,0))</f>
        <v>回復期</v>
      </c>
      <c r="K42" s="40">
        <v>57</v>
      </c>
      <c r="L42" s="40">
        <v>57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 t="s">
        <v>105</v>
      </c>
      <c r="U42" s="40" t="str">
        <f>IF(T42="","",VLOOKUP(T42,Sheet1!$B$10:$C$61,2,0))</f>
        <v>地域包括ケア病棟入院料1</v>
      </c>
      <c r="V42" s="40">
        <v>57</v>
      </c>
      <c r="W42" s="65" t="s">
        <v>2008</v>
      </c>
    </row>
    <row r="43" spans="1:23" outlineLevel="4">
      <c r="A43" s="40">
        <v>4007</v>
      </c>
      <c r="B43" s="40" t="s">
        <v>263</v>
      </c>
      <c r="C43" s="40">
        <v>40211</v>
      </c>
      <c r="D43" s="40" t="s">
        <v>264</v>
      </c>
      <c r="E43" s="40" t="s">
        <v>1063</v>
      </c>
      <c r="F43" s="40" t="s">
        <v>224</v>
      </c>
      <c r="G43" s="40" t="s">
        <v>110</v>
      </c>
      <c r="H43" s="40" t="str">
        <f>IF(G43="","",VLOOKUP(G43,Sheet1!$B$3:$C$7,2,0))</f>
        <v>高度急性期</v>
      </c>
      <c r="I43" s="40" t="s">
        <v>110</v>
      </c>
      <c r="J43" s="40" t="str">
        <f>IF(I43="","",VLOOKUP(I43,Sheet1!$B$3:$C$7,2,0))</f>
        <v>高度急性期</v>
      </c>
      <c r="K43" s="40">
        <v>4</v>
      </c>
      <c r="L43" s="40">
        <v>4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 t="s">
        <v>225</v>
      </c>
      <c r="U43" s="40" t="str">
        <f>IF(T43="","",VLOOKUP(T43,Sheet1!$B$10:$C$61,2,0))</f>
        <v>特定集中治療室管理料3</v>
      </c>
      <c r="V43" s="40">
        <v>4</v>
      </c>
      <c r="W43" s="65"/>
    </row>
    <row r="44" spans="1:23" outlineLevel="3">
      <c r="A44" s="40"/>
      <c r="B44" s="40"/>
      <c r="C44" s="40"/>
      <c r="D44" s="40"/>
      <c r="E44" s="41" t="s">
        <v>1751</v>
      </c>
      <c r="F44" s="40"/>
      <c r="G44" s="40"/>
      <c r="H44" s="40"/>
      <c r="I44" s="40"/>
      <c r="J44" s="40" t="str">
        <f>IF(I44="","",VLOOKUP(I44,Sheet1!$B$3:$C$7,2,0))</f>
        <v/>
      </c>
      <c r="K44" s="40">
        <f t="shared" ref="K44:S44" si="7">SUBTOTAL(9,K39:K43)</f>
        <v>231</v>
      </c>
      <c r="L44" s="40">
        <f t="shared" si="7"/>
        <v>228</v>
      </c>
      <c r="M44" s="40">
        <f t="shared" si="7"/>
        <v>3</v>
      </c>
      <c r="N44" s="40">
        <f t="shared" si="7"/>
        <v>0</v>
      </c>
      <c r="O44" s="40">
        <f t="shared" si="7"/>
        <v>0</v>
      </c>
      <c r="P44" s="40">
        <f t="shared" si="7"/>
        <v>0</v>
      </c>
      <c r="Q44" s="40">
        <f t="shared" si="7"/>
        <v>0</v>
      </c>
      <c r="R44" s="40">
        <f t="shared" si="7"/>
        <v>0</v>
      </c>
      <c r="S44" s="40">
        <f t="shared" si="7"/>
        <v>0</v>
      </c>
      <c r="T44" s="40"/>
      <c r="U44" s="40"/>
      <c r="V44" s="40">
        <f>SUBTOTAL(9,V39:V43)</f>
        <v>231</v>
      </c>
      <c r="W44" s="66"/>
    </row>
    <row r="45" spans="1:23" outlineLevel="4">
      <c r="A45" s="40">
        <v>4007</v>
      </c>
      <c r="B45" s="40" t="s">
        <v>263</v>
      </c>
      <c r="C45" s="40">
        <v>40544</v>
      </c>
      <c r="D45" s="40" t="s">
        <v>306</v>
      </c>
      <c r="E45" s="40" t="s">
        <v>305</v>
      </c>
      <c r="F45" s="40" t="s">
        <v>307</v>
      </c>
      <c r="G45" s="40" t="s">
        <v>38</v>
      </c>
      <c r="H45" s="40" t="str">
        <f>IF(G45="","",VLOOKUP(G45,Sheet1!$B$3:$C$7,2,0))</f>
        <v>急性期</v>
      </c>
      <c r="I45" s="40" t="s">
        <v>38</v>
      </c>
      <c r="J45" s="40" t="str">
        <f>IF(I45="","",VLOOKUP(I45,Sheet1!$B$3:$C$7,2,0))</f>
        <v>急性期</v>
      </c>
      <c r="K45" s="40">
        <v>60</v>
      </c>
      <c r="L45" s="40">
        <v>60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 t="s">
        <v>58</v>
      </c>
      <c r="U45" s="40" t="str">
        <f>IF(T45="","",VLOOKUP(T45,Sheet1!$B$10:$C$61,2,0))</f>
        <v>一般病棟13対1入院基本料</v>
      </c>
      <c r="V45" s="40">
        <v>60</v>
      </c>
      <c r="W45" s="64" t="s">
        <v>1984</v>
      </c>
    </row>
    <row r="46" spans="1:23" outlineLevel="3">
      <c r="A46" s="40"/>
      <c r="B46" s="40"/>
      <c r="C46" s="40"/>
      <c r="D46" s="40"/>
      <c r="E46" s="41" t="s">
        <v>1752</v>
      </c>
      <c r="F46" s="40"/>
      <c r="G46" s="40"/>
      <c r="H46" s="40"/>
      <c r="I46" s="40"/>
      <c r="J46" s="40" t="str">
        <f>IF(I46="","",VLOOKUP(I46,Sheet1!$B$3:$C$7,2,0))</f>
        <v/>
      </c>
      <c r="K46" s="40">
        <f t="shared" ref="K46:S46" si="8">SUBTOTAL(9,K45:K45)</f>
        <v>60</v>
      </c>
      <c r="L46" s="40">
        <f t="shared" si="8"/>
        <v>60</v>
      </c>
      <c r="M46" s="40">
        <f t="shared" si="8"/>
        <v>0</v>
      </c>
      <c r="N46" s="40">
        <f t="shared" si="8"/>
        <v>0</v>
      </c>
      <c r="O46" s="40">
        <f t="shared" si="8"/>
        <v>0</v>
      </c>
      <c r="P46" s="40">
        <f t="shared" si="8"/>
        <v>0</v>
      </c>
      <c r="Q46" s="40">
        <f t="shared" si="8"/>
        <v>0</v>
      </c>
      <c r="R46" s="40">
        <f t="shared" si="8"/>
        <v>0</v>
      </c>
      <c r="S46" s="40">
        <f t="shared" si="8"/>
        <v>0</v>
      </c>
      <c r="T46" s="40"/>
      <c r="U46" s="40"/>
      <c r="V46" s="40">
        <f>SUBTOTAL(9,V45:V45)</f>
        <v>60</v>
      </c>
      <c r="W46" s="66"/>
    </row>
    <row r="47" spans="1:23" outlineLevel="4">
      <c r="A47" s="40">
        <v>4007</v>
      </c>
      <c r="B47" s="40" t="s">
        <v>263</v>
      </c>
      <c r="C47" s="40">
        <v>40544</v>
      </c>
      <c r="D47" s="40" t="s">
        <v>306</v>
      </c>
      <c r="E47" s="40" t="s">
        <v>1057</v>
      </c>
      <c r="F47" s="40" t="s">
        <v>1058</v>
      </c>
      <c r="G47" s="40" t="s">
        <v>104</v>
      </c>
      <c r="H47" s="40" t="str">
        <f>IF(G47="","",VLOOKUP(G47,Sheet1!$B$3:$C$7,2,0))</f>
        <v>急性期</v>
      </c>
      <c r="I47" s="40" t="s">
        <v>104</v>
      </c>
      <c r="J47" s="40" t="str">
        <f>IF(I47="","",VLOOKUP(I47,Sheet1!$B$3:$C$7,2,0))</f>
        <v>急性期</v>
      </c>
      <c r="K47" s="40">
        <v>52</v>
      </c>
      <c r="L47" s="40">
        <v>52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 t="s">
        <v>182</v>
      </c>
      <c r="U47" s="40" t="str">
        <f>IF(T47="","",VLOOKUP(T47,Sheet1!$B$10:$C$61,2,0))</f>
        <v>一般病棟15対1入院基本料</v>
      </c>
      <c r="V47" s="40">
        <v>52</v>
      </c>
      <c r="W47" s="64"/>
    </row>
    <row r="48" spans="1:23" outlineLevel="3">
      <c r="A48" s="40"/>
      <c r="B48" s="40"/>
      <c r="C48" s="40"/>
      <c r="D48" s="40"/>
      <c r="E48" s="41" t="s">
        <v>1753</v>
      </c>
      <c r="F48" s="40"/>
      <c r="G48" s="40"/>
      <c r="H48" s="40"/>
      <c r="I48" s="40"/>
      <c r="J48" s="40" t="str">
        <f>IF(I48="","",VLOOKUP(I48,Sheet1!$B$3:$C$7,2,0))</f>
        <v/>
      </c>
      <c r="K48" s="40">
        <f t="shared" ref="K48:S48" si="9">SUBTOTAL(9,K47:K47)</f>
        <v>52</v>
      </c>
      <c r="L48" s="40">
        <f t="shared" si="9"/>
        <v>52</v>
      </c>
      <c r="M48" s="40">
        <f t="shared" si="9"/>
        <v>0</v>
      </c>
      <c r="N48" s="40">
        <f t="shared" si="9"/>
        <v>0</v>
      </c>
      <c r="O48" s="40">
        <f t="shared" si="9"/>
        <v>0</v>
      </c>
      <c r="P48" s="40">
        <f t="shared" si="9"/>
        <v>0</v>
      </c>
      <c r="Q48" s="40">
        <f t="shared" si="9"/>
        <v>0</v>
      </c>
      <c r="R48" s="40">
        <f t="shared" si="9"/>
        <v>0</v>
      </c>
      <c r="S48" s="40">
        <f t="shared" si="9"/>
        <v>0</v>
      </c>
      <c r="T48" s="40"/>
      <c r="U48" s="40"/>
      <c r="V48" s="40">
        <f>SUBTOTAL(9,V47:V47)</f>
        <v>52</v>
      </c>
      <c r="W48" s="66"/>
    </row>
    <row r="49" spans="1:23" outlineLevel="4">
      <c r="A49" s="40">
        <v>4007</v>
      </c>
      <c r="B49" s="40" t="s">
        <v>263</v>
      </c>
      <c r="C49" s="40">
        <v>40544</v>
      </c>
      <c r="D49" s="40" t="s">
        <v>306</v>
      </c>
      <c r="E49" s="40" t="s">
        <v>1125</v>
      </c>
      <c r="F49" s="40" t="s">
        <v>50</v>
      </c>
      <c r="G49" s="40" t="s">
        <v>45</v>
      </c>
      <c r="H49" s="40" t="str">
        <f>IF(G49="","",VLOOKUP(G49,Sheet1!$B$3:$C$7,2,0))</f>
        <v>慢性期</v>
      </c>
      <c r="I49" s="40" t="s">
        <v>45</v>
      </c>
      <c r="J49" s="40" t="str">
        <f>IF(I49="","",VLOOKUP(I49,Sheet1!$B$3:$C$7,2,0))</f>
        <v>慢性期</v>
      </c>
      <c r="K49" s="40">
        <v>0</v>
      </c>
      <c r="L49" s="40">
        <v>0</v>
      </c>
      <c r="M49" s="40">
        <v>0</v>
      </c>
      <c r="N49" s="40">
        <v>60</v>
      </c>
      <c r="O49" s="40">
        <v>60</v>
      </c>
      <c r="P49" s="40">
        <v>0</v>
      </c>
      <c r="Q49" s="40">
        <v>0</v>
      </c>
      <c r="R49" s="40">
        <v>0</v>
      </c>
      <c r="S49" s="40">
        <v>0</v>
      </c>
      <c r="T49" s="40" t="s">
        <v>46</v>
      </c>
      <c r="U49" s="40" t="str">
        <f>IF(T49="","",VLOOKUP(T49,Sheet1!$B$10:$C$61,2,0))</f>
        <v>療養病棟入院基本料2</v>
      </c>
      <c r="V49" s="40">
        <v>60</v>
      </c>
      <c r="W49" s="64"/>
    </row>
    <row r="50" spans="1:23" outlineLevel="4">
      <c r="A50" s="40">
        <v>4007</v>
      </c>
      <c r="B50" s="40" t="s">
        <v>263</v>
      </c>
      <c r="C50" s="40">
        <v>40544</v>
      </c>
      <c r="D50" s="40" t="s">
        <v>306</v>
      </c>
      <c r="E50" s="40" t="s">
        <v>1125</v>
      </c>
      <c r="F50" s="40" t="s">
        <v>424</v>
      </c>
      <c r="G50" s="40" t="s">
        <v>45</v>
      </c>
      <c r="H50" s="40" t="str">
        <f>IF(G50="","",VLOOKUP(G50,Sheet1!$B$3:$C$7,2,0))</f>
        <v>慢性期</v>
      </c>
      <c r="I50" s="40" t="s">
        <v>45</v>
      </c>
      <c r="J50" s="40" t="str">
        <f>IF(I50="","",VLOOKUP(I50,Sheet1!$B$3:$C$7,2,0))</f>
        <v>慢性期</v>
      </c>
      <c r="K50" s="40">
        <v>0</v>
      </c>
      <c r="L50" s="40">
        <v>0</v>
      </c>
      <c r="M50" s="40">
        <v>0</v>
      </c>
      <c r="N50" s="40">
        <v>60</v>
      </c>
      <c r="O50" s="40">
        <v>60</v>
      </c>
      <c r="P50" s="40">
        <v>0</v>
      </c>
      <c r="Q50" s="40">
        <v>0</v>
      </c>
      <c r="R50" s="40">
        <v>0</v>
      </c>
      <c r="S50" s="40">
        <v>0</v>
      </c>
      <c r="T50" s="40" t="s">
        <v>46</v>
      </c>
      <c r="U50" s="40" t="str">
        <f>IF(T50="","",VLOOKUP(T50,Sheet1!$B$10:$C$61,2,0))</f>
        <v>療養病棟入院基本料2</v>
      </c>
      <c r="V50" s="40">
        <v>60</v>
      </c>
      <c r="W50" s="65"/>
    </row>
    <row r="51" spans="1:23" outlineLevel="4">
      <c r="A51" s="40">
        <v>4007</v>
      </c>
      <c r="B51" s="40" t="s">
        <v>263</v>
      </c>
      <c r="C51" s="40">
        <v>40544</v>
      </c>
      <c r="D51" s="40" t="s">
        <v>306</v>
      </c>
      <c r="E51" s="40" t="s">
        <v>1125</v>
      </c>
      <c r="F51" s="40" t="s">
        <v>423</v>
      </c>
      <c r="G51" s="40" t="s">
        <v>45</v>
      </c>
      <c r="H51" s="40" t="str">
        <f>IF(G51="","",VLOOKUP(G51,Sheet1!$B$3:$C$7,2,0))</f>
        <v>慢性期</v>
      </c>
      <c r="I51" s="40" t="s">
        <v>45</v>
      </c>
      <c r="J51" s="40" t="str">
        <f>IF(I51="","",VLOOKUP(I51,Sheet1!$B$3:$C$7,2,0))</f>
        <v>慢性期</v>
      </c>
      <c r="K51" s="40">
        <v>0</v>
      </c>
      <c r="L51" s="40">
        <v>0</v>
      </c>
      <c r="M51" s="40">
        <v>0</v>
      </c>
      <c r="N51" s="40">
        <v>32</v>
      </c>
      <c r="O51" s="40">
        <v>32</v>
      </c>
      <c r="P51" s="40">
        <v>0</v>
      </c>
      <c r="Q51" s="40">
        <v>0</v>
      </c>
      <c r="R51" s="40">
        <v>0</v>
      </c>
      <c r="S51" s="40">
        <v>0</v>
      </c>
      <c r="T51" s="40" t="s">
        <v>62</v>
      </c>
      <c r="U51" s="40" t="str">
        <f>IF(T51="","",VLOOKUP(T51,Sheet1!$B$10:$C$61,2,0))</f>
        <v>療養病棟入院基本料1</v>
      </c>
      <c r="V51" s="40">
        <v>32</v>
      </c>
      <c r="W51" s="65"/>
    </row>
    <row r="52" spans="1:23" outlineLevel="4">
      <c r="A52" s="40">
        <v>4007</v>
      </c>
      <c r="B52" s="40" t="s">
        <v>263</v>
      </c>
      <c r="C52" s="40">
        <v>40544</v>
      </c>
      <c r="D52" s="40" t="s">
        <v>306</v>
      </c>
      <c r="E52" s="40" t="s">
        <v>1125</v>
      </c>
      <c r="F52" s="40" t="s">
        <v>425</v>
      </c>
      <c r="G52" s="40" t="s">
        <v>45</v>
      </c>
      <c r="H52" s="40" t="str">
        <f>IF(G52="","",VLOOKUP(G52,Sheet1!$B$3:$C$7,2,0))</f>
        <v>慢性期</v>
      </c>
      <c r="I52" s="40" t="s">
        <v>45</v>
      </c>
      <c r="J52" s="40" t="str">
        <f>IF(I52="","",VLOOKUP(I52,Sheet1!$B$3:$C$7,2,0))</f>
        <v>慢性期</v>
      </c>
      <c r="K52" s="40">
        <v>0</v>
      </c>
      <c r="L52" s="40">
        <v>0</v>
      </c>
      <c r="M52" s="40">
        <v>0</v>
      </c>
      <c r="N52" s="40">
        <v>59</v>
      </c>
      <c r="O52" s="40">
        <v>52</v>
      </c>
      <c r="P52" s="40">
        <v>7</v>
      </c>
      <c r="Q52" s="40">
        <v>0</v>
      </c>
      <c r="R52" s="40">
        <v>0</v>
      </c>
      <c r="S52" s="40">
        <v>0</v>
      </c>
      <c r="T52" s="40" t="s">
        <v>46</v>
      </c>
      <c r="U52" s="40" t="str">
        <f>IF(T52="","",VLOOKUP(T52,Sheet1!$B$10:$C$61,2,0))</f>
        <v>療養病棟入院基本料2</v>
      </c>
      <c r="V52" s="40">
        <v>59</v>
      </c>
      <c r="W52" s="65"/>
    </row>
    <row r="53" spans="1:23" outlineLevel="3">
      <c r="A53" s="40"/>
      <c r="B53" s="40"/>
      <c r="C53" s="40"/>
      <c r="D53" s="40"/>
      <c r="E53" s="41" t="s">
        <v>1754</v>
      </c>
      <c r="F53" s="40"/>
      <c r="G53" s="40"/>
      <c r="H53" s="40"/>
      <c r="I53" s="40"/>
      <c r="J53" s="40" t="str">
        <f>IF(I53="","",VLOOKUP(I53,Sheet1!$B$3:$C$7,2,0))</f>
        <v/>
      </c>
      <c r="K53" s="40">
        <f t="shared" ref="K53:S53" si="10">SUBTOTAL(9,K49:K52)</f>
        <v>0</v>
      </c>
      <c r="L53" s="40">
        <f t="shared" si="10"/>
        <v>0</v>
      </c>
      <c r="M53" s="40">
        <f t="shared" si="10"/>
        <v>0</v>
      </c>
      <c r="N53" s="40">
        <f t="shared" si="10"/>
        <v>211</v>
      </c>
      <c r="O53" s="40">
        <f t="shared" si="10"/>
        <v>204</v>
      </c>
      <c r="P53" s="40">
        <f t="shared" si="10"/>
        <v>7</v>
      </c>
      <c r="Q53" s="40">
        <f t="shared" si="10"/>
        <v>0</v>
      </c>
      <c r="R53" s="40">
        <f t="shared" si="10"/>
        <v>0</v>
      </c>
      <c r="S53" s="40">
        <f t="shared" si="10"/>
        <v>0</v>
      </c>
      <c r="T53" s="40"/>
      <c r="U53" s="40"/>
      <c r="V53" s="40">
        <f>SUBTOTAL(9,V49:V52)</f>
        <v>211</v>
      </c>
      <c r="W53" s="66"/>
    </row>
    <row r="54" spans="1:23" outlineLevel="4">
      <c r="A54" s="40">
        <v>4007</v>
      </c>
      <c r="B54" s="40" t="s">
        <v>263</v>
      </c>
      <c r="C54" s="40">
        <v>40544</v>
      </c>
      <c r="D54" s="40" t="s">
        <v>306</v>
      </c>
      <c r="E54" s="40" t="s">
        <v>1156</v>
      </c>
      <c r="F54" s="40" t="s">
        <v>1157</v>
      </c>
      <c r="G54" s="40" t="s">
        <v>38</v>
      </c>
      <c r="H54" s="40" t="str">
        <f>IF(G54="","",VLOOKUP(G54,Sheet1!$B$3:$C$7,2,0))</f>
        <v>急性期</v>
      </c>
      <c r="I54" s="40" t="s">
        <v>38</v>
      </c>
      <c r="J54" s="40" t="str">
        <f>IF(I54="","",VLOOKUP(I54,Sheet1!$B$3:$C$7,2,0))</f>
        <v>急性期</v>
      </c>
      <c r="K54" s="40">
        <v>35</v>
      </c>
      <c r="L54" s="40">
        <v>35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 t="s">
        <v>41</v>
      </c>
      <c r="U54" s="40" t="str">
        <f>IF(T54="","",VLOOKUP(T54,Sheet1!$B$10:$C$61,2,0))</f>
        <v>一般病棟7対1入院基本料</v>
      </c>
      <c r="V54" s="40">
        <v>35</v>
      </c>
      <c r="W54" s="64" t="s">
        <v>1984</v>
      </c>
    </row>
    <row r="55" spans="1:23" outlineLevel="4">
      <c r="A55" s="40">
        <v>4007</v>
      </c>
      <c r="B55" s="40" t="s">
        <v>263</v>
      </c>
      <c r="C55" s="40">
        <v>40544</v>
      </c>
      <c r="D55" s="40" t="s">
        <v>306</v>
      </c>
      <c r="E55" s="40" t="s">
        <v>1156</v>
      </c>
      <c r="F55" s="40" t="s">
        <v>1158</v>
      </c>
      <c r="G55" s="40" t="s">
        <v>38</v>
      </c>
      <c r="H55" s="40" t="str">
        <f>IF(G55="","",VLOOKUP(G55,Sheet1!$B$3:$C$7,2,0))</f>
        <v>急性期</v>
      </c>
      <c r="I55" s="40" t="s">
        <v>38</v>
      </c>
      <c r="J55" s="40" t="str">
        <f>IF(I55="","",VLOOKUP(I55,Sheet1!$B$3:$C$7,2,0))</f>
        <v>急性期</v>
      </c>
      <c r="K55" s="40">
        <v>35</v>
      </c>
      <c r="L55" s="40">
        <v>35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 t="s">
        <v>41</v>
      </c>
      <c r="U55" s="40" t="str">
        <f>IF(T55="","",VLOOKUP(T55,Sheet1!$B$10:$C$61,2,0))</f>
        <v>一般病棟7対1入院基本料</v>
      </c>
      <c r="V55" s="40">
        <v>35</v>
      </c>
      <c r="W55" s="65"/>
    </row>
    <row r="56" spans="1:23" outlineLevel="4">
      <c r="A56" s="40">
        <v>4007</v>
      </c>
      <c r="B56" s="40" t="s">
        <v>263</v>
      </c>
      <c r="C56" s="40">
        <v>40544</v>
      </c>
      <c r="D56" s="40" t="s">
        <v>306</v>
      </c>
      <c r="E56" s="40" t="s">
        <v>1156</v>
      </c>
      <c r="F56" s="40" t="s">
        <v>1159</v>
      </c>
      <c r="G56" s="40" t="s">
        <v>58</v>
      </c>
      <c r="H56" s="40" t="str">
        <f>IF(G56="","",VLOOKUP(G56,Sheet1!$B$3:$C$7,2,0))</f>
        <v>回復期</v>
      </c>
      <c r="I56" s="40" t="s">
        <v>58</v>
      </c>
      <c r="J56" s="40" t="str">
        <f>IF(I56="","",VLOOKUP(I56,Sheet1!$B$3:$C$7,2,0))</f>
        <v>回復期</v>
      </c>
      <c r="K56" s="40">
        <v>35</v>
      </c>
      <c r="L56" s="40">
        <v>35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 t="s">
        <v>40</v>
      </c>
      <c r="U56" s="40" t="str">
        <f>IF(T56="","",VLOOKUP(T56,Sheet1!$B$10:$C$61,2,0))</f>
        <v>地域包括ケア病棟入院料1</v>
      </c>
      <c r="V56" s="40">
        <v>35</v>
      </c>
      <c r="W56" s="65"/>
    </row>
    <row r="57" spans="1:23" outlineLevel="4">
      <c r="A57" s="40">
        <v>4007</v>
      </c>
      <c r="B57" s="40" t="s">
        <v>263</v>
      </c>
      <c r="C57" s="40">
        <v>40544</v>
      </c>
      <c r="D57" s="40" t="s">
        <v>306</v>
      </c>
      <c r="E57" s="40" t="s">
        <v>1156</v>
      </c>
      <c r="F57" s="40" t="s">
        <v>1160</v>
      </c>
      <c r="G57" s="40" t="s">
        <v>58</v>
      </c>
      <c r="H57" s="40" t="str">
        <f>IF(G57="","",VLOOKUP(G57,Sheet1!$B$3:$C$7,2,0))</f>
        <v>回復期</v>
      </c>
      <c r="I57" s="40" t="s">
        <v>58</v>
      </c>
      <c r="J57" s="40" t="str">
        <f>IF(I57="","",VLOOKUP(I57,Sheet1!$B$3:$C$7,2,0))</f>
        <v>回復期</v>
      </c>
      <c r="K57" s="40">
        <v>35</v>
      </c>
      <c r="L57" s="40">
        <v>35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 t="s">
        <v>40</v>
      </c>
      <c r="U57" s="40" t="str">
        <f>IF(T57="","",VLOOKUP(T57,Sheet1!$B$10:$C$61,2,0))</f>
        <v>地域包括ケア病棟入院料1</v>
      </c>
      <c r="V57" s="40">
        <v>35</v>
      </c>
      <c r="W57" s="65"/>
    </row>
    <row r="58" spans="1:23" ht="11.4" outlineLevel="3" thickBot="1">
      <c r="A58" s="40"/>
      <c r="B58" s="46"/>
      <c r="C58" s="46"/>
      <c r="D58" s="46"/>
      <c r="E58" s="47" t="s">
        <v>1755</v>
      </c>
      <c r="F58" s="46"/>
      <c r="G58" s="46"/>
      <c r="H58" s="46"/>
      <c r="I58" s="46"/>
      <c r="J58" s="46"/>
      <c r="K58" s="46">
        <f t="shared" ref="K58:S58" si="11">SUBTOTAL(9,K54:K57)</f>
        <v>140</v>
      </c>
      <c r="L58" s="46">
        <f t="shared" si="11"/>
        <v>140</v>
      </c>
      <c r="M58" s="46">
        <f t="shared" si="11"/>
        <v>0</v>
      </c>
      <c r="N58" s="46">
        <f t="shared" si="11"/>
        <v>0</v>
      </c>
      <c r="O58" s="46">
        <f t="shared" si="11"/>
        <v>0</v>
      </c>
      <c r="P58" s="46">
        <f t="shared" si="11"/>
        <v>0</v>
      </c>
      <c r="Q58" s="46">
        <f t="shared" si="11"/>
        <v>0</v>
      </c>
      <c r="R58" s="46">
        <f t="shared" si="11"/>
        <v>0</v>
      </c>
      <c r="S58" s="46">
        <f t="shared" si="11"/>
        <v>0</v>
      </c>
      <c r="T58" s="46"/>
      <c r="U58" s="46"/>
      <c r="V58" s="46">
        <f>SUBTOTAL(9,V54:V57)</f>
        <v>140</v>
      </c>
      <c r="W58" s="66"/>
    </row>
    <row r="59" spans="1:23" ht="11.4" outlineLevel="2" thickTop="1">
      <c r="A59" s="40"/>
      <c r="B59" s="118" t="s">
        <v>1955</v>
      </c>
      <c r="C59" s="119"/>
      <c r="D59" s="119"/>
      <c r="E59" s="119"/>
      <c r="F59" s="119"/>
      <c r="G59" s="119"/>
      <c r="H59" s="119"/>
      <c r="I59" s="119"/>
      <c r="J59" s="120"/>
      <c r="K59" s="48">
        <f t="shared" ref="K59:S59" si="12">SUBTOTAL(9,K8:K57)</f>
        <v>1045</v>
      </c>
      <c r="L59" s="48">
        <f t="shared" si="12"/>
        <v>1042</v>
      </c>
      <c r="M59" s="48">
        <f t="shared" si="12"/>
        <v>3</v>
      </c>
      <c r="N59" s="48">
        <f t="shared" si="12"/>
        <v>720</v>
      </c>
      <c r="O59" s="48">
        <f t="shared" si="12"/>
        <v>713</v>
      </c>
      <c r="P59" s="48">
        <f t="shared" si="12"/>
        <v>7</v>
      </c>
      <c r="Q59" s="48">
        <f t="shared" si="12"/>
        <v>0</v>
      </c>
      <c r="R59" s="48">
        <f t="shared" si="12"/>
        <v>0</v>
      </c>
      <c r="S59" s="48">
        <f t="shared" si="12"/>
        <v>0</v>
      </c>
      <c r="T59" s="48"/>
      <c r="U59" s="48"/>
      <c r="V59" s="48">
        <f>SUBTOTAL(9,V8:V57)</f>
        <v>1765</v>
      </c>
      <c r="W59" s="64"/>
    </row>
    <row r="60" spans="1:23" outlineLevel="1">
      <c r="B60" s="121" t="s">
        <v>1938</v>
      </c>
      <c r="C60" s="122"/>
      <c r="D60" s="122"/>
      <c r="E60" s="122"/>
      <c r="F60" s="122"/>
      <c r="G60" s="122"/>
      <c r="H60" s="122"/>
      <c r="I60" s="122"/>
      <c r="J60" s="123"/>
      <c r="K60" s="40">
        <f>SUM(K63)</f>
        <v>0</v>
      </c>
      <c r="L60" s="40">
        <f t="shared" ref="L60:T60" si="13">SUM(L63)</f>
        <v>0</v>
      </c>
      <c r="M60" s="40">
        <f t="shared" si="13"/>
        <v>0</v>
      </c>
      <c r="N60" s="40">
        <f t="shared" si="13"/>
        <v>0</v>
      </c>
      <c r="O60" s="40">
        <f t="shared" si="13"/>
        <v>0</v>
      </c>
      <c r="P60" s="40">
        <f t="shared" si="13"/>
        <v>0</v>
      </c>
      <c r="Q60" s="40">
        <f t="shared" si="13"/>
        <v>0</v>
      </c>
      <c r="R60" s="40">
        <f t="shared" si="13"/>
        <v>0</v>
      </c>
      <c r="S60" s="40">
        <f t="shared" si="13"/>
        <v>0</v>
      </c>
      <c r="T60" s="40">
        <f t="shared" si="13"/>
        <v>0</v>
      </c>
      <c r="U60" s="40"/>
      <c r="V60" s="40">
        <f t="shared" ref="V60" si="14">SUM(V63)</f>
        <v>0</v>
      </c>
      <c r="W60" s="65"/>
    </row>
    <row r="61" spans="1:23" outlineLevel="1">
      <c r="B61" s="121" t="s">
        <v>1939</v>
      </c>
      <c r="C61" s="122"/>
      <c r="D61" s="122"/>
      <c r="E61" s="122"/>
      <c r="F61" s="122"/>
      <c r="G61" s="122"/>
      <c r="H61" s="122"/>
      <c r="I61" s="122"/>
      <c r="J61" s="123"/>
      <c r="K61" s="40">
        <f ca="1">SUMIF($H$8:$H$58,"休棟等",K28:K58)</f>
        <v>0</v>
      </c>
      <c r="L61" s="40">
        <f t="shared" ref="L61:T61" ca="1" si="15">SUMIF($H$8:$H$58,"休棟等",L28:L58)</f>
        <v>0</v>
      </c>
      <c r="M61" s="40">
        <f t="shared" ca="1" si="15"/>
        <v>0</v>
      </c>
      <c r="N61" s="40">
        <f t="shared" ca="1" si="15"/>
        <v>0</v>
      </c>
      <c r="O61" s="40">
        <f t="shared" ca="1" si="15"/>
        <v>0</v>
      </c>
      <c r="P61" s="40">
        <f t="shared" ca="1" si="15"/>
        <v>0</v>
      </c>
      <c r="Q61" s="40">
        <f t="shared" ca="1" si="15"/>
        <v>0</v>
      </c>
      <c r="R61" s="40">
        <f t="shared" ca="1" si="15"/>
        <v>0</v>
      </c>
      <c r="S61" s="40">
        <f t="shared" ca="1" si="15"/>
        <v>0</v>
      </c>
      <c r="T61" s="40">
        <f t="shared" ca="1" si="15"/>
        <v>0</v>
      </c>
      <c r="U61" s="40"/>
      <c r="V61" s="40">
        <f t="shared" ref="V61" ca="1" si="16">SUMIF($H$8:$H$58,"休棟等",V28:V58)</f>
        <v>0</v>
      </c>
      <c r="W61" s="65"/>
    </row>
    <row r="62" spans="1:23" outlineLevel="1">
      <c r="B62" s="124" t="s">
        <v>1940</v>
      </c>
      <c r="C62" s="125"/>
      <c r="D62" s="125"/>
      <c r="E62" s="125"/>
      <c r="F62" s="125"/>
      <c r="G62" s="125"/>
      <c r="H62" s="125"/>
      <c r="I62" s="125"/>
      <c r="J62" s="126"/>
      <c r="K62" s="40">
        <f ca="1">K59-K60-K61</f>
        <v>1045</v>
      </c>
      <c r="L62" s="40">
        <f t="shared" ref="L62:V62" ca="1" si="17">L59-L60-L61</f>
        <v>1042</v>
      </c>
      <c r="M62" s="40">
        <f t="shared" ca="1" si="17"/>
        <v>3</v>
      </c>
      <c r="N62" s="40">
        <f t="shared" ca="1" si="17"/>
        <v>720</v>
      </c>
      <c r="O62" s="40">
        <f t="shared" ca="1" si="17"/>
        <v>713</v>
      </c>
      <c r="P62" s="40">
        <f t="shared" ca="1" si="17"/>
        <v>7</v>
      </c>
      <c r="Q62" s="40">
        <f t="shared" ca="1" si="17"/>
        <v>0</v>
      </c>
      <c r="R62" s="40">
        <f t="shared" ca="1" si="17"/>
        <v>0</v>
      </c>
      <c r="S62" s="40">
        <f t="shared" ca="1" si="17"/>
        <v>0</v>
      </c>
      <c r="T62" s="40">
        <f t="shared" ca="1" si="17"/>
        <v>0</v>
      </c>
      <c r="U62" s="40"/>
      <c r="V62" s="40">
        <f t="shared" ca="1" si="17"/>
        <v>1765</v>
      </c>
      <c r="W62" s="66"/>
    </row>
    <row r="63" spans="1:23" outlineLevel="1"/>
    <row r="64" spans="1:23" outlineLevel="1">
      <c r="H64" s="116" t="s">
        <v>1941</v>
      </c>
      <c r="I64" s="116"/>
      <c r="J64" s="116"/>
      <c r="K64" s="116" t="s">
        <v>1946</v>
      </c>
      <c r="L64" s="116"/>
      <c r="M64" s="116" t="s">
        <v>1947</v>
      </c>
      <c r="N64" s="116"/>
      <c r="O64" s="117" t="s">
        <v>1942</v>
      </c>
      <c r="P64" s="127"/>
    </row>
    <row r="65" spans="8:16" outlineLevel="1">
      <c r="H65" s="116"/>
      <c r="I65" s="116"/>
      <c r="J65" s="116"/>
      <c r="K65" s="49" t="s">
        <v>1943</v>
      </c>
      <c r="L65" s="49" t="s">
        <v>1944</v>
      </c>
      <c r="M65" s="49" t="s">
        <v>1943</v>
      </c>
      <c r="N65" s="49" t="s">
        <v>1944</v>
      </c>
      <c r="O65" s="49" t="s">
        <v>1943</v>
      </c>
      <c r="P65" s="49" t="s">
        <v>1944</v>
      </c>
    </row>
    <row r="66" spans="8:16" outlineLevel="1">
      <c r="H66" s="116" t="s">
        <v>1465</v>
      </c>
      <c r="I66" s="116"/>
      <c r="J66" s="117"/>
      <c r="K66" s="50">
        <f>SUMIF($H$8:$H$58,H66,$K$8:$K$58)</f>
        <v>4</v>
      </c>
      <c r="L66" s="50">
        <f>SUMIF($H$8:$H$58,H66,$L$8:$L$58)</f>
        <v>4</v>
      </c>
      <c r="M66" s="50">
        <f>SUMIF($H$8:$H$58,H66,$N$8:$N$58)</f>
        <v>0</v>
      </c>
      <c r="N66" s="50">
        <f>SUMIF($H$8:$H$58,H66,$O$8:$O$58)</f>
        <v>0</v>
      </c>
      <c r="O66" s="50">
        <f>SUM(K66,M66)</f>
        <v>4</v>
      </c>
      <c r="P66" s="50">
        <f>SUM(L66,N66)</f>
        <v>4</v>
      </c>
    </row>
    <row r="67" spans="8:16" outlineLevel="1">
      <c r="H67" s="116" t="s">
        <v>1466</v>
      </c>
      <c r="I67" s="116"/>
      <c r="J67" s="117"/>
      <c r="K67" s="50">
        <f t="shared" ref="K67:K69" si="18">SUMIF($H$8:$H$58,H67,$K$8:$K$58)</f>
        <v>842</v>
      </c>
      <c r="L67" s="50">
        <f t="shared" ref="L67:L69" si="19">SUMIF($H$8:$H$58,H67,$L$8:$L$58)</f>
        <v>839</v>
      </c>
      <c r="M67" s="50">
        <f t="shared" ref="M67:M69" si="20">SUMIF($H$8:$H$58,H67,$N$8:$N$58)</f>
        <v>0</v>
      </c>
      <c r="N67" s="50">
        <f t="shared" ref="N67:N69" si="21">SUMIF($H$8:$H$58,H67,$O$8:$O$58)</f>
        <v>0</v>
      </c>
      <c r="O67" s="50">
        <f t="shared" ref="O67:P69" si="22">SUM(K67,M67)</f>
        <v>842</v>
      </c>
      <c r="P67" s="50">
        <f t="shared" si="22"/>
        <v>839</v>
      </c>
    </row>
    <row r="68" spans="8:16" outlineLevel="1">
      <c r="H68" s="116" t="s">
        <v>1467</v>
      </c>
      <c r="I68" s="116"/>
      <c r="J68" s="117"/>
      <c r="K68" s="50">
        <f t="shared" si="18"/>
        <v>127</v>
      </c>
      <c r="L68" s="50">
        <f t="shared" si="19"/>
        <v>127</v>
      </c>
      <c r="M68" s="50">
        <f t="shared" si="20"/>
        <v>187</v>
      </c>
      <c r="N68" s="50">
        <f t="shared" si="21"/>
        <v>187</v>
      </c>
      <c r="O68" s="50">
        <f t="shared" si="22"/>
        <v>314</v>
      </c>
      <c r="P68" s="50">
        <f t="shared" si="22"/>
        <v>314</v>
      </c>
    </row>
    <row r="69" spans="8:16" outlineLevel="1">
      <c r="H69" s="116" t="s">
        <v>1468</v>
      </c>
      <c r="I69" s="116"/>
      <c r="J69" s="117"/>
      <c r="K69" s="50">
        <f t="shared" si="18"/>
        <v>72</v>
      </c>
      <c r="L69" s="50">
        <f t="shared" si="19"/>
        <v>72</v>
      </c>
      <c r="M69" s="50">
        <f t="shared" si="20"/>
        <v>533</v>
      </c>
      <c r="N69" s="50">
        <f t="shared" si="21"/>
        <v>526</v>
      </c>
      <c r="O69" s="50">
        <f t="shared" si="22"/>
        <v>605</v>
      </c>
      <c r="P69" s="50">
        <f t="shared" si="22"/>
        <v>598</v>
      </c>
    </row>
    <row r="70" spans="8:16" outlineLevel="1">
      <c r="H70" s="116" t="s">
        <v>1942</v>
      </c>
      <c r="I70" s="116"/>
      <c r="J70" s="117"/>
      <c r="K70" s="50">
        <f>SUM(K66:K69)</f>
        <v>1045</v>
      </c>
      <c r="L70" s="50">
        <f>SUM(L66:L69)</f>
        <v>1042</v>
      </c>
      <c r="M70" s="50">
        <f t="shared" ref="M70:P70" si="23">SUM(M66:M69)</f>
        <v>720</v>
      </c>
      <c r="N70" s="50">
        <f t="shared" si="23"/>
        <v>713</v>
      </c>
      <c r="O70" s="50">
        <f t="shared" si="23"/>
        <v>1765</v>
      </c>
      <c r="P70" s="50">
        <f t="shared" si="23"/>
        <v>1755</v>
      </c>
    </row>
    <row r="71" spans="8:16" outlineLevel="1"/>
    <row r="72" spans="8:16" outlineLevel="1"/>
    <row r="73" spans="8:16" outlineLevel="1"/>
    <row r="74" spans="8:16" outlineLevel="1"/>
    <row r="75" spans="8:16" outlineLevel="1"/>
    <row r="76" spans="8:16" outlineLevel="1"/>
    <row r="77" spans="8:16" outlineLevel="1"/>
    <row r="78" spans="8:16" outlineLevel="1"/>
    <row r="79" spans="8:16" outlineLevel="1"/>
    <row r="80" spans="8:16" outlineLevel="1"/>
    <row r="81" outlineLevel="1"/>
    <row r="82" outlineLevel="1"/>
    <row r="83" outlineLevel="1"/>
    <row r="84" outlineLevel="1"/>
    <row r="85" outlineLevel="1"/>
    <row r="86" outlineLevel="1"/>
    <row r="87" outlineLevel="1"/>
    <row r="88" outlineLevel="1"/>
    <row r="89" outlineLevel="1"/>
    <row r="90" outlineLevel="1"/>
    <row r="91" outlineLevel="1"/>
    <row r="92" outlineLevel="1"/>
    <row r="93" outlineLevel="1"/>
    <row r="94" outlineLevel="1"/>
    <row r="95" outlineLevel="1"/>
    <row r="96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  <row r="109" outlineLevel="1"/>
    <row r="110" outlineLevel="1"/>
    <row r="111" outlineLevel="1"/>
    <row r="112" outlineLevel="1"/>
    <row r="113" outlineLevel="1"/>
    <row r="114" outlineLevel="1"/>
    <row r="115" outlineLevel="1"/>
    <row r="116" outlineLevel="1"/>
    <row r="117" outlineLevel="1"/>
    <row r="118" outlineLevel="1"/>
    <row r="119" outlineLevel="1"/>
    <row r="120" outlineLevel="1"/>
    <row r="121" outlineLevel="1"/>
    <row r="122" outlineLevel="1"/>
    <row r="123" outlineLevel="1"/>
    <row r="124" outlineLevel="1"/>
    <row r="125" outlineLevel="1"/>
    <row r="126" outlineLevel="1"/>
    <row r="127" outlineLevel="1"/>
    <row r="128" outlineLevel="1"/>
    <row r="129" outlineLevel="1"/>
    <row r="130" outlineLevel="1"/>
    <row r="131" outlineLevel="1"/>
    <row r="132" outlineLevel="1"/>
    <row r="133" outlineLevel="1"/>
    <row r="134" outlineLevel="1"/>
    <row r="135" outlineLevel="1"/>
    <row r="136" outlineLevel="1"/>
    <row r="137" outlineLevel="1"/>
    <row r="138" outlineLevel="1"/>
    <row r="139" outlineLevel="1"/>
    <row r="140" outlineLevel="1"/>
    <row r="141" outlineLevel="1"/>
    <row r="142" outlineLevel="1"/>
    <row r="143" outlineLevel="1"/>
    <row r="144" outlineLevel="1"/>
    <row r="145" outlineLevel="1"/>
    <row r="146" outlineLevel="1"/>
    <row r="147" outlineLevel="1"/>
    <row r="148" outlineLevel="1"/>
    <row r="149" outlineLevel="1"/>
    <row r="150" outlineLevel="1"/>
    <row r="151" outlineLevel="1"/>
    <row r="152" outlineLevel="1"/>
    <row r="153" outlineLevel="1"/>
    <row r="154" outlineLevel="1"/>
    <row r="155" outlineLevel="1"/>
    <row r="156" outlineLevel="1"/>
    <row r="157" outlineLevel="1"/>
    <row r="158" outlineLevel="1"/>
    <row r="159" outlineLevel="1"/>
    <row r="160" outlineLevel="1"/>
    <row r="161" outlineLevel="1"/>
    <row r="162" outlineLevel="1"/>
    <row r="163" outlineLevel="1"/>
    <row r="164" outlineLevel="1"/>
    <row r="165" outlineLevel="1"/>
    <row r="166" outlineLevel="1"/>
    <row r="167" outlineLevel="1"/>
    <row r="168" outlineLevel="1"/>
    <row r="169" outlineLevel="1"/>
    <row r="170" outlineLevel="1"/>
    <row r="171" outlineLevel="1"/>
    <row r="172" outlineLevel="1"/>
    <row r="173" outlineLevel="1"/>
    <row r="174" outlineLevel="1"/>
    <row r="175" outlineLevel="1"/>
    <row r="176" outlineLevel="1"/>
    <row r="177" outlineLevel="1"/>
    <row r="178" outlineLevel="1"/>
    <row r="179" outlineLevel="1"/>
    <row r="180" outlineLevel="1"/>
    <row r="181" outlineLevel="1"/>
    <row r="182" outlineLevel="1"/>
    <row r="183" outlineLevel="1"/>
    <row r="184" outlineLevel="1"/>
    <row r="185" outlineLevel="1"/>
    <row r="186" outlineLevel="1"/>
    <row r="187" outlineLevel="1"/>
    <row r="188" outlineLevel="1"/>
    <row r="189" outlineLevel="1"/>
    <row r="190" outlineLevel="1"/>
    <row r="191" outlineLevel="1"/>
    <row r="192" outlineLevel="1"/>
    <row r="193" outlineLevel="1"/>
    <row r="194" outlineLevel="1"/>
    <row r="195" outlineLevel="1"/>
    <row r="196" outlineLevel="1"/>
    <row r="197" outlineLevel="1"/>
    <row r="198" outlineLevel="1"/>
    <row r="199" outlineLevel="1"/>
    <row r="200" outlineLevel="1"/>
    <row r="201" outlineLevel="1"/>
    <row r="202" outlineLevel="1"/>
    <row r="203" outlineLevel="1"/>
    <row r="204" outlineLevel="1"/>
    <row r="205" outlineLevel="1"/>
    <row r="206" outlineLevel="1"/>
    <row r="207" outlineLevel="1"/>
    <row r="208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51" outlineLevel="1"/>
    <row r="252" outlineLevel="1"/>
    <row r="253" outlineLevel="1"/>
    <row r="254" outlineLevel="1"/>
    <row r="255" outlineLevel="1"/>
    <row r="256" outlineLevel="1"/>
    <row r="257" outlineLevel="1"/>
    <row r="258" outlineLevel="1"/>
    <row r="259" outlineLevel="1"/>
    <row r="260" outlineLevel="1"/>
    <row r="261" outlineLevel="1"/>
    <row r="262" outlineLevel="1"/>
    <row r="263" outlineLevel="1"/>
    <row r="264" outlineLevel="1"/>
    <row r="265" outlineLevel="1"/>
    <row r="266" outlineLevel="1"/>
    <row r="267" outlineLevel="1"/>
    <row r="268" outlineLevel="1"/>
    <row r="269" outlineLevel="1"/>
    <row r="270" outlineLevel="1"/>
    <row r="271" outlineLevel="1"/>
    <row r="272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outlineLevel="1"/>
    <row r="338" outlineLevel="1"/>
    <row r="339" outlineLevel="1"/>
    <row r="340" outlineLevel="1"/>
    <row r="341" outlineLevel="1"/>
    <row r="342" outlineLevel="1"/>
    <row r="343" outlineLevel="1"/>
    <row r="344" outlineLevel="1"/>
    <row r="345" outlineLevel="1"/>
    <row r="346" outlineLevel="1"/>
    <row r="347" outlineLevel="1"/>
    <row r="348" outlineLevel="1"/>
    <row r="349" outlineLevel="1"/>
    <row r="350" outlineLevel="1"/>
    <row r="351" outlineLevel="1"/>
    <row r="352" outlineLevel="1"/>
    <row r="353" outlineLevel="1"/>
    <row r="354" outlineLevel="1"/>
    <row r="355" outlineLevel="1"/>
    <row r="356" outlineLevel="1"/>
    <row r="357" outlineLevel="1"/>
    <row r="358" outlineLevel="1"/>
    <row r="359" outlineLevel="1"/>
    <row r="360" outlineLevel="1"/>
    <row r="361" outlineLevel="1"/>
    <row r="362" outlineLevel="1"/>
    <row r="363" outlineLevel="1"/>
    <row r="364" outlineLevel="1"/>
    <row r="365" outlineLevel="1"/>
    <row r="366" outlineLevel="1"/>
    <row r="367" outlineLevel="1"/>
    <row r="368" outlineLevel="1"/>
    <row r="369" outlineLevel="1"/>
    <row r="370" outlineLevel="1"/>
    <row r="371" outlineLevel="1"/>
    <row r="372" outlineLevel="1"/>
    <row r="373" outlineLevel="1"/>
    <row r="374" outlineLevel="1"/>
    <row r="375" outlineLevel="1"/>
    <row r="376" outlineLevel="1"/>
    <row r="377" outlineLevel="1"/>
    <row r="378" outlineLevel="1"/>
    <row r="379" outlineLevel="1"/>
    <row r="380" outlineLevel="1"/>
    <row r="381" outlineLevel="1"/>
    <row r="382" outlineLevel="1"/>
    <row r="383" outlineLevel="1"/>
    <row r="384" outlineLevel="1"/>
    <row r="385" outlineLevel="1"/>
    <row r="386" outlineLevel="1"/>
    <row r="387" outlineLevel="1"/>
    <row r="388" outlineLevel="1"/>
    <row r="389" outlineLevel="1"/>
    <row r="390" outlineLevel="1"/>
    <row r="391" outlineLevel="1"/>
    <row r="392" outlineLevel="1"/>
    <row r="393" outlineLevel="1"/>
    <row r="394" outlineLevel="1"/>
    <row r="395" outlineLevel="1"/>
    <row r="396" outlineLevel="1"/>
    <row r="397" outlineLevel="1"/>
    <row r="398" outlineLevel="1"/>
    <row r="399" outlineLevel="1"/>
    <row r="400" outlineLevel="1"/>
    <row r="401" outlineLevel="1"/>
    <row r="402" outlineLevel="1"/>
    <row r="403" outlineLevel="1"/>
    <row r="404" outlineLevel="1"/>
    <row r="405" outlineLevel="1"/>
    <row r="406" outlineLevel="1"/>
    <row r="407" outlineLevel="1"/>
    <row r="408" outlineLevel="1"/>
    <row r="409" outlineLevel="1"/>
    <row r="410" outlineLevel="1"/>
    <row r="411" outlineLevel="1"/>
    <row r="412" outlineLevel="1"/>
    <row r="413" outlineLevel="1"/>
    <row r="414" outlineLevel="1"/>
    <row r="415" outlineLevel="1"/>
    <row r="416" outlineLevel="1"/>
    <row r="417" outlineLevel="1"/>
    <row r="418" outlineLevel="1"/>
    <row r="419" outlineLevel="1"/>
    <row r="420" outlineLevel="1"/>
    <row r="421" outlineLevel="1"/>
    <row r="422" outlineLevel="1"/>
    <row r="423" outlineLevel="1"/>
    <row r="424" outlineLevel="1"/>
    <row r="425" outlineLevel="1"/>
    <row r="426" outlineLevel="1"/>
    <row r="427" outlineLevel="1"/>
    <row r="428" outlineLevel="1"/>
    <row r="429" outlineLevel="1"/>
    <row r="430" outlineLevel="1"/>
    <row r="431" outlineLevel="1"/>
    <row r="432" outlineLevel="1"/>
    <row r="433" outlineLevel="1"/>
    <row r="434" outlineLevel="1"/>
    <row r="435" outlineLevel="1"/>
    <row r="436" outlineLevel="1"/>
    <row r="437" outlineLevel="1"/>
    <row r="438" outlineLevel="1"/>
    <row r="439" outlineLevel="1"/>
    <row r="440" outlineLevel="1"/>
    <row r="441" outlineLevel="1"/>
    <row r="442" outlineLevel="1"/>
    <row r="443" outlineLevel="1"/>
    <row r="444" outlineLevel="1"/>
    <row r="445" outlineLevel="1"/>
    <row r="446" outlineLevel="1"/>
    <row r="447" outlineLevel="1"/>
    <row r="448" outlineLevel="1"/>
    <row r="449" outlineLevel="1"/>
    <row r="450" outlineLevel="1"/>
    <row r="451" outlineLevel="1"/>
    <row r="452" outlineLevel="1"/>
    <row r="453" outlineLevel="1"/>
    <row r="454" outlineLevel="1"/>
    <row r="455" outlineLevel="1"/>
    <row r="456" outlineLevel="1"/>
    <row r="457" outlineLevel="1"/>
    <row r="458" outlineLevel="1"/>
    <row r="459" outlineLevel="1"/>
    <row r="460" outlineLevel="1"/>
    <row r="461" outlineLevel="1"/>
    <row r="462" outlineLevel="1"/>
    <row r="463" outlineLevel="1"/>
    <row r="464" outlineLevel="1"/>
    <row r="465" spans="2:2" outlineLevel="1"/>
    <row r="466" spans="2:2" outlineLevel="1"/>
    <row r="467" spans="2:2" outlineLevel="1"/>
    <row r="468" spans="2:2" outlineLevel="1"/>
    <row r="469" spans="2:2" outlineLevel="1"/>
    <row r="470" spans="2:2" outlineLevel="1"/>
    <row r="471" spans="2:2" outlineLevel="1"/>
    <row r="472" spans="2:2" outlineLevel="1">
      <c r="B472" s="44"/>
    </row>
  </sheetData>
  <autoFilter ref="A7:V59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59:J59"/>
    <mergeCell ref="B60:J60"/>
    <mergeCell ref="B61:J61"/>
    <mergeCell ref="B62:J62"/>
    <mergeCell ref="H64:J65"/>
    <mergeCell ref="H70:J70"/>
    <mergeCell ref="K64:L64"/>
    <mergeCell ref="M64:N64"/>
    <mergeCell ref="O64:P64"/>
    <mergeCell ref="H66:J66"/>
    <mergeCell ref="H67:J67"/>
    <mergeCell ref="H68:J68"/>
    <mergeCell ref="H69:J69"/>
  </mergeCells>
  <phoneticPr fontId="4"/>
  <conditionalFormatting sqref="J8:J57">
    <cfRule type="cellIs" dxfId="8" priority="1" operator="notEqual">
      <formula>H8</formula>
    </cfRule>
  </conditionalFormatting>
  <pageMargins left="0.70866141732283472" right="0.51181102362204722" top="0.74803149606299213" bottom="0.55118110236220474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W541"/>
  <sheetViews>
    <sheetView view="pageBreakPreview" topLeftCell="B4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73"/>
    </row>
    <row r="8" spans="1:23" outlineLevel="4">
      <c r="A8" s="40">
        <v>4008</v>
      </c>
      <c r="B8" s="40" t="s">
        <v>278</v>
      </c>
      <c r="C8" s="40">
        <v>40202</v>
      </c>
      <c r="D8" s="40" t="s">
        <v>279</v>
      </c>
      <c r="E8" s="40" t="s">
        <v>280</v>
      </c>
      <c r="F8" s="40" t="s">
        <v>281</v>
      </c>
      <c r="G8" s="40" t="s">
        <v>182</v>
      </c>
      <c r="H8" s="40" t="str">
        <f>IF(G8="","",VLOOKUP(G8,Sheet1!$B$3:$C$7,2,0))</f>
        <v>慢性期</v>
      </c>
      <c r="I8" s="40" t="s">
        <v>182</v>
      </c>
      <c r="J8" s="40" t="str">
        <f>IF(I8="","",VLOOKUP(I8,Sheet1!$B$3:$C$7,2,0))</f>
        <v>慢性期</v>
      </c>
      <c r="K8" s="40">
        <v>48</v>
      </c>
      <c r="L8" s="40">
        <v>0</v>
      </c>
      <c r="M8" s="40">
        <v>48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182</v>
      </c>
      <c r="U8" s="40" t="str">
        <f>IF(T8="","",VLOOKUP(T8,Sheet1!$B$10:$C$61,2,0))</f>
        <v>一般病棟15対1入院基本料</v>
      </c>
      <c r="V8" s="40">
        <v>48</v>
      </c>
      <c r="W8" s="64" t="s">
        <v>1984</v>
      </c>
    </row>
    <row r="9" spans="1:23" outlineLevel="4">
      <c r="A9" s="40">
        <v>4008</v>
      </c>
      <c r="B9" s="40" t="s">
        <v>278</v>
      </c>
      <c r="C9" s="40">
        <v>40202</v>
      </c>
      <c r="D9" s="40" t="s">
        <v>279</v>
      </c>
      <c r="E9" s="40" t="s">
        <v>280</v>
      </c>
      <c r="F9" s="40" t="s">
        <v>282</v>
      </c>
      <c r="G9" s="40" t="s">
        <v>182</v>
      </c>
      <c r="H9" s="40" t="str">
        <f>IF(G9="","",VLOOKUP(G9,Sheet1!$B$3:$C$7,2,0))</f>
        <v>慢性期</v>
      </c>
      <c r="I9" s="40" t="s">
        <v>182</v>
      </c>
      <c r="J9" s="40" t="str">
        <f>IF(I9="","",VLOOKUP(I9,Sheet1!$B$3:$C$7,2,0))</f>
        <v>慢性期</v>
      </c>
      <c r="K9" s="40">
        <v>58</v>
      </c>
      <c r="L9" s="40">
        <v>58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 t="s">
        <v>182</v>
      </c>
      <c r="U9" s="40" t="str">
        <f>IF(T9="","",VLOOKUP(T9,Sheet1!$B$10:$C$61,2,0))</f>
        <v>一般病棟15対1入院基本料</v>
      </c>
      <c r="V9" s="40">
        <v>58</v>
      </c>
      <c r="W9" s="65"/>
    </row>
    <row r="10" spans="1:23" outlineLevel="4">
      <c r="A10" s="40">
        <v>4008</v>
      </c>
      <c r="B10" s="40" t="s">
        <v>278</v>
      </c>
      <c r="C10" s="40">
        <v>40202</v>
      </c>
      <c r="D10" s="40" t="s">
        <v>279</v>
      </c>
      <c r="E10" s="40" t="s">
        <v>280</v>
      </c>
      <c r="F10" s="40" t="s">
        <v>283</v>
      </c>
      <c r="G10" s="40" t="s">
        <v>182</v>
      </c>
      <c r="H10" s="40" t="str">
        <f>IF(G10="","",VLOOKUP(G10,Sheet1!$B$3:$C$7,2,0))</f>
        <v>慢性期</v>
      </c>
      <c r="I10" s="40" t="s">
        <v>182</v>
      </c>
      <c r="J10" s="40" t="str">
        <f>IF(I10="","",VLOOKUP(I10,Sheet1!$B$3:$C$7,2,0))</f>
        <v>慢性期</v>
      </c>
      <c r="K10" s="40">
        <v>56</v>
      </c>
      <c r="L10" s="40">
        <v>56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 t="s">
        <v>182</v>
      </c>
      <c r="U10" s="40" t="str">
        <f>IF(T10="","",VLOOKUP(T10,Sheet1!$B$10:$C$61,2,0))</f>
        <v>一般病棟15対1入院基本料</v>
      </c>
      <c r="V10" s="40">
        <v>56</v>
      </c>
      <c r="W10" s="65"/>
    </row>
    <row r="11" spans="1:23" outlineLevel="4">
      <c r="A11" s="40">
        <v>4008</v>
      </c>
      <c r="B11" s="40" t="s">
        <v>278</v>
      </c>
      <c r="C11" s="40">
        <v>40202</v>
      </c>
      <c r="D11" s="40" t="s">
        <v>279</v>
      </c>
      <c r="E11" s="40" t="s">
        <v>280</v>
      </c>
      <c r="F11" s="40" t="s">
        <v>284</v>
      </c>
      <c r="G11" s="40" t="s">
        <v>182</v>
      </c>
      <c r="H11" s="40" t="str">
        <f>IF(G11="","",VLOOKUP(G11,Sheet1!$B$3:$C$7,2,0))</f>
        <v>慢性期</v>
      </c>
      <c r="I11" s="40" t="s">
        <v>182</v>
      </c>
      <c r="J11" s="40" t="str">
        <f>IF(I11="","",VLOOKUP(I11,Sheet1!$B$3:$C$7,2,0))</f>
        <v>慢性期</v>
      </c>
      <c r="K11" s="40">
        <v>0</v>
      </c>
      <c r="L11" s="40">
        <v>0</v>
      </c>
      <c r="M11" s="40">
        <v>0</v>
      </c>
      <c r="N11" s="40">
        <v>50</v>
      </c>
      <c r="O11" s="40">
        <v>50</v>
      </c>
      <c r="P11" s="40">
        <v>0</v>
      </c>
      <c r="Q11" s="40">
        <v>0</v>
      </c>
      <c r="R11" s="40">
        <v>0</v>
      </c>
      <c r="S11" s="40">
        <v>0</v>
      </c>
      <c r="T11" s="40" t="s">
        <v>230</v>
      </c>
      <c r="U11" s="40" t="str">
        <f>IF(T11="","",VLOOKUP(T11,Sheet1!$B$10:$C$61,2,0))</f>
        <v>療養病棟入院基本料2</v>
      </c>
      <c r="V11" s="40">
        <v>50</v>
      </c>
      <c r="W11" s="65"/>
    </row>
    <row r="12" spans="1:23" outlineLevel="4">
      <c r="A12" s="40">
        <v>4008</v>
      </c>
      <c r="B12" s="40" t="s">
        <v>278</v>
      </c>
      <c r="C12" s="40">
        <v>40202</v>
      </c>
      <c r="D12" s="40" t="s">
        <v>279</v>
      </c>
      <c r="E12" s="40" t="s">
        <v>280</v>
      </c>
      <c r="F12" s="40" t="s">
        <v>285</v>
      </c>
      <c r="G12" s="40" t="s">
        <v>182</v>
      </c>
      <c r="H12" s="40" t="str">
        <f>IF(G12="","",VLOOKUP(G12,Sheet1!$B$3:$C$7,2,0))</f>
        <v>慢性期</v>
      </c>
      <c r="I12" s="40" t="s">
        <v>182</v>
      </c>
      <c r="J12" s="40" t="str">
        <f>IF(I12="","",VLOOKUP(I12,Sheet1!$B$3:$C$7,2,0))</f>
        <v>慢性期</v>
      </c>
      <c r="K12" s="40">
        <v>24</v>
      </c>
      <c r="L12" s="40">
        <v>0</v>
      </c>
      <c r="M12" s="40">
        <v>24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182</v>
      </c>
      <c r="U12" s="40" t="str">
        <f>IF(T12="","",VLOOKUP(T12,Sheet1!$B$10:$C$61,2,0))</f>
        <v>一般病棟15対1入院基本料</v>
      </c>
      <c r="V12" s="40">
        <v>24</v>
      </c>
      <c r="W12" s="65"/>
    </row>
    <row r="13" spans="1:23" outlineLevel="3">
      <c r="A13" s="40"/>
      <c r="B13" s="40"/>
      <c r="C13" s="40"/>
      <c r="D13" s="40"/>
      <c r="E13" s="41" t="s">
        <v>1756</v>
      </c>
      <c r="F13" s="40"/>
      <c r="G13" s="40"/>
      <c r="H13" s="40"/>
      <c r="I13" s="40"/>
      <c r="J13" s="40" t="str">
        <f>IF(I13="","",VLOOKUP(I13,Sheet1!$B$3:$C$7,2,0))</f>
        <v/>
      </c>
      <c r="K13" s="40">
        <f t="shared" ref="K13:S13" si="0">SUBTOTAL(9,K8:K12)</f>
        <v>186</v>
      </c>
      <c r="L13" s="40">
        <f t="shared" si="0"/>
        <v>114</v>
      </c>
      <c r="M13" s="40">
        <f t="shared" si="0"/>
        <v>72</v>
      </c>
      <c r="N13" s="40">
        <f t="shared" si="0"/>
        <v>50</v>
      </c>
      <c r="O13" s="40">
        <f t="shared" si="0"/>
        <v>50</v>
      </c>
      <c r="P13" s="40">
        <f t="shared" si="0"/>
        <v>0</v>
      </c>
      <c r="Q13" s="40">
        <f t="shared" si="0"/>
        <v>0</v>
      </c>
      <c r="R13" s="40">
        <f t="shared" si="0"/>
        <v>0</v>
      </c>
      <c r="S13" s="40">
        <f t="shared" si="0"/>
        <v>0</v>
      </c>
      <c r="T13" s="40"/>
      <c r="U13" s="40"/>
      <c r="V13" s="40">
        <f>SUBTOTAL(9,V8:V12)</f>
        <v>236</v>
      </c>
      <c r="W13" s="66"/>
    </row>
    <row r="14" spans="1:23" outlineLevel="4">
      <c r="A14" s="40">
        <v>4008</v>
      </c>
      <c r="B14" s="40" t="s">
        <v>278</v>
      </c>
      <c r="C14" s="40">
        <v>40202</v>
      </c>
      <c r="D14" s="40" t="s">
        <v>279</v>
      </c>
      <c r="E14" s="40" t="s">
        <v>298</v>
      </c>
      <c r="F14" s="40" t="s">
        <v>299</v>
      </c>
      <c r="G14" s="40" t="s">
        <v>45</v>
      </c>
      <c r="H14" s="40" t="str">
        <f>IF(G14="","",VLOOKUP(G14,Sheet1!$B$3:$C$7,2,0))</f>
        <v>慢性期</v>
      </c>
      <c r="I14" s="40" t="s">
        <v>45</v>
      </c>
      <c r="J14" s="40" t="str">
        <f>IF(I14="","",VLOOKUP(I14,Sheet1!$B$3:$C$7,2,0))</f>
        <v>慢性期</v>
      </c>
      <c r="K14" s="40">
        <v>0</v>
      </c>
      <c r="L14" s="40">
        <v>0</v>
      </c>
      <c r="M14" s="40">
        <v>0</v>
      </c>
      <c r="N14" s="40">
        <v>60</v>
      </c>
      <c r="O14" s="40">
        <v>60</v>
      </c>
      <c r="P14" s="40">
        <v>0</v>
      </c>
      <c r="Q14" s="40">
        <v>0</v>
      </c>
      <c r="R14" s="40">
        <v>0</v>
      </c>
      <c r="S14" s="40">
        <v>0</v>
      </c>
      <c r="T14" s="40" t="s">
        <v>62</v>
      </c>
      <c r="U14" s="40" t="str">
        <f>IF(T14="","",VLOOKUP(T14,Sheet1!$B$10:$C$61,2,0))</f>
        <v>療養病棟入院基本料1</v>
      </c>
      <c r="V14" s="40">
        <v>60</v>
      </c>
      <c r="W14" s="64"/>
    </row>
    <row r="15" spans="1:23" outlineLevel="3">
      <c r="A15" s="40"/>
      <c r="B15" s="40"/>
      <c r="C15" s="40"/>
      <c r="D15" s="40"/>
      <c r="E15" s="41" t="s">
        <v>1757</v>
      </c>
      <c r="F15" s="40"/>
      <c r="G15" s="40"/>
      <c r="H15" s="40"/>
      <c r="I15" s="40"/>
      <c r="J15" s="40" t="str">
        <f>IF(I15="","",VLOOKUP(I15,Sheet1!$B$3:$C$7,2,0))</f>
        <v/>
      </c>
      <c r="K15" s="40">
        <f t="shared" ref="K15:S15" si="1">SUBTOTAL(9,K14:K14)</f>
        <v>0</v>
      </c>
      <c r="L15" s="40">
        <f t="shared" si="1"/>
        <v>0</v>
      </c>
      <c r="M15" s="40">
        <f t="shared" si="1"/>
        <v>0</v>
      </c>
      <c r="N15" s="40">
        <f t="shared" si="1"/>
        <v>60</v>
      </c>
      <c r="O15" s="40">
        <f t="shared" si="1"/>
        <v>60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/>
      <c r="V15" s="40">
        <f>SUBTOTAL(9,V14:V14)</f>
        <v>60</v>
      </c>
      <c r="W15" s="66"/>
    </row>
    <row r="16" spans="1:23" outlineLevel="4">
      <c r="A16" s="40">
        <v>4008</v>
      </c>
      <c r="B16" s="40" t="s">
        <v>278</v>
      </c>
      <c r="C16" s="40">
        <v>40202</v>
      </c>
      <c r="D16" s="40" t="s">
        <v>279</v>
      </c>
      <c r="E16" s="40" t="s">
        <v>493</v>
      </c>
      <c r="F16" s="40" t="s">
        <v>494</v>
      </c>
      <c r="G16" s="40" t="s">
        <v>38</v>
      </c>
      <c r="H16" s="40" t="str">
        <f>IF(G16="","",VLOOKUP(G16,Sheet1!$B$3:$C$7,2,0))</f>
        <v>急性期</v>
      </c>
      <c r="I16" s="40" t="s">
        <v>38</v>
      </c>
      <c r="J16" s="40" t="str">
        <f>IF(I16="","",VLOOKUP(I16,Sheet1!$B$3:$C$7,2,0))</f>
        <v>急性期</v>
      </c>
      <c r="K16" s="40">
        <v>43</v>
      </c>
      <c r="L16" s="40">
        <v>43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41</v>
      </c>
      <c r="U16" s="40" t="str">
        <f>IF(T16="","",VLOOKUP(T16,Sheet1!$B$10:$C$61,2,0))</f>
        <v>一般病棟7対1入院基本料</v>
      </c>
      <c r="V16" s="40">
        <v>43</v>
      </c>
      <c r="W16" s="64" t="s">
        <v>1984</v>
      </c>
    </row>
    <row r="17" spans="1:23" outlineLevel="4">
      <c r="A17" s="40">
        <v>4008</v>
      </c>
      <c r="B17" s="40" t="s">
        <v>278</v>
      </c>
      <c r="C17" s="40">
        <v>40202</v>
      </c>
      <c r="D17" s="40" t="s">
        <v>279</v>
      </c>
      <c r="E17" s="40" t="s">
        <v>493</v>
      </c>
      <c r="F17" s="40" t="s">
        <v>495</v>
      </c>
      <c r="G17" s="40" t="s">
        <v>38</v>
      </c>
      <c r="H17" s="40" t="str">
        <f>IF(G17="","",VLOOKUP(G17,Sheet1!$B$3:$C$7,2,0))</f>
        <v>急性期</v>
      </c>
      <c r="I17" s="40" t="s">
        <v>38</v>
      </c>
      <c r="J17" s="40" t="str">
        <f>IF(I17="","",VLOOKUP(I17,Sheet1!$B$3:$C$7,2,0))</f>
        <v>急性期</v>
      </c>
      <c r="K17" s="40">
        <v>40</v>
      </c>
      <c r="L17" s="40">
        <v>40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 t="s">
        <v>41</v>
      </c>
      <c r="U17" s="40" t="str">
        <f>IF(T17="","",VLOOKUP(T17,Sheet1!$B$10:$C$61,2,0))</f>
        <v>一般病棟7対1入院基本料</v>
      </c>
      <c r="V17" s="40">
        <v>40</v>
      </c>
      <c r="W17" s="65" t="s">
        <v>2008</v>
      </c>
    </row>
    <row r="18" spans="1:23" outlineLevel="4">
      <c r="A18" s="40">
        <v>4008</v>
      </c>
      <c r="B18" s="40" t="s">
        <v>278</v>
      </c>
      <c r="C18" s="40">
        <v>40202</v>
      </c>
      <c r="D18" s="40" t="s">
        <v>279</v>
      </c>
      <c r="E18" s="40" t="s">
        <v>493</v>
      </c>
      <c r="F18" s="40" t="s">
        <v>496</v>
      </c>
      <c r="G18" s="40" t="s">
        <v>38</v>
      </c>
      <c r="H18" s="40" t="str">
        <f>IF(G18="","",VLOOKUP(G18,Sheet1!$B$3:$C$7,2,0))</f>
        <v>急性期</v>
      </c>
      <c r="I18" s="40" t="s">
        <v>58</v>
      </c>
      <c r="J18" s="40" t="str">
        <f>IF(I18="","",VLOOKUP(I18,Sheet1!$B$3:$C$7,2,0))</f>
        <v>回復期</v>
      </c>
      <c r="K18" s="40">
        <v>36</v>
      </c>
      <c r="L18" s="40">
        <v>36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41</v>
      </c>
      <c r="U18" s="40" t="str">
        <f>IF(T18="","",VLOOKUP(T18,Sheet1!$B$10:$C$61,2,0))</f>
        <v>一般病棟7対1入院基本料</v>
      </c>
      <c r="V18" s="40">
        <v>36</v>
      </c>
      <c r="W18" s="65"/>
    </row>
    <row r="19" spans="1:23" outlineLevel="4">
      <c r="A19" s="40">
        <v>4008</v>
      </c>
      <c r="B19" s="40" t="s">
        <v>278</v>
      </c>
      <c r="C19" s="40">
        <v>40202</v>
      </c>
      <c r="D19" s="40" t="s">
        <v>279</v>
      </c>
      <c r="E19" s="40" t="s">
        <v>493</v>
      </c>
      <c r="F19" s="40" t="s">
        <v>497</v>
      </c>
      <c r="G19" s="40" t="s">
        <v>41</v>
      </c>
      <c r="H19" s="40" t="str">
        <f>IF(G19="","",VLOOKUP(G19,Sheet1!$B$3:$C$7,2,0))</f>
        <v>高度急性期</v>
      </c>
      <c r="I19" s="40" t="s">
        <v>38</v>
      </c>
      <c r="J19" s="40" t="str">
        <f>IF(I19="","",VLOOKUP(I19,Sheet1!$B$3:$C$7,2,0))</f>
        <v>急性期</v>
      </c>
      <c r="K19" s="40">
        <v>4</v>
      </c>
      <c r="L19" s="40">
        <v>4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 t="s">
        <v>165</v>
      </c>
      <c r="U19" s="40" t="str">
        <f>IF(T19="","",VLOOKUP(T19,Sheet1!$B$10:$C$61,2,0))</f>
        <v>ﾊｲｹｱﾕﾆｯﾄ入院医療管理料2</v>
      </c>
      <c r="V19" s="40">
        <v>4</v>
      </c>
      <c r="W19" s="65"/>
    </row>
    <row r="20" spans="1:23" outlineLevel="4">
      <c r="A20" s="40">
        <v>4008</v>
      </c>
      <c r="B20" s="40" t="s">
        <v>278</v>
      </c>
      <c r="C20" s="40">
        <v>40202</v>
      </c>
      <c r="D20" s="40" t="s">
        <v>279</v>
      </c>
      <c r="E20" s="40" t="s">
        <v>493</v>
      </c>
      <c r="F20" s="40" t="s">
        <v>498</v>
      </c>
      <c r="G20" s="40" t="s">
        <v>58</v>
      </c>
      <c r="H20" s="40" t="str">
        <f>IF(G20="","",VLOOKUP(G20,Sheet1!$B$3:$C$7,2,0))</f>
        <v>回復期</v>
      </c>
      <c r="I20" s="40" t="s">
        <v>58</v>
      </c>
      <c r="J20" s="40" t="str">
        <f>IF(I20="","",VLOOKUP(I20,Sheet1!$B$3:$C$7,2,0))</f>
        <v>回復期</v>
      </c>
      <c r="K20" s="40">
        <v>0</v>
      </c>
      <c r="L20" s="40">
        <v>0</v>
      </c>
      <c r="M20" s="40">
        <v>0</v>
      </c>
      <c r="N20" s="40">
        <v>48</v>
      </c>
      <c r="O20" s="40">
        <v>48</v>
      </c>
      <c r="P20" s="40">
        <v>0</v>
      </c>
      <c r="Q20" s="40">
        <v>0</v>
      </c>
      <c r="R20" s="40">
        <v>0</v>
      </c>
      <c r="S20" s="40">
        <v>0</v>
      </c>
      <c r="T20" s="40" t="s">
        <v>59</v>
      </c>
      <c r="U20" s="40" t="str">
        <f>IF(T20="","",VLOOKUP(T20,Sheet1!$B$10:$C$61,2,0))</f>
        <v>回復期リハビリテーション病棟入院料1</v>
      </c>
      <c r="V20" s="40">
        <v>48</v>
      </c>
      <c r="W20" s="65"/>
    </row>
    <row r="21" spans="1:23" outlineLevel="4">
      <c r="A21" s="40">
        <v>4008</v>
      </c>
      <c r="B21" s="40" t="s">
        <v>278</v>
      </c>
      <c r="C21" s="40">
        <v>40202</v>
      </c>
      <c r="D21" s="40" t="s">
        <v>279</v>
      </c>
      <c r="E21" s="40" t="s">
        <v>493</v>
      </c>
      <c r="F21" s="40" t="s">
        <v>499</v>
      </c>
      <c r="G21" s="40" t="s">
        <v>45</v>
      </c>
      <c r="H21" s="40" t="str">
        <f>IF(G21="","",VLOOKUP(G21,Sheet1!$B$3:$C$7,2,0))</f>
        <v>慢性期</v>
      </c>
      <c r="I21" s="40" t="s">
        <v>45</v>
      </c>
      <c r="J21" s="40" t="str">
        <f>IF(I21="","",VLOOKUP(I21,Sheet1!$B$3:$C$7,2,0))</f>
        <v>慢性期</v>
      </c>
      <c r="K21" s="40">
        <v>48</v>
      </c>
      <c r="L21" s="40">
        <v>48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 t="s">
        <v>51</v>
      </c>
      <c r="U21" s="40" t="str">
        <f>IF(T21="","",VLOOKUP(T21,Sheet1!$B$10:$C$61,2,0))</f>
        <v>障害者施設等10対1入院基本料</v>
      </c>
      <c r="V21" s="40">
        <v>48</v>
      </c>
      <c r="W21" s="65"/>
    </row>
    <row r="22" spans="1:23" outlineLevel="3">
      <c r="A22" s="40"/>
      <c r="B22" s="40"/>
      <c r="C22" s="40"/>
      <c r="D22" s="40"/>
      <c r="E22" s="41" t="s">
        <v>1758</v>
      </c>
      <c r="F22" s="40"/>
      <c r="G22" s="40"/>
      <c r="H22" s="40"/>
      <c r="I22" s="40"/>
      <c r="J22" s="40" t="str">
        <f>IF(I22="","",VLOOKUP(I22,Sheet1!$B$3:$C$7,2,0))</f>
        <v/>
      </c>
      <c r="K22" s="40">
        <f t="shared" ref="K22:S22" si="2">SUBTOTAL(9,K16:K21)</f>
        <v>171</v>
      </c>
      <c r="L22" s="40">
        <f t="shared" si="2"/>
        <v>171</v>
      </c>
      <c r="M22" s="40">
        <f t="shared" si="2"/>
        <v>0</v>
      </c>
      <c r="N22" s="40">
        <f t="shared" si="2"/>
        <v>48</v>
      </c>
      <c r="O22" s="40">
        <f t="shared" si="2"/>
        <v>48</v>
      </c>
      <c r="P22" s="40">
        <f t="shared" si="2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/>
      <c r="U22" s="40"/>
      <c r="V22" s="40">
        <f>SUBTOTAL(9,V16:V21)</f>
        <v>219</v>
      </c>
      <c r="W22" s="66"/>
    </row>
    <row r="23" spans="1:23" outlineLevel="4">
      <c r="A23" s="40">
        <v>4008</v>
      </c>
      <c r="B23" s="40" t="s">
        <v>278</v>
      </c>
      <c r="C23" s="40">
        <v>40202</v>
      </c>
      <c r="D23" s="40" t="s">
        <v>279</v>
      </c>
      <c r="E23" s="40" t="s">
        <v>630</v>
      </c>
      <c r="F23" s="40" t="s">
        <v>215</v>
      </c>
      <c r="G23" s="40" t="s">
        <v>38</v>
      </c>
      <c r="H23" s="40" t="str">
        <f>IF(G23="","",VLOOKUP(G23,Sheet1!$B$3:$C$7,2,0))</f>
        <v>急性期</v>
      </c>
      <c r="I23" s="40" t="s">
        <v>38</v>
      </c>
      <c r="J23" s="40" t="str">
        <f>IF(I23="","",VLOOKUP(I23,Sheet1!$B$3:$C$7,2,0))</f>
        <v>急性期</v>
      </c>
      <c r="K23" s="40">
        <v>20</v>
      </c>
      <c r="L23" s="40">
        <v>20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 t="s">
        <v>96</v>
      </c>
      <c r="U23" s="40" t="str">
        <f>IF(T23="","",VLOOKUP(T23,Sheet1!$B$10:$C$61,2,0))</f>
        <v>緩和ケア病棟入院料</v>
      </c>
      <c r="V23" s="40">
        <v>20</v>
      </c>
      <c r="W23" s="64"/>
    </row>
    <row r="24" spans="1:23" outlineLevel="4">
      <c r="A24" s="40">
        <v>4008</v>
      </c>
      <c r="B24" s="40" t="s">
        <v>278</v>
      </c>
      <c r="C24" s="40">
        <v>40202</v>
      </c>
      <c r="D24" s="40" t="s">
        <v>279</v>
      </c>
      <c r="E24" s="40" t="s">
        <v>630</v>
      </c>
      <c r="F24" s="40" t="s">
        <v>195</v>
      </c>
      <c r="G24" s="40" t="s">
        <v>45</v>
      </c>
      <c r="H24" s="40" t="str">
        <f>IF(G24="","",VLOOKUP(G24,Sheet1!$B$3:$C$7,2,0))</f>
        <v>慢性期</v>
      </c>
      <c r="I24" s="40" t="s">
        <v>58</v>
      </c>
      <c r="J24" s="40" t="str">
        <f>IF(I24="","",VLOOKUP(I24,Sheet1!$B$3:$C$7,2,0))</f>
        <v>回復期</v>
      </c>
      <c r="K24" s="40">
        <v>0</v>
      </c>
      <c r="L24" s="40">
        <v>0</v>
      </c>
      <c r="M24" s="40">
        <v>0</v>
      </c>
      <c r="N24" s="40">
        <v>47</v>
      </c>
      <c r="O24" s="40">
        <v>47</v>
      </c>
      <c r="P24" s="40">
        <v>0</v>
      </c>
      <c r="Q24" s="40">
        <v>16</v>
      </c>
      <c r="R24" s="40">
        <v>16</v>
      </c>
      <c r="S24" s="40">
        <v>0</v>
      </c>
      <c r="T24" s="40" t="s">
        <v>62</v>
      </c>
      <c r="U24" s="40" t="str">
        <f>IF(T24="","",VLOOKUP(T24,Sheet1!$B$10:$C$61,2,0))</f>
        <v>療養病棟入院基本料1</v>
      </c>
      <c r="V24" s="40">
        <v>31</v>
      </c>
      <c r="W24" s="65"/>
    </row>
    <row r="25" spans="1:23" outlineLevel="3">
      <c r="A25" s="40"/>
      <c r="B25" s="40"/>
      <c r="C25" s="40"/>
      <c r="D25" s="40"/>
      <c r="E25" s="41" t="s">
        <v>1759</v>
      </c>
      <c r="F25" s="40"/>
      <c r="G25" s="40"/>
      <c r="H25" s="40"/>
      <c r="I25" s="40"/>
      <c r="J25" s="40" t="str">
        <f>IF(I25="","",VLOOKUP(I25,Sheet1!$B$3:$C$7,2,0))</f>
        <v/>
      </c>
      <c r="K25" s="40">
        <f t="shared" ref="K25:S25" si="3">SUBTOTAL(9,K23:K24)</f>
        <v>20</v>
      </c>
      <c r="L25" s="40">
        <f t="shared" si="3"/>
        <v>20</v>
      </c>
      <c r="M25" s="40">
        <f t="shared" si="3"/>
        <v>0</v>
      </c>
      <c r="N25" s="40">
        <f t="shared" si="3"/>
        <v>47</v>
      </c>
      <c r="O25" s="40">
        <f t="shared" si="3"/>
        <v>47</v>
      </c>
      <c r="P25" s="40">
        <f t="shared" si="3"/>
        <v>0</v>
      </c>
      <c r="Q25" s="40">
        <f t="shared" si="3"/>
        <v>16</v>
      </c>
      <c r="R25" s="40">
        <f t="shared" si="3"/>
        <v>16</v>
      </c>
      <c r="S25" s="40">
        <f t="shared" si="3"/>
        <v>0</v>
      </c>
      <c r="T25" s="40"/>
      <c r="U25" s="40"/>
      <c r="V25" s="40">
        <f>SUBTOTAL(9,V23:V24)</f>
        <v>51</v>
      </c>
      <c r="W25" s="66"/>
    </row>
    <row r="26" spans="1:23" outlineLevel="4">
      <c r="A26" s="40">
        <v>4008</v>
      </c>
      <c r="B26" s="40" t="s">
        <v>278</v>
      </c>
      <c r="C26" s="40">
        <v>40202</v>
      </c>
      <c r="D26" s="40" t="s">
        <v>279</v>
      </c>
      <c r="E26" s="40" t="s">
        <v>664</v>
      </c>
      <c r="F26" s="40" t="s">
        <v>665</v>
      </c>
      <c r="G26" s="40" t="s">
        <v>38</v>
      </c>
      <c r="H26" s="40" t="str">
        <f>IF(G26="","",VLOOKUP(G26,Sheet1!$B$3:$C$7,2,0))</f>
        <v>急性期</v>
      </c>
      <c r="I26" s="40" t="s">
        <v>38</v>
      </c>
      <c r="J26" s="40" t="str">
        <f>IF(I26="","",VLOOKUP(I26,Sheet1!$B$3:$C$7,2,0))</f>
        <v>急性期</v>
      </c>
      <c r="K26" s="40">
        <v>42</v>
      </c>
      <c r="L26" s="40">
        <v>42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58</v>
      </c>
      <c r="U26" s="40" t="str">
        <f>IF(T26="","",VLOOKUP(T26,Sheet1!$B$10:$C$61,2,0))</f>
        <v>一般病棟13対1入院基本料</v>
      </c>
      <c r="V26" s="40">
        <v>42</v>
      </c>
      <c r="W26" s="64" t="s">
        <v>1984</v>
      </c>
    </row>
    <row r="27" spans="1:23" outlineLevel="4">
      <c r="A27" s="40">
        <v>4008</v>
      </c>
      <c r="B27" s="40" t="s">
        <v>278</v>
      </c>
      <c r="C27" s="40">
        <v>40202</v>
      </c>
      <c r="D27" s="40" t="s">
        <v>279</v>
      </c>
      <c r="E27" s="40" t="s">
        <v>664</v>
      </c>
      <c r="F27" s="40" t="s">
        <v>666</v>
      </c>
      <c r="G27" s="40" t="s">
        <v>38</v>
      </c>
      <c r="H27" s="40" t="str">
        <f>IF(G27="","",VLOOKUP(G27,Sheet1!$B$3:$C$7,2,0))</f>
        <v>急性期</v>
      </c>
      <c r="I27" s="40" t="s">
        <v>38</v>
      </c>
      <c r="J27" s="40" t="str">
        <f>IF(I27="","",VLOOKUP(I27,Sheet1!$B$3:$C$7,2,0))</f>
        <v>急性期</v>
      </c>
      <c r="K27" s="40">
        <v>42</v>
      </c>
      <c r="L27" s="40">
        <v>42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58</v>
      </c>
      <c r="U27" s="40" t="str">
        <f>IF(T27="","",VLOOKUP(T27,Sheet1!$B$10:$C$61,2,0))</f>
        <v>一般病棟13対1入院基本料</v>
      </c>
      <c r="V27" s="40">
        <v>42</v>
      </c>
      <c r="W27" s="65"/>
    </row>
    <row r="28" spans="1:23" outlineLevel="4">
      <c r="A28" s="40">
        <v>4008</v>
      </c>
      <c r="B28" s="40" t="s">
        <v>278</v>
      </c>
      <c r="C28" s="40">
        <v>40202</v>
      </c>
      <c r="D28" s="40" t="s">
        <v>279</v>
      </c>
      <c r="E28" s="40" t="s">
        <v>664</v>
      </c>
      <c r="F28" s="40" t="s">
        <v>667</v>
      </c>
      <c r="G28" s="40" t="s">
        <v>38</v>
      </c>
      <c r="H28" s="40" t="str">
        <f>IF(G28="","",VLOOKUP(G28,Sheet1!$B$3:$C$7,2,0))</f>
        <v>急性期</v>
      </c>
      <c r="I28" s="40" t="s">
        <v>38</v>
      </c>
      <c r="J28" s="40" t="str">
        <f>IF(I28="","",VLOOKUP(I28,Sheet1!$B$3:$C$7,2,0))</f>
        <v>急性期</v>
      </c>
      <c r="K28" s="40">
        <v>40</v>
      </c>
      <c r="L28" s="40">
        <v>40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58</v>
      </c>
      <c r="U28" s="40" t="str">
        <f>IF(T28="","",VLOOKUP(T28,Sheet1!$B$10:$C$61,2,0))</f>
        <v>一般病棟13対1入院基本料</v>
      </c>
      <c r="V28" s="40">
        <v>40</v>
      </c>
      <c r="W28" s="65"/>
    </row>
    <row r="29" spans="1:23" outlineLevel="3">
      <c r="A29" s="40"/>
      <c r="B29" s="40"/>
      <c r="C29" s="40"/>
      <c r="D29" s="40"/>
      <c r="E29" s="41" t="s">
        <v>1760</v>
      </c>
      <c r="F29" s="40"/>
      <c r="G29" s="40"/>
      <c r="H29" s="40"/>
      <c r="I29" s="40"/>
      <c r="J29" s="40" t="str">
        <f>IF(I29="","",VLOOKUP(I29,Sheet1!$B$3:$C$7,2,0))</f>
        <v/>
      </c>
      <c r="K29" s="40">
        <f t="shared" ref="K29:S29" si="4">SUBTOTAL(9,K26:K28)</f>
        <v>124</v>
      </c>
      <c r="L29" s="40">
        <f t="shared" si="4"/>
        <v>124</v>
      </c>
      <c r="M29" s="40">
        <f t="shared" si="4"/>
        <v>0</v>
      </c>
      <c r="N29" s="40">
        <f t="shared" si="4"/>
        <v>0</v>
      </c>
      <c r="O29" s="40">
        <f t="shared" si="4"/>
        <v>0</v>
      </c>
      <c r="P29" s="40">
        <f t="shared" si="4"/>
        <v>0</v>
      </c>
      <c r="Q29" s="40">
        <f t="shared" si="4"/>
        <v>0</v>
      </c>
      <c r="R29" s="40">
        <f t="shared" si="4"/>
        <v>0</v>
      </c>
      <c r="S29" s="40">
        <f t="shared" si="4"/>
        <v>0</v>
      </c>
      <c r="T29" s="40"/>
      <c r="U29" s="40"/>
      <c r="V29" s="40">
        <f>SUBTOTAL(9,V26:V28)</f>
        <v>124</v>
      </c>
      <c r="W29" s="66"/>
    </row>
    <row r="30" spans="1:23" outlineLevel="4">
      <c r="A30" s="40">
        <v>4008</v>
      </c>
      <c r="B30" s="40" t="s">
        <v>278</v>
      </c>
      <c r="C30" s="40">
        <v>40202</v>
      </c>
      <c r="D30" s="40" t="s">
        <v>279</v>
      </c>
      <c r="E30" s="40" t="s">
        <v>728</v>
      </c>
      <c r="F30" s="40" t="s">
        <v>193</v>
      </c>
      <c r="G30" s="40" t="s">
        <v>58</v>
      </c>
      <c r="H30" s="40" t="str">
        <f>IF(G30="","",VLOOKUP(G30,Sheet1!$B$3:$C$7,2,0))</f>
        <v>回復期</v>
      </c>
      <c r="I30" s="40" t="s">
        <v>58</v>
      </c>
      <c r="J30" s="40" t="str">
        <f>IF(I30="","",VLOOKUP(I30,Sheet1!$B$3:$C$7,2,0))</f>
        <v>回復期</v>
      </c>
      <c r="K30" s="40">
        <v>30</v>
      </c>
      <c r="L30" s="40">
        <v>30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 t="s">
        <v>40</v>
      </c>
      <c r="U30" s="40" t="str">
        <f>IF(T30="","",VLOOKUP(T30,Sheet1!$B$10:$C$61,2,0))</f>
        <v>地域包括ケア病棟入院料1</v>
      </c>
      <c r="V30" s="40">
        <v>30</v>
      </c>
      <c r="W30" s="64"/>
    </row>
    <row r="31" spans="1:23" outlineLevel="4">
      <c r="A31" s="40">
        <v>4008</v>
      </c>
      <c r="B31" s="40" t="s">
        <v>278</v>
      </c>
      <c r="C31" s="40">
        <v>40202</v>
      </c>
      <c r="D31" s="40" t="s">
        <v>279</v>
      </c>
      <c r="E31" s="40" t="s">
        <v>728</v>
      </c>
      <c r="F31" s="40" t="s">
        <v>195</v>
      </c>
      <c r="G31" s="40" t="s">
        <v>45</v>
      </c>
      <c r="H31" s="40" t="str">
        <f>IF(G31="","",VLOOKUP(G31,Sheet1!$B$3:$C$7,2,0))</f>
        <v>慢性期</v>
      </c>
      <c r="I31" s="40" t="s">
        <v>45</v>
      </c>
      <c r="J31" s="40" t="str">
        <f>IF(I31="","",VLOOKUP(I31,Sheet1!$B$3:$C$7,2,0))</f>
        <v>慢性期</v>
      </c>
      <c r="K31" s="40">
        <v>0</v>
      </c>
      <c r="L31" s="40">
        <v>0</v>
      </c>
      <c r="M31" s="40">
        <v>0</v>
      </c>
      <c r="N31" s="40">
        <v>40</v>
      </c>
      <c r="O31" s="40">
        <v>40</v>
      </c>
      <c r="P31" s="40">
        <v>0</v>
      </c>
      <c r="Q31" s="40">
        <v>0</v>
      </c>
      <c r="R31" s="40">
        <v>0</v>
      </c>
      <c r="S31" s="40">
        <v>0</v>
      </c>
      <c r="T31" s="40" t="s">
        <v>62</v>
      </c>
      <c r="U31" s="40" t="str">
        <f>IF(T31="","",VLOOKUP(T31,Sheet1!$B$10:$C$61,2,0))</f>
        <v>療養病棟入院基本料1</v>
      </c>
      <c r="V31" s="40">
        <v>40</v>
      </c>
      <c r="W31" s="65"/>
    </row>
    <row r="32" spans="1:23" outlineLevel="3">
      <c r="A32" s="40"/>
      <c r="B32" s="40"/>
      <c r="C32" s="40"/>
      <c r="D32" s="40"/>
      <c r="E32" s="41" t="s">
        <v>1761</v>
      </c>
      <c r="F32" s="40"/>
      <c r="G32" s="40"/>
      <c r="H32" s="40"/>
      <c r="I32" s="40"/>
      <c r="J32" s="40" t="str">
        <f>IF(I32="","",VLOOKUP(I32,Sheet1!$B$3:$C$7,2,0))</f>
        <v/>
      </c>
      <c r="K32" s="40">
        <f t="shared" ref="K32:S32" si="5">SUBTOTAL(9,K30:K31)</f>
        <v>30</v>
      </c>
      <c r="L32" s="40">
        <f t="shared" si="5"/>
        <v>30</v>
      </c>
      <c r="M32" s="40">
        <f t="shared" si="5"/>
        <v>0</v>
      </c>
      <c r="N32" s="40">
        <f t="shared" si="5"/>
        <v>40</v>
      </c>
      <c r="O32" s="40">
        <f t="shared" si="5"/>
        <v>40</v>
      </c>
      <c r="P32" s="40">
        <f t="shared" si="5"/>
        <v>0</v>
      </c>
      <c r="Q32" s="40">
        <f t="shared" si="5"/>
        <v>0</v>
      </c>
      <c r="R32" s="40">
        <f t="shared" si="5"/>
        <v>0</v>
      </c>
      <c r="S32" s="40">
        <f t="shared" si="5"/>
        <v>0</v>
      </c>
      <c r="T32" s="40"/>
      <c r="U32" s="40"/>
      <c r="V32" s="40">
        <f>SUBTOTAL(9,V30:V31)</f>
        <v>70</v>
      </c>
      <c r="W32" s="66"/>
    </row>
    <row r="33" spans="1:23" outlineLevel="4">
      <c r="A33" s="40">
        <v>4008</v>
      </c>
      <c r="B33" s="40" t="s">
        <v>278</v>
      </c>
      <c r="C33" s="40">
        <v>40202</v>
      </c>
      <c r="D33" s="40" t="s">
        <v>279</v>
      </c>
      <c r="E33" s="40" t="s">
        <v>741</v>
      </c>
      <c r="F33" s="40" t="s">
        <v>193</v>
      </c>
      <c r="G33" s="40" t="s">
        <v>38</v>
      </c>
      <c r="H33" s="40" t="str">
        <f>IF(G33="","",VLOOKUP(G33,Sheet1!$B$3:$C$7,2,0))</f>
        <v>急性期</v>
      </c>
      <c r="I33" s="40" t="s">
        <v>38</v>
      </c>
      <c r="J33" s="40" t="str">
        <f>IF(I33="","",VLOOKUP(I33,Sheet1!$B$3:$C$7,2,0))</f>
        <v>急性期</v>
      </c>
      <c r="K33" s="40">
        <v>30</v>
      </c>
      <c r="L33" s="40">
        <v>30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 t="s">
        <v>45</v>
      </c>
      <c r="U33" s="40" t="str">
        <f>IF(T33="","",VLOOKUP(T33,Sheet1!$B$10:$C$61,2,0))</f>
        <v>一般病棟15対1入院基本料</v>
      </c>
      <c r="V33" s="40">
        <v>30</v>
      </c>
      <c r="W33" s="64"/>
    </row>
    <row r="34" spans="1:23" outlineLevel="4">
      <c r="A34" s="40">
        <v>4008</v>
      </c>
      <c r="B34" s="40" t="s">
        <v>278</v>
      </c>
      <c r="C34" s="40">
        <v>40202</v>
      </c>
      <c r="D34" s="40" t="s">
        <v>279</v>
      </c>
      <c r="E34" s="40" t="s">
        <v>741</v>
      </c>
      <c r="F34" s="40" t="s">
        <v>742</v>
      </c>
      <c r="G34" s="40" t="s">
        <v>45</v>
      </c>
      <c r="H34" s="40" t="str">
        <f>IF(G34="","",VLOOKUP(G34,Sheet1!$B$3:$C$7,2,0))</f>
        <v>慢性期</v>
      </c>
      <c r="I34" s="40" t="s">
        <v>45</v>
      </c>
      <c r="J34" s="40" t="str">
        <f>IF(I34="","",VLOOKUP(I34,Sheet1!$B$3:$C$7,2,0))</f>
        <v>慢性期</v>
      </c>
      <c r="K34" s="40">
        <v>0</v>
      </c>
      <c r="L34" s="40">
        <v>0</v>
      </c>
      <c r="M34" s="40">
        <v>0</v>
      </c>
      <c r="N34" s="40">
        <v>30</v>
      </c>
      <c r="O34" s="40">
        <v>30</v>
      </c>
      <c r="P34" s="40">
        <v>0</v>
      </c>
      <c r="Q34" s="40">
        <v>0</v>
      </c>
      <c r="R34" s="40">
        <v>0</v>
      </c>
      <c r="S34" s="40">
        <v>0</v>
      </c>
      <c r="T34" s="40" t="s">
        <v>62</v>
      </c>
      <c r="U34" s="40" t="str">
        <f>IF(T34="","",VLOOKUP(T34,Sheet1!$B$10:$C$61,2,0))</f>
        <v>療養病棟入院基本料1</v>
      </c>
      <c r="V34" s="40">
        <v>30</v>
      </c>
      <c r="W34" s="65"/>
    </row>
    <row r="35" spans="1:23" outlineLevel="4">
      <c r="A35" s="40">
        <v>4008</v>
      </c>
      <c r="B35" s="40" t="s">
        <v>278</v>
      </c>
      <c r="C35" s="40">
        <v>40202</v>
      </c>
      <c r="D35" s="40" t="s">
        <v>279</v>
      </c>
      <c r="E35" s="40" t="s">
        <v>741</v>
      </c>
      <c r="F35" s="40" t="s">
        <v>743</v>
      </c>
      <c r="G35" s="40" t="s">
        <v>45</v>
      </c>
      <c r="H35" s="40" t="str">
        <f>IF(G35="","",VLOOKUP(G35,Sheet1!$B$3:$C$7,2,0))</f>
        <v>慢性期</v>
      </c>
      <c r="I35" s="40" t="s">
        <v>45</v>
      </c>
      <c r="J35" s="40" t="str">
        <f>IF(I35="","",VLOOKUP(I35,Sheet1!$B$3:$C$7,2,0))</f>
        <v>慢性期</v>
      </c>
      <c r="K35" s="40">
        <v>0</v>
      </c>
      <c r="L35" s="40">
        <v>0</v>
      </c>
      <c r="M35" s="40">
        <v>0</v>
      </c>
      <c r="N35" s="40">
        <v>60</v>
      </c>
      <c r="O35" s="40">
        <v>60</v>
      </c>
      <c r="P35" s="40">
        <v>0</v>
      </c>
      <c r="Q35" s="40">
        <v>0</v>
      </c>
      <c r="R35" s="40">
        <v>0</v>
      </c>
      <c r="S35" s="40">
        <v>0</v>
      </c>
      <c r="T35" s="40" t="s">
        <v>62</v>
      </c>
      <c r="U35" s="40" t="str">
        <f>IF(T35="","",VLOOKUP(T35,Sheet1!$B$10:$C$61,2,0))</f>
        <v>療養病棟入院基本料1</v>
      </c>
      <c r="V35" s="40">
        <v>60</v>
      </c>
      <c r="W35" s="65"/>
    </row>
    <row r="36" spans="1:23" outlineLevel="3">
      <c r="A36" s="40"/>
      <c r="B36" s="40"/>
      <c r="C36" s="40"/>
      <c r="D36" s="40"/>
      <c r="E36" s="41" t="s">
        <v>1762</v>
      </c>
      <c r="F36" s="40"/>
      <c r="G36" s="40"/>
      <c r="H36" s="40"/>
      <c r="I36" s="40"/>
      <c r="J36" s="40" t="str">
        <f>IF(I36="","",VLOOKUP(I36,Sheet1!$B$3:$C$7,2,0))</f>
        <v/>
      </c>
      <c r="K36" s="40">
        <f t="shared" ref="K36:S36" si="6">SUBTOTAL(9,K33:K35)</f>
        <v>30</v>
      </c>
      <c r="L36" s="40">
        <f t="shared" si="6"/>
        <v>30</v>
      </c>
      <c r="M36" s="40">
        <f t="shared" si="6"/>
        <v>0</v>
      </c>
      <c r="N36" s="40">
        <f t="shared" si="6"/>
        <v>90</v>
      </c>
      <c r="O36" s="40">
        <f t="shared" si="6"/>
        <v>90</v>
      </c>
      <c r="P36" s="40">
        <f t="shared" si="6"/>
        <v>0</v>
      </c>
      <c r="Q36" s="40">
        <f t="shared" si="6"/>
        <v>0</v>
      </c>
      <c r="R36" s="40">
        <f t="shared" si="6"/>
        <v>0</v>
      </c>
      <c r="S36" s="40">
        <f t="shared" si="6"/>
        <v>0</v>
      </c>
      <c r="T36" s="40"/>
      <c r="U36" s="40"/>
      <c r="V36" s="40">
        <f>SUBTOTAL(9,V33:V35)</f>
        <v>120</v>
      </c>
      <c r="W36" s="66"/>
    </row>
    <row r="37" spans="1:23" outlineLevel="4">
      <c r="A37" s="40">
        <v>4008</v>
      </c>
      <c r="B37" s="40" t="s">
        <v>278</v>
      </c>
      <c r="C37" s="40">
        <v>40202</v>
      </c>
      <c r="D37" s="40" t="s">
        <v>279</v>
      </c>
      <c r="E37" s="40" t="s">
        <v>750</v>
      </c>
      <c r="F37" s="40" t="s">
        <v>751</v>
      </c>
      <c r="G37" s="40" t="s">
        <v>182</v>
      </c>
      <c r="H37" s="40" t="str">
        <f>IF(G37="","",VLOOKUP(G37,Sheet1!$B$3:$C$7,2,0))</f>
        <v>慢性期</v>
      </c>
      <c r="I37" s="40" t="s">
        <v>182</v>
      </c>
      <c r="J37" s="40" t="str">
        <f>IF(I37="","",VLOOKUP(I37,Sheet1!$B$3:$C$7,2,0))</f>
        <v>慢性期</v>
      </c>
      <c r="K37" s="40">
        <v>48</v>
      </c>
      <c r="L37" s="40">
        <v>48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 t="s">
        <v>187</v>
      </c>
      <c r="U37" s="40" t="str">
        <f>IF(T37="","",VLOOKUP(T37,Sheet1!$B$10:$C$61,2,0))</f>
        <v>障害者施設等10対1入院基本料</v>
      </c>
      <c r="V37" s="40">
        <v>48</v>
      </c>
      <c r="W37" s="64"/>
    </row>
    <row r="38" spans="1:23" outlineLevel="4">
      <c r="A38" s="40">
        <v>4008</v>
      </c>
      <c r="B38" s="40" t="s">
        <v>278</v>
      </c>
      <c r="C38" s="40">
        <v>40202</v>
      </c>
      <c r="D38" s="40" t="s">
        <v>279</v>
      </c>
      <c r="E38" s="40" t="s">
        <v>750</v>
      </c>
      <c r="F38" s="40" t="s">
        <v>752</v>
      </c>
      <c r="G38" s="40" t="s">
        <v>182</v>
      </c>
      <c r="H38" s="40" t="str">
        <f>IF(G38="","",VLOOKUP(G38,Sheet1!$B$3:$C$7,2,0))</f>
        <v>慢性期</v>
      </c>
      <c r="I38" s="40" t="s">
        <v>182</v>
      </c>
      <c r="J38" s="40" t="str">
        <f>IF(I38="","",VLOOKUP(I38,Sheet1!$B$3:$C$7,2,0))</f>
        <v>慢性期</v>
      </c>
      <c r="K38" s="40">
        <v>0</v>
      </c>
      <c r="L38" s="40">
        <v>0</v>
      </c>
      <c r="M38" s="40">
        <v>0</v>
      </c>
      <c r="N38" s="40">
        <v>48</v>
      </c>
      <c r="O38" s="40">
        <v>48</v>
      </c>
      <c r="P38" s="40">
        <v>0</v>
      </c>
      <c r="Q38" s="40">
        <v>0</v>
      </c>
      <c r="R38" s="40">
        <v>0</v>
      </c>
      <c r="S38" s="40">
        <v>0</v>
      </c>
      <c r="T38" s="40" t="s">
        <v>185</v>
      </c>
      <c r="U38" s="40" t="str">
        <f>IF(T38="","",VLOOKUP(T38,Sheet1!$B$10:$C$61,2,0))</f>
        <v>療養病棟入院基本料1</v>
      </c>
      <c r="V38" s="40">
        <v>48</v>
      </c>
      <c r="W38" s="65"/>
    </row>
    <row r="39" spans="1:23" outlineLevel="4">
      <c r="A39" s="40">
        <v>4008</v>
      </c>
      <c r="B39" s="40" t="s">
        <v>278</v>
      </c>
      <c r="C39" s="40">
        <v>40202</v>
      </c>
      <c r="D39" s="40" t="s">
        <v>279</v>
      </c>
      <c r="E39" s="40" t="s">
        <v>750</v>
      </c>
      <c r="F39" s="40" t="s">
        <v>753</v>
      </c>
      <c r="G39" s="40" t="s">
        <v>113</v>
      </c>
      <c r="H39" s="40" t="str">
        <f>IF(G39="","",VLOOKUP(G39,Sheet1!$B$3:$C$7,2,0))</f>
        <v>回復期</v>
      </c>
      <c r="I39" s="40" t="s">
        <v>113</v>
      </c>
      <c r="J39" s="40" t="str">
        <f>IF(I39="","",VLOOKUP(I39,Sheet1!$B$3:$C$7,2,0))</f>
        <v>回復期</v>
      </c>
      <c r="K39" s="40">
        <v>0</v>
      </c>
      <c r="L39" s="40">
        <v>0</v>
      </c>
      <c r="M39" s="40">
        <v>0</v>
      </c>
      <c r="N39" s="40">
        <v>48</v>
      </c>
      <c r="O39" s="40">
        <v>48</v>
      </c>
      <c r="P39" s="40">
        <v>0</v>
      </c>
      <c r="Q39" s="40">
        <v>0</v>
      </c>
      <c r="R39" s="40">
        <v>0</v>
      </c>
      <c r="S39" s="40">
        <v>0</v>
      </c>
      <c r="T39" s="40" t="s">
        <v>603</v>
      </c>
      <c r="U39" s="40" t="str">
        <f>IF(T39="","",VLOOKUP(T39,Sheet1!$B$10:$C$61,2,0))</f>
        <v>回復期リハビリテーション病棟入院料2</v>
      </c>
      <c r="V39" s="40">
        <v>48</v>
      </c>
      <c r="W39" s="65"/>
    </row>
    <row r="40" spans="1:23" outlineLevel="3">
      <c r="A40" s="40"/>
      <c r="B40" s="40"/>
      <c r="C40" s="40"/>
      <c r="D40" s="40"/>
      <c r="E40" s="41" t="s">
        <v>1763</v>
      </c>
      <c r="F40" s="40"/>
      <c r="G40" s="40"/>
      <c r="H40" s="40"/>
      <c r="I40" s="40"/>
      <c r="J40" s="40" t="str">
        <f>IF(I40="","",VLOOKUP(I40,Sheet1!$B$3:$C$7,2,0))</f>
        <v/>
      </c>
      <c r="K40" s="40">
        <f t="shared" ref="K40:S40" si="7">SUBTOTAL(9,K37:K39)</f>
        <v>48</v>
      </c>
      <c r="L40" s="40">
        <f t="shared" si="7"/>
        <v>48</v>
      </c>
      <c r="M40" s="40">
        <f t="shared" si="7"/>
        <v>0</v>
      </c>
      <c r="N40" s="40">
        <f t="shared" si="7"/>
        <v>96</v>
      </c>
      <c r="O40" s="40">
        <f t="shared" si="7"/>
        <v>96</v>
      </c>
      <c r="P40" s="40">
        <f t="shared" si="7"/>
        <v>0</v>
      </c>
      <c r="Q40" s="40">
        <f t="shared" si="7"/>
        <v>0</v>
      </c>
      <c r="R40" s="40">
        <f t="shared" si="7"/>
        <v>0</v>
      </c>
      <c r="S40" s="40">
        <f t="shared" si="7"/>
        <v>0</v>
      </c>
      <c r="T40" s="40"/>
      <c r="U40" s="40"/>
      <c r="V40" s="40">
        <f>SUBTOTAL(9,V37:V39)</f>
        <v>144</v>
      </c>
      <c r="W40" s="66"/>
    </row>
    <row r="41" spans="1:23" outlineLevel="4">
      <c r="A41" s="40">
        <v>4008</v>
      </c>
      <c r="B41" s="40" t="s">
        <v>278</v>
      </c>
      <c r="C41" s="40">
        <v>40202</v>
      </c>
      <c r="D41" s="40" t="s">
        <v>279</v>
      </c>
      <c r="E41" s="40" t="s">
        <v>786</v>
      </c>
      <c r="F41" s="40" t="s">
        <v>787</v>
      </c>
      <c r="G41" s="40" t="s">
        <v>45</v>
      </c>
      <c r="H41" s="40" t="str">
        <f>IF(G41="","",VLOOKUP(G41,Sheet1!$B$3:$C$7,2,0))</f>
        <v>慢性期</v>
      </c>
      <c r="I41" s="40" t="s">
        <v>45</v>
      </c>
      <c r="J41" s="40" t="str">
        <f>IF(I41="","",VLOOKUP(I41,Sheet1!$B$3:$C$7,2,0))</f>
        <v>慢性期</v>
      </c>
      <c r="K41" s="40">
        <v>60</v>
      </c>
      <c r="L41" s="40">
        <v>60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 t="s">
        <v>56</v>
      </c>
      <c r="U41" s="40" t="str">
        <f>IF(T41="","",VLOOKUP(T41,Sheet1!$B$10:$C$61,2,0))</f>
        <v>障害者施設等13対1入院基本料</v>
      </c>
      <c r="V41" s="40">
        <v>60</v>
      </c>
      <c r="W41" s="64"/>
    </row>
    <row r="42" spans="1:23" outlineLevel="4">
      <c r="A42" s="40">
        <v>4008</v>
      </c>
      <c r="B42" s="40" t="s">
        <v>278</v>
      </c>
      <c r="C42" s="40">
        <v>40202</v>
      </c>
      <c r="D42" s="40" t="s">
        <v>279</v>
      </c>
      <c r="E42" s="40" t="s">
        <v>786</v>
      </c>
      <c r="F42" s="40" t="s">
        <v>788</v>
      </c>
      <c r="G42" s="40" t="s">
        <v>45</v>
      </c>
      <c r="H42" s="40" t="str">
        <f>IF(G42="","",VLOOKUP(G42,Sheet1!$B$3:$C$7,2,0))</f>
        <v>慢性期</v>
      </c>
      <c r="I42" s="40" t="s">
        <v>45</v>
      </c>
      <c r="J42" s="40" t="str">
        <f>IF(I42="","",VLOOKUP(I42,Sheet1!$B$3:$C$7,2,0))</f>
        <v>慢性期</v>
      </c>
      <c r="K42" s="40">
        <v>0</v>
      </c>
      <c r="L42" s="40">
        <v>0</v>
      </c>
      <c r="M42" s="40">
        <v>0</v>
      </c>
      <c r="N42" s="40">
        <v>60</v>
      </c>
      <c r="O42" s="40">
        <v>60</v>
      </c>
      <c r="P42" s="40">
        <v>0</v>
      </c>
      <c r="Q42" s="40">
        <v>60</v>
      </c>
      <c r="R42" s="40">
        <v>60</v>
      </c>
      <c r="S42" s="40">
        <v>0</v>
      </c>
      <c r="T42" s="40"/>
      <c r="U42" s="40" t="str">
        <f>IF(T42="","",VLOOKUP(T42,Sheet1!$B$10:$C$61,2,0))</f>
        <v/>
      </c>
      <c r="V42" s="40">
        <v>0</v>
      </c>
      <c r="W42" s="65"/>
    </row>
    <row r="43" spans="1:23" outlineLevel="4">
      <c r="A43" s="40">
        <v>4008</v>
      </c>
      <c r="B43" s="40" t="s">
        <v>278</v>
      </c>
      <c r="C43" s="40">
        <v>40202</v>
      </c>
      <c r="D43" s="40" t="s">
        <v>279</v>
      </c>
      <c r="E43" s="40" t="s">
        <v>786</v>
      </c>
      <c r="F43" s="40" t="s">
        <v>789</v>
      </c>
      <c r="G43" s="40" t="s">
        <v>45</v>
      </c>
      <c r="H43" s="40" t="str">
        <f>IF(G43="","",VLOOKUP(G43,Sheet1!$B$3:$C$7,2,0))</f>
        <v>慢性期</v>
      </c>
      <c r="I43" s="40" t="s">
        <v>45</v>
      </c>
      <c r="J43" s="40" t="str">
        <f>IF(I43="","",VLOOKUP(I43,Sheet1!$B$3:$C$7,2,0))</f>
        <v>慢性期</v>
      </c>
      <c r="K43" s="40">
        <v>0</v>
      </c>
      <c r="L43" s="40">
        <v>0</v>
      </c>
      <c r="M43" s="40">
        <v>0</v>
      </c>
      <c r="N43" s="40">
        <v>60</v>
      </c>
      <c r="O43" s="40">
        <v>60</v>
      </c>
      <c r="P43" s="40">
        <v>0</v>
      </c>
      <c r="Q43" s="40">
        <v>0</v>
      </c>
      <c r="R43" s="40">
        <v>0</v>
      </c>
      <c r="S43" s="40">
        <v>0</v>
      </c>
      <c r="T43" s="40" t="s">
        <v>62</v>
      </c>
      <c r="U43" s="40" t="str">
        <f>IF(T43="","",VLOOKUP(T43,Sheet1!$B$10:$C$61,2,0))</f>
        <v>療養病棟入院基本料1</v>
      </c>
      <c r="V43" s="40">
        <v>60</v>
      </c>
      <c r="W43" s="65"/>
    </row>
    <row r="44" spans="1:23" outlineLevel="4">
      <c r="A44" s="40">
        <v>4008</v>
      </c>
      <c r="B44" s="40" t="s">
        <v>278</v>
      </c>
      <c r="C44" s="40">
        <v>40202</v>
      </c>
      <c r="D44" s="40" t="s">
        <v>279</v>
      </c>
      <c r="E44" s="40" t="s">
        <v>786</v>
      </c>
      <c r="F44" s="40" t="s">
        <v>490</v>
      </c>
      <c r="G44" s="40" t="s">
        <v>45</v>
      </c>
      <c r="H44" s="40" t="str">
        <f>IF(G44="","",VLOOKUP(G44,Sheet1!$B$3:$C$7,2,0))</f>
        <v>慢性期</v>
      </c>
      <c r="I44" s="40" t="s">
        <v>45</v>
      </c>
      <c r="J44" s="40" t="str">
        <f>IF(I44="","",VLOOKUP(I44,Sheet1!$B$3:$C$7,2,0))</f>
        <v>慢性期</v>
      </c>
      <c r="K44" s="40">
        <v>0</v>
      </c>
      <c r="L44" s="40">
        <v>0</v>
      </c>
      <c r="M44" s="40">
        <v>0</v>
      </c>
      <c r="N44" s="40">
        <v>38</v>
      </c>
      <c r="O44" s="40">
        <v>38</v>
      </c>
      <c r="P44" s="40">
        <v>0</v>
      </c>
      <c r="Q44" s="40">
        <v>0</v>
      </c>
      <c r="R44" s="40">
        <v>0</v>
      </c>
      <c r="S44" s="40">
        <v>0</v>
      </c>
      <c r="T44" s="40" t="s">
        <v>46</v>
      </c>
      <c r="U44" s="40" t="str">
        <f>IF(T44="","",VLOOKUP(T44,Sheet1!$B$10:$C$61,2,0))</f>
        <v>療養病棟入院基本料2</v>
      </c>
      <c r="V44" s="40">
        <v>38</v>
      </c>
      <c r="W44" s="65"/>
    </row>
    <row r="45" spans="1:23" outlineLevel="3">
      <c r="A45" s="40"/>
      <c r="B45" s="40"/>
      <c r="C45" s="40"/>
      <c r="D45" s="40"/>
      <c r="E45" s="41" t="s">
        <v>1764</v>
      </c>
      <c r="F45" s="40"/>
      <c r="G45" s="40"/>
      <c r="H45" s="40"/>
      <c r="I45" s="40"/>
      <c r="J45" s="40" t="str">
        <f>IF(I45="","",VLOOKUP(I45,Sheet1!$B$3:$C$7,2,0))</f>
        <v/>
      </c>
      <c r="K45" s="40">
        <f t="shared" ref="K45:S45" si="8">SUBTOTAL(9,K41:K44)</f>
        <v>60</v>
      </c>
      <c r="L45" s="40">
        <f t="shared" si="8"/>
        <v>60</v>
      </c>
      <c r="M45" s="40">
        <f t="shared" si="8"/>
        <v>0</v>
      </c>
      <c r="N45" s="40">
        <f t="shared" si="8"/>
        <v>158</v>
      </c>
      <c r="O45" s="40">
        <f t="shared" si="8"/>
        <v>158</v>
      </c>
      <c r="P45" s="40">
        <f t="shared" si="8"/>
        <v>0</v>
      </c>
      <c r="Q45" s="40">
        <f t="shared" si="8"/>
        <v>60</v>
      </c>
      <c r="R45" s="40">
        <f t="shared" si="8"/>
        <v>60</v>
      </c>
      <c r="S45" s="40">
        <f t="shared" si="8"/>
        <v>0</v>
      </c>
      <c r="T45" s="40"/>
      <c r="U45" s="40"/>
      <c r="V45" s="40">
        <f>SUBTOTAL(9,V41:V44)</f>
        <v>158</v>
      </c>
      <c r="W45" s="66"/>
    </row>
    <row r="46" spans="1:23" outlineLevel="4">
      <c r="A46" s="40">
        <v>4008</v>
      </c>
      <c r="B46" s="40" t="s">
        <v>278</v>
      </c>
      <c r="C46" s="40">
        <v>40202</v>
      </c>
      <c r="D46" s="40" t="s">
        <v>279</v>
      </c>
      <c r="E46" s="40" t="s">
        <v>826</v>
      </c>
      <c r="F46" s="40" t="s">
        <v>827</v>
      </c>
      <c r="G46" s="40" t="s">
        <v>45</v>
      </c>
      <c r="H46" s="40" t="str">
        <f>IF(G46="","",VLOOKUP(G46,Sheet1!$B$3:$C$7,2,0))</f>
        <v>慢性期</v>
      </c>
      <c r="I46" s="40" t="s">
        <v>45</v>
      </c>
      <c r="J46" s="40" t="str">
        <f>IF(I46="","",VLOOKUP(I46,Sheet1!$B$3:$C$7,2,0))</f>
        <v>慢性期</v>
      </c>
      <c r="K46" s="40">
        <v>26</v>
      </c>
      <c r="L46" s="40">
        <v>26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 t="s">
        <v>147</v>
      </c>
      <c r="U46" s="40" t="str">
        <f>IF(T46="","",VLOOKUP(T46,Sheet1!$B$10:$C$61,2,0))</f>
        <v>障害者施設等7対1入院基本料</v>
      </c>
      <c r="V46" s="40">
        <v>26</v>
      </c>
      <c r="W46" s="64" t="s">
        <v>1988</v>
      </c>
    </row>
    <row r="47" spans="1:23" outlineLevel="4">
      <c r="A47" s="40">
        <v>4008</v>
      </c>
      <c r="B47" s="40" t="s">
        <v>278</v>
      </c>
      <c r="C47" s="40">
        <v>40202</v>
      </c>
      <c r="D47" s="40" t="s">
        <v>279</v>
      </c>
      <c r="E47" s="40" t="s">
        <v>826</v>
      </c>
      <c r="F47" s="40" t="s">
        <v>430</v>
      </c>
      <c r="G47" s="40" t="s">
        <v>58</v>
      </c>
      <c r="H47" s="40" t="str">
        <f>IF(G47="","",VLOOKUP(G47,Sheet1!$B$3:$C$7,2,0))</f>
        <v>回復期</v>
      </c>
      <c r="I47" s="40" t="s">
        <v>58</v>
      </c>
      <c r="J47" s="40" t="str">
        <f>IF(I47="","",VLOOKUP(I47,Sheet1!$B$3:$C$7,2,0))</f>
        <v>回復期</v>
      </c>
      <c r="K47" s="40">
        <v>47</v>
      </c>
      <c r="L47" s="40">
        <v>47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 t="s">
        <v>147</v>
      </c>
      <c r="U47" s="40" t="str">
        <f>IF(T47="","",VLOOKUP(T47,Sheet1!$B$10:$C$61,2,0))</f>
        <v>障害者施設等7対1入院基本料</v>
      </c>
      <c r="V47" s="40">
        <v>47</v>
      </c>
      <c r="W47" s="65" t="s">
        <v>2012</v>
      </c>
    </row>
    <row r="48" spans="1:23" outlineLevel="4">
      <c r="A48" s="40">
        <v>4008</v>
      </c>
      <c r="B48" s="40" t="s">
        <v>278</v>
      </c>
      <c r="C48" s="40">
        <v>40202</v>
      </c>
      <c r="D48" s="40" t="s">
        <v>279</v>
      </c>
      <c r="E48" s="40" t="s">
        <v>826</v>
      </c>
      <c r="F48" s="40" t="s">
        <v>466</v>
      </c>
      <c r="G48" s="40" t="s">
        <v>45</v>
      </c>
      <c r="H48" s="40" t="str">
        <f>IF(G48="","",VLOOKUP(G48,Sheet1!$B$3:$C$7,2,0))</f>
        <v>慢性期</v>
      </c>
      <c r="I48" s="40" t="s">
        <v>45</v>
      </c>
      <c r="J48" s="40" t="str">
        <f>IF(I48="","",VLOOKUP(I48,Sheet1!$B$3:$C$7,2,0))</f>
        <v>慢性期</v>
      </c>
      <c r="K48" s="40">
        <v>40</v>
      </c>
      <c r="L48" s="40">
        <v>40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 t="s">
        <v>147</v>
      </c>
      <c r="U48" s="40" t="str">
        <f>IF(T48="","",VLOOKUP(T48,Sheet1!$B$10:$C$61,2,0))</f>
        <v>障害者施設等7対1入院基本料</v>
      </c>
      <c r="V48" s="40">
        <v>40</v>
      </c>
      <c r="W48" s="65"/>
    </row>
    <row r="49" spans="1:23" outlineLevel="4">
      <c r="A49" s="40">
        <v>4008</v>
      </c>
      <c r="B49" s="40" t="s">
        <v>278</v>
      </c>
      <c r="C49" s="40">
        <v>40202</v>
      </c>
      <c r="D49" s="40" t="s">
        <v>279</v>
      </c>
      <c r="E49" s="40" t="s">
        <v>826</v>
      </c>
      <c r="F49" s="40" t="s">
        <v>828</v>
      </c>
      <c r="G49" s="40" t="s">
        <v>45</v>
      </c>
      <c r="H49" s="40" t="str">
        <f>IF(G49="","",VLOOKUP(G49,Sheet1!$B$3:$C$7,2,0))</f>
        <v>慢性期</v>
      </c>
      <c r="I49" s="40" t="s">
        <v>45</v>
      </c>
      <c r="J49" s="40" t="str">
        <f>IF(I49="","",VLOOKUP(I49,Sheet1!$B$3:$C$7,2,0))</f>
        <v>慢性期</v>
      </c>
      <c r="K49" s="40">
        <v>60</v>
      </c>
      <c r="L49" s="40">
        <v>60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 t="s">
        <v>147</v>
      </c>
      <c r="U49" s="40" t="str">
        <f>IF(T49="","",VLOOKUP(T49,Sheet1!$B$10:$C$61,2,0))</f>
        <v>障害者施設等7対1入院基本料</v>
      </c>
      <c r="V49" s="40">
        <v>60</v>
      </c>
      <c r="W49" s="65"/>
    </row>
    <row r="50" spans="1:23" outlineLevel="4">
      <c r="A50" s="40">
        <v>4008</v>
      </c>
      <c r="B50" s="40" t="s">
        <v>278</v>
      </c>
      <c r="C50" s="40">
        <v>40202</v>
      </c>
      <c r="D50" s="40" t="s">
        <v>279</v>
      </c>
      <c r="E50" s="40" t="s">
        <v>826</v>
      </c>
      <c r="F50" s="40" t="s">
        <v>829</v>
      </c>
      <c r="G50" s="40" t="s">
        <v>45</v>
      </c>
      <c r="H50" s="40" t="str">
        <f>IF(G50="","",VLOOKUP(G50,Sheet1!$B$3:$C$7,2,0))</f>
        <v>慢性期</v>
      </c>
      <c r="I50" s="40" t="s">
        <v>45</v>
      </c>
      <c r="J50" s="40" t="str">
        <f>IF(I50="","",VLOOKUP(I50,Sheet1!$B$3:$C$7,2,0))</f>
        <v>慢性期</v>
      </c>
      <c r="K50" s="40">
        <v>40</v>
      </c>
      <c r="L50" s="40">
        <v>40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 t="s">
        <v>147</v>
      </c>
      <c r="U50" s="40" t="str">
        <f>IF(T50="","",VLOOKUP(T50,Sheet1!$B$10:$C$61,2,0))</f>
        <v>障害者施設等7対1入院基本料</v>
      </c>
      <c r="V50" s="40">
        <v>40</v>
      </c>
      <c r="W50" s="65"/>
    </row>
    <row r="51" spans="1:23" outlineLevel="4">
      <c r="A51" s="40">
        <v>4008</v>
      </c>
      <c r="B51" s="40" t="s">
        <v>278</v>
      </c>
      <c r="C51" s="40">
        <v>40202</v>
      </c>
      <c r="D51" s="40" t="s">
        <v>279</v>
      </c>
      <c r="E51" s="40" t="s">
        <v>826</v>
      </c>
      <c r="F51" s="40" t="s">
        <v>61</v>
      </c>
      <c r="G51" s="40" t="s">
        <v>38</v>
      </c>
      <c r="H51" s="40" t="str">
        <f>IF(G51="","",VLOOKUP(G51,Sheet1!$B$3:$C$7,2,0))</f>
        <v>急性期</v>
      </c>
      <c r="I51" s="40" t="s">
        <v>38</v>
      </c>
      <c r="J51" s="40" t="str">
        <f>IF(I51="","",VLOOKUP(I51,Sheet1!$B$3:$C$7,2,0))</f>
        <v>急性期</v>
      </c>
      <c r="K51" s="40">
        <v>47</v>
      </c>
      <c r="L51" s="40">
        <v>47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 t="s">
        <v>38</v>
      </c>
      <c r="U51" s="40" t="str">
        <f>IF(T51="","",VLOOKUP(T51,Sheet1!$B$10:$C$61,2,0))</f>
        <v>一般病棟10対1入院基本料</v>
      </c>
      <c r="V51" s="40">
        <v>47</v>
      </c>
      <c r="W51" s="65"/>
    </row>
    <row r="52" spans="1:23" outlineLevel="4">
      <c r="A52" s="40">
        <v>4008</v>
      </c>
      <c r="B52" s="40" t="s">
        <v>278</v>
      </c>
      <c r="C52" s="40">
        <v>40202</v>
      </c>
      <c r="D52" s="40" t="s">
        <v>279</v>
      </c>
      <c r="E52" s="40" t="s">
        <v>826</v>
      </c>
      <c r="F52" s="40" t="s">
        <v>431</v>
      </c>
      <c r="G52" s="40" t="s">
        <v>45</v>
      </c>
      <c r="H52" s="40" t="str">
        <f>IF(G52="","",VLOOKUP(G52,Sheet1!$B$3:$C$7,2,0))</f>
        <v>慢性期</v>
      </c>
      <c r="I52" s="40" t="s">
        <v>45</v>
      </c>
      <c r="J52" s="40" t="str">
        <f>IF(I52="","",VLOOKUP(I52,Sheet1!$B$3:$C$7,2,0))</f>
        <v>慢性期</v>
      </c>
      <c r="K52" s="40">
        <v>40</v>
      </c>
      <c r="L52" s="40">
        <v>40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 t="s">
        <v>147</v>
      </c>
      <c r="U52" s="40" t="str">
        <f>IF(T52="","",VLOOKUP(T52,Sheet1!$B$10:$C$61,2,0))</f>
        <v>障害者施設等7対1入院基本料</v>
      </c>
      <c r="V52" s="40">
        <v>40</v>
      </c>
      <c r="W52" s="65"/>
    </row>
    <row r="53" spans="1:23" outlineLevel="4">
      <c r="A53" s="40">
        <v>4008</v>
      </c>
      <c r="B53" s="40" t="s">
        <v>278</v>
      </c>
      <c r="C53" s="40">
        <v>40202</v>
      </c>
      <c r="D53" s="40" t="s">
        <v>279</v>
      </c>
      <c r="E53" s="40" t="s">
        <v>826</v>
      </c>
      <c r="F53" s="40" t="s">
        <v>465</v>
      </c>
      <c r="G53" s="40" t="s">
        <v>45</v>
      </c>
      <c r="H53" s="40" t="str">
        <f>IF(G53="","",VLOOKUP(G53,Sheet1!$B$3:$C$7,2,0))</f>
        <v>慢性期</v>
      </c>
      <c r="I53" s="40" t="s">
        <v>45</v>
      </c>
      <c r="J53" s="40" t="str">
        <f>IF(I53="","",VLOOKUP(I53,Sheet1!$B$3:$C$7,2,0))</f>
        <v>慢性期</v>
      </c>
      <c r="K53" s="40">
        <v>40</v>
      </c>
      <c r="L53" s="40">
        <v>40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 t="s">
        <v>147</v>
      </c>
      <c r="U53" s="40" t="str">
        <f>IF(T53="","",VLOOKUP(T53,Sheet1!$B$10:$C$61,2,0))</f>
        <v>障害者施設等7対1入院基本料</v>
      </c>
      <c r="V53" s="40">
        <v>40</v>
      </c>
      <c r="W53" s="65"/>
    </row>
    <row r="54" spans="1:23" outlineLevel="4">
      <c r="A54" s="40">
        <v>4008</v>
      </c>
      <c r="B54" s="40" t="s">
        <v>278</v>
      </c>
      <c r="C54" s="40">
        <v>40202</v>
      </c>
      <c r="D54" s="40" t="s">
        <v>279</v>
      </c>
      <c r="E54" s="40" t="s">
        <v>826</v>
      </c>
      <c r="F54" s="40" t="s">
        <v>830</v>
      </c>
      <c r="G54" s="40" t="s">
        <v>45</v>
      </c>
      <c r="H54" s="40" t="str">
        <f>IF(G54="","",VLOOKUP(G54,Sheet1!$B$3:$C$7,2,0))</f>
        <v>慢性期</v>
      </c>
      <c r="I54" s="40" t="s">
        <v>45</v>
      </c>
      <c r="J54" s="40" t="str">
        <f>IF(I54="","",VLOOKUP(I54,Sheet1!$B$3:$C$7,2,0))</f>
        <v>慢性期</v>
      </c>
      <c r="K54" s="40">
        <v>40</v>
      </c>
      <c r="L54" s="40">
        <v>40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 t="s">
        <v>147</v>
      </c>
      <c r="U54" s="40" t="str">
        <f>IF(T54="","",VLOOKUP(T54,Sheet1!$B$10:$C$61,2,0))</f>
        <v>障害者施設等7対1入院基本料</v>
      </c>
      <c r="V54" s="40">
        <v>40</v>
      </c>
      <c r="W54" s="65"/>
    </row>
    <row r="55" spans="1:23" outlineLevel="3">
      <c r="A55" s="40"/>
      <c r="B55" s="40"/>
      <c r="C55" s="40"/>
      <c r="D55" s="40"/>
      <c r="E55" s="41" t="s">
        <v>1765</v>
      </c>
      <c r="F55" s="40"/>
      <c r="G55" s="40"/>
      <c r="H55" s="40"/>
      <c r="I55" s="40"/>
      <c r="J55" s="40" t="str">
        <f>IF(I55="","",VLOOKUP(I55,Sheet1!$B$3:$C$7,2,0))</f>
        <v/>
      </c>
      <c r="K55" s="40">
        <f t="shared" ref="K55:S55" si="9">SUBTOTAL(9,K46:K54)</f>
        <v>380</v>
      </c>
      <c r="L55" s="40">
        <f t="shared" si="9"/>
        <v>380</v>
      </c>
      <c r="M55" s="40">
        <f t="shared" si="9"/>
        <v>0</v>
      </c>
      <c r="N55" s="40">
        <f t="shared" si="9"/>
        <v>0</v>
      </c>
      <c r="O55" s="40">
        <f t="shared" si="9"/>
        <v>0</v>
      </c>
      <c r="P55" s="40">
        <f t="shared" si="9"/>
        <v>0</v>
      </c>
      <c r="Q55" s="40">
        <f t="shared" si="9"/>
        <v>0</v>
      </c>
      <c r="R55" s="40">
        <f t="shared" si="9"/>
        <v>0</v>
      </c>
      <c r="S55" s="40">
        <f t="shared" si="9"/>
        <v>0</v>
      </c>
      <c r="T55" s="40"/>
      <c r="U55" s="40"/>
      <c r="V55" s="40">
        <f>SUBTOTAL(9,V46:V54)</f>
        <v>380</v>
      </c>
      <c r="W55" s="66"/>
    </row>
    <row r="56" spans="1:23" outlineLevel="4">
      <c r="A56" s="40">
        <v>4008</v>
      </c>
      <c r="B56" s="40" t="s">
        <v>278</v>
      </c>
      <c r="C56" s="40">
        <v>40202</v>
      </c>
      <c r="D56" s="40" t="s">
        <v>279</v>
      </c>
      <c r="E56" s="40" t="s">
        <v>912</v>
      </c>
      <c r="F56" s="40" t="s">
        <v>423</v>
      </c>
      <c r="G56" s="40" t="s">
        <v>45</v>
      </c>
      <c r="H56" s="40" t="str">
        <f>IF(G56="","",VLOOKUP(G56,Sheet1!$B$3:$C$7,2,0))</f>
        <v>慢性期</v>
      </c>
      <c r="I56" s="40" t="s">
        <v>45</v>
      </c>
      <c r="J56" s="40" t="str">
        <f>IF(I56="","",VLOOKUP(I56,Sheet1!$B$3:$C$7,2,0))</f>
        <v>慢性期</v>
      </c>
      <c r="K56" s="40">
        <v>0</v>
      </c>
      <c r="L56" s="40">
        <v>0</v>
      </c>
      <c r="M56" s="40">
        <v>0</v>
      </c>
      <c r="N56" s="40">
        <v>50</v>
      </c>
      <c r="O56" s="40">
        <v>50</v>
      </c>
      <c r="P56" s="40">
        <v>0</v>
      </c>
      <c r="Q56" s="40">
        <v>0</v>
      </c>
      <c r="R56" s="40">
        <v>0</v>
      </c>
      <c r="S56" s="40">
        <v>0</v>
      </c>
      <c r="T56" s="40" t="s">
        <v>62</v>
      </c>
      <c r="U56" s="40" t="str">
        <f>IF(T56="","",VLOOKUP(T56,Sheet1!$B$10:$C$61,2,0))</f>
        <v>療養病棟入院基本料1</v>
      </c>
      <c r="V56" s="40">
        <v>50</v>
      </c>
      <c r="W56" s="64"/>
    </row>
    <row r="57" spans="1:23" outlineLevel="4">
      <c r="A57" s="40">
        <v>4008</v>
      </c>
      <c r="B57" s="40" t="s">
        <v>278</v>
      </c>
      <c r="C57" s="40">
        <v>40202</v>
      </c>
      <c r="D57" s="40" t="s">
        <v>279</v>
      </c>
      <c r="E57" s="40" t="s">
        <v>912</v>
      </c>
      <c r="F57" s="40" t="s">
        <v>422</v>
      </c>
      <c r="G57" s="40" t="s">
        <v>92</v>
      </c>
      <c r="H57" s="40" t="str">
        <f>IF(G57="","",VLOOKUP(G57,Sheet1!$B$3:$C$7,2,0))</f>
        <v>休棟等</v>
      </c>
      <c r="I57" s="40" t="s">
        <v>58</v>
      </c>
      <c r="J57" s="40" t="str">
        <f>IF(I57="","",VLOOKUP(I57,Sheet1!$B$3:$C$7,2,0))</f>
        <v>回復期</v>
      </c>
      <c r="K57" s="40">
        <v>50</v>
      </c>
      <c r="L57" s="40">
        <v>0</v>
      </c>
      <c r="M57" s="40">
        <v>50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/>
      <c r="U57" s="40" t="str">
        <f>IF(T57="","",VLOOKUP(T57,Sheet1!$B$10:$C$61,2,0))</f>
        <v/>
      </c>
      <c r="V57" s="40">
        <v>0</v>
      </c>
      <c r="W57" s="65"/>
    </row>
    <row r="58" spans="1:23" outlineLevel="3">
      <c r="A58" s="40"/>
      <c r="B58" s="40"/>
      <c r="C58" s="40"/>
      <c r="D58" s="40"/>
      <c r="E58" s="41" t="s">
        <v>1766</v>
      </c>
      <c r="F58" s="40"/>
      <c r="G58" s="40"/>
      <c r="H58" s="40"/>
      <c r="I58" s="40"/>
      <c r="J58" s="40" t="str">
        <f>IF(I58="","",VLOOKUP(I58,Sheet1!$B$3:$C$7,2,0))</f>
        <v/>
      </c>
      <c r="K58" s="40">
        <f t="shared" ref="K58:S58" si="10">SUBTOTAL(9,K56:K57)</f>
        <v>50</v>
      </c>
      <c r="L58" s="40">
        <f t="shared" si="10"/>
        <v>0</v>
      </c>
      <c r="M58" s="40">
        <f t="shared" si="10"/>
        <v>50</v>
      </c>
      <c r="N58" s="40">
        <f t="shared" si="10"/>
        <v>50</v>
      </c>
      <c r="O58" s="40">
        <f t="shared" si="10"/>
        <v>50</v>
      </c>
      <c r="P58" s="40">
        <f t="shared" si="10"/>
        <v>0</v>
      </c>
      <c r="Q58" s="40">
        <f t="shared" si="10"/>
        <v>0</v>
      </c>
      <c r="R58" s="40">
        <f t="shared" si="10"/>
        <v>0</v>
      </c>
      <c r="S58" s="40">
        <f t="shared" si="10"/>
        <v>0</v>
      </c>
      <c r="T58" s="40"/>
      <c r="U58" s="40"/>
      <c r="V58" s="40">
        <f>SUBTOTAL(9,V56:V57)</f>
        <v>50</v>
      </c>
      <c r="W58" s="66"/>
    </row>
    <row r="59" spans="1:23" outlineLevel="4">
      <c r="A59" s="40">
        <v>4008</v>
      </c>
      <c r="B59" s="40" t="s">
        <v>278</v>
      </c>
      <c r="C59" s="40">
        <v>40202</v>
      </c>
      <c r="D59" s="40" t="s">
        <v>279</v>
      </c>
      <c r="E59" s="40" t="s">
        <v>945</v>
      </c>
      <c r="F59" s="40" t="s">
        <v>946</v>
      </c>
      <c r="G59" s="40" t="s">
        <v>41</v>
      </c>
      <c r="H59" s="40" t="str">
        <f>IF(G59="","",VLOOKUP(G59,Sheet1!$B$3:$C$7,2,0))</f>
        <v>高度急性期</v>
      </c>
      <c r="I59" s="40" t="s">
        <v>41</v>
      </c>
      <c r="J59" s="40" t="str">
        <f>IF(I59="","",VLOOKUP(I59,Sheet1!$B$3:$C$7,2,0))</f>
        <v>高度急性期</v>
      </c>
      <c r="K59" s="40">
        <v>20</v>
      </c>
      <c r="L59" s="40">
        <v>20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 t="s">
        <v>41</v>
      </c>
      <c r="U59" s="40" t="str">
        <f>IF(T59="","",VLOOKUP(T59,Sheet1!$B$10:$C$61,2,0))</f>
        <v>一般病棟7対1入院基本料</v>
      </c>
      <c r="V59" s="40">
        <v>20</v>
      </c>
      <c r="W59" s="64" t="s">
        <v>1983</v>
      </c>
    </row>
    <row r="60" spans="1:23" outlineLevel="4">
      <c r="A60" s="40">
        <v>4008</v>
      </c>
      <c r="B60" s="40" t="s">
        <v>278</v>
      </c>
      <c r="C60" s="40">
        <v>40202</v>
      </c>
      <c r="D60" s="40" t="s">
        <v>279</v>
      </c>
      <c r="E60" s="40" t="s">
        <v>945</v>
      </c>
      <c r="F60" s="40" t="s">
        <v>90</v>
      </c>
      <c r="G60" s="40" t="s">
        <v>41</v>
      </c>
      <c r="H60" s="40" t="str">
        <f>IF(G60="","",VLOOKUP(G60,Sheet1!$B$3:$C$7,2,0))</f>
        <v>高度急性期</v>
      </c>
      <c r="I60" s="40" t="s">
        <v>41</v>
      </c>
      <c r="J60" s="40" t="str">
        <f>IF(I60="","",VLOOKUP(I60,Sheet1!$B$3:$C$7,2,0))</f>
        <v>高度急性期</v>
      </c>
      <c r="K60" s="40">
        <v>50</v>
      </c>
      <c r="L60" s="40">
        <v>50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 t="s">
        <v>41</v>
      </c>
      <c r="U60" s="40" t="str">
        <f>IF(T60="","",VLOOKUP(T60,Sheet1!$B$10:$C$61,2,0))</f>
        <v>一般病棟7対1入院基本料</v>
      </c>
      <c r="V60" s="40">
        <v>50</v>
      </c>
      <c r="W60" s="65" t="s">
        <v>1984</v>
      </c>
    </row>
    <row r="61" spans="1:23" outlineLevel="4">
      <c r="A61" s="40">
        <v>4008</v>
      </c>
      <c r="B61" s="40" t="s">
        <v>278</v>
      </c>
      <c r="C61" s="40">
        <v>40202</v>
      </c>
      <c r="D61" s="40" t="s">
        <v>279</v>
      </c>
      <c r="E61" s="40" t="s">
        <v>945</v>
      </c>
      <c r="F61" s="40" t="s">
        <v>576</v>
      </c>
      <c r="G61" s="40" t="s">
        <v>38</v>
      </c>
      <c r="H61" s="40" t="str">
        <f>IF(G61="","",VLOOKUP(G61,Sheet1!$B$3:$C$7,2,0))</f>
        <v>急性期</v>
      </c>
      <c r="I61" s="40" t="s">
        <v>38</v>
      </c>
      <c r="J61" s="40" t="str">
        <f>IF(I61="","",VLOOKUP(I61,Sheet1!$B$3:$C$7,2,0))</f>
        <v>急性期</v>
      </c>
      <c r="K61" s="40">
        <v>30</v>
      </c>
      <c r="L61" s="40">
        <v>30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 t="s">
        <v>41</v>
      </c>
      <c r="U61" s="40" t="str">
        <f>IF(T61="","",VLOOKUP(T61,Sheet1!$B$10:$C$61,2,0))</f>
        <v>一般病棟7対1入院基本料</v>
      </c>
      <c r="V61" s="40">
        <v>30</v>
      </c>
      <c r="W61" s="65" t="s">
        <v>1985</v>
      </c>
    </row>
    <row r="62" spans="1:23" outlineLevel="4">
      <c r="A62" s="40">
        <v>4008</v>
      </c>
      <c r="B62" s="40" t="s">
        <v>278</v>
      </c>
      <c r="C62" s="40">
        <v>40202</v>
      </c>
      <c r="D62" s="40" t="s">
        <v>279</v>
      </c>
      <c r="E62" s="40" t="s">
        <v>945</v>
      </c>
      <c r="F62" s="40" t="s">
        <v>91</v>
      </c>
      <c r="G62" s="40" t="s">
        <v>38</v>
      </c>
      <c r="H62" s="40" t="str">
        <f>IF(G62="","",VLOOKUP(G62,Sheet1!$B$3:$C$7,2,0))</f>
        <v>急性期</v>
      </c>
      <c r="I62" s="40" t="s">
        <v>38</v>
      </c>
      <c r="J62" s="40" t="str">
        <f>IF(I62="","",VLOOKUP(I62,Sheet1!$B$3:$C$7,2,0))</f>
        <v>急性期</v>
      </c>
      <c r="K62" s="40">
        <v>50</v>
      </c>
      <c r="L62" s="40">
        <v>50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 t="s">
        <v>41</v>
      </c>
      <c r="U62" s="40" t="str">
        <f>IF(T62="","",VLOOKUP(T62,Sheet1!$B$10:$C$61,2,0))</f>
        <v>一般病棟7対1入院基本料</v>
      </c>
      <c r="V62" s="40">
        <v>50</v>
      </c>
      <c r="W62" s="65" t="s">
        <v>1994</v>
      </c>
    </row>
    <row r="63" spans="1:23" outlineLevel="4">
      <c r="A63" s="40">
        <v>4008</v>
      </c>
      <c r="B63" s="40" t="s">
        <v>278</v>
      </c>
      <c r="C63" s="40">
        <v>40202</v>
      </c>
      <c r="D63" s="40" t="s">
        <v>279</v>
      </c>
      <c r="E63" s="40" t="s">
        <v>945</v>
      </c>
      <c r="F63" s="40" t="s">
        <v>190</v>
      </c>
      <c r="G63" s="40" t="s">
        <v>38</v>
      </c>
      <c r="H63" s="40" t="str">
        <f>IF(G63="","",VLOOKUP(G63,Sheet1!$B$3:$C$7,2,0))</f>
        <v>急性期</v>
      </c>
      <c r="I63" s="40" t="s">
        <v>38</v>
      </c>
      <c r="J63" s="40" t="str">
        <f>IF(I63="","",VLOOKUP(I63,Sheet1!$B$3:$C$7,2,0))</f>
        <v>急性期</v>
      </c>
      <c r="K63" s="40">
        <v>50</v>
      </c>
      <c r="L63" s="40">
        <v>50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 t="s">
        <v>41</v>
      </c>
      <c r="U63" s="40" t="str">
        <f>IF(T63="","",VLOOKUP(T63,Sheet1!$B$10:$C$61,2,0))</f>
        <v>一般病棟7対1入院基本料</v>
      </c>
      <c r="V63" s="40">
        <v>50</v>
      </c>
      <c r="W63" s="65" t="s">
        <v>2008</v>
      </c>
    </row>
    <row r="64" spans="1:23" outlineLevel="4">
      <c r="A64" s="40">
        <v>4008</v>
      </c>
      <c r="B64" s="40" t="s">
        <v>278</v>
      </c>
      <c r="C64" s="40">
        <v>40202</v>
      </c>
      <c r="D64" s="40" t="s">
        <v>279</v>
      </c>
      <c r="E64" s="40" t="s">
        <v>945</v>
      </c>
      <c r="F64" s="40" t="s">
        <v>97</v>
      </c>
      <c r="G64" s="40" t="s">
        <v>38</v>
      </c>
      <c r="H64" s="40" t="str">
        <f>IF(G64="","",VLOOKUP(G64,Sheet1!$B$3:$C$7,2,0))</f>
        <v>急性期</v>
      </c>
      <c r="I64" s="40" t="s">
        <v>41</v>
      </c>
      <c r="J64" s="40" t="str">
        <f>IF(I64="","",VLOOKUP(I64,Sheet1!$B$3:$C$7,2,0))</f>
        <v>高度急性期</v>
      </c>
      <c r="K64" s="40">
        <v>50</v>
      </c>
      <c r="L64" s="40">
        <v>50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 t="s">
        <v>41</v>
      </c>
      <c r="U64" s="40" t="str">
        <f>IF(T64="","",VLOOKUP(T64,Sheet1!$B$10:$C$61,2,0))</f>
        <v>一般病棟7対1入院基本料</v>
      </c>
      <c r="V64" s="40">
        <v>50</v>
      </c>
      <c r="W64" s="65"/>
    </row>
    <row r="65" spans="1:23" outlineLevel="4">
      <c r="A65" s="40">
        <v>4008</v>
      </c>
      <c r="B65" s="40" t="s">
        <v>278</v>
      </c>
      <c r="C65" s="40">
        <v>40202</v>
      </c>
      <c r="D65" s="40" t="s">
        <v>279</v>
      </c>
      <c r="E65" s="40" t="s">
        <v>945</v>
      </c>
      <c r="F65" s="40" t="s">
        <v>94</v>
      </c>
      <c r="G65" s="40" t="s">
        <v>38</v>
      </c>
      <c r="H65" s="40" t="str">
        <f>IF(G65="","",VLOOKUP(G65,Sheet1!$B$3:$C$7,2,0))</f>
        <v>急性期</v>
      </c>
      <c r="I65" s="40" t="s">
        <v>38</v>
      </c>
      <c r="J65" s="40" t="str">
        <f>IF(I65="","",VLOOKUP(I65,Sheet1!$B$3:$C$7,2,0))</f>
        <v>急性期</v>
      </c>
      <c r="K65" s="40">
        <v>50</v>
      </c>
      <c r="L65" s="40">
        <v>50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 t="s">
        <v>41</v>
      </c>
      <c r="U65" s="40" t="str">
        <f>IF(T65="","",VLOOKUP(T65,Sheet1!$B$10:$C$61,2,0))</f>
        <v>一般病棟7対1入院基本料</v>
      </c>
      <c r="V65" s="40">
        <v>50</v>
      </c>
      <c r="W65" s="65"/>
    </row>
    <row r="66" spans="1:23" outlineLevel="4">
      <c r="A66" s="40">
        <v>4008</v>
      </c>
      <c r="B66" s="40" t="s">
        <v>278</v>
      </c>
      <c r="C66" s="40">
        <v>40202</v>
      </c>
      <c r="D66" s="40" t="s">
        <v>279</v>
      </c>
      <c r="E66" s="40" t="s">
        <v>945</v>
      </c>
      <c r="F66" s="40" t="s">
        <v>947</v>
      </c>
      <c r="G66" s="40" t="s">
        <v>92</v>
      </c>
      <c r="H66" s="40" t="str">
        <f>IF(G66="","",VLOOKUP(G66,Sheet1!$B$3:$C$7,2,0))</f>
        <v>休棟等</v>
      </c>
      <c r="I66" s="40" t="s">
        <v>38</v>
      </c>
      <c r="J66" s="40" t="str">
        <f>IF(I66="","",VLOOKUP(I66,Sheet1!$B$3:$C$7,2,0))</f>
        <v>急性期</v>
      </c>
      <c r="K66" s="40">
        <v>50</v>
      </c>
      <c r="L66" s="40">
        <v>0</v>
      </c>
      <c r="M66" s="40">
        <v>50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/>
      <c r="U66" s="40" t="str">
        <f>IF(T66="","",VLOOKUP(T66,Sheet1!$B$10:$C$61,2,0))</f>
        <v/>
      </c>
      <c r="V66" s="40">
        <v>0</v>
      </c>
      <c r="W66" s="65"/>
    </row>
    <row r="67" spans="1:23" outlineLevel="3">
      <c r="A67" s="40"/>
      <c r="B67" s="40"/>
      <c r="C67" s="40"/>
      <c r="D67" s="40"/>
      <c r="E67" s="41" t="s">
        <v>1767</v>
      </c>
      <c r="F67" s="40"/>
      <c r="G67" s="40"/>
      <c r="H67" s="40"/>
      <c r="I67" s="40"/>
      <c r="J67" s="40" t="str">
        <f>IF(I67="","",VLOOKUP(I67,Sheet1!$B$3:$C$7,2,0))</f>
        <v/>
      </c>
      <c r="K67" s="40">
        <f t="shared" ref="K67:S67" si="11">SUBTOTAL(9,K59:K66)</f>
        <v>350</v>
      </c>
      <c r="L67" s="40">
        <f t="shared" si="11"/>
        <v>300</v>
      </c>
      <c r="M67" s="40">
        <f t="shared" si="11"/>
        <v>50</v>
      </c>
      <c r="N67" s="40">
        <f t="shared" si="11"/>
        <v>0</v>
      </c>
      <c r="O67" s="40">
        <f t="shared" si="11"/>
        <v>0</v>
      </c>
      <c r="P67" s="40">
        <f t="shared" si="11"/>
        <v>0</v>
      </c>
      <c r="Q67" s="40">
        <f t="shared" si="11"/>
        <v>0</v>
      </c>
      <c r="R67" s="40">
        <f t="shared" si="11"/>
        <v>0</v>
      </c>
      <c r="S67" s="40">
        <f t="shared" si="11"/>
        <v>0</v>
      </c>
      <c r="T67" s="40"/>
      <c r="U67" s="40"/>
      <c r="V67" s="40">
        <f>SUBTOTAL(9,V59:V66)</f>
        <v>300</v>
      </c>
      <c r="W67" s="66"/>
    </row>
    <row r="68" spans="1:23" outlineLevel="4">
      <c r="A68" s="40">
        <v>4008</v>
      </c>
      <c r="B68" s="40" t="s">
        <v>278</v>
      </c>
      <c r="C68" s="40">
        <v>40202</v>
      </c>
      <c r="D68" s="40" t="s">
        <v>279</v>
      </c>
      <c r="E68" s="40" t="s">
        <v>1015</v>
      </c>
      <c r="F68" s="40" t="s">
        <v>1016</v>
      </c>
      <c r="G68" s="40" t="s">
        <v>92</v>
      </c>
      <c r="H68" s="40" t="str">
        <f>IF(G68="","",VLOOKUP(G68,Sheet1!$B$3:$C$7,2,0))</f>
        <v>休棟等</v>
      </c>
      <c r="I68" s="40" t="s">
        <v>45</v>
      </c>
      <c r="J68" s="40" t="str">
        <f>IF(I68="","",VLOOKUP(I68,Sheet1!$B$3:$C$7,2,0))</f>
        <v>慢性期</v>
      </c>
      <c r="K68" s="40">
        <v>23</v>
      </c>
      <c r="L68" s="40">
        <v>0</v>
      </c>
      <c r="M68" s="40">
        <v>23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/>
      <c r="U68" s="40" t="str">
        <f>IF(T68="","",VLOOKUP(T68,Sheet1!$B$10:$C$61,2,0))</f>
        <v/>
      </c>
      <c r="V68" s="40">
        <v>0</v>
      </c>
      <c r="W68" s="64"/>
    </row>
    <row r="69" spans="1:23" outlineLevel="3">
      <c r="A69" s="40"/>
      <c r="B69" s="40"/>
      <c r="C69" s="40"/>
      <c r="D69" s="40"/>
      <c r="E69" s="41" t="s">
        <v>1768</v>
      </c>
      <c r="F69" s="40"/>
      <c r="G69" s="40"/>
      <c r="H69" s="40"/>
      <c r="I69" s="40"/>
      <c r="J69" s="40" t="str">
        <f>IF(I69="","",VLOOKUP(I69,Sheet1!$B$3:$C$7,2,0))</f>
        <v/>
      </c>
      <c r="K69" s="40">
        <f t="shared" ref="K69:S69" si="12">SUBTOTAL(9,K68:K68)</f>
        <v>23</v>
      </c>
      <c r="L69" s="40">
        <f t="shared" si="12"/>
        <v>0</v>
      </c>
      <c r="M69" s="40">
        <f t="shared" si="12"/>
        <v>23</v>
      </c>
      <c r="N69" s="40">
        <f t="shared" si="12"/>
        <v>0</v>
      </c>
      <c r="O69" s="40">
        <f t="shared" si="12"/>
        <v>0</v>
      </c>
      <c r="P69" s="40">
        <f t="shared" si="12"/>
        <v>0</v>
      </c>
      <c r="Q69" s="40">
        <f t="shared" si="12"/>
        <v>0</v>
      </c>
      <c r="R69" s="40">
        <f t="shared" si="12"/>
        <v>0</v>
      </c>
      <c r="S69" s="40">
        <f t="shared" si="12"/>
        <v>0</v>
      </c>
      <c r="T69" s="40"/>
      <c r="U69" s="40"/>
      <c r="V69" s="40">
        <f>SUBTOTAL(9,V68:V68)</f>
        <v>0</v>
      </c>
      <c r="W69" s="66"/>
    </row>
    <row r="70" spans="1:23" outlineLevel="4">
      <c r="A70" s="40">
        <v>4008</v>
      </c>
      <c r="B70" s="40" t="s">
        <v>278</v>
      </c>
      <c r="C70" s="40">
        <v>40202</v>
      </c>
      <c r="D70" s="40" t="s">
        <v>279</v>
      </c>
      <c r="E70" s="40" t="s">
        <v>1056</v>
      </c>
      <c r="F70" s="40" t="s">
        <v>37</v>
      </c>
      <c r="G70" s="40" t="s">
        <v>38</v>
      </c>
      <c r="H70" s="40" t="str">
        <f>IF(G70="","",VLOOKUP(G70,Sheet1!$B$3:$C$7,2,0))</f>
        <v>急性期</v>
      </c>
      <c r="I70" s="40" t="s">
        <v>38</v>
      </c>
      <c r="J70" s="40" t="str">
        <f>IF(I70="","",VLOOKUP(I70,Sheet1!$B$3:$C$7,2,0))</f>
        <v>急性期</v>
      </c>
      <c r="K70" s="40">
        <v>48</v>
      </c>
      <c r="L70" s="40">
        <v>48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 t="s">
        <v>38</v>
      </c>
      <c r="U70" s="40" t="str">
        <f>IF(T70="","",VLOOKUP(T70,Sheet1!$B$10:$C$61,2,0))</f>
        <v>一般病棟10対1入院基本料</v>
      </c>
      <c r="V70" s="40">
        <v>48</v>
      </c>
      <c r="W70" s="64" t="s">
        <v>1984</v>
      </c>
    </row>
    <row r="71" spans="1:23" outlineLevel="4">
      <c r="A71" s="40">
        <v>4008</v>
      </c>
      <c r="B71" s="40" t="s">
        <v>278</v>
      </c>
      <c r="C71" s="40">
        <v>40202</v>
      </c>
      <c r="D71" s="40" t="s">
        <v>279</v>
      </c>
      <c r="E71" s="40" t="s">
        <v>1056</v>
      </c>
      <c r="F71" s="40" t="s">
        <v>44</v>
      </c>
      <c r="G71" s="40" t="s">
        <v>38</v>
      </c>
      <c r="H71" s="40" t="str">
        <f>IF(G71="","",VLOOKUP(G71,Sheet1!$B$3:$C$7,2,0))</f>
        <v>急性期</v>
      </c>
      <c r="I71" s="40" t="s">
        <v>58</v>
      </c>
      <c r="J71" s="40" t="str">
        <f>IF(I71="","",VLOOKUP(I71,Sheet1!$B$3:$C$7,2,0))</f>
        <v>回復期</v>
      </c>
      <c r="K71" s="40">
        <v>33</v>
      </c>
      <c r="L71" s="40">
        <v>33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 t="s">
        <v>38</v>
      </c>
      <c r="U71" s="40" t="str">
        <f>IF(T71="","",VLOOKUP(T71,Sheet1!$B$10:$C$61,2,0))</f>
        <v>一般病棟10対1入院基本料</v>
      </c>
      <c r="V71" s="40">
        <v>33</v>
      </c>
      <c r="W71" s="65"/>
    </row>
    <row r="72" spans="1:23" outlineLevel="3">
      <c r="A72" s="40"/>
      <c r="B72" s="40"/>
      <c r="C72" s="40"/>
      <c r="D72" s="40"/>
      <c r="E72" s="41" t="s">
        <v>1769</v>
      </c>
      <c r="F72" s="40"/>
      <c r="G72" s="40"/>
      <c r="H72" s="40"/>
      <c r="I72" s="40"/>
      <c r="J72" s="40" t="str">
        <f>IF(I72="","",VLOOKUP(I72,Sheet1!$B$3:$C$7,2,0))</f>
        <v/>
      </c>
      <c r="K72" s="40">
        <f t="shared" ref="K72:S72" si="13">SUBTOTAL(9,K70:K71)</f>
        <v>81</v>
      </c>
      <c r="L72" s="40">
        <f t="shared" si="13"/>
        <v>81</v>
      </c>
      <c r="M72" s="40">
        <f t="shared" si="13"/>
        <v>0</v>
      </c>
      <c r="N72" s="40">
        <f t="shared" si="13"/>
        <v>0</v>
      </c>
      <c r="O72" s="40">
        <f t="shared" si="13"/>
        <v>0</v>
      </c>
      <c r="P72" s="40">
        <f t="shared" si="13"/>
        <v>0</v>
      </c>
      <c r="Q72" s="40">
        <f t="shared" si="13"/>
        <v>0</v>
      </c>
      <c r="R72" s="40">
        <f t="shared" si="13"/>
        <v>0</v>
      </c>
      <c r="S72" s="40">
        <f t="shared" si="13"/>
        <v>0</v>
      </c>
      <c r="T72" s="40"/>
      <c r="U72" s="40"/>
      <c r="V72" s="40">
        <f>SUBTOTAL(9,V70:V71)</f>
        <v>81</v>
      </c>
      <c r="W72" s="66"/>
    </row>
    <row r="73" spans="1:23" outlineLevel="4">
      <c r="A73" s="40">
        <v>4008</v>
      </c>
      <c r="B73" s="40" t="s">
        <v>278</v>
      </c>
      <c r="C73" s="40">
        <v>40202</v>
      </c>
      <c r="D73" s="40" t="s">
        <v>279</v>
      </c>
      <c r="E73" s="40" t="s">
        <v>1062</v>
      </c>
      <c r="F73" s="40" t="s">
        <v>195</v>
      </c>
      <c r="G73" s="40" t="s">
        <v>45</v>
      </c>
      <c r="H73" s="40" t="str">
        <f>IF(G73="","",VLOOKUP(G73,Sheet1!$B$3:$C$7,2,0))</f>
        <v>慢性期</v>
      </c>
      <c r="I73" s="40" t="s">
        <v>45</v>
      </c>
      <c r="J73" s="40" t="str">
        <f>IF(I73="","",VLOOKUP(I73,Sheet1!$B$3:$C$7,2,0))</f>
        <v>慢性期</v>
      </c>
      <c r="K73" s="40">
        <v>0</v>
      </c>
      <c r="L73" s="40">
        <v>0</v>
      </c>
      <c r="M73" s="40">
        <v>0</v>
      </c>
      <c r="N73" s="40">
        <v>58</v>
      </c>
      <c r="O73" s="40">
        <v>58</v>
      </c>
      <c r="P73" s="40">
        <v>0</v>
      </c>
      <c r="Q73" s="40">
        <v>0</v>
      </c>
      <c r="R73" s="40">
        <v>0</v>
      </c>
      <c r="S73" s="40">
        <v>0</v>
      </c>
      <c r="T73" s="40" t="s">
        <v>46</v>
      </c>
      <c r="U73" s="40" t="str">
        <f>IF(T73="","",VLOOKUP(T73,Sheet1!$B$10:$C$61,2,0))</f>
        <v>療養病棟入院基本料2</v>
      </c>
      <c r="V73" s="40">
        <v>58</v>
      </c>
      <c r="W73" s="64"/>
    </row>
    <row r="74" spans="1:23" outlineLevel="3">
      <c r="A74" s="40"/>
      <c r="B74" s="40"/>
      <c r="C74" s="40"/>
      <c r="D74" s="40"/>
      <c r="E74" s="41" t="s">
        <v>1770</v>
      </c>
      <c r="F74" s="40"/>
      <c r="G74" s="40"/>
      <c r="H74" s="40"/>
      <c r="I74" s="40"/>
      <c r="J74" s="40" t="str">
        <f>IF(I74="","",VLOOKUP(I74,Sheet1!$B$3:$C$7,2,0))</f>
        <v/>
      </c>
      <c r="K74" s="40">
        <f t="shared" ref="K74:S74" si="14">SUBTOTAL(9,K73:K73)</f>
        <v>0</v>
      </c>
      <c r="L74" s="40">
        <f t="shared" si="14"/>
        <v>0</v>
      </c>
      <c r="M74" s="40">
        <f t="shared" si="14"/>
        <v>0</v>
      </c>
      <c r="N74" s="40">
        <f t="shared" si="14"/>
        <v>58</v>
      </c>
      <c r="O74" s="40">
        <f t="shared" si="14"/>
        <v>58</v>
      </c>
      <c r="P74" s="40">
        <f t="shared" si="14"/>
        <v>0</v>
      </c>
      <c r="Q74" s="40">
        <f t="shared" si="14"/>
        <v>0</v>
      </c>
      <c r="R74" s="40">
        <f t="shared" si="14"/>
        <v>0</v>
      </c>
      <c r="S74" s="40">
        <f t="shared" si="14"/>
        <v>0</v>
      </c>
      <c r="T74" s="40"/>
      <c r="U74" s="40"/>
      <c r="V74" s="40">
        <f>SUBTOTAL(9,V73:V73)</f>
        <v>58</v>
      </c>
      <c r="W74" s="66"/>
    </row>
    <row r="75" spans="1:23" outlineLevel="4">
      <c r="A75" s="40">
        <v>4008</v>
      </c>
      <c r="B75" s="40" t="s">
        <v>278</v>
      </c>
      <c r="C75" s="40">
        <v>40202</v>
      </c>
      <c r="D75" s="40" t="s">
        <v>279</v>
      </c>
      <c r="E75" s="40" t="s">
        <v>1136</v>
      </c>
      <c r="F75" s="40" t="s">
        <v>461</v>
      </c>
      <c r="G75" s="40" t="s">
        <v>104</v>
      </c>
      <c r="H75" s="40" t="str">
        <f>IF(G75="","",VLOOKUP(G75,Sheet1!$B$3:$C$7,2,0))</f>
        <v>急性期</v>
      </c>
      <c r="I75" s="40" t="s">
        <v>104</v>
      </c>
      <c r="J75" s="40" t="str">
        <f>IF(I75="","",VLOOKUP(I75,Sheet1!$B$3:$C$7,2,0))</f>
        <v>急性期</v>
      </c>
      <c r="K75" s="40">
        <v>49</v>
      </c>
      <c r="L75" s="40">
        <v>49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 t="s">
        <v>113</v>
      </c>
      <c r="U75" s="40" t="str">
        <f>IF(T75="","",VLOOKUP(T75,Sheet1!$B$10:$C$61,2,0))</f>
        <v>一般病棟13対1入院基本料</v>
      </c>
      <c r="V75" s="40">
        <v>49</v>
      </c>
      <c r="W75" s="74" t="s">
        <v>1984</v>
      </c>
    </row>
    <row r="76" spans="1:23" outlineLevel="4">
      <c r="A76" s="40">
        <v>4008</v>
      </c>
      <c r="B76" s="40" t="s">
        <v>278</v>
      </c>
      <c r="C76" s="40">
        <v>40202</v>
      </c>
      <c r="D76" s="40" t="s">
        <v>279</v>
      </c>
      <c r="E76" s="40" t="s">
        <v>1136</v>
      </c>
      <c r="F76" s="40" t="s">
        <v>462</v>
      </c>
      <c r="G76" s="40" t="s">
        <v>104</v>
      </c>
      <c r="H76" s="40" t="str">
        <f>IF(G76="","",VLOOKUP(G76,Sheet1!$B$3:$C$7,2,0))</f>
        <v>急性期</v>
      </c>
      <c r="I76" s="40" t="s">
        <v>104</v>
      </c>
      <c r="J76" s="40" t="str">
        <f>IF(I76="","",VLOOKUP(I76,Sheet1!$B$3:$C$7,2,0))</f>
        <v>急性期</v>
      </c>
      <c r="K76" s="40">
        <v>49</v>
      </c>
      <c r="L76" s="40">
        <v>49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 t="s">
        <v>113</v>
      </c>
      <c r="U76" s="40" t="str">
        <f>IF(T76="","",VLOOKUP(T76,Sheet1!$B$10:$C$61,2,0))</f>
        <v>一般病棟13対1入院基本料</v>
      </c>
      <c r="V76" s="40">
        <v>49</v>
      </c>
      <c r="W76" s="64"/>
    </row>
    <row r="77" spans="1:23" outlineLevel="4">
      <c r="A77" s="40">
        <v>4008</v>
      </c>
      <c r="B77" s="40" t="s">
        <v>278</v>
      </c>
      <c r="C77" s="40">
        <v>40202</v>
      </c>
      <c r="D77" s="40" t="s">
        <v>279</v>
      </c>
      <c r="E77" s="40" t="s">
        <v>1136</v>
      </c>
      <c r="F77" s="40" t="s">
        <v>921</v>
      </c>
      <c r="G77" s="40" t="s">
        <v>104</v>
      </c>
      <c r="H77" s="40" t="str">
        <f>IF(G77="","",VLOOKUP(G77,Sheet1!$B$3:$C$7,2,0))</f>
        <v>急性期</v>
      </c>
      <c r="I77" s="40" t="s">
        <v>104</v>
      </c>
      <c r="J77" s="40" t="str">
        <f>IF(I77="","",VLOOKUP(I77,Sheet1!$B$3:$C$7,2,0))</f>
        <v>急性期</v>
      </c>
      <c r="K77" s="40">
        <v>49</v>
      </c>
      <c r="L77" s="40">
        <v>49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 t="s">
        <v>113</v>
      </c>
      <c r="U77" s="40" t="str">
        <f>IF(T77="","",VLOOKUP(T77,Sheet1!$B$10:$C$61,2,0))</f>
        <v>一般病棟13対1入院基本料</v>
      </c>
      <c r="V77" s="40">
        <v>49</v>
      </c>
      <c r="W77" s="65"/>
    </row>
    <row r="78" spans="1:23" outlineLevel="4">
      <c r="A78" s="40">
        <v>4008</v>
      </c>
      <c r="B78" s="40" t="s">
        <v>278</v>
      </c>
      <c r="C78" s="40">
        <v>40202</v>
      </c>
      <c r="D78" s="40" t="s">
        <v>279</v>
      </c>
      <c r="E78" s="40" t="s">
        <v>1136</v>
      </c>
      <c r="F78" s="40" t="s">
        <v>922</v>
      </c>
      <c r="G78" s="40" t="s">
        <v>113</v>
      </c>
      <c r="H78" s="40" t="str">
        <f>IF(G78="","",VLOOKUP(G78,Sheet1!$B$3:$C$7,2,0))</f>
        <v>回復期</v>
      </c>
      <c r="I78" s="40" t="s">
        <v>113</v>
      </c>
      <c r="J78" s="40" t="str">
        <f>IF(I78="","",VLOOKUP(I78,Sheet1!$B$3:$C$7,2,0))</f>
        <v>回復期</v>
      </c>
      <c r="K78" s="40">
        <v>49</v>
      </c>
      <c r="L78" s="40">
        <v>49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 t="s">
        <v>581</v>
      </c>
      <c r="U78" s="40" t="str">
        <f>IF(T78="","",VLOOKUP(T78,Sheet1!$B$10:$C$61,2,0))</f>
        <v>回復期リハビリテーション病棟入院料3</v>
      </c>
      <c r="V78" s="40">
        <v>49</v>
      </c>
      <c r="W78" s="65"/>
    </row>
    <row r="79" spans="1:23" outlineLevel="3">
      <c r="A79" s="40"/>
      <c r="B79" s="40"/>
      <c r="C79" s="40"/>
      <c r="D79" s="40"/>
      <c r="E79" s="41" t="s">
        <v>1771</v>
      </c>
      <c r="F79" s="40"/>
      <c r="G79" s="40"/>
      <c r="H79" s="40"/>
      <c r="I79" s="40"/>
      <c r="J79" s="40" t="str">
        <f>IF(I79="","",VLOOKUP(I79,Sheet1!$B$3:$C$7,2,0))</f>
        <v/>
      </c>
      <c r="K79" s="40">
        <f t="shared" ref="K79:S79" si="15">SUBTOTAL(9,K75:K78)</f>
        <v>196</v>
      </c>
      <c r="L79" s="40">
        <f t="shared" si="15"/>
        <v>196</v>
      </c>
      <c r="M79" s="40">
        <f t="shared" si="15"/>
        <v>0</v>
      </c>
      <c r="N79" s="40">
        <f t="shared" si="15"/>
        <v>0</v>
      </c>
      <c r="O79" s="40">
        <f t="shared" si="15"/>
        <v>0</v>
      </c>
      <c r="P79" s="40">
        <f t="shared" si="15"/>
        <v>0</v>
      </c>
      <c r="Q79" s="40">
        <f t="shared" si="15"/>
        <v>0</v>
      </c>
      <c r="R79" s="40">
        <f t="shared" si="15"/>
        <v>0</v>
      </c>
      <c r="S79" s="40">
        <f t="shared" si="15"/>
        <v>0</v>
      </c>
      <c r="T79" s="40"/>
      <c r="U79" s="40"/>
      <c r="V79" s="40">
        <f>SUBTOTAL(9,V75:V78)</f>
        <v>196</v>
      </c>
      <c r="W79" s="66"/>
    </row>
    <row r="80" spans="1:23" outlineLevel="4">
      <c r="A80" s="40">
        <v>4008</v>
      </c>
      <c r="B80" s="40" t="s">
        <v>278</v>
      </c>
      <c r="C80" s="40">
        <v>40202</v>
      </c>
      <c r="D80" s="40" t="s">
        <v>279</v>
      </c>
      <c r="E80" s="40" t="s">
        <v>1161</v>
      </c>
      <c r="F80" s="40" t="s">
        <v>779</v>
      </c>
      <c r="G80" s="40" t="s">
        <v>182</v>
      </c>
      <c r="H80" s="40" t="str">
        <f>IF(G80="","",VLOOKUP(G80,Sheet1!$B$3:$C$7,2,0))</f>
        <v>慢性期</v>
      </c>
      <c r="I80" s="40" t="s">
        <v>182</v>
      </c>
      <c r="J80" s="40" t="str">
        <f>IF(I80="","",VLOOKUP(I80,Sheet1!$B$3:$C$7,2,0))</f>
        <v>慢性期</v>
      </c>
      <c r="K80" s="40">
        <v>39</v>
      </c>
      <c r="L80" s="40">
        <v>39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 t="s">
        <v>106</v>
      </c>
      <c r="U80" s="40" t="str">
        <f>IF(T80="","",VLOOKUP(T80,Sheet1!$B$10:$C$61,2,0))</f>
        <v>障害者施設等13対1入院基本料</v>
      </c>
      <c r="V80" s="40">
        <v>39</v>
      </c>
      <c r="W80" s="64" t="s">
        <v>1984</v>
      </c>
    </row>
    <row r="81" spans="1:23" outlineLevel="4">
      <c r="A81" s="40">
        <v>4008</v>
      </c>
      <c r="B81" s="40" t="s">
        <v>278</v>
      </c>
      <c r="C81" s="40">
        <v>40202</v>
      </c>
      <c r="D81" s="40" t="s">
        <v>279</v>
      </c>
      <c r="E81" s="40" t="s">
        <v>1161</v>
      </c>
      <c r="F81" s="40" t="s">
        <v>780</v>
      </c>
      <c r="G81" s="40" t="s">
        <v>113</v>
      </c>
      <c r="H81" s="40" t="str">
        <f>IF(G81="","",VLOOKUP(G81,Sheet1!$B$3:$C$7,2,0))</f>
        <v>回復期</v>
      </c>
      <c r="I81" s="40" t="s">
        <v>113</v>
      </c>
      <c r="J81" s="40" t="str">
        <f>IF(I81="","",VLOOKUP(I81,Sheet1!$B$3:$C$7,2,0))</f>
        <v>回復期</v>
      </c>
      <c r="K81" s="40">
        <v>43</v>
      </c>
      <c r="L81" s="40">
        <v>43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 t="s">
        <v>182</v>
      </c>
      <c r="U81" s="40" t="str">
        <f>IF(T81="","",VLOOKUP(T81,Sheet1!$B$10:$C$61,2,0))</f>
        <v>一般病棟15対1入院基本料</v>
      </c>
      <c r="V81" s="40">
        <v>43</v>
      </c>
      <c r="W81" s="65"/>
    </row>
    <row r="82" spans="1:23" outlineLevel="4">
      <c r="A82" s="40">
        <v>4008</v>
      </c>
      <c r="B82" s="40" t="s">
        <v>278</v>
      </c>
      <c r="C82" s="40">
        <v>40202</v>
      </c>
      <c r="D82" s="40" t="s">
        <v>279</v>
      </c>
      <c r="E82" s="40" t="s">
        <v>1161</v>
      </c>
      <c r="F82" s="40" t="s">
        <v>781</v>
      </c>
      <c r="G82" s="40" t="s">
        <v>182</v>
      </c>
      <c r="H82" s="40" t="str">
        <f>IF(G82="","",VLOOKUP(G82,Sheet1!$B$3:$C$7,2,0))</f>
        <v>慢性期</v>
      </c>
      <c r="I82" s="40" t="s">
        <v>182</v>
      </c>
      <c r="J82" s="40" t="str">
        <f>IF(I82="","",VLOOKUP(I82,Sheet1!$B$3:$C$7,2,0))</f>
        <v>慢性期</v>
      </c>
      <c r="K82" s="40">
        <v>0</v>
      </c>
      <c r="L82" s="40">
        <v>0</v>
      </c>
      <c r="M82" s="40">
        <v>0</v>
      </c>
      <c r="N82" s="40">
        <v>36</v>
      </c>
      <c r="O82" s="40">
        <v>36</v>
      </c>
      <c r="P82" s="40">
        <v>0</v>
      </c>
      <c r="Q82" s="40">
        <v>0</v>
      </c>
      <c r="R82" s="40">
        <v>0</v>
      </c>
      <c r="S82" s="40">
        <v>0</v>
      </c>
      <c r="T82" s="40" t="s">
        <v>230</v>
      </c>
      <c r="U82" s="40" t="str">
        <f>IF(T82="","",VLOOKUP(T82,Sheet1!$B$10:$C$61,2,0))</f>
        <v>療養病棟入院基本料2</v>
      </c>
      <c r="V82" s="40">
        <v>36</v>
      </c>
      <c r="W82" s="65"/>
    </row>
    <row r="83" spans="1:23" outlineLevel="4">
      <c r="A83" s="40">
        <v>4008</v>
      </c>
      <c r="B83" s="40" t="s">
        <v>278</v>
      </c>
      <c r="C83" s="40">
        <v>40202</v>
      </c>
      <c r="D83" s="40" t="s">
        <v>279</v>
      </c>
      <c r="E83" s="40" t="s">
        <v>1161</v>
      </c>
      <c r="F83" s="40" t="s">
        <v>782</v>
      </c>
      <c r="G83" s="40" t="s">
        <v>182</v>
      </c>
      <c r="H83" s="40" t="str">
        <f>IF(G83="","",VLOOKUP(G83,Sheet1!$B$3:$C$7,2,0))</f>
        <v>慢性期</v>
      </c>
      <c r="I83" s="40" t="s">
        <v>182</v>
      </c>
      <c r="J83" s="40" t="str">
        <f>IF(I83="","",VLOOKUP(I83,Sheet1!$B$3:$C$7,2,0))</f>
        <v>慢性期</v>
      </c>
      <c r="K83" s="40">
        <v>0</v>
      </c>
      <c r="L83" s="40">
        <v>0</v>
      </c>
      <c r="M83" s="40">
        <v>0</v>
      </c>
      <c r="N83" s="40">
        <v>32</v>
      </c>
      <c r="O83" s="40">
        <v>32</v>
      </c>
      <c r="P83" s="40">
        <v>0</v>
      </c>
      <c r="Q83" s="40">
        <v>0</v>
      </c>
      <c r="R83" s="40">
        <v>0</v>
      </c>
      <c r="S83" s="40">
        <v>0</v>
      </c>
      <c r="T83" s="40" t="s">
        <v>230</v>
      </c>
      <c r="U83" s="40" t="str">
        <f>IF(T83="","",VLOOKUP(T83,Sheet1!$B$10:$C$61,2,0))</f>
        <v>療養病棟入院基本料2</v>
      </c>
      <c r="V83" s="40">
        <v>32</v>
      </c>
      <c r="W83" s="65"/>
    </row>
    <row r="84" spans="1:23" outlineLevel="3">
      <c r="A84" s="40"/>
      <c r="B84" s="40"/>
      <c r="C84" s="40"/>
      <c r="D84" s="40"/>
      <c r="E84" s="41" t="s">
        <v>1772</v>
      </c>
      <c r="F84" s="40"/>
      <c r="G84" s="40"/>
      <c r="H84" s="40"/>
      <c r="I84" s="40"/>
      <c r="J84" s="40" t="str">
        <f>IF(I84="","",VLOOKUP(I84,Sheet1!$B$3:$C$7,2,0))</f>
        <v/>
      </c>
      <c r="K84" s="40">
        <f t="shared" ref="K84:S84" si="16">SUBTOTAL(9,K80:K83)</f>
        <v>82</v>
      </c>
      <c r="L84" s="40">
        <f t="shared" si="16"/>
        <v>82</v>
      </c>
      <c r="M84" s="40">
        <f t="shared" si="16"/>
        <v>0</v>
      </c>
      <c r="N84" s="40">
        <f t="shared" si="16"/>
        <v>68</v>
      </c>
      <c r="O84" s="40">
        <f t="shared" si="16"/>
        <v>68</v>
      </c>
      <c r="P84" s="40">
        <f t="shared" si="16"/>
        <v>0</v>
      </c>
      <c r="Q84" s="40">
        <f t="shared" si="16"/>
        <v>0</v>
      </c>
      <c r="R84" s="40">
        <f t="shared" si="16"/>
        <v>0</v>
      </c>
      <c r="S84" s="40">
        <f t="shared" si="16"/>
        <v>0</v>
      </c>
      <c r="T84" s="40"/>
      <c r="U84" s="40"/>
      <c r="V84" s="40">
        <f>SUBTOTAL(9,V80:V83)</f>
        <v>150</v>
      </c>
      <c r="W84" s="66"/>
    </row>
    <row r="85" spans="1:23" outlineLevel="4">
      <c r="A85" s="40">
        <v>4008</v>
      </c>
      <c r="B85" s="40" t="s">
        <v>278</v>
      </c>
      <c r="C85" s="40">
        <v>40202</v>
      </c>
      <c r="D85" s="40" t="s">
        <v>279</v>
      </c>
      <c r="E85" s="40" t="s">
        <v>1333</v>
      </c>
      <c r="F85" s="40" t="s">
        <v>370</v>
      </c>
      <c r="G85" s="40" t="s">
        <v>38</v>
      </c>
      <c r="H85" s="40" t="str">
        <f>IF(G85="","",VLOOKUP(G85,Sheet1!$B$3:$C$7,2,0))</f>
        <v>急性期</v>
      </c>
      <c r="I85" s="40" t="s">
        <v>38</v>
      </c>
      <c r="J85" s="40" t="str">
        <f>IF(I85="","",VLOOKUP(I85,Sheet1!$B$3:$C$7,2,0))</f>
        <v>急性期</v>
      </c>
      <c r="K85" s="40">
        <v>53</v>
      </c>
      <c r="L85" s="40">
        <v>53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 t="s">
        <v>41</v>
      </c>
      <c r="U85" s="40" t="str">
        <f>IF(T85="","",VLOOKUP(T85,Sheet1!$B$10:$C$61,2,0))</f>
        <v>一般病棟7対1入院基本料</v>
      </c>
      <c r="V85" s="40">
        <v>53</v>
      </c>
      <c r="W85" s="64" t="s">
        <v>1984</v>
      </c>
    </row>
    <row r="86" spans="1:23" outlineLevel="4">
      <c r="A86" s="40">
        <v>4008</v>
      </c>
      <c r="B86" s="40" t="s">
        <v>278</v>
      </c>
      <c r="C86" s="40">
        <v>40202</v>
      </c>
      <c r="D86" s="40" t="s">
        <v>279</v>
      </c>
      <c r="E86" s="40" t="s">
        <v>1333</v>
      </c>
      <c r="F86" s="40" t="s">
        <v>366</v>
      </c>
      <c r="G86" s="40" t="s">
        <v>38</v>
      </c>
      <c r="H86" s="40" t="str">
        <f>IF(G86="","",VLOOKUP(G86,Sheet1!$B$3:$C$7,2,0))</f>
        <v>急性期</v>
      </c>
      <c r="I86" s="40" t="s">
        <v>38</v>
      </c>
      <c r="J86" s="40" t="str">
        <f>IF(I86="","",VLOOKUP(I86,Sheet1!$B$3:$C$7,2,0))</f>
        <v>急性期</v>
      </c>
      <c r="K86" s="40">
        <v>53</v>
      </c>
      <c r="L86" s="40">
        <v>53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 t="s">
        <v>41</v>
      </c>
      <c r="U86" s="40" t="str">
        <f>IF(T86="","",VLOOKUP(T86,Sheet1!$B$10:$C$61,2,0))</f>
        <v>一般病棟7対1入院基本料</v>
      </c>
      <c r="V86" s="40">
        <v>53</v>
      </c>
      <c r="W86" s="65"/>
    </row>
    <row r="87" spans="1:23" outlineLevel="4">
      <c r="A87" s="40">
        <v>4008</v>
      </c>
      <c r="B87" s="40" t="s">
        <v>278</v>
      </c>
      <c r="C87" s="40">
        <v>40202</v>
      </c>
      <c r="D87" s="40" t="s">
        <v>279</v>
      </c>
      <c r="E87" s="40" t="s">
        <v>1333</v>
      </c>
      <c r="F87" s="40" t="s">
        <v>669</v>
      </c>
      <c r="G87" s="40" t="s">
        <v>38</v>
      </c>
      <c r="H87" s="40" t="str">
        <f>IF(G87="","",VLOOKUP(G87,Sheet1!$B$3:$C$7,2,0))</f>
        <v>急性期</v>
      </c>
      <c r="I87" s="40" t="s">
        <v>38</v>
      </c>
      <c r="J87" s="40" t="str">
        <f>IF(I87="","",VLOOKUP(I87,Sheet1!$B$3:$C$7,2,0))</f>
        <v>急性期</v>
      </c>
      <c r="K87" s="40">
        <v>55</v>
      </c>
      <c r="L87" s="40">
        <v>55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 t="s">
        <v>41</v>
      </c>
      <c r="U87" s="40" t="str">
        <f>IF(T87="","",VLOOKUP(T87,Sheet1!$B$10:$C$61,2,0))</f>
        <v>一般病棟7対1入院基本料</v>
      </c>
      <c r="V87" s="40">
        <v>55</v>
      </c>
      <c r="W87" s="65"/>
    </row>
    <row r="88" spans="1:23" outlineLevel="4">
      <c r="A88" s="40">
        <v>4008</v>
      </c>
      <c r="B88" s="40" t="s">
        <v>278</v>
      </c>
      <c r="C88" s="40">
        <v>40202</v>
      </c>
      <c r="D88" s="40" t="s">
        <v>279</v>
      </c>
      <c r="E88" s="40" t="s">
        <v>1333</v>
      </c>
      <c r="F88" s="40" t="s">
        <v>670</v>
      </c>
      <c r="G88" s="40" t="s">
        <v>38</v>
      </c>
      <c r="H88" s="40" t="str">
        <f>IF(G88="","",VLOOKUP(G88,Sheet1!$B$3:$C$7,2,0))</f>
        <v>急性期</v>
      </c>
      <c r="I88" s="40" t="s">
        <v>38</v>
      </c>
      <c r="J88" s="40" t="str">
        <f>IF(I88="","",VLOOKUP(I88,Sheet1!$B$3:$C$7,2,0))</f>
        <v>急性期</v>
      </c>
      <c r="K88" s="40">
        <v>45</v>
      </c>
      <c r="L88" s="40">
        <v>45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 t="s">
        <v>41</v>
      </c>
      <c r="U88" s="40" t="str">
        <f>IF(T88="","",VLOOKUP(T88,Sheet1!$B$10:$C$61,2,0))</f>
        <v>一般病棟7対1入院基本料</v>
      </c>
      <c r="V88" s="40">
        <v>45</v>
      </c>
      <c r="W88" s="65"/>
    </row>
    <row r="89" spans="1:23" outlineLevel="4">
      <c r="A89" s="40">
        <v>4008</v>
      </c>
      <c r="B89" s="40" t="s">
        <v>278</v>
      </c>
      <c r="C89" s="40">
        <v>40202</v>
      </c>
      <c r="D89" s="40" t="s">
        <v>279</v>
      </c>
      <c r="E89" s="40" t="s">
        <v>1333</v>
      </c>
      <c r="F89" s="40" t="s">
        <v>371</v>
      </c>
      <c r="G89" s="40" t="s">
        <v>58</v>
      </c>
      <c r="H89" s="40" t="str">
        <f>IF(G89="","",VLOOKUP(G89,Sheet1!$B$3:$C$7,2,0))</f>
        <v>回復期</v>
      </c>
      <c r="I89" s="40" t="s">
        <v>58</v>
      </c>
      <c r="J89" s="40" t="str">
        <f>IF(I89="","",VLOOKUP(I89,Sheet1!$B$3:$C$7,2,0))</f>
        <v>回復期</v>
      </c>
      <c r="K89" s="40">
        <v>48</v>
      </c>
      <c r="L89" s="40">
        <v>48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 t="s">
        <v>40</v>
      </c>
      <c r="U89" s="40" t="str">
        <f>IF(T89="","",VLOOKUP(T89,Sheet1!$B$10:$C$61,2,0))</f>
        <v>地域包括ケア病棟入院料1</v>
      </c>
      <c r="V89" s="40">
        <v>48</v>
      </c>
      <c r="W89" s="65"/>
    </row>
    <row r="90" spans="1:23" outlineLevel="4">
      <c r="A90" s="40">
        <v>4008</v>
      </c>
      <c r="B90" s="40" t="s">
        <v>278</v>
      </c>
      <c r="C90" s="40">
        <v>40202</v>
      </c>
      <c r="D90" s="40" t="s">
        <v>279</v>
      </c>
      <c r="E90" s="40" t="s">
        <v>1333</v>
      </c>
      <c r="F90" s="40" t="s">
        <v>430</v>
      </c>
      <c r="G90" s="40" t="s">
        <v>58</v>
      </c>
      <c r="H90" s="40" t="str">
        <f>IF(G90="","",VLOOKUP(G90,Sheet1!$B$3:$C$7,2,0))</f>
        <v>回復期</v>
      </c>
      <c r="I90" s="40" t="s">
        <v>58</v>
      </c>
      <c r="J90" s="40" t="str">
        <f>IF(I90="","",VLOOKUP(I90,Sheet1!$B$3:$C$7,2,0))</f>
        <v>回復期</v>
      </c>
      <c r="K90" s="40">
        <v>45</v>
      </c>
      <c r="L90" s="40">
        <v>45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 t="s">
        <v>40</v>
      </c>
      <c r="U90" s="40" t="str">
        <f>IF(T90="","",VLOOKUP(T90,Sheet1!$B$10:$C$61,2,0))</f>
        <v>地域包括ケア病棟入院料1</v>
      </c>
      <c r="V90" s="40">
        <v>45</v>
      </c>
      <c r="W90" s="65"/>
    </row>
    <row r="91" spans="1:23" outlineLevel="4">
      <c r="A91" s="40">
        <v>4008</v>
      </c>
      <c r="B91" s="40" t="s">
        <v>278</v>
      </c>
      <c r="C91" s="40">
        <v>40202</v>
      </c>
      <c r="D91" s="40" t="s">
        <v>279</v>
      </c>
      <c r="E91" s="40" t="s">
        <v>1333</v>
      </c>
      <c r="F91" s="40" t="s">
        <v>431</v>
      </c>
      <c r="G91" s="40" t="s">
        <v>58</v>
      </c>
      <c r="H91" s="40" t="str">
        <f>IF(G91="","",VLOOKUP(G91,Sheet1!$B$3:$C$7,2,0))</f>
        <v>回復期</v>
      </c>
      <c r="I91" s="40" t="s">
        <v>58</v>
      </c>
      <c r="J91" s="40" t="str">
        <f>IF(I91="","",VLOOKUP(I91,Sheet1!$B$3:$C$7,2,0))</f>
        <v>回復期</v>
      </c>
      <c r="K91" s="40">
        <v>40</v>
      </c>
      <c r="L91" s="40">
        <v>40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 t="s">
        <v>59</v>
      </c>
      <c r="U91" s="40" t="str">
        <f>IF(T91="","",VLOOKUP(T91,Sheet1!$B$10:$C$61,2,0))</f>
        <v>回復期リハビリテーション病棟入院料1</v>
      </c>
      <c r="V91" s="40">
        <v>40</v>
      </c>
      <c r="W91" s="65"/>
    </row>
    <row r="92" spans="1:23" outlineLevel="3">
      <c r="A92" s="40"/>
      <c r="B92" s="40"/>
      <c r="C92" s="40"/>
      <c r="D92" s="40"/>
      <c r="E92" s="41" t="s">
        <v>1773</v>
      </c>
      <c r="F92" s="40"/>
      <c r="G92" s="40"/>
      <c r="H92" s="40"/>
      <c r="I92" s="40"/>
      <c r="J92" s="40" t="str">
        <f>IF(I92="","",VLOOKUP(I92,Sheet1!$B$3:$C$7,2,0))</f>
        <v/>
      </c>
      <c r="K92" s="40">
        <f t="shared" ref="K92:S92" si="17">SUBTOTAL(9,K85:K91)</f>
        <v>339</v>
      </c>
      <c r="L92" s="40">
        <f t="shared" si="17"/>
        <v>339</v>
      </c>
      <c r="M92" s="40">
        <f t="shared" si="17"/>
        <v>0</v>
      </c>
      <c r="N92" s="40">
        <f t="shared" si="17"/>
        <v>0</v>
      </c>
      <c r="O92" s="40">
        <f t="shared" si="17"/>
        <v>0</v>
      </c>
      <c r="P92" s="40">
        <f t="shared" si="17"/>
        <v>0</v>
      </c>
      <c r="Q92" s="40">
        <f t="shared" si="17"/>
        <v>0</v>
      </c>
      <c r="R92" s="40">
        <f t="shared" si="17"/>
        <v>0</v>
      </c>
      <c r="S92" s="40">
        <f t="shared" si="17"/>
        <v>0</v>
      </c>
      <c r="T92" s="40"/>
      <c r="U92" s="40"/>
      <c r="V92" s="40">
        <f>SUBTOTAL(9,V85:V91)</f>
        <v>339</v>
      </c>
      <c r="W92" s="66"/>
    </row>
    <row r="93" spans="1:23" outlineLevel="4">
      <c r="A93" s="40">
        <v>4008</v>
      </c>
      <c r="B93" s="40" t="s">
        <v>278</v>
      </c>
      <c r="C93" s="40">
        <v>40202</v>
      </c>
      <c r="D93" s="40" t="s">
        <v>279</v>
      </c>
      <c r="E93" s="40" t="s">
        <v>1347</v>
      </c>
      <c r="F93" s="40" t="s">
        <v>50</v>
      </c>
      <c r="G93" s="40" t="s">
        <v>45</v>
      </c>
      <c r="H93" s="40" t="str">
        <f>IF(G93="","",VLOOKUP(G93,Sheet1!$B$3:$C$7,2,0))</f>
        <v>慢性期</v>
      </c>
      <c r="I93" s="40" t="s">
        <v>45</v>
      </c>
      <c r="J93" s="40" t="str">
        <f>IF(I93="","",VLOOKUP(I93,Sheet1!$B$3:$C$7,2,0))</f>
        <v>慢性期</v>
      </c>
      <c r="K93" s="40">
        <v>0</v>
      </c>
      <c r="L93" s="40">
        <v>0</v>
      </c>
      <c r="M93" s="40">
        <v>0</v>
      </c>
      <c r="N93" s="40">
        <v>26</v>
      </c>
      <c r="O93" s="40">
        <v>26</v>
      </c>
      <c r="P93" s="40">
        <v>0</v>
      </c>
      <c r="Q93" s="40">
        <v>26</v>
      </c>
      <c r="R93" s="40">
        <v>26</v>
      </c>
      <c r="S93" s="40">
        <v>0</v>
      </c>
      <c r="T93" s="40"/>
      <c r="U93" s="40" t="str">
        <f>IF(T93="","",VLOOKUP(T93,Sheet1!$B$10:$C$61,2,0))</f>
        <v/>
      </c>
      <c r="V93" s="40">
        <v>0</v>
      </c>
      <c r="W93" s="64"/>
    </row>
    <row r="94" spans="1:23" outlineLevel="4">
      <c r="A94" s="40">
        <v>4008</v>
      </c>
      <c r="B94" s="40" t="s">
        <v>278</v>
      </c>
      <c r="C94" s="40">
        <v>40202</v>
      </c>
      <c r="D94" s="40" t="s">
        <v>279</v>
      </c>
      <c r="E94" s="40" t="s">
        <v>1347</v>
      </c>
      <c r="F94" s="40" t="s">
        <v>252</v>
      </c>
      <c r="G94" s="40" t="s">
        <v>45</v>
      </c>
      <c r="H94" s="40" t="str">
        <f>IF(G94="","",VLOOKUP(G94,Sheet1!$B$3:$C$7,2,0))</f>
        <v>慢性期</v>
      </c>
      <c r="I94" s="40" t="s">
        <v>45</v>
      </c>
      <c r="J94" s="40" t="str">
        <f>IF(I94="","",VLOOKUP(I94,Sheet1!$B$3:$C$7,2,0))</f>
        <v>慢性期</v>
      </c>
      <c r="K94" s="40">
        <v>0</v>
      </c>
      <c r="L94" s="40">
        <v>0</v>
      </c>
      <c r="M94" s="40">
        <v>0</v>
      </c>
      <c r="N94" s="40">
        <v>39</v>
      </c>
      <c r="O94" s="40">
        <v>39</v>
      </c>
      <c r="P94" s="40">
        <v>0</v>
      </c>
      <c r="Q94" s="40">
        <v>31</v>
      </c>
      <c r="R94" s="40">
        <v>31</v>
      </c>
      <c r="S94" s="40">
        <v>0</v>
      </c>
      <c r="T94" s="40"/>
      <c r="U94" s="40" t="str">
        <f>IF(T94="","",VLOOKUP(T94,Sheet1!$B$10:$C$61,2,0))</f>
        <v/>
      </c>
      <c r="V94" s="40">
        <v>0</v>
      </c>
      <c r="W94" s="65"/>
    </row>
    <row r="95" spans="1:23" outlineLevel="3">
      <c r="A95" s="40"/>
      <c r="B95" s="40"/>
      <c r="C95" s="40"/>
      <c r="D95" s="40"/>
      <c r="E95" s="41" t="s">
        <v>1774</v>
      </c>
      <c r="F95" s="40"/>
      <c r="G95" s="40"/>
      <c r="H95" s="40"/>
      <c r="I95" s="40"/>
      <c r="J95" s="40" t="str">
        <f>IF(I95="","",VLOOKUP(I95,Sheet1!$B$3:$C$7,2,0))</f>
        <v/>
      </c>
      <c r="K95" s="40">
        <f t="shared" ref="K95:S95" si="18">SUBTOTAL(9,K93:K94)</f>
        <v>0</v>
      </c>
      <c r="L95" s="40">
        <f t="shared" si="18"/>
        <v>0</v>
      </c>
      <c r="M95" s="40">
        <f t="shared" si="18"/>
        <v>0</v>
      </c>
      <c r="N95" s="40">
        <f t="shared" si="18"/>
        <v>65</v>
      </c>
      <c r="O95" s="40">
        <f t="shared" si="18"/>
        <v>65</v>
      </c>
      <c r="P95" s="40">
        <f t="shared" si="18"/>
        <v>0</v>
      </c>
      <c r="Q95" s="40">
        <f t="shared" si="18"/>
        <v>57</v>
      </c>
      <c r="R95" s="40">
        <f t="shared" si="18"/>
        <v>57</v>
      </c>
      <c r="S95" s="40">
        <f t="shared" si="18"/>
        <v>0</v>
      </c>
      <c r="T95" s="40"/>
      <c r="U95" s="40"/>
      <c r="V95" s="40">
        <f>SUBTOTAL(9,V93:V94)</f>
        <v>0</v>
      </c>
      <c r="W95" s="66"/>
    </row>
    <row r="96" spans="1:23" outlineLevel="4">
      <c r="A96" s="40">
        <v>4008</v>
      </c>
      <c r="B96" s="40" t="s">
        <v>278</v>
      </c>
      <c r="C96" s="40">
        <v>40202</v>
      </c>
      <c r="D96" s="40" t="s">
        <v>279</v>
      </c>
      <c r="E96" s="40" t="s">
        <v>1440</v>
      </c>
      <c r="F96" s="40" t="s">
        <v>1115</v>
      </c>
      <c r="G96" s="40" t="s">
        <v>182</v>
      </c>
      <c r="H96" s="40" t="str">
        <f>IF(G96="","",VLOOKUP(G96,Sheet1!$B$3:$C$7,2,0))</f>
        <v>慢性期</v>
      </c>
      <c r="I96" s="40" t="s">
        <v>182</v>
      </c>
      <c r="J96" s="40" t="str">
        <f>IF(I96="","",VLOOKUP(I96,Sheet1!$B$3:$C$7,2,0))</f>
        <v>慢性期</v>
      </c>
      <c r="K96" s="40">
        <v>46</v>
      </c>
      <c r="L96" s="40">
        <v>46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 t="s">
        <v>1441</v>
      </c>
      <c r="U96" s="40" t="str">
        <f>IF(T96="","",VLOOKUP(T96,Sheet1!$B$10:$C$61,2,0))</f>
        <v>特殊疾患病棟入院料1</v>
      </c>
      <c r="V96" s="40">
        <v>46</v>
      </c>
      <c r="W96" s="64"/>
    </row>
    <row r="97" spans="1:23" outlineLevel="4">
      <c r="A97" s="40">
        <v>4008</v>
      </c>
      <c r="B97" s="40" t="s">
        <v>278</v>
      </c>
      <c r="C97" s="40">
        <v>40202</v>
      </c>
      <c r="D97" s="40" t="s">
        <v>279</v>
      </c>
      <c r="E97" s="40" t="s">
        <v>1440</v>
      </c>
      <c r="F97" s="40" t="s">
        <v>683</v>
      </c>
      <c r="G97" s="40" t="s">
        <v>182</v>
      </c>
      <c r="H97" s="40" t="str">
        <f>IF(G97="","",VLOOKUP(G97,Sheet1!$B$3:$C$7,2,0))</f>
        <v>慢性期</v>
      </c>
      <c r="I97" s="40" t="s">
        <v>113</v>
      </c>
      <c r="J97" s="40" t="str">
        <f>IF(I97="","",VLOOKUP(I97,Sheet1!$B$3:$C$7,2,0))</f>
        <v>回復期</v>
      </c>
      <c r="K97" s="40">
        <v>0</v>
      </c>
      <c r="L97" s="40">
        <v>0</v>
      </c>
      <c r="M97" s="40">
        <v>0</v>
      </c>
      <c r="N97" s="40">
        <v>56</v>
      </c>
      <c r="O97" s="40">
        <v>56</v>
      </c>
      <c r="P97" s="40">
        <v>0</v>
      </c>
      <c r="Q97" s="40">
        <v>0</v>
      </c>
      <c r="R97" s="40">
        <v>0</v>
      </c>
      <c r="S97" s="40">
        <v>0</v>
      </c>
      <c r="T97" s="40" t="s">
        <v>230</v>
      </c>
      <c r="U97" s="40" t="str">
        <f>IF(T97="","",VLOOKUP(T97,Sheet1!$B$10:$C$61,2,0))</f>
        <v>療養病棟入院基本料2</v>
      </c>
      <c r="V97" s="40">
        <v>56</v>
      </c>
      <c r="W97" s="65"/>
    </row>
    <row r="98" spans="1:23" outlineLevel="3">
      <c r="A98" s="40"/>
      <c r="B98" s="40"/>
      <c r="C98" s="40"/>
      <c r="D98" s="40"/>
      <c r="E98" s="41" t="s">
        <v>1775</v>
      </c>
      <c r="F98" s="40"/>
      <c r="G98" s="40"/>
      <c r="H98" s="40"/>
      <c r="I98" s="40"/>
      <c r="J98" s="40" t="str">
        <f>IF(I98="","",VLOOKUP(I98,Sheet1!$B$3:$C$7,2,0))</f>
        <v/>
      </c>
      <c r="K98" s="40">
        <f t="shared" ref="K98:S98" si="19">SUBTOTAL(9,K96:K97)</f>
        <v>46</v>
      </c>
      <c r="L98" s="40">
        <f t="shared" si="19"/>
        <v>46</v>
      </c>
      <c r="M98" s="40">
        <f t="shared" si="19"/>
        <v>0</v>
      </c>
      <c r="N98" s="40">
        <f t="shared" si="19"/>
        <v>56</v>
      </c>
      <c r="O98" s="40">
        <f t="shared" si="19"/>
        <v>56</v>
      </c>
      <c r="P98" s="40">
        <f t="shared" si="19"/>
        <v>0</v>
      </c>
      <c r="Q98" s="40">
        <f t="shared" si="19"/>
        <v>0</v>
      </c>
      <c r="R98" s="40">
        <f t="shared" si="19"/>
        <v>0</v>
      </c>
      <c r="S98" s="40">
        <f t="shared" si="19"/>
        <v>0</v>
      </c>
      <c r="T98" s="40"/>
      <c r="U98" s="40"/>
      <c r="V98" s="40">
        <f>SUBTOTAL(9,V96:V97)</f>
        <v>102</v>
      </c>
      <c r="W98" s="66"/>
    </row>
    <row r="99" spans="1:23" outlineLevel="4">
      <c r="A99" s="40">
        <v>4008</v>
      </c>
      <c r="B99" s="40" t="s">
        <v>278</v>
      </c>
      <c r="C99" s="40">
        <v>40207</v>
      </c>
      <c r="D99" s="40" t="s">
        <v>469</v>
      </c>
      <c r="E99" s="40" t="s">
        <v>470</v>
      </c>
      <c r="F99" s="40" t="s">
        <v>44</v>
      </c>
      <c r="G99" s="40" t="s">
        <v>38</v>
      </c>
      <c r="H99" s="40" t="str">
        <f>IF(G99="","",VLOOKUP(G99,Sheet1!$B$3:$C$7,2,0))</f>
        <v>急性期</v>
      </c>
      <c r="I99" s="40" t="s">
        <v>38</v>
      </c>
      <c r="J99" s="40" t="str">
        <f>IF(I99="","",VLOOKUP(I99,Sheet1!$B$3:$C$7,2,0))</f>
        <v>急性期</v>
      </c>
      <c r="K99" s="40">
        <v>60</v>
      </c>
      <c r="L99" s="40">
        <v>60</v>
      </c>
      <c r="M99" s="40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 t="s">
        <v>45</v>
      </c>
      <c r="U99" s="40" t="str">
        <f>IF(T99="","",VLOOKUP(T99,Sheet1!$B$10:$C$61,2,0))</f>
        <v>一般病棟15対1入院基本料</v>
      </c>
      <c r="V99" s="40">
        <v>60</v>
      </c>
      <c r="W99" s="64"/>
    </row>
    <row r="100" spans="1:23" outlineLevel="4">
      <c r="A100" s="40">
        <v>4008</v>
      </c>
      <c r="B100" s="40" t="s">
        <v>278</v>
      </c>
      <c r="C100" s="40">
        <v>40207</v>
      </c>
      <c r="D100" s="40" t="s">
        <v>469</v>
      </c>
      <c r="E100" s="40" t="s">
        <v>470</v>
      </c>
      <c r="F100" s="40" t="s">
        <v>67</v>
      </c>
      <c r="G100" s="40" t="s">
        <v>58</v>
      </c>
      <c r="H100" s="40" t="str">
        <f>IF(G100="","",VLOOKUP(G100,Sheet1!$B$3:$C$7,2,0))</f>
        <v>回復期</v>
      </c>
      <c r="I100" s="40" t="s">
        <v>58</v>
      </c>
      <c r="J100" s="40" t="str">
        <f>IF(I100="","",VLOOKUP(I100,Sheet1!$B$3:$C$7,2,0))</f>
        <v>回復期</v>
      </c>
      <c r="K100" s="40">
        <v>60</v>
      </c>
      <c r="L100" s="40">
        <v>60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 t="s">
        <v>59</v>
      </c>
      <c r="U100" s="40" t="str">
        <f>IF(T100="","",VLOOKUP(T100,Sheet1!$B$10:$C$61,2,0))</f>
        <v>回復期リハビリテーション病棟入院料1</v>
      </c>
      <c r="V100" s="40">
        <v>60</v>
      </c>
      <c r="W100" s="65"/>
    </row>
    <row r="101" spans="1:23" outlineLevel="4">
      <c r="A101" s="40">
        <v>4008</v>
      </c>
      <c r="B101" s="40" t="s">
        <v>278</v>
      </c>
      <c r="C101" s="40">
        <v>40207</v>
      </c>
      <c r="D101" s="40" t="s">
        <v>469</v>
      </c>
      <c r="E101" s="40" t="s">
        <v>470</v>
      </c>
      <c r="F101" s="40" t="s">
        <v>71</v>
      </c>
      <c r="G101" s="40" t="s">
        <v>58</v>
      </c>
      <c r="H101" s="40" t="str">
        <f>IF(G101="","",VLOOKUP(G101,Sheet1!$B$3:$C$7,2,0))</f>
        <v>回復期</v>
      </c>
      <c r="I101" s="40" t="s">
        <v>58</v>
      </c>
      <c r="J101" s="40" t="str">
        <f>IF(I101="","",VLOOKUP(I101,Sheet1!$B$3:$C$7,2,0))</f>
        <v>回復期</v>
      </c>
      <c r="K101" s="40">
        <v>60</v>
      </c>
      <c r="L101" s="40">
        <v>60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 t="s">
        <v>59</v>
      </c>
      <c r="U101" s="40" t="str">
        <f>IF(T101="","",VLOOKUP(T101,Sheet1!$B$10:$C$61,2,0))</f>
        <v>回復期リハビリテーション病棟入院料1</v>
      </c>
      <c r="V101" s="40">
        <v>60</v>
      </c>
      <c r="W101" s="65"/>
    </row>
    <row r="102" spans="1:23" outlineLevel="4">
      <c r="A102" s="40">
        <v>4008</v>
      </c>
      <c r="B102" s="40" t="s">
        <v>278</v>
      </c>
      <c r="C102" s="40">
        <v>40207</v>
      </c>
      <c r="D102" s="40" t="s">
        <v>469</v>
      </c>
      <c r="E102" s="40" t="s">
        <v>470</v>
      </c>
      <c r="F102" s="40" t="s">
        <v>199</v>
      </c>
      <c r="G102" s="40" t="s">
        <v>45</v>
      </c>
      <c r="H102" s="40" t="str">
        <f>IF(G102="","",VLOOKUP(G102,Sheet1!$B$3:$C$7,2,0))</f>
        <v>慢性期</v>
      </c>
      <c r="I102" s="40" t="s">
        <v>45</v>
      </c>
      <c r="J102" s="40" t="str">
        <f>IF(I102="","",VLOOKUP(I102,Sheet1!$B$3:$C$7,2,0))</f>
        <v>慢性期</v>
      </c>
      <c r="K102" s="40">
        <v>60</v>
      </c>
      <c r="L102" s="40">
        <v>60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 t="s">
        <v>51</v>
      </c>
      <c r="U102" s="40" t="str">
        <f>IF(T102="","",VLOOKUP(T102,Sheet1!$B$10:$C$61,2,0))</f>
        <v>障害者施設等10対1入院基本料</v>
      </c>
      <c r="V102" s="40">
        <v>60</v>
      </c>
      <c r="W102" s="65"/>
    </row>
    <row r="103" spans="1:23" outlineLevel="3">
      <c r="A103" s="40"/>
      <c r="B103" s="40"/>
      <c r="C103" s="40"/>
      <c r="D103" s="40"/>
      <c r="E103" s="41" t="s">
        <v>1776</v>
      </c>
      <c r="F103" s="40"/>
      <c r="G103" s="40"/>
      <c r="H103" s="40"/>
      <c r="I103" s="40"/>
      <c r="J103" s="40" t="str">
        <f>IF(I103="","",VLOOKUP(I103,Sheet1!$B$3:$C$7,2,0))</f>
        <v/>
      </c>
      <c r="K103" s="40">
        <f t="shared" ref="K103:S103" si="20">SUBTOTAL(9,K99:K102)</f>
        <v>240</v>
      </c>
      <c r="L103" s="40">
        <f t="shared" si="20"/>
        <v>240</v>
      </c>
      <c r="M103" s="40">
        <f t="shared" si="20"/>
        <v>0</v>
      </c>
      <c r="N103" s="40">
        <f t="shared" si="20"/>
        <v>0</v>
      </c>
      <c r="O103" s="40">
        <f t="shared" si="20"/>
        <v>0</v>
      </c>
      <c r="P103" s="40">
        <f t="shared" si="20"/>
        <v>0</v>
      </c>
      <c r="Q103" s="40">
        <f t="shared" si="20"/>
        <v>0</v>
      </c>
      <c r="R103" s="40">
        <f t="shared" si="20"/>
        <v>0</v>
      </c>
      <c r="S103" s="40">
        <f t="shared" si="20"/>
        <v>0</v>
      </c>
      <c r="T103" s="40"/>
      <c r="U103" s="40"/>
      <c r="V103" s="40">
        <f>SUBTOTAL(9,V99:V102)</f>
        <v>240</v>
      </c>
      <c r="W103" s="66"/>
    </row>
    <row r="104" spans="1:23" outlineLevel="4">
      <c r="A104" s="40">
        <v>4008</v>
      </c>
      <c r="B104" s="40" t="s">
        <v>278</v>
      </c>
      <c r="C104" s="40">
        <v>40207</v>
      </c>
      <c r="D104" s="40" t="s">
        <v>469</v>
      </c>
      <c r="E104" s="40" t="s">
        <v>714</v>
      </c>
      <c r="F104" s="40" t="s">
        <v>37</v>
      </c>
      <c r="G104" s="40" t="s">
        <v>58</v>
      </c>
      <c r="H104" s="40" t="str">
        <f>IF(G104="","",VLOOKUP(G104,Sheet1!$B$3:$C$7,2,0))</f>
        <v>回復期</v>
      </c>
      <c r="I104" s="40" t="s">
        <v>58</v>
      </c>
      <c r="J104" s="40" t="str">
        <f>IF(I104="","",VLOOKUP(I104,Sheet1!$B$3:$C$7,2,0))</f>
        <v>回復期</v>
      </c>
      <c r="K104" s="40">
        <v>63</v>
      </c>
      <c r="L104" s="40">
        <v>63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40" t="s">
        <v>45</v>
      </c>
      <c r="U104" s="40" t="str">
        <f>IF(T104="","",VLOOKUP(T104,Sheet1!$B$10:$C$61,2,0))</f>
        <v>一般病棟15対1入院基本料</v>
      </c>
      <c r="V104" s="40">
        <v>63</v>
      </c>
      <c r="W104" s="64"/>
    </row>
    <row r="105" spans="1:23" outlineLevel="3">
      <c r="A105" s="40"/>
      <c r="B105" s="40"/>
      <c r="C105" s="40"/>
      <c r="D105" s="40"/>
      <c r="E105" s="41" t="s">
        <v>1777</v>
      </c>
      <c r="F105" s="40"/>
      <c r="G105" s="40"/>
      <c r="H105" s="40"/>
      <c r="I105" s="40"/>
      <c r="J105" s="40" t="str">
        <f>IF(I105="","",VLOOKUP(I105,Sheet1!$B$3:$C$7,2,0))</f>
        <v/>
      </c>
      <c r="K105" s="40">
        <f t="shared" ref="K105:S105" si="21">SUBTOTAL(9,K104:K104)</f>
        <v>63</v>
      </c>
      <c r="L105" s="40">
        <f t="shared" si="21"/>
        <v>63</v>
      </c>
      <c r="M105" s="40">
        <f t="shared" si="21"/>
        <v>0</v>
      </c>
      <c r="N105" s="40">
        <f t="shared" si="21"/>
        <v>0</v>
      </c>
      <c r="O105" s="40">
        <f t="shared" si="21"/>
        <v>0</v>
      </c>
      <c r="P105" s="40">
        <f t="shared" si="21"/>
        <v>0</v>
      </c>
      <c r="Q105" s="40">
        <f t="shared" si="21"/>
        <v>0</v>
      </c>
      <c r="R105" s="40">
        <f t="shared" si="21"/>
        <v>0</v>
      </c>
      <c r="S105" s="40">
        <f t="shared" si="21"/>
        <v>0</v>
      </c>
      <c r="T105" s="40"/>
      <c r="U105" s="40"/>
      <c r="V105" s="40">
        <f>SUBTOTAL(9,V104:V104)</f>
        <v>63</v>
      </c>
      <c r="W105" s="66"/>
    </row>
    <row r="106" spans="1:23" outlineLevel="4">
      <c r="A106" s="40">
        <v>4008</v>
      </c>
      <c r="B106" s="40" t="s">
        <v>278</v>
      </c>
      <c r="C106" s="40">
        <v>40207</v>
      </c>
      <c r="D106" s="40" t="s">
        <v>469</v>
      </c>
      <c r="E106" s="40" t="s">
        <v>1039</v>
      </c>
      <c r="F106" s="40" t="s">
        <v>177</v>
      </c>
      <c r="G106" s="40" t="s">
        <v>38</v>
      </c>
      <c r="H106" s="40" t="str">
        <f>IF(G106="","",VLOOKUP(G106,Sheet1!$B$3:$C$7,2,0))</f>
        <v>急性期</v>
      </c>
      <c r="I106" s="40" t="s">
        <v>38</v>
      </c>
      <c r="J106" s="40" t="str">
        <f>IF(I106="","",VLOOKUP(I106,Sheet1!$B$3:$C$7,2,0))</f>
        <v>急性期</v>
      </c>
      <c r="K106" s="40">
        <v>50</v>
      </c>
      <c r="L106" s="40">
        <v>50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40" t="s">
        <v>38</v>
      </c>
      <c r="U106" s="40" t="str">
        <f>IF(T106="","",VLOOKUP(T106,Sheet1!$B$10:$C$61,2,0))</f>
        <v>一般病棟10対1入院基本料</v>
      </c>
      <c r="V106" s="40">
        <v>50</v>
      </c>
      <c r="W106" s="64" t="s">
        <v>1984</v>
      </c>
    </row>
    <row r="107" spans="1:23" outlineLevel="4">
      <c r="A107" s="40">
        <v>4008</v>
      </c>
      <c r="B107" s="40" t="s">
        <v>278</v>
      </c>
      <c r="C107" s="40">
        <v>40207</v>
      </c>
      <c r="D107" s="40" t="s">
        <v>469</v>
      </c>
      <c r="E107" s="40" t="s">
        <v>1039</v>
      </c>
      <c r="F107" s="40" t="s">
        <v>178</v>
      </c>
      <c r="G107" s="40" t="s">
        <v>38</v>
      </c>
      <c r="H107" s="40" t="str">
        <f>IF(G107="","",VLOOKUP(G107,Sheet1!$B$3:$C$7,2,0))</f>
        <v>急性期</v>
      </c>
      <c r="I107" s="40" t="s">
        <v>38</v>
      </c>
      <c r="J107" s="40" t="str">
        <f>IF(I107="","",VLOOKUP(I107,Sheet1!$B$3:$C$7,2,0))</f>
        <v>急性期</v>
      </c>
      <c r="K107" s="40">
        <v>46</v>
      </c>
      <c r="L107" s="40">
        <v>46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 t="s">
        <v>38</v>
      </c>
      <c r="U107" s="40" t="str">
        <f>IF(T107="","",VLOOKUP(T107,Sheet1!$B$10:$C$61,2,0))</f>
        <v>一般病棟10対1入院基本料</v>
      </c>
      <c r="V107" s="40">
        <v>46</v>
      </c>
      <c r="W107" s="65"/>
    </row>
    <row r="108" spans="1:23" outlineLevel="4">
      <c r="A108" s="40">
        <v>4008</v>
      </c>
      <c r="B108" s="40" t="s">
        <v>278</v>
      </c>
      <c r="C108" s="40">
        <v>40207</v>
      </c>
      <c r="D108" s="40" t="s">
        <v>469</v>
      </c>
      <c r="E108" s="40" t="s">
        <v>1039</v>
      </c>
      <c r="F108" s="40" t="s">
        <v>1040</v>
      </c>
      <c r="G108" s="40" t="s">
        <v>38</v>
      </c>
      <c r="H108" s="40" t="str">
        <f>IF(G108="","",VLOOKUP(G108,Sheet1!$B$3:$C$7,2,0))</f>
        <v>急性期</v>
      </c>
      <c r="I108" s="40" t="s">
        <v>38</v>
      </c>
      <c r="J108" s="40" t="str">
        <f>IF(I108="","",VLOOKUP(I108,Sheet1!$B$3:$C$7,2,0))</f>
        <v>急性期</v>
      </c>
      <c r="K108" s="40">
        <v>50</v>
      </c>
      <c r="L108" s="40">
        <v>50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 t="s">
        <v>38</v>
      </c>
      <c r="U108" s="40" t="str">
        <f>IF(T108="","",VLOOKUP(T108,Sheet1!$B$10:$C$61,2,0))</f>
        <v>一般病棟10対1入院基本料</v>
      </c>
      <c r="V108" s="40">
        <v>50</v>
      </c>
      <c r="W108" s="65"/>
    </row>
    <row r="109" spans="1:23" outlineLevel="4">
      <c r="A109" s="40">
        <v>4008</v>
      </c>
      <c r="B109" s="40" t="s">
        <v>278</v>
      </c>
      <c r="C109" s="40">
        <v>40207</v>
      </c>
      <c r="D109" s="40" t="s">
        <v>469</v>
      </c>
      <c r="E109" s="40" t="s">
        <v>1039</v>
      </c>
      <c r="F109" s="40" t="s">
        <v>84</v>
      </c>
      <c r="G109" s="40" t="s">
        <v>41</v>
      </c>
      <c r="H109" s="40" t="str">
        <f>IF(G109="","",VLOOKUP(G109,Sheet1!$B$3:$C$7,2,0))</f>
        <v>高度急性期</v>
      </c>
      <c r="I109" s="40" t="s">
        <v>41</v>
      </c>
      <c r="J109" s="40" t="str">
        <f>IF(I109="","",VLOOKUP(I109,Sheet1!$B$3:$C$7,2,0))</f>
        <v>高度急性期</v>
      </c>
      <c r="K109" s="40">
        <v>4</v>
      </c>
      <c r="L109" s="40">
        <v>4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 t="s">
        <v>69</v>
      </c>
      <c r="U109" s="40" t="str">
        <f>IF(T109="","",VLOOKUP(T109,Sheet1!$B$10:$C$61,2,0))</f>
        <v>ﾊｲｹｱﾕﾆｯﾄ入院医療管理料1</v>
      </c>
      <c r="V109" s="40">
        <v>4</v>
      </c>
      <c r="W109" s="65"/>
    </row>
    <row r="110" spans="1:23" outlineLevel="3">
      <c r="A110" s="40"/>
      <c r="B110" s="40"/>
      <c r="C110" s="40"/>
      <c r="D110" s="40"/>
      <c r="E110" s="41" t="s">
        <v>1778</v>
      </c>
      <c r="F110" s="40"/>
      <c r="G110" s="40"/>
      <c r="H110" s="40"/>
      <c r="I110" s="40"/>
      <c r="J110" s="40" t="str">
        <f>IF(I110="","",VLOOKUP(I110,Sheet1!$B$3:$C$7,2,0))</f>
        <v/>
      </c>
      <c r="K110" s="40">
        <f t="shared" ref="K110:S110" si="22">SUBTOTAL(9,K106:K109)</f>
        <v>150</v>
      </c>
      <c r="L110" s="40">
        <f t="shared" si="22"/>
        <v>150</v>
      </c>
      <c r="M110" s="40">
        <f t="shared" si="22"/>
        <v>0</v>
      </c>
      <c r="N110" s="40">
        <f t="shared" si="22"/>
        <v>0</v>
      </c>
      <c r="O110" s="40">
        <f t="shared" si="22"/>
        <v>0</v>
      </c>
      <c r="P110" s="40">
        <f t="shared" si="22"/>
        <v>0</v>
      </c>
      <c r="Q110" s="40">
        <f t="shared" si="22"/>
        <v>0</v>
      </c>
      <c r="R110" s="40">
        <f t="shared" si="22"/>
        <v>0</v>
      </c>
      <c r="S110" s="40">
        <f t="shared" si="22"/>
        <v>0</v>
      </c>
      <c r="T110" s="40"/>
      <c r="U110" s="40"/>
      <c r="V110" s="40">
        <f>SUBTOTAL(9,V106:V109)</f>
        <v>150</v>
      </c>
      <c r="W110" s="66"/>
    </row>
    <row r="111" spans="1:23" outlineLevel="4">
      <c r="A111" s="40">
        <v>4008</v>
      </c>
      <c r="B111" s="40" t="s">
        <v>278</v>
      </c>
      <c r="C111" s="40">
        <v>40207</v>
      </c>
      <c r="D111" s="40" t="s">
        <v>469</v>
      </c>
      <c r="E111" s="40" t="s">
        <v>1212</v>
      </c>
      <c r="F111" s="40" t="s">
        <v>44</v>
      </c>
      <c r="G111" s="40" t="s">
        <v>38</v>
      </c>
      <c r="H111" s="40" t="str">
        <f>IF(G111="","",VLOOKUP(G111,Sheet1!$B$3:$C$7,2,0))</f>
        <v>急性期</v>
      </c>
      <c r="I111" s="40" t="s">
        <v>38</v>
      </c>
      <c r="J111" s="40" t="str">
        <f>IF(I111="","",VLOOKUP(I111,Sheet1!$B$3:$C$7,2,0))</f>
        <v>急性期</v>
      </c>
      <c r="K111" s="40">
        <v>38</v>
      </c>
      <c r="L111" s="40">
        <v>38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 t="s">
        <v>41</v>
      </c>
      <c r="U111" s="40" t="str">
        <f>IF(T111="","",VLOOKUP(T111,Sheet1!$B$10:$C$61,2,0))</f>
        <v>一般病棟7対1入院基本料</v>
      </c>
      <c r="V111" s="40">
        <v>38</v>
      </c>
      <c r="W111" s="64" t="s">
        <v>1984</v>
      </c>
    </row>
    <row r="112" spans="1:23" outlineLevel="4">
      <c r="A112" s="40">
        <v>4008</v>
      </c>
      <c r="B112" s="40" t="s">
        <v>278</v>
      </c>
      <c r="C112" s="40">
        <v>40207</v>
      </c>
      <c r="D112" s="40" t="s">
        <v>469</v>
      </c>
      <c r="E112" s="40" t="s">
        <v>1212</v>
      </c>
      <c r="F112" s="40" t="s">
        <v>67</v>
      </c>
      <c r="G112" s="40" t="s">
        <v>58</v>
      </c>
      <c r="H112" s="40" t="str">
        <f>IF(G112="","",VLOOKUP(G112,Sheet1!$B$3:$C$7,2,0))</f>
        <v>回復期</v>
      </c>
      <c r="I112" s="40" t="s">
        <v>38</v>
      </c>
      <c r="J112" s="40" t="str">
        <f>IF(I112="","",VLOOKUP(I112,Sheet1!$B$3:$C$7,2,0))</f>
        <v>急性期</v>
      </c>
      <c r="K112" s="40">
        <v>38</v>
      </c>
      <c r="L112" s="40">
        <v>38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 t="s">
        <v>40</v>
      </c>
      <c r="U112" s="40" t="str">
        <f>IF(T112="","",VLOOKUP(T112,Sheet1!$B$10:$C$61,2,0))</f>
        <v>地域包括ケア病棟入院料1</v>
      </c>
      <c r="V112" s="40">
        <v>38</v>
      </c>
      <c r="W112" s="65"/>
    </row>
    <row r="113" spans="1:23" outlineLevel="4">
      <c r="A113" s="40">
        <v>4008</v>
      </c>
      <c r="B113" s="40" t="s">
        <v>278</v>
      </c>
      <c r="C113" s="40">
        <v>40207</v>
      </c>
      <c r="D113" s="40" t="s">
        <v>469</v>
      </c>
      <c r="E113" s="40" t="s">
        <v>1212</v>
      </c>
      <c r="F113" s="40" t="s">
        <v>215</v>
      </c>
      <c r="G113" s="40" t="s">
        <v>58</v>
      </c>
      <c r="H113" s="40" t="str">
        <f>IF(G113="","",VLOOKUP(G113,Sheet1!$B$3:$C$7,2,0))</f>
        <v>回復期</v>
      </c>
      <c r="I113" s="40" t="s">
        <v>58</v>
      </c>
      <c r="J113" s="40" t="str">
        <f>IF(I113="","",VLOOKUP(I113,Sheet1!$B$3:$C$7,2,0))</f>
        <v>回復期</v>
      </c>
      <c r="K113" s="40">
        <v>20</v>
      </c>
      <c r="L113" s="40">
        <v>20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40" t="s">
        <v>96</v>
      </c>
      <c r="U113" s="40" t="str">
        <f>IF(T113="","",VLOOKUP(T113,Sheet1!$B$10:$C$61,2,0))</f>
        <v>緩和ケア病棟入院料</v>
      </c>
      <c r="V113" s="40">
        <v>20</v>
      </c>
      <c r="W113" s="65"/>
    </row>
    <row r="114" spans="1:23" outlineLevel="4">
      <c r="A114" s="40">
        <v>4008</v>
      </c>
      <c r="B114" s="40" t="s">
        <v>278</v>
      </c>
      <c r="C114" s="40">
        <v>40207</v>
      </c>
      <c r="D114" s="40" t="s">
        <v>469</v>
      </c>
      <c r="E114" s="40" t="s">
        <v>1212</v>
      </c>
      <c r="F114" s="40" t="s">
        <v>71</v>
      </c>
      <c r="G114" s="40" t="s">
        <v>45</v>
      </c>
      <c r="H114" s="40" t="str">
        <f>IF(G114="","",VLOOKUP(G114,Sheet1!$B$3:$C$7,2,0))</f>
        <v>慢性期</v>
      </c>
      <c r="I114" s="40" t="s">
        <v>58</v>
      </c>
      <c r="J114" s="40" t="str">
        <f>IF(I114="","",VLOOKUP(I114,Sheet1!$B$3:$C$7,2,0))</f>
        <v>回復期</v>
      </c>
      <c r="K114" s="40">
        <v>0</v>
      </c>
      <c r="L114" s="40">
        <v>0</v>
      </c>
      <c r="M114" s="40">
        <v>0</v>
      </c>
      <c r="N114" s="40">
        <v>43</v>
      </c>
      <c r="O114" s="40">
        <v>43</v>
      </c>
      <c r="P114" s="40">
        <v>0</v>
      </c>
      <c r="Q114" s="40">
        <v>0</v>
      </c>
      <c r="R114" s="40">
        <v>0</v>
      </c>
      <c r="S114" s="40">
        <v>0</v>
      </c>
      <c r="T114" s="40" t="s">
        <v>62</v>
      </c>
      <c r="U114" s="40" t="str">
        <f>IF(T114="","",VLOOKUP(T114,Sheet1!$B$10:$C$61,2,0))</f>
        <v>療養病棟入院基本料1</v>
      </c>
      <c r="V114" s="40">
        <v>43</v>
      </c>
      <c r="W114" s="65"/>
    </row>
    <row r="115" spans="1:23" outlineLevel="4">
      <c r="A115" s="40">
        <v>4008</v>
      </c>
      <c r="B115" s="40" t="s">
        <v>278</v>
      </c>
      <c r="C115" s="40">
        <v>40207</v>
      </c>
      <c r="D115" s="40" t="s">
        <v>469</v>
      </c>
      <c r="E115" s="40" t="s">
        <v>1212</v>
      </c>
      <c r="F115" s="40" t="s">
        <v>199</v>
      </c>
      <c r="G115" s="40" t="s">
        <v>45</v>
      </c>
      <c r="H115" s="40" t="str">
        <f>IF(G115="","",VLOOKUP(G115,Sheet1!$B$3:$C$7,2,0))</f>
        <v>慢性期</v>
      </c>
      <c r="I115" s="40" t="s">
        <v>45</v>
      </c>
      <c r="J115" s="40" t="str">
        <f>IF(I115="","",VLOOKUP(I115,Sheet1!$B$3:$C$7,2,0))</f>
        <v>慢性期</v>
      </c>
      <c r="K115" s="40">
        <v>0</v>
      </c>
      <c r="L115" s="40">
        <v>0</v>
      </c>
      <c r="M115" s="40">
        <v>0</v>
      </c>
      <c r="N115" s="40">
        <v>43</v>
      </c>
      <c r="O115" s="40">
        <v>43</v>
      </c>
      <c r="P115" s="40">
        <v>0</v>
      </c>
      <c r="Q115" s="40">
        <v>0</v>
      </c>
      <c r="R115" s="40">
        <v>0</v>
      </c>
      <c r="S115" s="40">
        <v>0</v>
      </c>
      <c r="T115" s="40" t="s">
        <v>62</v>
      </c>
      <c r="U115" s="40" t="str">
        <f>IF(T115="","",VLOOKUP(T115,Sheet1!$B$10:$C$61,2,0))</f>
        <v>療養病棟入院基本料1</v>
      </c>
      <c r="V115" s="40">
        <v>43</v>
      </c>
      <c r="W115" s="65"/>
    </row>
    <row r="116" spans="1:23" outlineLevel="3">
      <c r="A116" s="40"/>
      <c r="B116" s="40"/>
      <c r="C116" s="40"/>
      <c r="D116" s="40"/>
      <c r="E116" s="41" t="s">
        <v>1779</v>
      </c>
      <c r="F116" s="40"/>
      <c r="G116" s="40"/>
      <c r="H116" s="40"/>
      <c r="I116" s="40"/>
      <c r="J116" s="40" t="str">
        <f>IF(I116="","",VLOOKUP(I116,Sheet1!$B$3:$C$7,2,0))</f>
        <v/>
      </c>
      <c r="K116" s="40">
        <f t="shared" ref="K116:S116" si="23">SUBTOTAL(9,K111:K115)</f>
        <v>96</v>
      </c>
      <c r="L116" s="40">
        <f t="shared" si="23"/>
        <v>96</v>
      </c>
      <c r="M116" s="40">
        <f t="shared" si="23"/>
        <v>0</v>
      </c>
      <c r="N116" s="40">
        <f t="shared" si="23"/>
        <v>86</v>
      </c>
      <c r="O116" s="40">
        <f t="shared" si="23"/>
        <v>86</v>
      </c>
      <c r="P116" s="40">
        <f t="shared" si="23"/>
        <v>0</v>
      </c>
      <c r="Q116" s="40">
        <f t="shared" si="23"/>
        <v>0</v>
      </c>
      <c r="R116" s="40">
        <f t="shared" si="23"/>
        <v>0</v>
      </c>
      <c r="S116" s="40">
        <f t="shared" si="23"/>
        <v>0</v>
      </c>
      <c r="T116" s="40"/>
      <c r="U116" s="40"/>
      <c r="V116" s="40">
        <f>SUBTOTAL(9,V111:V115)</f>
        <v>182</v>
      </c>
      <c r="W116" s="66"/>
    </row>
    <row r="117" spans="1:23" outlineLevel="4">
      <c r="A117" s="40">
        <v>4008</v>
      </c>
      <c r="B117" s="40" t="s">
        <v>278</v>
      </c>
      <c r="C117" s="40">
        <v>40207</v>
      </c>
      <c r="D117" s="40" t="s">
        <v>469</v>
      </c>
      <c r="E117" s="40" t="s">
        <v>1255</v>
      </c>
      <c r="F117" s="40" t="s">
        <v>195</v>
      </c>
      <c r="G117" s="40" t="s">
        <v>45</v>
      </c>
      <c r="H117" s="40" t="str">
        <f>IF(G117="","",VLOOKUP(G117,Sheet1!$B$3:$C$7,2,0))</f>
        <v>慢性期</v>
      </c>
      <c r="I117" s="40" t="s">
        <v>45</v>
      </c>
      <c r="J117" s="40" t="str">
        <f>IF(I117="","",VLOOKUP(I117,Sheet1!$B$3:$C$7,2,0))</f>
        <v>慢性期</v>
      </c>
      <c r="K117" s="40">
        <v>0</v>
      </c>
      <c r="L117" s="40">
        <v>0</v>
      </c>
      <c r="M117" s="40">
        <v>0</v>
      </c>
      <c r="N117" s="40">
        <v>60</v>
      </c>
      <c r="O117" s="40">
        <v>60</v>
      </c>
      <c r="P117" s="40">
        <v>0</v>
      </c>
      <c r="Q117" s="40">
        <v>30</v>
      </c>
      <c r="R117" s="40">
        <v>30</v>
      </c>
      <c r="S117" s="40">
        <v>0</v>
      </c>
      <c r="T117" s="40" t="s">
        <v>46</v>
      </c>
      <c r="U117" s="40" t="str">
        <f>IF(T117="","",VLOOKUP(T117,Sheet1!$B$10:$C$61,2,0))</f>
        <v>療養病棟入院基本料2</v>
      </c>
      <c r="V117" s="40">
        <v>30</v>
      </c>
      <c r="W117" s="64"/>
    </row>
    <row r="118" spans="1:23" outlineLevel="3">
      <c r="A118" s="40"/>
      <c r="B118" s="40"/>
      <c r="C118" s="40"/>
      <c r="D118" s="40"/>
      <c r="E118" s="41" t="s">
        <v>1780</v>
      </c>
      <c r="F118" s="40"/>
      <c r="G118" s="40"/>
      <c r="H118" s="40"/>
      <c r="I118" s="40"/>
      <c r="J118" s="40" t="str">
        <f>IF(I118="","",VLOOKUP(I118,Sheet1!$B$3:$C$7,2,0))</f>
        <v/>
      </c>
      <c r="K118" s="40">
        <f t="shared" ref="K118:S118" si="24">SUBTOTAL(9,K117:K117)</f>
        <v>0</v>
      </c>
      <c r="L118" s="40">
        <f t="shared" si="24"/>
        <v>0</v>
      </c>
      <c r="M118" s="40">
        <f t="shared" si="24"/>
        <v>0</v>
      </c>
      <c r="N118" s="40">
        <f t="shared" si="24"/>
        <v>60</v>
      </c>
      <c r="O118" s="40">
        <f t="shared" si="24"/>
        <v>60</v>
      </c>
      <c r="P118" s="40">
        <f t="shared" si="24"/>
        <v>0</v>
      </c>
      <c r="Q118" s="40">
        <f t="shared" si="24"/>
        <v>30</v>
      </c>
      <c r="R118" s="40">
        <f t="shared" si="24"/>
        <v>30</v>
      </c>
      <c r="S118" s="40">
        <f t="shared" si="24"/>
        <v>0</v>
      </c>
      <c r="T118" s="40"/>
      <c r="U118" s="40"/>
      <c r="V118" s="40">
        <f>SUBTOTAL(9,V117:V117)</f>
        <v>30</v>
      </c>
      <c r="W118" s="66"/>
    </row>
    <row r="119" spans="1:23" outlineLevel="4">
      <c r="A119" s="40">
        <v>4008</v>
      </c>
      <c r="B119" s="40" t="s">
        <v>278</v>
      </c>
      <c r="C119" s="40">
        <v>40207</v>
      </c>
      <c r="D119" s="40" t="s">
        <v>469</v>
      </c>
      <c r="E119" s="40" t="s">
        <v>1436</v>
      </c>
      <c r="F119" s="40" t="s">
        <v>1437</v>
      </c>
      <c r="G119" s="40" t="s">
        <v>45</v>
      </c>
      <c r="H119" s="40" t="str">
        <f>IF(G119="","",VLOOKUP(G119,Sheet1!$B$3:$C$7,2,0))</f>
        <v>慢性期</v>
      </c>
      <c r="I119" s="40" t="s">
        <v>45</v>
      </c>
      <c r="J119" s="40" t="str">
        <f>IF(I119="","",VLOOKUP(I119,Sheet1!$B$3:$C$7,2,0))</f>
        <v>慢性期</v>
      </c>
      <c r="K119" s="40">
        <v>44</v>
      </c>
      <c r="L119" s="40">
        <v>44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 t="s">
        <v>51</v>
      </c>
      <c r="U119" s="40" t="str">
        <f>IF(T119="","",VLOOKUP(T119,Sheet1!$B$10:$C$61,2,0))</f>
        <v>障害者施設等10対1入院基本料</v>
      </c>
      <c r="V119" s="40">
        <v>44</v>
      </c>
      <c r="W119" s="64"/>
    </row>
    <row r="120" spans="1:23" outlineLevel="4">
      <c r="A120" s="40">
        <v>4008</v>
      </c>
      <c r="B120" s="40" t="s">
        <v>278</v>
      </c>
      <c r="C120" s="40">
        <v>40207</v>
      </c>
      <c r="D120" s="40" t="s">
        <v>469</v>
      </c>
      <c r="E120" s="40" t="s">
        <v>1436</v>
      </c>
      <c r="F120" s="40" t="s">
        <v>1438</v>
      </c>
      <c r="G120" s="40" t="s">
        <v>45</v>
      </c>
      <c r="H120" s="40" t="str">
        <f>IF(G120="","",VLOOKUP(G120,Sheet1!$B$3:$C$7,2,0))</f>
        <v>慢性期</v>
      </c>
      <c r="I120" s="40" t="s">
        <v>45</v>
      </c>
      <c r="J120" s="40" t="str">
        <f>IF(I120="","",VLOOKUP(I120,Sheet1!$B$3:$C$7,2,0))</f>
        <v>慢性期</v>
      </c>
      <c r="K120" s="40">
        <v>32</v>
      </c>
      <c r="L120" s="40">
        <v>32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 t="s">
        <v>51</v>
      </c>
      <c r="U120" s="40" t="str">
        <f>IF(T120="","",VLOOKUP(T120,Sheet1!$B$10:$C$61,2,0))</f>
        <v>障害者施設等10対1入院基本料</v>
      </c>
      <c r="V120" s="40">
        <v>32</v>
      </c>
      <c r="W120" s="65"/>
    </row>
    <row r="121" spans="1:23" outlineLevel="3">
      <c r="A121" s="40"/>
      <c r="B121" s="40"/>
      <c r="C121" s="40"/>
      <c r="D121" s="40"/>
      <c r="E121" s="41" t="s">
        <v>1781</v>
      </c>
      <c r="F121" s="40"/>
      <c r="G121" s="40"/>
      <c r="H121" s="40"/>
      <c r="I121" s="40"/>
      <c r="J121" s="40" t="str">
        <f>IF(I121="","",VLOOKUP(I121,Sheet1!$B$3:$C$7,2,0))</f>
        <v/>
      </c>
      <c r="K121" s="40">
        <f t="shared" ref="K121:S121" si="25">SUBTOTAL(9,K119:K120)</f>
        <v>76</v>
      </c>
      <c r="L121" s="40">
        <f t="shared" si="25"/>
        <v>76</v>
      </c>
      <c r="M121" s="40">
        <f t="shared" si="25"/>
        <v>0</v>
      </c>
      <c r="N121" s="40">
        <f t="shared" si="25"/>
        <v>0</v>
      </c>
      <c r="O121" s="40">
        <f t="shared" si="25"/>
        <v>0</v>
      </c>
      <c r="P121" s="40">
        <f t="shared" si="25"/>
        <v>0</v>
      </c>
      <c r="Q121" s="40">
        <f t="shared" si="25"/>
        <v>0</v>
      </c>
      <c r="R121" s="40">
        <f t="shared" si="25"/>
        <v>0</v>
      </c>
      <c r="S121" s="40">
        <f t="shared" si="25"/>
        <v>0</v>
      </c>
      <c r="T121" s="40"/>
      <c r="U121" s="40"/>
      <c r="V121" s="40">
        <f>SUBTOTAL(9,V119:V120)</f>
        <v>76</v>
      </c>
      <c r="W121" s="66"/>
    </row>
    <row r="122" spans="1:23" outlineLevel="4">
      <c r="A122" s="40">
        <v>4008</v>
      </c>
      <c r="B122" s="40" t="s">
        <v>278</v>
      </c>
      <c r="C122" s="40">
        <v>40229</v>
      </c>
      <c r="D122" s="40" t="s">
        <v>1083</v>
      </c>
      <c r="E122" s="40" t="s">
        <v>1084</v>
      </c>
      <c r="F122" s="40" t="s">
        <v>368</v>
      </c>
      <c r="G122" s="40" t="s">
        <v>38</v>
      </c>
      <c r="H122" s="40" t="str">
        <f>IF(G122="","",VLOOKUP(G122,Sheet1!$B$3:$C$7,2,0))</f>
        <v>急性期</v>
      </c>
      <c r="I122" s="40" t="s">
        <v>58</v>
      </c>
      <c r="J122" s="40" t="str">
        <f>IF(I122="","",VLOOKUP(I122,Sheet1!$B$3:$C$7,2,0))</f>
        <v>回復期</v>
      </c>
      <c r="K122" s="40">
        <v>41</v>
      </c>
      <c r="L122" s="40">
        <v>41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 t="s">
        <v>40</v>
      </c>
      <c r="U122" s="40" t="str">
        <f>IF(T122="","",VLOOKUP(T122,Sheet1!$B$10:$C$61,2,0))</f>
        <v>地域包括ケア病棟入院料1</v>
      </c>
      <c r="V122" s="40">
        <v>41</v>
      </c>
      <c r="W122" s="64" t="s">
        <v>1984</v>
      </c>
    </row>
    <row r="123" spans="1:23" outlineLevel="4">
      <c r="A123" s="40">
        <v>4008</v>
      </c>
      <c r="B123" s="40" t="s">
        <v>278</v>
      </c>
      <c r="C123" s="40">
        <v>40229</v>
      </c>
      <c r="D123" s="40" t="s">
        <v>1083</v>
      </c>
      <c r="E123" s="40" t="s">
        <v>1084</v>
      </c>
      <c r="F123" s="40" t="s">
        <v>1085</v>
      </c>
      <c r="G123" s="40" t="s">
        <v>38</v>
      </c>
      <c r="H123" s="40" t="str">
        <f>IF(G123="","",VLOOKUP(G123,Sheet1!$B$3:$C$7,2,0))</f>
        <v>急性期</v>
      </c>
      <c r="I123" s="40" t="s">
        <v>38</v>
      </c>
      <c r="J123" s="40" t="str">
        <f>IF(I123="","",VLOOKUP(I123,Sheet1!$B$3:$C$7,2,0))</f>
        <v>急性期</v>
      </c>
      <c r="K123" s="40">
        <v>44</v>
      </c>
      <c r="L123" s="40">
        <v>44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 t="s">
        <v>41</v>
      </c>
      <c r="U123" s="40" t="str">
        <f>IF(T123="","",VLOOKUP(T123,Sheet1!$B$10:$C$61,2,0))</f>
        <v>一般病棟7対1入院基本料</v>
      </c>
      <c r="V123" s="40">
        <v>44</v>
      </c>
      <c r="W123" s="65" t="s">
        <v>1985</v>
      </c>
    </row>
    <row r="124" spans="1:23" outlineLevel="4">
      <c r="A124" s="40">
        <v>4008</v>
      </c>
      <c r="B124" s="40" t="s">
        <v>278</v>
      </c>
      <c r="C124" s="40">
        <v>40229</v>
      </c>
      <c r="D124" s="40" t="s">
        <v>1083</v>
      </c>
      <c r="E124" s="40" t="s">
        <v>1084</v>
      </c>
      <c r="F124" s="40" t="s">
        <v>1086</v>
      </c>
      <c r="G124" s="40" t="s">
        <v>38</v>
      </c>
      <c r="H124" s="40" t="str">
        <f>IF(G124="","",VLOOKUP(G124,Sheet1!$B$3:$C$7,2,0))</f>
        <v>急性期</v>
      </c>
      <c r="I124" s="40" t="s">
        <v>38</v>
      </c>
      <c r="J124" s="40" t="str">
        <f>IF(I124="","",VLOOKUP(I124,Sheet1!$B$3:$C$7,2,0))</f>
        <v>急性期</v>
      </c>
      <c r="K124" s="40">
        <v>44</v>
      </c>
      <c r="L124" s="40">
        <v>44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40" t="s">
        <v>41</v>
      </c>
      <c r="U124" s="40" t="str">
        <f>IF(T124="","",VLOOKUP(T124,Sheet1!$B$10:$C$61,2,0))</f>
        <v>一般病棟7対1入院基本料</v>
      </c>
      <c r="V124" s="40">
        <v>44</v>
      </c>
      <c r="W124" s="65"/>
    </row>
    <row r="125" spans="1:23" outlineLevel="4">
      <c r="A125" s="40">
        <v>4008</v>
      </c>
      <c r="B125" s="40" t="s">
        <v>278</v>
      </c>
      <c r="C125" s="40">
        <v>40229</v>
      </c>
      <c r="D125" s="40" t="s">
        <v>1083</v>
      </c>
      <c r="E125" s="40" t="s">
        <v>1084</v>
      </c>
      <c r="F125" s="40" t="s">
        <v>1087</v>
      </c>
      <c r="G125" s="40" t="s">
        <v>58</v>
      </c>
      <c r="H125" s="40" t="str">
        <f>IF(G125="","",VLOOKUP(G125,Sheet1!$B$3:$C$7,2,0))</f>
        <v>回復期</v>
      </c>
      <c r="I125" s="40" t="s">
        <v>58</v>
      </c>
      <c r="J125" s="40" t="str">
        <f>IF(I125="","",VLOOKUP(I125,Sheet1!$B$3:$C$7,2,0))</f>
        <v>回復期</v>
      </c>
      <c r="K125" s="40">
        <v>0</v>
      </c>
      <c r="L125" s="40">
        <v>0</v>
      </c>
      <c r="M125" s="40">
        <v>0</v>
      </c>
      <c r="N125" s="40">
        <v>40</v>
      </c>
      <c r="O125" s="40">
        <v>40</v>
      </c>
      <c r="P125" s="40">
        <v>0</v>
      </c>
      <c r="Q125" s="40">
        <v>0</v>
      </c>
      <c r="R125" s="40">
        <v>0</v>
      </c>
      <c r="S125" s="40">
        <v>0</v>
      </c>
      <c r="T125" s="40" t="s">
        <v>68</v>
      </c>
      <c r="U125" s="40" t="str">
        <f>IF(T125="","",VLOOKUP(T125,Sheet1!$B$10:$C$61,2,0))</f>
        <v>回復期リハビリテーション病棟入院料2</v>
      </c>
      <c r="V125" s="40">
        <v>40</v>
      </c>
      <c r="W125" s="65"/>
    </row>
    <row r="126" spans="1:23" outlineLevel="4">
      <c r="A126" s="40">
        <v>4008</v>
      </c>
      <c r="B126" s="40" t="s">
        <v>278</v>
      </c>
      <c r="C126" s="40">
        <v>40229</v>
      </c>
      <c r="D126" s="40" t="s">
        <v>1083</v>
      </c>
      <c r="E126" s="40" t="s">
        <v>1084</v>
      </c>
      <c r="F126" s="40" t="s">
        <v>1088</v>
      </c>
      <c r="G126" s="40" t="s">
        <v>45</v>
      </c>
      <c r="H126" s="40" t="str">
        <f>IF(G126="","",VLOOKUP(G126,Sheet1!$B$3:$C$7,2,0))</f>
        <v>慢性期</v>
      </c>
      <c r="I126" s="40" t="s">
        <v>45</v>
      </c>
      <c r="J126" s="40" t="str">
        <f>IF(I126="","",VLOOKUP(I126,Sheet1!$B$3:$C$7,2,0))</f>
        <v>慢性期</v>
      </c>
      <c r="K126" s="40">
        <v>0</v>
      </c>
      <c r="L126" s="40">
        <v>0</v>
      </c>
      <c r="M126" s="40">
        <v>0</v>
      </c>
      <c r="N126" s="40">
        <v>30</v>
      </c>
      <c r="O126" s="40">
        <v>30</v>
      </c>
      <c r="P126" s="40">
        <v>0</v>
      </c>
      <c r="Q126" s="40">
        <v>0</v>
      </c>
      <c r="R126" s="40">
        <v>0</v>
      </c>
      <c r="S126" s="40">
        <v>0</v>
      </c>
      <c r="T126" s="40" t="s">
        <v>62</v>
      </c>
      <c r="U126" s="40" t="str">
        <f>IF(T126="","",VLOOKUP(T126,Sheet1!$B$10:$C$61,2,0))</f>
        <v>療養病棟入院基本料1</v>
      </c>
      <c r="V126" s="40">
        <v>30</v>
      </c>
      <c r="W126" s="65"/>
    </row>
    <row r="127" spans="1:23" ht="11.4" outlineLevel="3" thickBot="1">
      <c r="A127" s="40"/>
      <c r="B127" s="46"/>
      <c r="C127" s="46"/>
      <c r="D127" s="46"/>
      <c r="E127" s="47" t="s">
        <v>1782</v>
      </c>
      <c r="F127" s="46"/>
      <c r="G127" s="46"/>
      <c r="H127" s="46"/>
      <c r="I127" s="46"/>
      <c r="J127" s="46"/>
      <c r="K127" s="46">
        <f t="shared" ref="K127:S127" si="26">SUBTOTAL(9,K122:K126)</f>
        <v>129</v>
      </c>
      <c r="L127" s="46">
        <f t="shared" si="26"/>
        <v>129</v>
      </c>
      <c r="M127" s="46">
        <f t="shared" si="26"/>
        <v>0</v>
      </c>
      <c r="N127" s="46">
        <f t="shared" si="26"/>
        <v>70</v>
      </c>
      <c r="O127" s="46">
        <f t="shared" si="26"/>
        <v>70</v>
      </c>
      <c r="P127" s="46">
        <f t="shared" si="26"/>
        <v>0</v>
      </c>
      <c r="Q127" s="46">
        <f t="shared" si="26"/>
        <v>0</v>
      </c>
      <c r="R127" s="46">
        <f t="shared" si="26"/>
        <v>0</v>
      </c>
      <c r="S127" s="46">
        <f t="shared" si="26"/>
        <v>0</v>
      </c>
      <c r="T127" s="46"/>
      <c r="U127" s="46"/>
      <c r="V127" s="46">
        <f>SUBTOTAL(9,V122:V126)</f>
        <v>199</v>
      </c>
      <c r="W127" s="66"/>
    </row>
    <row r="128" spans="1:23" ht="11.4" outlineLevel="2" thickTop="1">
      <c r="A128" s="40"/>
      <c r="B128" s="118" t="s">
        <v>1954</v>
      </c>
      <c r="C128" s="119"/>
      <c r="D128" s="119"/>
      <c r="E128" s="119"/>
      <c r="F128" s="119"/>
      <c r="G128" s="119"/>
      <c r="H128" s="119"/>
      <c r="I128" s="119"/>
      <c r="J128" s="120"/>
      <c r="K128" s="48">
        <f t="shared" ref="K128:S128" si="27">SUBTOTAL(9,K8:K126)</f>
        <v>2970</v>
      </c>
      <c r="L128" s="48">
        <f t="shared" si="27"/>
        <v>2775</v>
      </c>
      <c r="M128" s="48">
        <f t="shared" si="27"/>
        <v>195</v>
      </c>
      <c r="N128" s="48">
        <f t="shared" si="27"/>
        <v>1102</v>
      </c>
      <c r="O128" s="48">
        <f t="shared" si="27"/>
        <v>1102</v>
      </c>
      <c r="P128" s="48">
        <f t="shared" si="27"/>
        <v>0</v>
      </c>
      <c r="Q128" s="48">
        <f t="shared" si="27"/>
        <v>163</v>
      </c>
      <c r="R128" s="48">
        <f t="shared" si="27"/>
        <v>163</v>
      </c>
      <c r="S128" s="48">
        <f t="shared" si="27"/>
        <v>0</v>
      </c>
      <c r="T128" s="48"/>
      <c r="U128" s="48"/>
      <c r="V128" s="48">
        <f>SUBTOTAL(9,V8:V126)</f>
        <v>3778</v>
      </c>
      <c r="W128" s="64"/>
    </row>
    <row r="129" spans="2:23" outlineLevel="1">
      <c r="B129" s="121" t="s">
        <v>1938</v>
      </c>
      <c r="C129" s="122"/>
      <c r="D129" s="122"/>
      <c r="E129" s="122"/>
      <c r="F129" s="122"/>
      <c r="G129" s="122"/>
      <c r="H129" s="122"/>
      <c r="I129" s="122"/>
      <c r="J129" s="123"/>
      <c r="K129" s="40">
        <f>SUM(K132)</f>
        <v>0</v>
      </c>
      <c r="L129" s="40">
        <f t="shared" ref="L129:T129" si="28">SUM(L132)</f>
        <v>0</v>
      </c>
      <c r="M129" s="40">
        <f t="shared" si="28"/>
        <v>0</v>
      </c>
      <c r="N129" s="40">
        <f t="shared" si="28"/>
        <v>0</v>
      </c>
      <c r="O129" s="40">
        <f t="shared" si="28"/>
        <v>0</v>
      </c>
      <c r="P129" s="40">
        <f t="shared" si="28"/>
        <v>0</v>
      </c>
      <c r="Q129" s="40">
        <f t="shared" si="28"/>
        <v>0</v>
      </c>
      <c r="R129" s="40">
        <f t="shared" si="28"/>
        <v>0</v>
      </c>
      <c r="S129" s="40">
        <f t="shared" si="28"/>
        <v>0</v>
      </c>
      <c r="T129" s="40">
        <f t="shared" si="28"/>
        <v>0</v>
      </c>
      <c r="U129" s="40"/>
      <c r="V129" s="40">
        <f t="shared" ref="V129" si="29">SUM(V132)</f>
        <v>0</v>
      </c>
      <c r="W129" s="65"/>
    </row>
    <row r="130" spans="2:23" outlineLevel="1">
      <c r="B130" s="121" t="s">
        <v>1939</v>
      </c>
      <c r="C130" s="122"/>
      <c r="D130" s="122"/>
      <c r="E130" s="122"/>
      <c r="F130" s="122"/>
      <c r="G130" s="122"/>
      <c r="H130" s="122"/>
      <c r="I130" s="122"/>
      <c r="J130" s="123"/>
      <c r="K130" s="40">
        <f>SUMIF($H$8:$H$127,"休棟等",K8:K127)</f>
        <v>123</v>
      </c>
      <c r="L130" s="40">
        <f t="shared" ref="L130:V130" si="30">SUMIF($H$8:$H$127,"休棟等",L8:L127)</f>
        <v>0</v>
      </c>
      <c r="M130" s="40">
        <f t="shared" si="30"/>
        <v>123</v>
      </c>
      <c r="N130" s="40">
        <f t="shared" si="30"/>
        <v>0</v>
      </c>
      <c r="O130" s="40">
        <f t="shared" si="30"/>
        <v>0</v>
      </c>
      <c r="P130" s="40">
        <f t="shared" si="30"/>
        <v>0</v>
      </c>
      <c r="Q130" s="40">
        <f t="shared" si="30"/>
        <v>0</v>
      </c>
      <c r="R130" s="40">
        <f t="shared" si="30"/>
        <v>0</v>
      </c>
      <c r="S130" s="40">
        <f t="shared" si="30"/>
        <v>0</v>
      </c>
      <c r="T130" s="40">
        <f t="shared" si="30"/>
        <v>0</v>
      </c>
      <c r="U130" s="40"/>
      <c r="V130" s="40">
        <f t="shared" si="30"/>
        <v>0</v>
      </c>
      <c r="W130" s="65"/>
    </row>
    <row r="131" spans="2:23" outlineLevel="1">
      <c r="B131" s="124" t="s">
        <v>1940</v>
      </c>
      <c r="C131" s="125"/>
      <c r="D131" s="125"/>
      <c r="E131" s="125"/>
      <c r="F131" s="125"/>
      <c r="G131" s="125"/>
      <c r="H131" s="125"/>
      <c r="I131" s="125"/>
      <c r="J131" s="126"/>
      <c r="K131" s="40">
        <f>K128-K129-K130</f>
        <v>2847</v>
      </c>
      <c r="L131" s="40">
        <f t="shared" ref="L131:V131" si="31">L128-L129-L130</f>
        <v>2775</v>
      </c>
      <c r="M131" s="40">
        <f t="shared" si="31"/>
        <v>72</v>
      </c>
      <c r="N131" s="40">
        <f t="shared" si="31"/>
        <v>1102</v>
      </c>
      <c r="O131" s="40">
        <f t="shared" si="31"/>
        <v>1102</v>
      </c>
      <c r="P131" s="40">
        <f t="shared" si="31"/>
        <v>0</v>
      </c>
      <c r="Q131" s="40">
        <f t="shared" si="31"/>
        <v>163</v>
      </c>
      <c r="R131" s="40">
        <f t="shared" si="31"/>
        <v>163</v>
      </c>
      <c r="S131" s="40">
        <f t="shared" si="31"/>
        <v>0</v>
      </c>
      <c r="T131" s="40">
        <f t="shared" si="31"/>
        <v>0</v>
      </c>
      <c r="U131" s="40"/>
      <c r="V131" s="40">
        <f t="shared" si="31"/>
        <v>3778</v>
      </c>
      <c r="W131" s="66"/>
    </row>
    <row r="132" spans="2:23" outlineLevel="1"/>
    <row r="133" spans="2:23" outlineLevel="1">
      <c r="H133" s="116" t="s">
        <v>1941</v>
      </c>
      <c r="I133" s="116"/>
      <c r="J133" s="116"/>
      <c r="K133" s="116" t="s">
        <v>1946</v>
      </c>
      <c r="L133" s="116"/>
      <c r="M133" s="116" t="s">
        <v>1947</v>
      </c>
      <c r="N133" s="116"/>
      <c r="O133" s="117" t="s">
        <v>1942</v>
      </c>
      <c r="P133" s="127"/>
    </row>
    <row r="134" spans="2:23" outlineLevel="1">
      <c r="H134" s="116"/>
      <c r="I134" s="116"/>
      <c r="J134" s="116"/>
      <c r="K134" s="49" t="s">
        <v>1943</v>
      </c>
      <c r="L134" s="49" t="s">
        <v>1944</v>
      </c>
      <c r="M134" s="49" t="s">
        <v>1943</v>
      </c>
      <c r="N134" s="49" t="s">
        <v>1944</v>
      </c>
      <c r="O134" s="49" t="s">
        <v>1943</v>
      </c>
      <c r="P134" s="49" t="s">
        <v>1944</v>
      </c>
    </row>
    <row r="135" spans="2:23" outlineLevel="1">
      <c r="H135" s="116" t="s">
        <v>1465</v>
      </c>
      <c r="I135" s="116"/>
      <c r="J135" s="117"/>
      <c r="K135" s="50">
        <f>SUMIF($H$8:$H$127,H135,$K$8:$K$127)</f>
        <v>78</v>
      </c>
      <c r="L135" s="50">
        <f>SUMIF($H$8:$H$127,H135,$L$8:$L$127)</f>
        <v>78</v>
      </c>
      <c r="M135" s="50">
        <f>SUMIF($H$8:$H$127,H135,$N$8:$N$127)</f>
        <v>0</v>
      </c>
      <c r="N135" s="50">
        <f>SUMIF($H$8:$H$127,H135,$O$8:$O$127)</f>
        <v>0</v>
      </c>
      <c r="O135" s="50">
        <f>SUM(K135,M135)</f>
        <v>78</v>
      </c>
      <c r="P135" s="50">
        <f>SUM(L135,N135)</f>
        <v>78</v>
      </c>
    </row>
    <row r="136" spans="2:23" outlineLevel="1">
      <c r="H136" s="116" t="s">
        <v>1466</v>
      </c>
      <c r="I136" s="116"/>
      <c r="J136" s="117"/>
      <c r="K136" s="50">
        <f t="shared" ref="K136:K138" si="32">SUMIF($H$8:$H$127,H136,$K$8:$K$127)</f>
        <v>1377</v>
      </c>
      <c r="L136" s="50">
        <f t="shared" ref="L136:L138" si="33">SUMIF($H$8:$H$127,H136,$L$8:$L$127)</f>
        <v>1377</v>
      </c>
      <c r="M136" s="50">
        <f t="shared" ref="M136:M138" si="34">SUMIF($H$8:$H$127,H136,$N$8:$N$127)</f>
        <v>0</v>
      </c>
      <c r="N136" s="50">
        <f t="shared" ref="N136:N138" si="35">SUMIF($H$8:$H$127,H136,$O$8:$O$127)</f>
        <v>0</v>
      </c>
      <c r="O136" s="50">
        <f t="shared" ref="O136:P138" si="36">SUM(K136,M136)</f>
        <v>1377</v>
      </c>
      <c r="P136" s="50">
        <f t="shared" si="36"/>
        <v>1377</v>
      </c>
    </row>
    <row r="137" spans="2:23" outlineLevel="1">
      <c r="H137" s="116" t="s">
        <v>1467</v>
      </c>
      <c r="I137" s="116"/>
      <c r="J137" s="117"/>
      <c r="K137" s="50">
        <f t="shared" si="32"/>
        <v>543</v>
      </c>
      <c r="L137" s="50">
        <f t="shared" si="33"/>
        <v>543</v>
      </c>
      <c r="M137" s="50">
        <f t="shared" si="34"/>
        <v>136</v>
      </c>
      <c r="N137" s="50">
        <f t="shared" si="35"/>
        <v>136</v>
      </c>
      <c r="O137" s="50">
        <f t="shared" si="36"/>
        <v>679</v>
      </c>
      <c r="P137" s="50">
        <f t="shared" si="36"/>
        <v>679</v>
      </c>
    </row>
    <row r="138" spans="2:23" outlineLevel="1">
      <c r="H138" s="116" t="s">
        <v>1468</v>
      </c>
      <c r="I138" s="116"/>
      <c r="J138" s="117"/>
      <c r="K138" s="50">
        <f t="shared" si="32"/>
        <v>849</v>
      </c>
      <c r="L138" s="50">
        <f t="shared" si="33"/>
        <v>777</v>
      </c>
      <c r="M138" s="50">
        <f t="shared" si="34"/>
        <v>966</v>
      </c>
      <c r="N138" s="50">
        <f t="shared" si="35"/>
        <v>966</v>
      </c>
      <c r="O138" s="50">
        <f t="shared" si="36"/>
        <v>1815</v>
      </c>
      <c r="P138" s="50">
        <f t="shared" si="36"/>
        <v>1743</v>
      </c>
    </row>
    <row r="139" spans="2:23" outlineLevel="1">
      <c r="H139" s="116" t="s">
        <v>1942</v>
      </c>
      <c r="I139" s="116"/>
      <c r="J139" s="117"/>
      <c r="K139" s="50">
        <f>SUM(K135:K138)</f>
        <v>2847</v>
      </c>
      <c r="L139" s="50">
        <f>SUM(L135:L138)</f>
        <v>2775</v>
      </c>
      <c r="M139" s="50">
        <f t="shared" ref="M139:P139" si="37">SUM(M135:M138)</f>
        <v>1102</v>
      </c>
      <c r="N139" s="50">
        <f t="shared" si="37"/>
        <v>1102</v>
      </c>
      <c r="O139" s="50">
        <f t="shared" si="37"/>
        <v>3949</v>
      </c>
      <c r="P139" s="50">
        <f t="shared" si="37"/>
        <v>3877</v>
      </c>
    </row>
    <row r="140" spans="2:23" outlineLevel="1"/>
    <row r="141" spans="2:23" outlineLevel="1"/>
    <row r="142" spans="2:23" outlineLevel="1"/>
    <row r="143" spans="2:23" outlineLevel="1"/>
    <row r="144" spans="2:23" outlineLevel="1"/>
    <row r="145" outlineLevel="1"/>
    <row r="146" outlineLevel="1"/>
    <row r="147" outlineLevel="1"/>
    <row r="148" outlineLevel="1"/>
    <row r="149" outlineLevel="1"/>
    <row r="150" outlineLevel="1"/>
    <row r="151" outlineLevel="1"/>
    <row r="152" outlineLevel="1"/>
    <row r="153" outlineLevel="1"/>
    <row r="154" outlineLevel="1"/>
    <row r="155" outlineLevel="1"/>
    <row r="156" outlineLevel="1"/>
    <row r="157" outlineLevel="1"/>
    <row r="158" outlineLevel="1"/>
    <row r="159" outlineLevel="1"/>
    <row r="160" outlineLevel="1"/>
    <row r="161" outlineLevel="1"/>
    <row r="162" outlineLevel="1"/>
    <row r="163" outlineLevel="1"/>
    <row r="164" outlineLevel="1"/>
    <row r="165" outlineLevel="1"/>
    <row r="166" outlineLevel="1"/>
    <row r="167" outlineLevel="1"/>
    <row r="168" outlineLevel="1"/>
    <row r="169" outlineLevel="1"/>
    <row r="170" outlineLevel="1"/>
    <row r="171" outlineLevel="1"/>
    <row r="172" outlineLevel="1"/>
    <row r="173" outlineLevel="1"/>
    <row r="174" outlineLevel="1"/>
    <row r="175" outlineLevel="1"/>
    <row r="176" outlineLevel="1"/>
    <row r="177" outlineLevel="1"/>
    <row r="178" outlineLevel="1"/>
    <row r="179" outlineLevel="1"/>
    <row r="180" outlineLevel="1"/>
    <row r="181" outlineLevel="1"/>
    <row r="182" outlineLevel="1"/>
    <row r="183" outlineLevel="1"/>
    <row r="184" outlineLevel="1"/>
    <row r="185" outlineLevel="1"/>
    <row r="186" outlineLevel="1"/>
    <row r="187" outlineLevel="1"/>
    <row r="188" outlineLevel="1"/>
    <row r="189" outlineLevel="1"/>
    <row r="190" outlineLevel="1"/>
    <row r="191" outlineLevel="1"/>
    <row r="192" outlineLevel="1"/>
    <row r="193" outlineLevel="1"/>
    <row r="194" outlineLevel="1"/>
    <row r="195" outlineLevel="1"/>
    <row r="196" outlineLevel="1"/>
    <row r="197" outlineLevel="1"/>
    <row r="198" outlineLevel="1"/>
    <row r="199" outlineLevel="1"/>
    <row r="200" outlineLevel="1"/>
    <row r="201" outlineLevel="1"/>
    <row r="202" outlineLevel="1"/>
    <row r="203" outlineLevel="1"/>
    <row r="204" outlineLevel="1"/>
    <row r="205" outlineLevel="1"/>
    <row r="206" outlineLevel="1"/>
    <row r="207" outlineLevel="1"/>
    <row r="208" outlineLevel="1"/>
    <row r="209" outlineLevel="1"/>
    <row r="210" outlineLevel="1"/>
    <row r="211" outlineLevel="1"/>
    <row r="212" outlineLevel="1"/>
    <row r="213" outlineLevel="1"/>
    <row r="214" outlineLevel="1"/>
    <row r="215" outlineLevel="1"/>
    <row r="216" outlineLevel="1"/>
    <row r="217" outlineLevel="1"/>
    <row r="218" outlineLevel="1"/>
    <row r="219" outlineLevel="1"/>
    <row r="220" outlineLevel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outlineLevel="1"/>
    <row r="230" outlineLevel="1"/>
    <row r="231" outlineLevel="1"/>
    <row r="232" outlineLevel="1"/>
    <row r="233" outlineLevel="1"/>
    <row r="234" outlineLevel="1"/>
    <row r="235" outlineLevel="1"/>
    <row r="236" outlineLevel="1"/>
    <row r="237" outlineLevel="1"/>
    <row r="238" outlineLevel="1"/>
    <row r="239" outlineLevel="1"/>
    <row r="240" outlineLevel="1"/>
    <row r="241" outlineLevel="1"/>
    <row r="242" outlineLevel="1"/>
    <row r="243" outlineLevel="1"/>
    <row r="244" outlineLevel="1"/>
    <row r="245" outlineLevel="1"/>
    <row r="246" outlineLevel="1"/>
    <row r="247" outlineLevel="1"/>
    <row r="248" outlineLevel="1"/>
    <row r="249" outlineLevel="1"/>
    <row r="250" outlineLevel="1"/>
    <row r="251" outlineLevel="1"/>
    <row r="252" outlineLevel="1"/>
    <row r="253" outlineLevel="1"/>
    <row r="254" outlineLevel="1"/>
    <row r="255" outlineLevel="1"/>
    <row r="256" outlineLevel="1"/>
    <row r="257" outlineLevel="1"/>
    <row r="258" outlineLevel="1"/>
    <row r="259" outlineLevel="1"/>
    <row r="260" outlineLevel="1"/>
    <row r="261" outlineLevel="1"/>
    <row r="262" outlineLevel="1"/>
    <row r="263" outlineLevel="1"/>
    <row r="264" outlineLevel="1"/>
    <row r="265" outlineLevel="1"/>
    <row r="266" outlineLevel="1"/>
    <row r="267" outlineLevel="1"/>
    <row r="268" outlineLevel="1"/>
    <row r="269" outlineLevel="1"/>
    <row r="270" outlineLevel="1"/>
    <row r="271" outlineLevel="1"/>
    <row r="272" outlineLevel="1"/>
    <row r="273" outlineLevel="1"/>
    <row r="274" outlineLevel="1"/>
    <row r="275" outlineLevel="1"/>
    <row r="276" outlineLevel="1"/>
    <row r="277" outlineLevel="1"/>
    <row r="278" outlineLevel="1"/>
    <row r="279" outlineLevel="1"/>
    <row r="280" outlineLevel="1"/>
    <row r="281" outlineLevel="1"/>
    <row r="282" outlineLevel="1"/>
    <row r="283" outlineLevel="1"/>
    <row r="284" outlineLevel="1"/>
    <row r="285" outlineLevel="1"/>
    <row r="286" outlineLevel="1"/>
    <row r="287" outlineLevel="1"/>
    <row r="288" outlineLevel="1"/>
    <row r="289" outlineLevel="1"/>
    <row r="290" outlineLevel="1"/>
    <row r="291" outlineLevel="1"/>
    <row r="292" outlineLevel="1"/>
    <row r="293" outlineLevel="1"/>
    <row r="294" outlineLevel="1"/>
    <row r="295" outlineLevel="1"/>
    <row r="296" outlineLevel="1"/>
    <row r="297" outlineLevel="1"/>
    <row r="298" outlineLevel="1"/>
    <row r="299" outlineLevel="1"/>
    <row r="300" outlineLevel="1"/>
    <row r="301" outlineLevel="1"/>
    <row r="302" outlineLevel="1"/>
    <row r="303" outlineLevel="1"/>
    <row r="304" outlineLevel="1"/>
    <row r="305" outlineLevel="1"/>
    <row r="306" outlineLevel="1"/>
    <row r="307" outlineLevel="1"/>
    <row r="308" outlineLevel="1"/>
    <row r="309" outlineLevel="1"/>
    <row r="310" outlineLevel="1"/>
    <row r="311" outlineLevel="1"/>
    <row r="312" outlineLevel="1"/>
    <row r="313" outlineLevel="1"/>
    <row r="314" outlineLevel="1"/>
    <row r="315" outlineLevel="1"/>
    <row r="316" outlineLevel="1"/>
    <row r="317" outlineLevel="1"/>
    <row r="318" outlineLevel="1"/>
    <row r="319" outlineLevel="1"/>
    <row r="320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outlineLevel="1"/>
    <row r="338" outlineLevel="1"/>
    <row r="339" outlineLevel="1"/>
    <row r="340" outlineLevel="1"/>
    <row r="341" outlineLevel="1"/>
    <row r="342" outlineLevel="1"/>
    <row r="343" outlineLevel="1"/>
    <row r="344" outlineLevel="1"/>
    <row r="345" outlineLevel="1"/>
    <row r="346" outlineLevel="1"/>
    <row r="347" outlineLevel="1"/>
    <row r="348" outlineLevel="1"/>
    <row r="349" outlineLevel="1"/>
    <row r="350" outlineLevel="1"/>
    <row r="351" outlineLevel="1"/>
    <row r="352" outlineLevel="1"/>
    <row r="353" outlineLevel="1"/>
    <row r="354" outlineLevel="1"/>
    <row r="355" outlineLevel="1"/>
    <row r="356" outlineLevel="1"/>
    <row r="357" outlineLevel="1"/>
    <row r="358" outlineLevel="1"/>
    <row r="359" outlineLevel="1"/>
    <row r="360" outlineLevel="1"/>
    <row r="361" outlineLevel="1"/>
    <row r="362" outlineLevel="1"/>
    <row r="363" outlineLevel="1"/>
    <row r="364" outlineLevel="1"/>
    <row r="365" outlineLevel="1"/>
    <row r="366" outlineLevel="1"/>
    <row r="367" outlineLevel="1"/>
    <row r="368" outlineLevel="1"/>
    <row r="369" outlineLevel="1"/>
    <row r="370" outlineLevel="1"/>
    <row r="371" outlineLevel="1"/>
    <row r="372" outlineLevel="1"/>
    <row r="373" outlineLevel="1"/>
    <row r="374" outlineLevel="1"/>
    <row r="375" outlineLevel="1"/>
    <row r="376" outlineLevel="1"/>
    <row r="377" outlineLevel="1"/>
    <row r="378" outlineLevel="1"/>
    <row r="379" outlineLevel="1"/>
    <row r="380" outlineLevel="1"/>
    <row r="381" outlineLevel="1"/>
    <row r="382" outlineLevel="1"/>
    <row r="383" outlineLevel="1"/>
    <row r="384" outlineLevel="1"/>
    <row r="385" outlineLevel="1"/>
    <row r="386" outlineLevel="1"/>
    <row r="387" outlineLevel="1"/>
    <row r="388" outlineLevel="1"/>
    <row r="389" outlineLevel="1"/>
    <row r="390" outlineLevel="1"/>
    <row r="391" outlineLevel="1"/>
    <row r="392" outlineLevel="1"/>
    <row r="393" outlineLevel="1"/>
    <row r="394" outlineLevel="1"/>
    <row r="395" outlineLevel="1"/>
    <row r="396" outlineLevel="1"/>
    <row r="397" outlineLevel="1"/>
    <row r="398" outlineLevel="1"/>
    <row r="399" outlineLevel="1"/>
    <row r="400" outlineLevel="1"/>
    <row r="401" outlineLevel="1"/>
    <row r="402" outlineLevel="1"/>
    <row r="403" outlineLevel="1"/>
    <row r="404" outlineLevel="1"/>
    <row r="405" outlineLevel="1"/>
    <row r="406" outlineLevel="1"/>
    <row r="407" outlineLevel="1"/>
    <row r="408" outlineLevel="1"/>
    <row r="409" outlineLevel="1"/>
    <row r="410" outlineLevel="1"/>
    <row r="411" outlineLevel="1"/>
    <row r="412" outlineLevel="1"/>
    <row r="413" outlineLevel="1"/>
    <row r="414" outlineLevel="1"/>
    <row r="415" outlineLevel="1"/>
    <row r="416" outlineLevel="1"/>
    <row r="417" outlineLevel="1"/>
    <row r="418" outlineLevel="1"/>
    <row r="419" outlineLevel="1"/>
    <row r="420" outlineLevel="1"/>
    <row r="421" outlineLevel="1"/>
    <row r="422" outlineLevel="1"/>
    <row r="423" outlineLevel="1"/>
    <row r="424" outlineLevel="1"/>
    <row r="425" outlineLevel="1"/>
    <row r="426" outlineLevel="1"/>
    <row r="427" outlineLevel="1"/>
    <row r="428" outlineLevel="1"/>
    <row r="429" outlineLevel="1"/>
    <row r="430" outlineLevel="1"/>
    <row r="431" outlineLevel="1"/>
    <row r="432" outlineLevel="1"/>
    <row r="433" outlineLevel="1"/>
    <row r="434" outlineLevel="1"/>
    <row r="435" outlineLevel="1"/>
    <row r="436" outlineLevel="1"/>
    <row r="437" outlineLevel="1"/>
    <row r="438" outlineLevel="1"/>
    <row r="439" outlineLevel="1"/>
    <row r="440" outlineLevel="1"/>
    <row r="441" outlineLevel="1"/>
    <row r="442" outlineLevel="1"/>
    <row r="443" outlineLevel="1"/>
    <row r="444" outlineLevel="1"/>
    <row r="445" outlineLevel="1"/>
    <row r="446" outlineLevel="1"/>
    <row r="447" outlineLevel="1"/>
    <row r="448" outlineLevel="1"/>
    <row r="449" outlineLevel="1"/>
    <row r="450" outlineLevel="1"/>
    <row r="451" outlineLevel="1"/>
    <row r="452" outlineLevel="1"/>
    <row r="453" outlineLevel="1"/>
    <row r="454" outlineLevel="1"/>
    <row r="455" outlineLevel="1"/>
    <row r="456" outlineLevel="1"/>
    <row r="457" outlineLevel="1"/>
    <row r="458" outlineLevel="1"/>
    <row r="459" outlineLevel="1"/>
    <row r="460" outlineLevel="1"/>
    <row r="461" outlineLevel="1"/>
    <row r="462" outlineLevel="1"/>
    <row r="463" outlineLevel="1"/>
    <row r="464" outlineLevel="1"/>
    <row r="465" outlineLevel="1"/>
    <row r="466" outlineLevel="1"/>
    <row r="467" outlineLevel="1"/>
    <row r="468" outlineLevel="1"/>
    <row r="469" outlineLevel="1"/>
    <row r="470" outlineLevel="1"/>
    <row r="471" outlineLevel="1"/>
    <row r="472" outlineLevel="1"/>
    <row r="473" outlineLevel="1"/>
    <row r="474" outlineLevel="1"/>
    <row r="475" outlineLevel="1"/>
    <row r="476" outlineLevel="1"/>
    <row r="477" outlineLevel="1"/>
    <row r="478" outlineLevel="1"/>
    <row r="479" outlineLevel="1"/>
    <row r="480" outlineLevel="1"/>
    <row r="481" outlineLevel="1"/>
    <row r="482" outlineLevel="1"/>
    <row r="483" outlineLevel="1"/>
    <row r="484" outlineLevel="1"/>
    <row r="485" outlineLevel="1"/>
    <row r="486" outlineLevel="1"/>
    <row r="487" outlineLevel="1"/>
    <row r="488" outlineLevel="1"/>
    <row r="489" outlineLevel="1"/>
    <row r="490" outlineLevel="1"/>
    <row r="491" outlineLevel="1"/>
    <row r="492" outlineLevel="1"/>
    <row r="493" outlineLevel="1"/>
    <row r="494" outlineLevel="1"/>
    <row r="495" outlineLevel="1"/>
    <row r="496" outlineLevel="1"/>
    <row r="497" outlineLevel="1"/>
    <row r="498" outlineLevel="1"/>
    <row r="499" outlineLevel="1"/>
    <row r="500" outlineLevel="1"/>
    <row r="501" outlineLevel="1"/>
    <row r="502" outlineLevel="1"/>
    <row r="503" outlineLevel="1"/>
    <row r="504" outlineLevel="1"/>
    <row r="505" outlineLevel="1"/>
    <row r="506" outlineLevel="1"/>
    <row r="507" outlineLevel="1"/>
    <row r="508" outlineLevel="1"/>
    <row r="509" outlineLevel="1"/>
    <row r="510" outlineLevel="1"/>
    <row r="511" outlineLevel="1"/>
    <row r="512" outlineLevel="1"/>
    <row r="513" outlineLevel="1"/>
    <row r="514" outlineLevel="1"/>
    <row r="515" outlineLevel="1"/>
    <row r="516" outlineLevel="1"/>
    <row r="517" outlineLevel="1"/>
    <row r="518" outlineLevel="1"/>
    <row r="519" outlineLevel="1"/>
    <row r="520" outlineLevel="1"/>
    <row r="521" outlineLevel="1"/>
    <row r="522" outlineLevel="1"/>
    <row r="523" outlineLevel="1"/>
    <row r="524" outlineLevel="1"/>
    <row r="525" outlineLevel="1"/>
    <row r="526" outlineLevel="1"/>
    <row r="527" outlineLevel="1"/>
    <row r="528" outlineLevel="1"/>
    <row r="529" spans="2:2" outlineLevel="1"/>
    <row r="530" spans="2:2" outlineLevel="1"/>
    <row r="531" spans="2:2" outlineLevel="1"/>
    <row r="532" spans="2:2" outlineLevel="1"/>
    <row r="533" spans="2:2" outlineLevel="1"/>
    <row r="534" spans="2:2" outlineLevel="1"/>
    <row r="535" spans="2:2" outlineLevel="1"/>
    <row r="536" spans="2:2" outlineLevel="1"/>
    <row r="537" spans="2:2" outlineLevel="1"/>
    <row r="538" spans="2:2" outlineLevel="1"/>
    <row r="539" spans="2:2" outlineLevel="1"/>
    <row r="540" spans="2:2" outlineLevel="1"/>
    <row r="541" spans="2:2" outlineLevel="1">
      <c r="B541" s="44"/>
    </row>
  </sheetData>
  <autoFilter ref="A7:V128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128:J128"/>
    <mergeCell ref="B129:J129"/>
    <mergeCell ref="B130:J130"/>
    <mergeCell ref="B131:J131"/>
    <mergeCell ref="H133:J134"/>
    <mergeCell ref="H139:J139"/>
    <mergeCell ref="K133:L133"/>
    <mergeCell ref="M133:N133"/>
    <mergeCell ref="O133:P133"/>
    <mergeCell ref="H135:J135"/>
    <mergeCell ref="H136:J136"/>
    <mergeCell ref="H137:J137"/>
    <mergeCell ref="H138:J138"/>
  </mergeCells>
  <phoneticPr fontId="4"/>
  <conditionalFormatting sqref="J8:J126">
    <cfRule type="cellIs" dxfId="7" priority="1" operator="notEqual">
      <formula>H8</formula>
    </cfRule>
  </conditionalFormatting>
  <pageMargins left="0.70866141732283472" right="0.51181102362204722" top="0.55118110236220474" bottom="0.55118110236220474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W514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56"/>
      <c r="N4" s="147" t="s">
        <v>10</v>
      </c>
      <c r="O4" s="148"/>
      <c r="P4" s="56"/>
      <c r="Q4" s="56"/>
      <c r="R4" s="56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57"/>
      <c r="N5" s="149"/>
      <c r="O5" s="150"/>
      <c r="P5" s="57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73"/>
    </row>
    <row r="8" spans="1:23" outlineLevel="4">
      <c r="A8" s="40">
        <v>4009</v>
      </c>
      <c r="B8" s="40" t="s">
        <v>197</v>
      </c>
      <c r="C8" s="40">
        <v>40205</v>
      </c>
      <c r="D8" s="40" t="s">
        <v>198</v>
      </c>
      <c r="E8" s="40" t="s">
        <v>196</v>
      </c>
      <c r="F8" s="40" t="s">
        <v>67</v>
      </c>
      <c r="G8" s="40" t="s">
        <v>38</v>
      </c>
      <c r="H8" s="40" t="str">
        <f>IF(G8="","",VLOOKUP(G8,Sheet1!$B$3:$C$7,2,0))</f>
        <v>急性期</v>
      </c>
      <c r="I8" s="40" t="s">
        <v>38</v>
      </c>
      <c r="J8" s="40" t="str">
        <f>IF(I8="","",VLOOKUP(I8,Sheet1!$B$3:$C$7,2,0))</f>
        <v>急性期</v>
      </c>
      <c r="K8" s="40">
        <v>50</v>
      </c>
      <c r="L8" s="40">
        <v>50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38</v>
      </c>
      <c r="U8" s="40" t="str">
        <f>IF(T8="","",VLOOKUP(T8,Sheet1!$B$10:$C$61,2,0))</f>
        <v>一般病棟10対1入院基本料</v>
      </c>
      <c r="V8" s="40">
        <v>50</v>
      </c>
      <c r="W8" s="64" t="s">
        <v>1996</v>
      </c>
    </row>
    <row r="9" spans="1:23" outlineLevel="4">
      <c r="A9" s="40">
        <v>4009</v>
      </c>
      <c r="B9" s="40" t="s">
        <v>197</v>
      </c>
      <c r="C9" s="40">
        <v>40205</v>
      </c>
      <c r="D9" s="40" t="s">
        <v>198</v>
      </c>
      <c r="E9" s="40" t="s">
        <v>196</v>
      </c>
      <c r="F9" s="40" t="s">
        <v>199</v>
      </c>
      <c r="G9" s="40" t="s">
        <v>38</v>
      </c>
      <c r="H9" s="40" t="str">
        <f>IF(G9="","",VLOOKUP(G9,Sheet1!$B$3:$C$7,2,0))</f>
        <v>急性期</v>
      </c>
      <c r="I9" s="40" t="s">
        <v>38</v>
      </c>
      <c r="J9" s="40" t="str">
        <f>IF(I9="","",VLOOKUP(I9,Sheet1!$B$3:$C$7,2,0))</f>
        <v>急性期</v>
      </c>
      <c r="K9" s="40">
        <v>50</v>
      </c>
      <c r="L9" s="40">
        <v>50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 t="s">
        <v>38</v>
      </c>
      <c r="U9" s="40" t="str">
        <f>IF(T9="","",VLOOKUP(T9,Sheet1!$B$10:$C$61,2,0))</f>
        <v>一般病棟10対1入院基本料</v>
      </c>
      <c r="V9" s="40">
        <v>50</v>
      </c>
      <c r="W9" s="65" t="s">
        <v>1999</v>
      </c>
    </row>
    <row r="10" spans="1:23" outlineLevel="4">
      <c r="A10" s="40">
        <v>4009</v>
      </c>
      <c r="B10" s="40" t="s">
        <v>197</v>
      </c>
      <c r="C10" s="40">
        <v>40205</v>
      </c>
      <c r="D10" s="40" t="s">
        <v>198</v>
      </c>
      <c r="E10" s="40" t="s">
        <v>196</v>
      </c>
      <c r="F10" s="40" t="s">
        <v>200</v>
      </c>
      <c r="G10" s="40" t="s">
        <v>38</v>
      </c>
      <c r="H10" s="40" t="str">
        <f>IF(G10="","",VLOOKUP(G10,Sheet1!$B$3:$C$7,2,0))</f>
        <v>急性期</v>
      </c>
      <c r="I10" s="40" t="s">
        <v>38</v>
      </c>
      <c r="J10" s="40" t="str">
        <f>IF(I10="","",VLOOKUP(I10,Sheet1!$B$3:$C$7,2,0))</f>
        <v>急性期</v>
      </c>
      <c r="K10" s="40">
        <v>50</v>
      </c>
      <c r="L10" s="40">
        <v>50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 t="s">
        <v>38</v>
      </c>
      <c r="U10" s="40" t="str">
        <f>IF(T10="","",VLOOKUP(T10,Sheet1!$B$10:$C$61,2,0))</f>
        <v>一般病棟10対1入院基本料</v>
      </c>
      <c r="V10" s="40">
        <v>50</v>
      </c>
      <c r="W10" s="65"/>
    </row>
    <row r="11" spans="1:23" outlineLevel="4">
      <c r="A11" s="40">
        <v>4009</v>
      </c>
      <c r="B11" s="40" t="s">
        <v>197</v>
      </c>
      <c r="C11" s="40">
        <v>40205</v>
      </c>
      <c r="D11" s="40" t="s">
        <v>198</v>
      </c>
      <c r="E11" s="40" t="s">
        <v>196</v>
      </c>
      <c r="F11" s="40" t="s">
        <v>201</v>
      </c>
      <c r="G11" s="40" t="s">
        <v>38</v>
      </c>
      <c r="H11" s="40" t="str">
        <f>IF(G11="","",VLOOKUP(G11,Sheet1!$B$3:$C$7,2,0))</f>
        <v>急性期</v>
      </c>
      <c r="I11" s="40" t="s">
        <v>58</v>
      </c>
      <c r="J11" s="40" t="str">
        <f>IF(I11="","",VLOOKUP(I11,Sheet1!$B$3:$C$7,2,0))</f>
        <v>回復期</v>
      </c>
      <c r="K11" s="40">
        <v>50</v>
      </c>
      <c r="L11" s="40">
        <v>50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 t="s">
        <v>40</v>
      </c>
      <c r="U11" s="40" t="str">
        <f>IF(T11="","",VLOOKUP(T11,Sheet1!$B$10:$C$61,2,0))</f>
        <v>地域包括ケア病棟入院料1</v>
      </c>
      <c r="V11" s="40">
        <v>50</v>
      </c>
      <c r="W11" s="65"/>
    </row>
    <row r="12" spans="1:23" outlineLevel="4">
      <c r="A12" s="40">
        <v>4009</v>
      </c>
      <c r="B12" s="40" t="s">
        <v>197</v>
      </c>
      <c r="C12" s="40">
        <v>40205</v>
      </c>
      <c r="D12" s="40" t="s">
        <v>198</v>
      </c>
      <c r="E12" s="40" t="s">
        <v>196</v>
      </c>
      <c r="F12" s="40" t="s">
        <v>71</v>
      </c>
      <c r="G12" s="40" t="s">
        <v>58</v>
      </c>
      <c r="H12" s="40" t="str">
        <f>IF(G12="","",VLOOKUP(G12,Sheet1!$B$3:$C$7,2,0))</f>
        <v>回復期</v>
      </c>
      <c r="I12" s="40" t="s">
        <v>58</v>
      </c>
      <c r="J12" s="40" t="str">
        <f>IF(I12="","",VLOOKUP(I12,Sheet1!$B$3:$C$7,2,0))</f>
        <v>回復期</v>
      </c>
      <c r="K12" s="40">
        <v>50</v>
      </c>
      <c r="L12" s="40">
        <v>50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68</v>
      </c>
      <c r="U12" s="40" t="str">
        <f>IF(T12="","",VLOOKUP(T12,Sheet1!$B$10:$C$61,2,0))</f>
        <v>回復期リハビリテーション病棟入院料2</v>
      </c>
      <c r="V12" s="40">
        <v>50</v>
      </c>
      <c r="W12" s="65"/>
    </row>
    <row r="13" spans="1:23" outlineLevel="3">
      <c r="A13" s="40"/>
      <c r="B13" s="40"/>
      <c r="C13" s="40"/>
      <c r="D13" s="40"/>
      <c r="E13" s="41" t="s">
        <v>1783</v>
      </c>
      <c r="F13" s="40"/>
      <c r="G13" s="40"/>
      <c r="H13" s="40"/>
      <c r="I13" s="40"/>
      <c r="J13" s="40" t="str">
        <f>IF(I13="","",VLOOKUP(I13,Sheet1!$B$3:$C$7,2,0))</f>
        <v/>
      </c>
      <c r="K13" s="40">
        <f t="shared" ref="K13:S13" si="0">SUBTOTAL(9,K8:K12)</f>
        <v>250</v>
      </c>
      <c r="L13" s="40">
        <f t="shared" si="0"/>
        <v>250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 s="40">
        <f t="shared" si="0"/>
        <v>0</v>
      </c>
      <c r="R13" s="40">
        <f t="shared" si="0"/>
        <v>0</v>
      </c>
      <c r="S13" s="40">
        <f t="shared" si="0"/>
        <v>0</v>
      </c>
      <c r="T13" s="40"/>
      <c r="U13" s="40"/>
      <c r="V13" s="40">
        <f>SUBTOTAL(9,V8:V12)</f>
        <v>250</v>
      </c>
      <c r="W13" s="66"/>
    </row>
    <row r="14" spans="1:23" outlineLevel="4">
      <c r="A14" s="40">
        <v>4009</v>
      </c>
      <c r="B14" s="40" t="s">
        <v>197</v>
      </c>
      <c r="C14" s="40">
        <v>40205</v>
      </c>
      <c r="D14" s="40" t="s">
        <v>198</v>
      </c>
      <c r="E14" s="40" t="s">
        <v>237</v>
      </c>
      <c r="F14" s="40" t="s">
        <v>238</v>
      </c>
      <c r="G14" s="40" t="s">
        <v>104</v>
      </c>
      <c r="H14" s="40" t="str">
        <f>IF(G14="","",VLOOKUP(G14,Sheet1!$B$3:$C$7,2,0))</f>
        <v>急性期</v>
      </c>
      <c r="I14" s="40" t="s">
        <v>104</v>
      </c>
      <c r="J14" s="40" t="str">
        <f>IF(I14="","",VLOOKUP(I14,Sheet1!$B$3:$C$7,2,0))</f>
        <v>急性期</v>
      </c>
      <c r="K14" s="40">
        <v>96</v>
      </c>
      <c r="L14" s="40">
        <v>44</v>
      </c>
      <c r="M14" s="40">
        <v>52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 t="s">
        <v>182</v>
      </c>
      <c r="U14" s="40" t="str">
        <f>IF(T14="","",VLOOKUP(T14,Sheet1!$B$10:$C$61,2,0))</f>
        <v>一般病棟15対1入院基本料</v>
      </c>
      <c r="V14" s="40">
        <v>96</v>
      </c>
      <c r="W14" s="64" t="s">
        <v>1996</v>
      </c>
    </row>
    <row r="15" spans="1:23" outlineLevel="3">
      <c r="A15" s="40"/>
      <c r="B15" s="40"/>
      <c r="C15" s="40"/>
      <c r="D15" s="40"/>
      <c r="E15" s="41" t="s">
        <v>1784</v>
      </c>
      <c r="F15" s="40"/>
      <c r="G15" s="40"/>
      <c r="H15" s="40"/>
      <c r="I15" s="40"/>
      <c r="J15" s="40" t="str">
        <f>IF(I15="","",VLOOKUP(I15,Sheet1!$B$3:$C$7,2,0))</f>
        <v/>
      </c>
      <c r="K15" s="40">
        <f t="shared" ref="K15:S15" si="1">SUBTOTAL(9,K14:K14)</f>
        <v>96</v>
      </c>
      <c r="L15" s="40">
        <f t="shared" si="1"/>
        <v>44</v>
      </c>
      <c r="M15" s="40">
        <f t="shared" si="1"/>
        <v>52</v>
      </c>
      <c r="N15" s="40">
        <f t="shared" si="1"/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/>
      <c r="V15" s="40">
        <f>SUBTOTAL(9,V14:V14)</f>
        <v>96</v>
      </c>
      <c r="W15" s="66"/>
    </row>
    <row r="16" spans="1:23" outlineLevel="4">
      <c r="A16" s="40">
        <v>4009</v>
      </c>
      <c r="B16" s="40" t="s">
        <v>197</v>
      </c>
      <c r="C16" s="40">
        <v>40205</v>
      </c>
      <c r="D16" s="40" t="s">
        <v>198</v>
      </c>
      <c r="E16" s="40" t="s">
        <v>434</v>
      </c>
      <c r="F16" s="40" t="s">
        <v>434</v>
      </c>
      <c r="G16" s="40" t="s">
        <v>38</v>
      </c>
      <c r="H16" s="40" t="str">
        <f>IF(G16="","",VLOOKUP(G16,Sheet1!$B$3:$C$7,2,0))</f>
        <v>急性期</v>
      </c>
      <c r="I16" s="40" t="s">
        <v>38</v>
      </c>
      <c r="J16" s="40" t="str">
        <f>IF(I16="","",VLOOKUP(I16,Sheet1!$B$3:$C$7,2,0))</f>
        <v>急性期</v>
      </c>
      <c r="K16" s="40">
        <v>44</v>
      </c>
      <c r="L16" s="40">
        <v>44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45</v>
      </c>
      <c r="U16" s="40" t="str">
        <f>IF(T16="","",VLOOKUP(T16,Sheet1!$B$10:$C$61,2,0))</f>
        <v>一般病棟15対1入院基本料</v>
      </c>
      <c r="V16" s="40">
        <v>44</v>
      </c>
      <c r="W16" s="64" t="s">
        <v>1996</v>
      </c>
    </row>
    <row r="17" spans="1:23" outlineLevel="3">
      <c r="A17" s="40"/>
      <c r="B17" s="40"/>
      <c r="C17" s="40"/>
      <c r="D17" s="40"/>
      <c r="E17" s="41" t="s">
        <v>1785</v>
      </c>
      <c r="F17" s="40"/>
      <c r="G17" s="40"/>
      <c r="H17" s="40"/>
      <c r="I17" s="40"/>
      <c r="J17" s="40" t="str">
        <f>IF(I17="","",VLOOKUP(I17,Sheet1!$B$3:$C$7,2,0))</f>
        <v/>
      </c>
      <c r="K17" s="40">
        <f t="shared" ref="K17:S17" si="2">SUBTOTAL(9,K16:K16)</f>
        <v>44</v>
      </c>
      <c r="L17" s="40">
        <f t="shared" si="2"/>
        <v>44</v>
      </c>
      <c r="M17" s="40">
        <f t="shared" si="2"/>
        <v>0</v>
      </c>
      <c r="N17" s="40">
        <f t="shared" si="2"/>
        <v>0</v>
      </c>
      <c r="O17" s="40">
        <f t="shared" si="2"/>
        <v>0</v>
      </c>
      <c r="P17" s="40">
        <f t="shared" si="2"/>
        <v>0</v>
      </c>
      <c r="Q17" s="40">
        <f t="shared" si="2"/>
        <v>0</v>
      </c>
      <c r="R17" s="40">
        <f t="shared" si="2"/>
        <v>0</v>
      </c>
      <c r="S17" s="40">
        <f t="shared" si="2"/>
        <v>0</v>
      </c>
      <c r="T17" s="40"/>
      <c r="U17" s="40"/>
      <c r="V17" s="40">
        <f>SUBTOTAL(9,V16:V16)</f>
        <v>44</v>
      </c>
      <c r="W17" s="66"/>
    </row>
    <row r="18" spans="1:23" outlineLevel="4">
      <c r="A18" s="40">
        <v>4009</v>
      </c>
      <c r="B18" s="40" t="s">
        <v>197</v>
      </c>
      <c r="C18" s="40">
        <v>40205</v>
      </c>
      <c r="D18" s="40" t="s">
        <v>198</v>
      </c>
      <c r="E18" s="40" t="s">
        <v>591</v>
      </c>
      <c r="F18" s="40" t="s">
        <v>592</v>
      </c>
      <c r="G18" s="40" t="s">
        <v>45</v>
      </c>
      <c r="H18" s="40" t="str">
        <f>IF(G18="","",VLOOKUP(G18,Sheet1!$B$3:$C$7,2,0))</f>
        <v>慢性期</v>
      </c>
      <c r="I18" s="40" t="s">
        <v>45</v>
      </c>
      <c r="J18" s="40" t="str">
        <f>IF(I18="","",VLOOKUP(I18,Sheet1!$B$3:$C$7,2,0))</f>
        <v>慢性期</v>
      </c>
      <c r="K18" s="40">
        <v>55</v>
      </c>
      <c r="L18" s="40">
        <v>55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51</v>
      </c>
      <c r="U18" s="40" t="str">
        <f>IF(T18="","",VLOOKUP(T18,Sheet1!$B$10:$C$61,2,0))</f>
        <v>障害者施設等10対1入院基本料</v>
      </c>
      <c r="V18" s="40">
        <v>55</v>
      </c>
      <c r="W18" s="64"/>
    </row>
    <row r="19" spans="1:23" outlineLevel="3">
      <c r="A19" s="40"/>
      <c r="B19" s="40"/>
      <c r="C19" s="40"/>
      <c r="D19" s="40"/>
      <c r="E19" s="41" t="s">
        <v>1786</v>
      </c>
      <c r="F19" s="40"/>
      <c r="G19" s="40"/>
      <c r="H19" s="40"/>
      <c r="I19" s="40"/>
      <c r="J19" s="40" t="str">
        <f>IF(I19="","",VLOOKUP(I19,Sheet1!$B$3:$C$7,2,0))</f>
        <v/>
      </c>
      <c r="K19" s="40">
        <f t="shared" ref="K19:S19" si="3">SUBTOTAL(9,K18:K18)</f>
        <v>55</v>
      </c>
      <c r="L19" s="40">
        <f t="shared" si="3"/>
        <v>55</v>
      </c>
      <c r="M19" s="40">
        <f t="shared" si="3"/>
        <v>0</v>
      </c>
      <c r="N19" s="40">
        <f t="shared" si="3"/>
        <v>0</v>
      </c>
      <c r="O19" s="40">
        <f t="shared" si="3"/>
        <v>0</v>
      </c>
      <c r="P19" s="40">
        <f t="shared" si="3"/>
        <v>0</v>
      </c>
      <c r="Q19" s="40">
        <f t="shared" si="3"/>
        <v>0</v>
      </c>
      <c r="R19" s="40">
        <f t="shared" si="3"/>
        <v>0</v>
      </c>
      <c r="S19" s="40">
        <f t="shared" si="3"/>
        <v>0</v>
      </c>
      <c r="T19" s="40"/>
      <c r="U19" s="40"/>
      <c r="V19" s="40">
        <f>SUBTOTAL(9,V18:V18)</f>
        <v>55</v>
      </c>
      <c r="W19" s="66"/>
    </row>
    <row r="20" spans="1:23" outlineLevel="4">
      <c r="A20" s="40">
        <v>4009</v>
      </c>
      <c r="B20" s="40" t="s">
        <v>197</v>
      </c>
      <c r="C20" s="40">
        <v>40205</v>
      </c>
      <c r="D20" s="40" t="s">
        <v>198</v>
      </c>
      <c r="E20" s="40" t="s">
        <v>680</v>
      </c>
      <c r="F20" s="40" t="s">
        <v>681</v>
      </c>
      <c r="G20" s="40" t="s">
        <v>182</v>
      </c>
      <c r="H20" s="40" t="str">
        <f>IF(G20="","",VLOOKUP(G20,Sheet1!$B$3:$C$7,2,0))</f>
        <v>慢性期</v>
      </c>
      <c r="I20" s="40" t="s">
        <v>182</v>
      </c>
      <c r="J20" s="40" t="str">
        <f>IF(I20="","",VLOOKUP(I20,Sheet1!$B$3:$C$7,2,0))</f>
        <v>慢性期</v>
      </c>
      <c r="K20" s="40">
        <v>0</v>
      </c>
      <c r="L20" s="40">
        <v>0</v>
      </c>
      <c r="M20" s="40">
        <v>0</v>
      </c>
      <c r="N20" s="40">
        <v>58</v>
      </c>
      <c r="O20" s="40">
        <v>58</v>
      </c>
      <c r="P20" s="40">
        <v>0</v>
      </c>
      <c r="Q20" s="40">
        <v>0</v>
      </c>
      <c r="R20" s="40">
        <v>0</v>
      </c>
      <c r="S20" s="40">
        <v>0</v>
      </c>
      <c r="T20" s="40" t="s">
        <v>185</v>
      </c>
      <c r="U20" s="40" t="str">
        <f>IF(T20="","",VLOOKUP(T20,Sheet1!$B$10:$C$61,2,0))</f>
        <v>療養病棟入院基本料1</v>
      </c>
      <c r="V20" s="40">
        <v>58</v>
      </c>
      <c r="W20" s="64"/>
    </row>
    <row r="21" spans="1:23" outlineLevel="3">
      <c r="A21" s="40"/>
      <c r="B21" s="40"/>
      <c r="C21" s="40"/>
      <c r="D21" s="40"/>
      <c r="E21" s="41" t="s">
        <v>1787</v>
      </c>
      <c r="F21" s="40"/>
      <c r="G21" s="40"/>
      <c r="H21" s="40"/>
      <c r="I21" s="40"/>
      <c r="J21" s="40" t="str">
        <f>IF(I21="","",VLOOKUP(I21,Sheet1!$B$3:$C$7,2,0))</f>
        <v/>
      </c>
      <c r="K21" s="40">
        <f t="shared" ref="K21:S21" si="4">SUBTOTAL(9,K20:K20)</f>
        <v>0</v>
      </c>
      <c r="L21" s="40">
        <f t="shared" si="4"/>
        <v>0</v>
      </c>
      <c r="M21" s="40">
        <f t="shared" si="4"/>
        <v>0</v>
      </c>
      <c r="N21" s="40">
        <f t="shared" si="4"/>
        <v>58</v>
      </c>
      <c r="O21" s="40">
        <f t="shared" si="4"/>
        <v>58</v>
      </c>
      <c r="P21" s="40">
        <f t="shared" si="4"/>
        <v>0</v>
      </c>
      <c r="Q21" s="40">
        <f t="shared" si="4"/>
        <v>0</v>
      </c>
      <c r="R21" s="40">
        <f t="shared" si="4"/>
        <v>0</v>
      </c>
      <c r="S21" s="40">
        <f t="shared" si="4"/>
        <v>0</v>
      </c>
      <c r="T21" s="40"/>
      <c r="U21" s="40"/>
      <c r="V21" s="40">
        <f>SUBTOTAL(9,V20:V20)</f>
        <v>58</v>
      </c>
      <c r="W21" s="66"/>
    </row>
    <row r="22" spans="1:23" outlineLevel="4">
      <c r="A22" s="40">
        <v>4009</v>
      </c>
      <c r="B22" s="40" t="s">
        <v>197</v>
      </c>
      <c r="C22" s="40">
        <v>40205</v>
      </c>
      <c r="D22" s="40" t="s">
        <v>198</v>
      </c>
      <c r="E22" s="40" t="s">
        <v>686</v>
      </c>
      <c r="F22" s="40" t="s">
        <v>687</v>
      </c>
      <c r="G22" s="40" t="s">
        <v>41</v>
      </c>
      <c r="H22" s="40" t="str">
        <f>IF(G22="","",VLOOKUP(G22,Sheet1!$B$3:$C$7,2,0))</f>
        <v>高度急性期</v>
      </c>
      <c r="I22" s="40" t="s">
        <v>41</v>
      </c>
      <c r="J22" s="40" t="str">
        <f>IF(I22="","",VLOOKUP(I22,Sheet1!$B$3:$C$7,2,0))</f>
        <v>高度急性期</v>
      </c>
      <c r="K22" s="40">
        <v>6</v>
      </c>
      <c r="L22" s="40">
        <v>6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 t="s">
        <v>132</v>
      </c>
      <c r="U22" s="40" t="str">
        <f>IF(T22="","",VLOOKUP(T22,Sheet1!$B$10:$C$61,2,0))</f>
        <v>総合周産期特定集中治療室管理料（母体・胎児）</v>
      </c>
      <c r="V22" s="40">
        <v>6</v>
      </c>
      <c r="W22" s="64" t="s">
        <v>1995</v>
      </c>
    </row>
    <row r="23" spans="1:23" outlineLevel="4">
      <c r="A23" s="40">
        <v>4009</v>
      </c>
      <c r="B23" s="40" t="s">
        <v>197</v>
      </c>
      <c r="C23" s="40">
        <v>40205</v>
      </c>
      <c r="D23" s="40" t="s">
        <v>198</v>
      </c>
      <c r="E23" s="40" t="s">
        <v>686</v>
      </c>
      <c r="F23" s="40" t="s">
        <v>351</v>
      </c>
      <c r="G23" s="40" t="s">
        <v>41</v>
      </c>
      <c r="H23" s="40" t="str">
        <f>IF(G23="","",VLOOKUP(G23,Sheet1!$B$3:$C$7,2,0))</f>
        <v>高度急性期</v>
      </c>
      <c r="I23" s="40" t="s">
        <v>41</v>
      </c>
      <c r="J23" s="40" t="str">
        <f>IF(I23="","",VLOOKUP(I23,Sheet1!$B$3:$C$7,2,0))</f>
        <v>高度急性期</v>
      </c>
      <c r="K23" s="40">
        <v>9</v>
      </c>
      <c r="L23" s="40">
        <v>9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 t="s">
        <v>133</v>
      </c>
      <c r="U23" s="40" t="str">
        <f>IF(T23="","",VLOOKUP(T23,Sheet1!$B$10:$C$61,2,0))</f>
        <v>総合周産期特定集中治療室管理料（新生児）</v>
      </c>
      <c r="V23" s="40">
        <v>9</v>
      </c>
      <c r="W23" s="65" t="s">
        <v>1996</v>
      </c>
    </row>
    <row r="24" spans="1:23" outlineLevel="4">
      <c r="A24" s="40">
        <v>4009</v>
      </c>
      <c r="B24" s="40" t="s">
        <v>197</v>
      </c>
      <c r="C24" s="40">
        <v>40205</v>
      </c>
      <c r="D24" s="40" t="s">
        <v>198</v>
      </c>
      <c r="E24" s="40" t="s">
        <v>686</v>
      </c>
      <c r="F24" s="40" t="s">
        <v>352</v>
      </c>
      <c r="G24" s="40" t="s">
        <v>41</v>
      </c>
      <c r="H24" s="40" t="str">
        <f>IF(G24="","",VLOOKUP(G24,Sheet1!$B$3:$C$7,2,0))</f>
        <v>高度急性期</v>
      </c>
      <c r="I24" s="40" t="s">
        <v>41</v>
      </c>
      <c r="J24" s="40" t="str">
        <f>IF(I24="","",VLOOKUP(I24,Sheet1!$B$3:$C$7,2,0))</f>
        <v>高度急性期</v>
      </c>
      <c r="K24" s="40">
        <v>12</v>
      </c>
      <c r="L24" s="40">
        <v>12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 t="s">
        <v>60</v>
      </c>
      <c r="U24" s="40" t="str">
        <f>IF(T24="","",VLOOKUP(T24,Sheet1!$B$10:$C$61,2,0))</f>
        <v>新生児治療回復室入院医療管理料</v>
      </c>
      <c r="V24" s="40">
        <v>12</v>
      </c>
      <c r="W24" s="65" t="s">
        <v>1997</v>
      </c>
    </row>
    <row r="25" spans="1:23" outlineLevel="4">
      <c r="A25" s="40">
        <v>4009</v>
      </c>
      <c r="B25" s="40" t="s">
        <v>197</v>
      </c>
      <c r="C25" s="40">
        <v>40205</v>
      </c>
      <c r="D25" s="40" t="s">
        <v>198</v>
      </c>
      <c r="E25" s="40" t="s">
        <v>686</v>
      </c>
      <c r="F25" s="40" t="s">
        <v>688</v>
      </c>
      <c r="G25" s="40" t="s">
        <v>41</v>
      </c>
      <c r="H25" s="40" t="str">
        <f>IF(G25="","",VLOOKUP(G25,Sheet1!$B$3:$C$7,2,0))</f>
        <v>高度急性期</v>
      </c>
      <c r="I25" s="40" t="s">
        <v>41</v>
      </c>
      <c r="J25" s="40" t="str">
        <f>IF(I25="","",VLOOKUP(I25,Sheet1!$B$3:$C$7,2,0))</f>
        <v>高度急性期</v>
      </c>
      <c r="K25" s="40">
        <v>14</v>
      </c>
      <c r="L25" s="40">
        <v>14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128</v>
      </c>
      <c r="U25" s="40" t="str">
        <f>IF(T25="","",VLOOKUP(T25,Sheet1!$B$10:$C$61,2,0))</f>
        <v>救命救急入院料1</v>
      </c>
      <c r="V25" s="40">
        <v>14</v>
      </c>
      <c r="W25" s="65" t="s">
        <v>1998</v>
      </c>
    </row>
    <row r="26" spans="1:23" outlineLevel="4">
      <c r="A26" s="40">
        <v>4009</v>
      </c>
      <c r="B26" s="40" t="s">
        <v>197</v>
      </c>
      <c r="C26" s="40">
        <v>40205</v>
      </c>
      <c r="D26" s="40" t="s">
        <v>198</v>
      </c>
      <c r="E26" s="40" t="s">
        <v>686</v>
      </c>
      <c r="F26" s="40" t="s">
        <v>689</v>
      </c>
      <c r="G26" s="40" t="s">
        <v>41</v>
      </c>
      <c r="H26" s="40" t="str">
        <f>IF(G26="","",VLOOKUP(G26,Sheet1!$B$3:$C$7,2,0))</f>
        <v>高度急性期</v>
      </c>
      <c r="I26" s="40" t="s">
        <v>41</v>
      </c>
      <c r="J26" s="40" t="str">
        <f>IF(I26="","",VLOOKUP(I26,Sheet1!$B$3:$C$7,2,0))</f>
        <v>高度急性期</v>
      </c>
      <c r="K26" s="40">
        <v>10</v>
      </c>
      <c r="L26" s="40">
        <v>8</v>
      </c>
      <c r="M26" s="40">
        <v>2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69</v>
      </c>
      <c r="U26" s="40" t="str">
        <f>IF(T26="","",VLOOKUP(T26,Sheet1!$B$10:$C$61,2,0))</f>
        <v>ﾊｲｹｱﾕﾆｯﾄ入院医療管理料1</v>
      </c>
      <c r="V26" s="40">
        <v>10</v>
      </c>
      <c r="W26" s="65" t="s">
        <v>2000</v>
      </c>
    </row>
    <row r="27" spans="1:23" outlineLevel="4">
      <c r="A27" s="40">
        <v>4009</v>
      </c>
      <c r="B27" s="40" t="s">
        <v>197</v>
      </c>
      <c r="C27" s="40">
        <v>40205</v>
      </c>
      <c r="D27" s="40" t="s">
        <v>198</v>
      </c>
      <c r="E27" s="40" t="s">
        <v>686</v>
      </c>
      <c r="F27" s="40" t="s">
        <v>690</v>
      </c>
      <c r="G27" s="40" t="s">
        <v>41</v>
      </c>
      <c r="H27" s="40" t="str">
        <f>IF(G27="","",VLOOKUP(G27,Sheet1!$B$3:$C$7,2,0))</f>
        <v>高度急性期</v>
      </c>
      <c r="I27" s="40" t="s">
        <v>41</v>
      </c>
      <c r="J27" s="40" t="str">
        <f>IF(I27="","",VLOOKUP(I27,Sheet1!$B$3:$C$7,2,0))</f>
        <v>高度急性期</v>
      </c>
      <c r="K27" s="40">
        <v>21</v>
      </c>
      <c r="L27" s="40">
        <v>16</v>
      </c>
      <c r="M27" s="40">
        <v>5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128</v>
      </c>
      <c r="U27" s="40" t="str">
        <f>IF(T27="","",VLOOKUP(T27,Sheet1!$B$10:$C$61,2,0))</f>
        <v>救命救急入院料1</v>
      </c>
      <c r="V27" s="40">
        <v>16</v>
      </c>
      <c r="W27" s="65" t="s">
        <v>2001</v>
      </c>
    </row>
    <row r="28" spans="1:23" outlineLevel="4">
      <c r="A28" s="40">
        <v>4009</v>
      </c>
      <c r="B28" s="40" t="s">
        <v>197</v>
      </c>
      <c r="C28" s="40">
        <v>40205</v>
      </c>
      <c r="D28" s="40" t="s">
        <v>198</v>
      </c>
      <c r="E28" s="40" t="s">
        <v>686</v>
      </c>
      <c r="F28" s="40" t="s">
        <v>691</v>
      </c>
      <c r="G28" s="40" t="s">
        <v>41</v>
      </c>
      <c r="H28" s="40" t="str">
        <f>IF(G28="","",VLOOKUP(G28,Sheet1!$B$3:$C$7,2,0))</f>
        <v>高度急性期</v>
      </c>
      <c r="I28" s="40" t="s">
        <v>41</v>
      </c>
      <c r="J28" s="40" t="str">
        <f>IF(I28="","",VLOOKUP(I28,Sheet1!$B$3:$C$7,2,0))</f>
        <v>高度急性期</v>
      </c>
      <c r="K28" s="40">
        <v>13</v>
      </c>
      <c r="L28" s="40">
        <v>11</v>
      </c>
      <c r="M28" s="40">
        <v>2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160</v>
      </c>
      <c r="U28" s="40" t="str">
        <f>IF(T28="","",VLOOKUP(T28,Sheet1!$B$10:$C$61,2,0))</f>
        <v>特定集中治療室管理料2</v>
      </c>
      <c r="V28" s="40">
        <v>11</v>
      </c>
      <c r="W28" s="65" t="s">
        <v>2008</v>
      </c>
    </row>
    <row r="29" spans="1:23" outlineLevel="4">
      <c r="A29" s="40">
        <v>4009</v>
      </c>
      <c r="B29" s="40" t="s">
        <v>197</v>
      </c>
      <c r="C29" s="40">
        <v>40205</v>
      </c>
      <c r="D29" s="40" t="s">
        <v>198</v>
      </c>
      <c r="E29" s="40" t="s">
        <v>686</v>
      </c>
      <c r="F29" s="40" t="s">
        <v>692</v>
      </c>
      <c r="G29" s="40" t="s">
        <v>41</v>
      </c>
      <c r="H29" s="40" t="str">
        <f>IF(G29="","",VLOOKUP(G29,Sheet1!$B$3:$C$7,2,0))</f>
        <v>高度急性期</v>
      </c>
      <c r="I29" s="40" t="s">
        <v>41</v>
      </c>
      <c r="J29" s="40" t="str">
        <f>IF(I29="","",VLOOKUP(I29,Sheet1!$B$3:$C$7,2,0))</f>
        <v>高度急性期</v>
      </c>
      <c r="K29" s="40">
        <v>22</v>
      </c>
      <c r="L29" s="40">
        <v>20</v>
      </c>
      <c r="M29" s="40">
        <v>2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 t="s">
        <v>128</v>
      </c>
      <c r="U29" s="40" t="str">
        <f>IF(T29="","",VLOOKUP(T29,Sheet1!$B$10:$C$61,2,0))</f>
        <v>救命救急入院料1</v>
      </c>
      <c r="V29" s="40">
        <v>22</v>
      </c>
      <c r="W29" s="65" t="s">
        <v>2015</v>
      </c>
    </row>
    <row r="30" spans="1:23" outlineLevel="4">
      <c r="A30" s="40">
        <v>4009</v>
      </c>
      <c r="B30" s="40" t="s">
        <v>197</v>
      </c>
      <c r="C30" s="40">
        <v>40205</v>
      </c>
      <c r="D30" s="40" t="s">
        <v>198</v>
      </c>
      <c r="E30" s="40" t="s">
        <v>686</v>
      </c>
      <c r="F30" s="40" t="s">
        <v>693</v>
      </c>
      <c r="G30" s="40" t="s">
        <v>41</v>
      </c>
      <c r="H30" s="40" t="str">
        <f>IF(G30="","",VLOOKUP(G30,Sheet1!$B$3:$C$7,2,0))</f>
        <v>高度急性期</v>
      </c>
      <c r="I30" s="40" t="s">
        <v>41</v>
      </c>
      <c r="J30" s="40" t="str">
        <f>IF(I30="","",VLOOKUP(I30,Sheet1!$B$3:$C$7,2,0))</f>
        <v>高度急性期</v>
      </c>
      <c r="K30" s="40">
        <v>12</v>
      </c>
      <c r="L30" s="40">
        <v>8</v>
      </c>
      <c r="M30" s="40">
        <v>4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 t="s">
        <v>69</v>
      </c>
      <c r="U30" s="40" t="str">
        <f>IF(T30="","",VLOOKUP(T30,Sheet1!$B$10:$C$61,2,0))</f>
        <v>ﾊｲｹｱﾕﾆｯﾄ入院医療管理料1</v>
      </c>
      <c r="V30" s="40">
        <v>12</v>
      </c>
      <c r="W30" s="65"/>
    </row>
    <row r="31" spans="1:23" outlineLevel="4">
      <c r="A31" s="40">
        <v>4009</v>
      </c>
      <c r="B31" s="40" t="s">
        <v>197</v>
      </c>
      <c r="C31" s="40">
        <v>40205</v>
      </c>
      <c r="D31" s="40" t="s">
        <v>198</v>
      </c>
      <c r="E31" s="40" t="s">
        <v>686</v>
      </c>
      <c r="F31" s="40" t="s">
        <v>694</v>
      </c>
      <c r="G31" s="40" t="s">
        <v>41</v>
      </c>
      <c r="H31" s="40" t="str">
        <f>IF(G31="","",VLOOKUP(G31,Sheet1!$B$3:$C$7,2,0))</f>
        <v>高度急性期</v>
      </c>
      <c r="I31" s="40" t="s">
        <v>41</v>
      </c>
      <c r="J31" s="40" t="str">
        <f>IF(I31="","",VLOOKUP(I31,Sheet1!$B$3:$C$7,2,0))</f>
        <v>高度急性期</v>
      </c>
      <c r="K31" s="40">
        <v>4</v>
      </c>
      <c r="L31" s="40">
        <v>4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 t="s">
        <v>69</v>
      </c>
      <c r="U31" s="40" t="str">
        <f>IF(T31="","",VLOOKUP(T31,Sheet1!$B$10:$C$61,2,0))</f>
        <v>ﾊｲｹｱﾕﾆｯﾄ入院医療管理料1</v>
      </c>
      <c r="V31" s="40">
        <v>4</v>
      </c>
      <c r="W31" s="65"/>
    </row>
    <row r="32" spans="1:23" outlineLevel="4">
      <c r="A32" s="40">
        <v>4009</v>
      </c>
      <c r="B32" s="40" t="s">
        <v>197</v>
      </c>
      <c r="C32" s="40">
        <v>40205</v>
      </c>
      <c r="D32" s="40" t="s">
        <v>198</v>
      </c>
      <c r="E32" s="40" t="s">
        <v>686</v>
      </c>
      <c r="F32" s="40" t="s">
        <v>695</v>
      </c>
      <c r="G32" s="40" t="s">
        <v>38</v>
      </c>
      <c r="H32" s="40" t="str">
        <f>IF(G32="","",VLOOKUP(G32,Sheet1!$B$3:$C$7,2,0))</f>
        <v>急性期</v>
      </c>
      <c r="I32" s="40" t="s">
        <v>38</v>
      </c>
      <c r="J32" s="40" t="str">
        <f>IF(I32="","",VLOOKUP(I32,Sheet1!$B$3:$C$7,2,0))</f>
        <v>急性期</v>
      </c>
      <c r="K32" s="40">
        <v>36</v>
      </c>
      <c r="L32" s="40">
        <v>36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 t="s">
        <v>41</v>
      </c>
      <c r="U32" s="40" t="str">
        <f>IF(T32="","",VLOOKUP(T32,Sheet1!$B$10:$C$61,2,0))</f>
        <v>一般病棟7対1入院基本料</v>
      </c>
      <c r="V32" s="40">
        <v>36</v>
      </c>
      <c r="W32" s="65"/>
    </row>
    <row r="33" spans="1:23" outlineLevel="4">
      <c r="A33" s="40">
        <v>4009</v>
      </c>
      <c r="B33" s="40" t="s">
        <v>197</v>
      </c>
      <c r="C33" s="40">
        <v>40205</v>
      </c>
      <c r="D33" s="40" t="s">
        <v>198</v>
      </c>
      <c r="E33" s="40" t="s">
        <v>686</v>
      </c>
      <c r="F33" s="40" t="s">
        <v>696</v>
      </c>
      <c r="G33" s="40" t="s">
        <v>38</v>
      </c>
      <c r="H33" s="40" t="str">
        <f>IF(G33="","",VLOOKUP(G33,Sheet1!$B$3:$C$7,2,0))</f>
        <v>急性期</v>
      </c>
      <c r="I33" s="40" t="s">
        <v>38</v>
      </c>
      <c r="J33" s="40" t="str">
        <f>IF(I33="","",VLOOKUP(I33,Sheet1!$B$3:$C$7,2,0))</f>
        <v>急性期</v>
      </c>
      <c r="K33" s="40">
        <v>39</v>
      </c>
      <c r="L33" s="40">
        <v>39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 t="s">
        <v>41</v>
      </c>
      <c r="U33" s="40" t="str">
        <f>IF(T33="","",VLOOKUP(T33,Sheet1!$B$10:$C$61,2,0))</f>
        <v>一般病棟7対1入院基本料</v>
      </c>
      <c r="V33" s="40">
        <v>39</v>
      </c>
      <c r="W33" s="65"/>
    </row>
    <row r="34" spans="1:23" outlineLevel="4">
      <c r="A34" s="40">
        <v>4009</v>
      </c>
      <c r="B34" s="40" t="s">
        <v>197</v>
      </c>
      <c r="C34" s="40">
        <v>40205</v>
      </c>
      <c r="D34" s="40" t="s">
        <v>198</v>
      </c>
      <c r="E34" s="40" t="s">
        <v>686</v>
      </c>
      <c r="F34" s="40" t="s">
        <v>697</v>
      </c>
      <c r="G34" s="40" t="s">
        <v>38</v>
      </c>
      <c r="H34" s="40" t="str">
        <f>IF(G34="","",VLOOKUP(G34,Sheet1!$B$3:$C$7,2,0))</f>
        <v>急性期</v>
      </c>
      <c r="I34" s="40" t="s">
        <v>38</v>
      </c>
      <c r="J34" s="40" t="str">
        <f>IF(I34="","",VLOOKUP(I34,Sheet1!$B$3:$C$7,2,0))</f>
        <v>急性期</v>
      </c>
      <c r="K34" s="40">
        <v>24</v>
      </c>
      <c r="L34" s="40">
        <v>24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 t="s">
        <v>41</v>
      </c>
      <c r="U34" s="40" t="str">
        <f>IF(T34="","",VLOOKUP(T34,Sheet1!$B$10:$C$61,2,0))</f>
        <v>一般病棟7対1入院基本料</v>
      </c>
      <c r="V34" s="40">
        <v>24</v>
      </c>
      <c r="W34" s="65"/>
    </row>
    <row r="35" spans="1:23" outlineLevel="4">
      <c r="A35" s="40">
        <v>4009</v>
      </c>
      <c r="B35" s="40" t="s">
        <v>197</v>
      </c>
      <c r="C35" s="40">
        <v>40205</v>
      </c>
      <c r="D35" s="40" t="s">
        <v>198</v>
      </c>
      <c r="E35" s="40" t="s">
        <v>686</v>
      </c>
      <c r="F35" s="40" t="s">
        <v>698</v>
      </c>
      <c r="G35" s="40" t="s">
        <v>38</v>
      </c>
      <c r="H35" s="40" t="str">
        <f>IF(G35="","",VLOOKUP(G35,Sheet1!$B$3:$C$7,2,0))</f>
        <v>急性期</v>
      </c>
      <c r="I35" s="40" t="s">
        <v>38</v>
      </c>
      <c r="J35" s="40" t="str">
        <f>IF(I35="","",VLOOKUP(I35,Sheet1!$B$3:$C$7,2,0))</f>
        <v>急性期</v>
      </c>
      <c r="K35" s="40">
        <v>28</v>
      </c>
      <c r="L35" s="40">
        <v>28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 t="s">
        <v>350</v>
      </c>
      <c r="U35" s="40" t="str">
        <f>IF(T35="","",VLOOKUP(T35,Sheet1!$B$10:$C$61,2,0))</f>
        <v>小児入院医療管理料2</v>
      </c>
      <c r="V35" s="40">
        <v>28</v>
      </c>
      <c r="W35" s="65"/>
    </row>
    <row r="36" spans="1:23" outlineLevel="4">
      <c r="A36" s="40">
        <v>4009</v>
      </c>
      <c r="B36" s="40" t="s">
        <v>197</v>
      </c>
      <c r="C36" s="40">
        <v>40205</v>
      </c>
      <c r="D36" s="40" t="s">
        <v>198</v>
      </c>
      <c r="E36" s="40" t="s">
        <v>686</v>
      </c>
      <c r="F36" s="40" t="s">
        <v>699</v>
      </c>
      <c r="G36" s="40" t="s">
        <v>38</v>
      </c>
      <c r="H36" s="40" t="str">
        <f>IF(G36="","",VLOOKUP(G36,Sheet1!$B$3:$C$7,2,0))</f>
        <v>急性期</v>
      </c>
      <c r="I36" s="40" t="s">
        <v>38</v>
      </c>
      <c r="J36" s="40" t="str">
        <f>IF(I36="","",VLOOKUP(I36,Sheet1!$B$3:$C$7,2,0))</f>
        <v>急性期</v>
      </c>
      <c r="K36" s="40">
        <v>38</v>
      </c>
      <c r="L36" s="40">
        <v>38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 t="s">
        <v>41</v>
      </c>
      <c r="U36" s="40" t="str">
        <f>IF(T36="","",VLOOKUP(T36,Sheet1!$B$10:$C$61,2,0))</f>
        <v>一般病棟7対1入院基本料</v>
      </c>
      <c r="V36" s="40">
        <v>38</v>
      </c>
      <c r="W36" s="65"/>
    </row>
    <row r="37" spans="1:23" outlineLevel="4">
      <c r="A37" s="40">
        <v>4009</v>
      </c>
      <c r="B37" s="40" t="s">
        <v>197</v>
      </c>
      <c r="C37" s="40">
        <v>40205</v>
      </c>
      <c r="D37" s="40" t="s">
        <v>198</v>
      </c>
      <c r="E37" s="40" t="s">
        <v>686</v>
      </c>
      <c r="F37" s="40" t="s">
        <v>700</v>
      </c>
      <c r="G37" s="40" t="s">
        <v>38</v>
      </c>
      <c r="H37" s="40" t="str">
        <f>IF(G37="","",VLOOKUP(G37,Sheet1!$B$3:$C$7,2,0))</f>
        <v>急性期</v>
      </c>
      <c r="I37" s="40" t="s">
        <v>38</v>
      </c>
      <c r="J37" s="40" t="str">
        <f>IF(I37="","",VLOOKUP(I37,Sheet1!$B$3:$C$7,2,0))</f>
        <v>急性期</v>
      </c>
      <c r="K37" s="40">
        <v>60</v>
      </c>
      <c r="L37" s="40">
        <v>60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 t="s">
        <v>41</v>
      </c>
      <c r="U37" s="40" t="str">
        <f>IF(T37="","",VLOOKUP(T37,Sheet1!$B$10:$C$61,2,0))</f>
        <v>一般病棟7対1入院基本料</v>
      </c>
      <c r="V37" s="40">
        <v>60</v>
      </c>
      <c r="W37" s="65"/>
    </row>
    <row r="38" spans="1:23" outlineLevel="4">
      <c r="A38" s="40">
        <v>4009</v>
      </c>
      <c r="B38" s="40" t="s">
        <v>197</v>
      </c>
      <c r="C38" s="40">
        <v>40205</v>
      </c>
      <c r="D38" s="40" t="s">
        <v>198</v>
      </c>
      <c r="E38" s="40" t="s">
        <v>686</v>
      </c>
      <c r="F38" s="40" t="s">
        <v>701</v>
      </c>
      <c r="G38" s="40" t="s">
        <v>38</v>
      </c>
      <c r="H38" s="40" t="str">
        <f>IF(G38="","",VLOOKUP(G38,Sheet1!$B$3:$C$7,2,0))</f>
        <v>急性期</v>
      </c>
      <c r="I38" s="40" t="s">
        <v>38</v>
      </c>
      <c r="J38" s="40" t="str">
        <f>IF(I38="","",VLOOKUP(I38,Sheet1!$B$3:$C$7,2,0))</f>
        <v>急性期</v>
      </c>
      <c r="K38" s="40">
        <v>52</v>
      </c>
      <c r="L38" s="40">
        <v>41</v>
      </c>
      <c r="M38" s="40">
        <v>11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 t="s">
        <v>41</v>
      </c>
      <c r="U38" s="40" t="str">
        <f>IF(T38="","",VLOOKUP(T38,Sheet1!$B$10:$C$61,2,0))</f>
        <v>一般病棟7対1入院基本料</v>
      </c>
      <c r="V38" s="40">
        <v>41</v>
      </c>
      <c r="W38" s="65"/>
    </row>
    <row r="39" spans="1:23" outlineLevel="4">
      <c r="A39" s="40">
        <v>4009</v>
      </c>
      <c r="B39" s="40" t="s">
        <v>197</v>
      </c>
      <c r="C39" s="40">
        <v>40205</v>
      </c>
      <c r="D39" s="40" t="s">
        <v>198</v>
      </c>
      <c r="E39" s="40" t="s">
        <v>686</v>
      </c>
      <c r="F39" s="40" t="s">
        <v>702</v>
      </c>
      <c r="G39" s="40" t="s">
        <v>38</v>
      </c>
      <c r="H39" s="40" t="str">
        <f>IF(G39="","",VLOOKUP(G39,Sheet1!$B$3:$C$7,2,0))</f>
        <v>急性期</v>
      </c>
      <c r="I39" s="40" t="s">
        <v>38</v>
      </c>
      <c r="J39" s="40" t="str">
        <f>IF(I39="","",VLOOKUP(I39,Sheet1!$B$3:$C$7,2,0))</f>
        <v>急性期</v>
      </c>
      <c r="K39" s="40">
        <v>60</v>
      </c>
      <c r="L39" s="40">
        <v>44</v>
      </c>
      <c r="M39" s="40">
        <v>16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 t="s">
        <v>41</v>
      </c>
      <c r="U39" s="40" t="str">
        <f>IF(T39="","",VLOOKUP(T39,Sheet1!$B$10:$C$61,2,0))</f>
        <v>一般病棟7対1入院基本料</v>
      </c>
      <c r="V39" s="40">
        <v>44</v>
      </c>
      <c r="W39" s="65"/>
    </row>
    <row r="40" spans="1:23" outlineLevel="4">
      <c r="A40" s="40">
        <v>4009</v>
      </c>
      <c r="B40" s="40" t="s">
        <v>197</v>
      </c>
      <c r="C40" s="40">
        <v>40205</v>
      </c>
      <c r="D40" s="40" t="s">
        <v>198</v>
      </c>
      <c r="E40" s="40" t="s">
        <v>686</v>
      </c>
      <c r="F40" s="40" t="s">
        <v>703</v>
      </c>
      <c r="G40" s="40" t="s">
        <v>38</v>
      </c>
      <c r="H40" s="40" t="str">
        <f>IF(G40="","",VLOOKUP(G40,Sheet1!$B$3:$C$7,2,0))</f>
        <v>急性期</v>
      </c>
      <c r="I40" s="40" t="s">
        <v>38</v>
      </c>
      <c r="J40" s="40" t="str">
        <f>IF(I40="","",VLOOKUP(I40,Sheet1!$B$3:$C$7,2,0))</f>
        <v>急性期</v>
      </c>
      <c r="K40" s="40">
        <v>43</v>
      </c>
      <c r="L40" s="40">
        <v>42</v>
      </c>
      <c r="M40" s="40">
        <v>1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 t="s">
        <v>41</v>
      </c>
      <c r="U40" s="40" t="str">
        <f>IF(T40="","",VLOOKUP(T40,Sheet1!$B$10:$C$61,2,0))</f>
        <v>一般病棟7対1入院基本料</v>
      </c>
      <c r="V40" s="40">
        <v>42</v>
      </c>
      <c r="W40" s="65"/>
    </row>
    <row r="41" spans="1:23" outlineLevel="4">
      <c r="A41" s="40">
        <v>4009</v>
      </c>
      <c r="B41" s="40" t="s">
        <v>197</v>
      </c>
      <c r="C41" s="40">
        <v>40205</v>
      </c>
      <c r="D41" s="40" t="s">
        <v>198</v>
      </c>
      <c r="E41" s="40" t="s">
        <v>686</v>
      </c>
      <c r="F41" s="40" t="s">
        <v>704</v>
      </c>
      <c r="G41" s="40" t="s">
        <v>38</v>
      </c>
      <c r="H41" s="40" t="str">
        <f>IF(G41="","",VLOOKUP(G41,Sheet1!$B$3:$C$7,2,0))</f>
        <v>急性期</v>
      </c>
      <c r="I41" s="40" t="s">
        <v>38</v>
      </c>
      <c r="J41" s="40" t="str">
        <f>IF(I41="","",VLOOKUP(I41,Sheet1!$B$3:$C$7,2,0))</f>
        <v>急性期</v>
      </c>
      <c r="K41" s="40">
        <v>36</v>
      </c>
      <c r="L41" s="40">
        <v>36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 t="s">
        <v>41</v>
      </c>
      <c r="U41" s="40" t="str">
        <f>IF(T41="","",VLOOKUP(T41,Sheet1!$B$10:$C$61,2,0))</f>
        <v>一般病棟7対1入院基本料</v>
      </c>
      <c r="V41" s="40">
        <v>36</v>
      </c>
      <c r="W41" s="65"/>
    </row>
    <row r="42" spans="1:23" outlineLevel="4">
      <c r="A42" s="40">
        <v>4009</v>
      </c>
      <c r="B42" s="40" t="s">
        <v>197</v>
      </c>
      <c r="C42" s="40">
        <v>40205</v>
      </c>
      <c r="D42" s="40" t="s">
        <v>198</v>
      </c>
      <c r="E42" s="40" t="s">
        <v>686</v>
      </c>
      <c r="F42" s="40" t="s">
        <v>705</v>
      </c>
      <c r="G42" s="40" t="s">
        <v>38</v>
      </c>
      <c r="H42" s="40" t="str">
        <f>IF(G42="","",VLOOKUP(G42,Sheet1!$B$3:$C$7,2,0))</f>
        <v>急性期</v>
      </c>
      <c r="I42" s="40" t="s">
        <v>38</v>
      </c>
      <c r="J42" s="40" t="str">
        <f>IF(I42="","",VLOOKUP(I42,Sheet1!$B$3:$C$7,2,0))</f>
        <v>急性期</v>
      </c>
      <c r="K42" s="40">
        <v>18</v>
      </c>
      <c r="L42" s="40">
        <v>18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 t="s">
        <v>96</v>
      </c>
      <c r="U42" s="40" t="str">
        <f>IF(T42="","",VLOOKUP(T42,Sheet1!$B$10:$C$61,2,0))</f>
        <v>緩和ケア病棟入院料</v>
      </c>
      <c r="V42" s="40">
        <v>18</v>
      </c>
      <c r="W42" s="65"/>
    </row>
    <row r="43" spans="1:23" outlineLevel="4">
      <c r="A43" s="40">
        <v>4009</v>
      </c>
      <c r="B43" s="40" t="s">
        <v>197</v>
      </c>
      <c r="C43" s="40">
        <v>40205</v>
      </c>
      <c r="D43" s="40" t="s">
        <v>198</v>
      </c>
      <c r="E43" s="40" t="s">
        <v>686</v>
      </c>
      <c r="F43" s="40" t="s">
        <v>706</v>
      </c>
      <c r="G43" s="40" t="s">
        <v>38</v>
      </c>
      <c r="H43" s="40" t="str">
        <f>IF(G43="","",VLOOKUP(G43,Sheet1!$B$3:$C$7,2,0))</f>
        <v>急性期</v>
      </c>
      <c r="I43" s="40" t="s">
        <v>38</v>
      </c>
      <c r="J43" s="40" t="str">
        <f>IF(I43="","",VLOOKUP(I43,Sheet1!$B$3:$C$7,2,0))</f>
        <v>急性期</v>
      </c>
      <c r="K43" s="40">
        <v>60</v>
      </c>
      <c r="L43" s="40">
        <v>50</v>
      </c>
      <c r="M43" s="40">
        <v>10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 t="s">
        <v>41</v>
      </c>
      <c r="U43" s="40" t="str">
        <f>IF(T43="","",VLOOKUP(T43,Sheet1!$B$10:$C$61,2,0))</f>
        <v>一般病棟7対1入院基本料</v>
      </c>
      <c r="V43" s="40">
        <v>50</v>
      </c>
      <c r="W43" s="65"/>
    </row>
    <row r="44" spans="1:23" outlineLevel="4">
      <c r="A44" s="40">
        <v>4009</v>
      </c>
      <c r="B44" s="40" t="s">
        <v>197</v>
      </c>
      <c r="C44" s="40">
        <v>40205</v>
      </c>
      <c r="D44" s="40" t="s">
        <v>198</v>
      </c>
      <c r="E44" s="40" t="s">
        <v>686</v>
      </c>
      <c r="F44" s="40" t="s">
        <v>707</v>
      </c>
      <c r="G44" s="40" t="s">
        <v>38</v>
      </c>
      <c r="H44" s="40" t="str">
        <f>IF(G44="","",VLOOKUP(G44,Sheet1!$B$3:$C$7,2,0))</f>
        <v>急性期</v>
      </c>
      <c r="I44" s="40" t="s">
        <v>38</v>
      </c>
      <c r="J44" s="40" t="str">
        <f>IF(I44="","",VLOOKUP(I44,Sheet1!$B$3:$C$7,2,0))</f>
        <v>急性期</v>
      </c>
      <c r="K44" s="40">
        <v>43</v>
      </c>
      <c r="L44" s="40">
        <v>29</v>
      </c>
      <c r="M44" s="40">
        <v>14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 t="s">
        <v>41</v>
      </c>
      <c r="U44" s="40" t="str">
        <f>IF(T44="","",VLOOKUP(T44,Sheet1!$B$10:$C$61,2,0))</f>
        <v>一般病棟7対1入院基本料</v>
      </c>
      <c r="V44" s="40">
        <v>29</v>
      </c>
      <c r="W44" s="65"/>
    </row>
    <row r="45" spans="1:23" outlineLevel="4">
      <c r="A45" s="40">
        <v>4009</v>
      </c>
      <c r="B45" s="40" t="s">
        <v>197</v>
      </c>
      <c r="C45" s="40">
        <v>40205</v>
      </c>
      <c r="D45" s="40" t="s">
        <v>198</v>
      </c>
      <c r="E45" s="40" t="s">
        <v>686</v>
      </c>
      <c r="F45" s="40" t="s">
        <v>708</v>
      </c>
      <c r="G45" s="40" t="s">
        <v>38</v>
      </c>
      <c r="H45" s="40" t="str">
        <f>IF(G45="","",VLOOKUP(G45,Sheet1!$B$3:$C$7,2,0))</f>
        <v>急性期</v>
      </c>
      <c r="I45" s="40" t="s">
        <v>38</v>
      </c>
      <c r="J45" s="40" t="str">
        <f>IF(I45="","",VLOOKUP(I45,Sheet1!$B$3:$C$7,2,0))</f>
        <v>急性期</v>
      </c>
      <c r="K45" s="40">
        <v>52</v>
      </c>
      <c r="L45" s="40">
        <v>52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 t="s">
        <v>41</v>
      </c>
      <c r="U45" s="40" t="str">
        <f>IF(T45="","",VLOOKUP(T45,Sheet1!$B$10:$C$61,2,0))</f>
        <v>一般病棟7対1入院基本料</v>
      </c>
      <c r="V45" s="40">
        <v>52</v>
      </c>
      <c r="W45" s="65"/>
    </row>
    <row r="46" spans="1:23" outlineLevel="4">
      <c r="A46" s="40">
        <v>4009</v>
      </c>
      <c r="B46" s="40" t="s">
        <v>197</v>
      </c>
      <c r="C46" s="40">
        <v>40205</v>
      </c>
      <c r="D46" s="40" t="s">
        <v>198</v>
      </c>
      <c r="E46" s="40" t="s">
        <v>686</v>
      </c>
      <c r="F46" s="40" t="s">
        <v>709</v>
      </c>
      <c r="G46" s="40" t="s">
        <v>38</v>
      </c>
      <c r="H46" s="40" t="str">
        <f>IF(G46="","",VLOOKUP(G46,Sheet1!$B$3:$C$7,2,0))</f>
        <v>急性期</v>
      </c>
      <c r="I46" s="40" t="s">
        <v>38</v>
      </c>
      <c r="J46" s="40" t="str">
        <f>IF(I46="","",VLOOKUP(I46,Sheet1!$B$3:$C$7,2,0))</f>
        <v>急性期</v>
      </c>
      <c r="K46" s="40">
        <v>58</v>
      </c>
      <c r="L46" s="40">
        <v>53</v>
      </c>
      <c r="M46" s="40">
        <v>5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 t="s">
        <v>41</v>
      </c>
      <c r="U46" s="40" t="str">
        <f>IF(T46="","",VLOOKUP(T46,Sheet1!$B$10:$C$61,2,0))</f>
        <v>一般病棟7対1入院基本料</v>
      </c>
      <c r="V46" s="40">
        <v>53</v>
      </c>
      <c r="W46" s="65"/>
    </row>
    <row r="47" spans="1:23" outlineLevel="4">
      <c r="A47" s="40">
        <v>4009</v>
      </c>
      <c r="B47" s="40" t="s">
        <v>197</v>
      </c>
      <c r="C47" s="40">
        <v>40205</v>
      </c>
      <c r="D47" s="40" t="s">
        <v>198</v>
      </c>
      <c r="E47" s="40" t="s">
        <v>686</v>
      </c>
      <c r="F47" s="40" t="s">
        <v>710</v>
      </c>
      <c r="G47" s="40" t="s">
        <v>38</v>
      </c>
      <c r="H47" s="40" t="str">
        <f>IF(G47="","",VLOOKUP(G47,Sheet1!$B$3:$C$7,2,0))</f>
        <v>急性期</v>
      </c>
      <c r="I47" s="40" t="s">
        <v>38</v>
      </c>
      <c r="J47" s="40" t="str">
        <f>IF(I47="","",VLOOKUP(I47,Sheet1!$B$3:$C$7,2,0))</f>
        <v>急性期</v>
      </c>
      <c r="K47" s="40">
        <v>60</v>
      </c>
      <c r="L47" s="40">
        <v>52</v>
      </c>
      <c r="M47" s="40">
        <v>8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 t="s">
        <v>41</v>
      </c>
      <c r="U47" s="40" t="str">
        <f>IF(T47="","",VLOOKUP(T47,Sheet1!$B$10:$C$61,2,0))</f>
        <v>一般病棟7対1入院基本料</v>
      </c>
      <c r="V47" s="40">
        <v>52</v>
      </c>
      <c r="W47" s="65"/>
    </row>
    <row r="48" spans="1:23" outlineLevel="4">
      <c r="A48" s="40">
        <v>4009</v>
      </c>
      <c r="B48" s="40" t="s">
        <v>197</v>
      </c>
      <c r="C48" s="40">
        <v>40205</v>
      </c>
      <c r="D48" s="40" t="s">
        <v>198</v>
      </c>
      <c r="E48" s="40" t="s">
        <v>686</v>
      </c>
      <c r="F48" s="40" t="s">
        <v>711</v>
      </c>
      <c r="G48" s="40" t="s">
        <v>38</v>
      </c>
      <c r="H48" s="40" t="str">
        <f>IF(G48="","",VLOOKUP(G48,Sheet1!$B$3:$C$7,2,0))</f>
        <v>急性期</v>
      </c>
      <c r="I48" s="40" t="s">
        <v>38</v>
      </c>
      <c r="J48" s="40" t="str">
        <f>IF(I48="","",VLOOKUP(I48,Sheet1!$B$3:$C$7,2,0))</f>
        <v>急性期</v>
      </c>
      <c r="K48" s="40">
        <v>56</v>
      </c>
      <c r="L48" s="40">
        <v>48</v>
      </c>
      <c r="M48" s="40">
        <v>8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 t="s">
        <v>41</v>
      </c>
      <c r="U48" s="40" t="str">
        <f>IF(T48="","",VLOOKUP(T48,Sheet1!$B$10:$C$61,2,0))</f>
        <v>一般病棟7対1入院基本料</v>
      </c>
      <c r="V48" s="40">
        <v>48</v>
      </c>
      <c r="W48" s="65"/>
    </row>
    <row r="49" spans="1:23" outlineLevel="4">
      <c r="A49" s="40">
        <v>4009</v>
      </c>
      <c r="B49" s="40" t="s">
        <v>197</v>
      </c>
      <c r="C49" s="40">
        <v>40205</v>
      </c>
      <c r="D49" s="40" t="s">
        <v>198</v>
      </c>
      <c r="E49" s="40" t="s">
        <v>686</v>
      </c>
      <c r="F49" s="40" t="s">
        <v>712</v>
      </c>
      <c r="G49" s="40" t="s">
        <v>38</v>
      </c>
      <c r="H49" s="40" t="str">
        <f>IF(G49="","",VLOOKUP(G49,Sheet1!$B$3:$C$7,2,0))</f>
        <v>急性期</v>
      </c>
      <c r="I49" s="40" t="s">
        <v>38</v>
      </c>
      <c r="J49" s="40" t="str">
        <f>IF(I49="","",VLOOKUP(I49,Sheet1!$B$3:$C$7,2,0))</f>
        <v>急性期</v>
      </c>
      <c r="K49" s="40">
        <v>46</v>
      </c>
      <c r="L49" s="40">
        <v>46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 t="s">
        <v>41</v>
      </c>
      <c r="U49" s="40" t="str">
        <f>IF(T49="","",VLOOKUP(T49,Sheet1!$B$10:$C$61,2,0))</f>
        <v>一般病棟7対1入院基本料</v>
      </c>
      <c r="V49" s="40">
        <v>46</v>
      </c>
      <c r="W49" s="65"/>
    </row>
    <row r="50" spans="1:23" outlineLevel="4">
      <c r="A50" s="40">
        <v>4009</v>
      </c>
      <c r="B50" s="40" t="s">
        <v>197</v>
      </c>
      <c r="C50" s="40">
        <v>40205</v>
      </c>
      <c r="D50" s="40" t="s">
        <v>198</v>
      </c>
      <c r="E50" s="40" t="s">
        <v>686</v>
      </c>
      <c r="F50" s="40" t="s">
        <v>713</v>
      </c>
      <c r="G50" s="40" t="s">
        <v>45</v>
      </c>
      <c r="H50" s="40" t="str">
        <f>IF(G50="","",VLOOKUP(G50,Sheet1!$B$3:$C$7,2,0))</f>
        <v>慢性期</v>
      </c>
      <c r="I50" s="40" t="s">
        <v>45</v>
      </c>
      <c r="J50" s="40" t="str">
        <f>IF(I50="","",VLOOKUP(I50,Sheet1!$B$3:$C$7,2,0))</f>
        <v>慢性期</v>
      </c>
      <c r="K50" s="40">
        <v>46</v>
      </c>
      <c r="L50" s="40">
        <v>46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 t="s">
        <v>51</v>
      </c>
      <c r="U50" s="40" t="str">
        <f>IF(T50="","",VLOOKUP(T50,Sheet1!$B$10:$C$61,2,0))</f>
        <v>障害者施設等10対1入院基本料</v>
      </c>
      <c r="V50" s="40">
        <v>46</v>
      </c>
      <c r="W50" s="65"/>
    </row>
    <row r="51" spans="1:23" outlineLevel="3">
      <c r="A51" s="40"/>
      <c r="B51" s="40"/>
      <c r="C51" s="40"/>
      <c r="D51" s="40"/>
      <c r="E51" s="41" t="s">
        <v>1788</v>
      </c>
      <c r="F51" s="40"/>
      <c r="G51" s="40"/>
      <c r="H51" s="40"/>
      <c r="I51" s="40"/>
      <c r="J51" s="40" t="str">
        <f>IF(I51="","",VLOOKUP(I51,Sheet1!$B$3:$C$7,2,0))</f>
        <v/>
      </c>
      <c r="K51" s="40">
        <f>SUBTOTAL(9,K22:K50)</f>
        <v>978</v>
      </c>
      <c r="L51" s="40">
        <f t="shared" ref="L51:S51" si="5">SUBTOTAL(9,L22:L50)</f>
        <v>890</v>
      </c>
      <c r="M51" s="40">
        <f t="shared" si="5"/>
        <v>88</v>
      </c>
      <c r="N51" s="40">
        <f t="shared" si="5"/>
        <v>0</v>
      </c>
      <c r="O51" s="40">
        <f t="shared" si="5"/>
        <v>0</v>
      </c>
      <c r="P51" s="40">
        <f t="shared" si="5"/>
        <v>0</v>
      </c>
      <c r="Q51" s="40">
        <f t="shared" si="5"/>
        <v>0</v>
      </c>
      <c r="R51" s="40">
        <f t="shared" si="5"/>
        <v>0</v>
      </c>
      <c r="S51" s="40">
        <f t="shared" si="5"/>
        <v>0</v>
      </c>
      <c r="T51" s="40"/>
      <c r="U51" s="40"/>
      <c r="V51" s="40">
        <f>SUBTOTAL(9,V22:V50)</f>
        <v>898</v>
      </c>
      <c r="W51" s="66"/>
    </row>
    <row r="52" spans="1:23" outlineLevel="4">
      <c r="A52" s="40">
        <v>4009</v>
      </c>
      <c r="B52" s="40" t="s">
        <v>197</v>
      </c>
      <c r="C52" s="40">
        <v>40205</v>
      </c>
      <c r="D52" s="40" t="s">
        <v>198</v>
      </c>
      <c r="E52" s="40" t="s">
        <v>1162</v>
      </c>
      <c r="F52" s="40" t="s">
        <v>57</v>
      </c>
      <c r="G52" s="40" t="s">
        <v>58</v>
      </c>
      <c r="H52" s="40" t="str">
        <f>IF(G52="","",VLOOKUP(G52,Sheet1!$B$3:$C$7,2,0))</f>
        <v>回復期</v>
      </c>
      <c r="I52" s="40" t="s">
        <v>58</v>
      </c>
      <c r="J52" s="40" t="str">
        <f>IF(I52="","",VLOOKUP(I52,Sheet1!$B$3:$C$7,2,0))</f>
        <v>回復期</v>
      </c>
      <c r="K52" s="40">
        <v>28</v>
      </c>
      <c r="L52" s="40">
        <v>28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 t="s">
        <v>68</v>
      </c>
      <c r="U52" s="40" t="str">
        <f>IF(T52="","",VLOOKUP(T52,Sheet1!$B$10:$C$61,2,0))</f>
        <v>回復期リハビリテーション病棟入院料2</v>
      </c>
      <c r="V52" s="40">
        <v>28</v>
      </c>
      <c r="W52" s="64" t="s">
        <v>1996</v>
      </c>
    </row>
    <row r="53" spans="1:23" outlineLevel="4">
      <c r="A53" s="40">
        <v>4009</v>
      </c>
      <c r="B53" s="40" t="s">
        <v>197</v>
      </c>
      <c r="C53" s="40">
        <v>40205</v>
      </c>
      <c r="D53" s="40" t="s">
        <v>198</v>
      </c>
      <c r="E53" s="40" t="s">
        <v>1162</v>
      </c>
      <c r="F53" s="40" t="s">
        <v>193</v>
      </c>
      <c r="G53" s="40" t="s">
        <v>38</v>
      </c>
      <c r="H53" s="40" t="str">
        <f>IF(G53="","",VLOOKUP(G53,Sheet1!$B$3:$C$7,2,0))</f>
        <v>急性期</v>
      </c>
      <c r="I53" s="40" t="s">
        <v>38</v>
      </c>
      <c r="J53" s="40" t="str">
        <f>IF(I53="","",VLOOKUP(I53,Sheet1!$B$3:$C$7,2,0))</f>
        <v>急性期</v>
      </c>
      <c r="K53" s="40">
        <v>32</v>
      </c>
      <c r="L53" s="40">
        <v>32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 t="s">
        <v>38</v>
      </c>
      <c r="U53" s="40" t="str">
        <f>IF(T53="","",VLOOKUP(T53,Sheet1!$B$10:$C$61,2,0))</f>
        <v>一般病棟10対1入院基本料</v>
      </c>
      <c r="V53" s="40">
        <v>32</v>
      </c>
      <c r="W53" s="65"/>
    </row>
    <row r="54" spans="1:23" outlineLevel="4">
      <c r="A54" s="40">
        <v>4009</v>
      </c>
      <c r="B54" s="40" t="s">
        <v>197</v>
      </c>
      <c r="C54" s="40">
        <v>40205</v>
      </c>
      <c r="D54" s="40" t="s">
        <v>198</v>
      </c>
      <c r="E54" s="40" t="s">
        <v>1162</v>
      </c>
      <c r="F54" s="40" t="s">
        <v>249</v>
      </c>
      <c r="G54" s="40" t="s">
        <v>58</v>
      </c>
      <c r="H54" s="40" t="str">
        <f>IF(G54="","",VLOOKUP(G54,Sheet1!$B$3:$C$7,2,0))</f>
        <v>回復期</v>
      </c>
      <c r="I54" s="40" t="s">
        <v>58</v>
      </c>
      <c r="J54" s="40" t="str">
        <f>IF(I54="","",VLOOKUP(I54,Sheet1!$B$3:$C$7,2,0))</f>
        <v>回復期</v>
      </c>
      <c r="K54" s="40">
        <v>0</v>
      </c>
      <c r="L54" s="40">
        <v>0</v>
      </c>
      <c r="M54" s="40">
        <v>0</v>
      </c>
      <c r="N54" s="40">
        <v>36</v>
      </c>
      <c r="O54" s="40">
        <v>36</v>
      </c>
      <c r="P54" s="40">
        <v>0</v>
      </c>
      <c r="Q54" s="40">
        <v>0</v>
      </c>
      <c r="R54" s="40">
        <v>0</v>
      </c>
      <c r="S54" s="40">
        <v>0</v>
      </c>
      <c r="T54" s="40" t="s">
        <v>40</v>
      </c>
      <c r="U54" s="40" t="str">
        <f>IF(T54="","",VLOOKUP(T54,Sheet1!$B$10:$C$61,2,0))</f>
        <v>地域包括ケア病棟入院料1</v>
      </c>
      <c r="V54" s="40">
        <v>36</v>
      </c>
      <c r="W54" s="65"/>
    </row>
    <row r="55" spans="1:23" outlineLevel="3">
      <c r="A55" s="40"/>
      <c r="B55" s="40"/>
      <c r="C55" s="40"/>
      <c r="D55" s="40"/>
      <c r="E55" s="41" t="s">
        <v>1789</v>
      </c>
      <c r="F55" s="40"/>
      <c r="G55" s="40"/>
      <c r="H55" s="40"/>
      <c r="I55" s="40"/>
      <c r="J55" s="40" t="str">
        <f>IF(I55="","",VLOOKUP(I55,Sheet1!$B$3:$C$7,2,0))</f>
        <v/>
      </c>
      <c r="K55" s="40">
        <f t="shared" ref="K55:S55" si="6">SUBTOTAL(9,K52:K54)</f>
        <v>60</v>
      </c>
      <c r="L55" s="40">
        <f t="shared" si="6"/>
        <v>60</v>
      </c>
      <c r="M55" s="40">
        <f t="shared" si="6"/>
        <v>0</v>
      </c>
      <c r="N55" s="40">
        <f t="shared" si="6"/>
        <v>36</v>
      </c>
      <c r="O55" s="40">
        <f t="shared" si="6"/>
        <v>36</v>
      </c>
      <c r="P55" s="40">
        <f t="shared" si="6"/>
        <v>0</v>
      </c>
      <c r="Q55" s="40">
        <f t="shared" si="6"/>
        <v>0</v>
      </c>
      <c r="R55" s="40">
        <f t="shared" si="6"/>
        <v>0</v>
      </c>
      <c r="S55" s="40">
        <f t="shared" si="6"/>
        <v>0</v>
      </c>
      <c r="T55" s="40"/>
      <c r="U55" s="40"/>
      <c r="V55" s="40">
        <f>SUBTOTAL(9,V52:V54)</f>
        <v>96</v>
      </c>
      <c r="W55" s="66"/>
    </row>
    <row r="56" spans="1:23" outlineLevel="4">
      <c r="A56" s="40">
        <v>4009</v>
      </c>
      <c r="B56" s="40" t="s">
        <v>197</v>
      </c>
      <c r="C56" s="40">
        <v>40205</v>
      </c>
      <c r="D56" s="40" t="s">
        <v>198</v>
      </c>
      <c r="E56" s="40" t="s">
        <v>1218</v>
      </c>
      <c r="F56" s="40" t="s">
        <v>658</v>
      </c>
      <c r="G56" s="40" t="s">
        <v>104</v>
      </c>
      <c r="H56" s="40" t="str">
        <f>IF(G56="","",VLOOKUP(G56,Sheet1!$B$3:$C$7,2,0))</f>
        <v>急性期</v>
      </c>
      <c r="I56" s="40" t="s">
        <v>104</v>
      </c>
      <c r="J56" s="40" t="str">
        <f>IF(I56="","",VLOOKUP(I56,Sheet1!$B$3:$C$7,2,0))</f>
        <v>急性期</v>
      </c>
      <c r="K56" s="40">
        <v>44</v>
      </c>
      <c r="L56" s="40">
        <v>44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 t="s">
        <v>113</v>
      </c>
      <c r="U56" s="40" t="str">
        <f>IF(T56="","",VLOOKUP(T56,Sheet1!$B$10:$C$61,2,0))</f>
        <v>一般病棟13対1入院基本料</v>
      </c>
      <c r="V56" s="40">
        <v>34</v>
      </c>
      <c r="W56" s="64"/>
    </row>
    <row r="57" spans="1:23" outlineLevel="3">
      <c r="A57" s="40"/>
      <c r="B57" s="40"/>
      <c r="C57" s="40"/>
      <c r="D57" s="40"/>
      <c r="E57" s="41" t="s">
        <v>1790</v>
      </c>
      <c r="F57" s="40"/>
      <c r="G57" s="40"/>
      <c r="H57" s="40"/>
      <c r="I57" s="40"/>
      <c r="J57" s="40" t="str">
        <f>IF(I57="","",VLOOKUP(I57,Sheet1!$B$3:$C$7,2,0))</f>
        <v/>
      </c>
      <c r="K57" s="40">
        <f t="shared" ref="K57:S57" si="7">SUBTOTAL(9,K56:K56)</f>
        <v>44</v>
      </c>
      <c r="L57" s="40">
        <f t="shared" si="7"/>
        <v>44</v>
      </c>
      <c r="M57" s="40">
        <f t="shared" si="7"/>
        <v>0</v>
      </c>
      <c r="N57" s="40">
        <f t="shared" si="7"/>
        <v>0</v>
      </c>
      <c r="O57" s="40">
        <f t="shared" si="7"/>
        <v>0</v>
      </c>
      <c r="P57" s="40">
        <f t="shared" si="7"/>
        <v>0</v>
      </c>
      <c r="Q57" s="40">
        <f t="shared" si="7"/>
        <v>0</v>
      </c>
      <c r="R57" s="40">
        <f t="shared" si="7"/>
        <v>0</v>
      </c>
      <c r="S57" s="40">
        <f t="shared" si="7"/>
        <v>0</v>
      </c>
      <c r="T57" s="40"/>
      <c r="U57" s="40"/>
      <c r="V57" s="40">
        <f>SUBTOTAL(9,V56:V56)</f>
        <v>34</v>
      </c>
      <c r="W57" s="66"/>
    </row>
    <row r="58" spans="1:23" outlineLevel="4">
      <c r="A58" s="40">
        <v>4009</v>
      </c>
      <c r="B58" s="40" t="s">
        <v>197</v>
      </c>
      <c r="C58" s="40">
        <v>40205</v>
      </c>
      <c r="D58" s="40" t="s">
        <v>198</v>
      </c>
      <c r="E58" s="40" t="s">
        <v>1324</v>
      </c>
      <c r="F58" s="40" t="s">
        <v>61</v>
      </c>
      <c r="G58" s="40" t="s">
        <v>38</v>
      </c>
      <c r="H58" s="40" t="str">
        <f>IF(G58="","",VLOOKUP(G58,Sheet1!$B$3:$C$7,2,0))</f>
        <v>急性期</v>
      </c>
      <c r="I58" s="40" t="s">
        <v>38</v>
      </c>
      <c r="J58" s="40" t="str">
        <f>IF(I58="","",VLOOKUP(I58,Sheet1!$B$3:$C$7,2,0))</f>
        <v>急性期</v>
      </c>
      <c r="K58" s="40">
        <v>50</v>
      </c>
      <c r="L58" s="40">
        <v>50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 t="s">
        <v>38</v>
      </c>
      <c r="U58" s="40" t="str">
        <f>IF(T58="","",VLOOKUP(T58,Sheet1!$B$10:$C$61,2,0))</f>
        <v>一般病棟10対1入院基本料</v>
      </c>
      <c r="V58" s="40">
        <v>50</v>
      </c>
      <c r="W58" s="64"/>
    </row>
    <row r="59" spans="1:23" outlineLevel="4">
      <c r="A59" s="40">
        <v>4009</v>
      </c>
      <c r="B59" s="40" t="s">
        <v>197</v>
      </c>
      <c r="C59" s="40">
        <v>40205</v>
      </c>
      <c r="D59" s="40" t="s">
        <v>198</v>
      </c>
      <c r="E59" s="40" t="s">
        <v>1324</v>
      </c>
      <c r="F59" s="40" t="s">
        <v>50</v>
      </c>
      <c r="G59" s="40" t="s">
        <v>58</v>
      </c>
      <c r="H59" s="40" t="str">
        <f>IF(G59="","",VLOOKUP(G59,Sheet1!$B$3:$C$7,2,0))</f>
        <v>回復期</v>
      </c>
      <c r="I59" s="40" t="s">
        <v>58</v>
      </c>
      <c r="J59" s="40" t="str">
        <f>IF(I59="","",VLOOKUP(I59,Sheet1!$B$3:$C$7,2,0))</f>
        <v>回復期</v>
      </c>
      <c r="K59" s="40">
        <v>50</v>
      </c>
      <c r="L59" s="40">
        <v>50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 t="s">
        <v>51</v>
      </c>
      <c r="U59" s="40" t="str">
        <f>IF(T59="","",VLOOKUP(T59,Sheet1!$B$10:$C$61,2,0))</f>
        <v>障害者施設等10対1入院基本料</v>
      </c>
      <c r="V59" s="40">
        <v>50</v>
      </c>
      <c r="W59" s="65"/>
    </row>
    <row r="60" spans="1:23" outlineLevel="4">
      <c r="A60" s="40">
        <v>4009</v>
      </c>
      <c r="B60" s="40" t="s">
        <v>197</v>
      </c>
      <c r="C60" s="40">
        <v>40205</v>
      </c>
      <c r="D60" s="40" t="s">
        <v>198</v>
      </c>
      <c r="E60" s="40" t="s">
        <v>1324</v>
      </c>
      <c r="F60" s="40" t="s">
        <v>252</v>
      </c>
      <c r="G60" s="40" t="s">
        <v>58</v>
      </c>
      <c r="H60" s="40" t="str">
        <f>IF(G60="","",VLOOKUP(G60,Sheet1!$B$3:$C$7,2,0))</f>
        <v>回復期</v>
      </c>
      <c r="I60" s="40" t="s">
        <v>58</v>
      </c>
      <c r="J60" s="40" t="str">
        <f>IF(I60="","",VLOOKUP(I60,Sheet1!$B$3:$C$7,2,0))</f>
        <v>回復期</v>
      </c>
      <c r="K60" s="40">
        <v>50</v>
      </c>
      <c r="L60" s="40">
        <v>50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 t="s">
        <v>51</v>
      </c>
      <c r="U60" s="40" t="str">
        <f>IF(T60="","",VLOOKUP(T60,Sheet1!$B$10:$C$61,2,0))</f>
        <v>障害者施設等10対1入院基本料</v>
      </c>
      <c r="V60" s="40">
        <v>50</v>
      </c>
      <c r="W60" s="65"/>
    </row>
    <row r="61" spans="1:23" outlineLevel="3">
      <c r="A61" s="40"/>
      <c r="B61" s="40"/>
      <c r="C61" s="40"/>
      <c r="D61" s="40"/>
      <c r="E61" s="41" t="s">
        <v>1791</v>
      </c>
      <c r="F61" s="40"/>
      <c r="G61" s="40"/>
      <c r="H61" s="40"/>
      <c r="I61" s="40"/>
      <c r="J61" s="40" t="str">
        <f>IF(I61="","",VLOOKUP(I61,Sheet1!$B$3:$C$7,2,0))</f>
        <v/>
      </c>
      <c r="K61" s="40">
        <f t="shared" ref="K61:S61" si="8">SUBTOTAL(9,K58:K60)</f>
        <v>150</v>
      </c>
      <c r="L61" s="40">
        <f t="shared" si="8"/>
        <v>150</v>
      </c>
      <c r="M61" s="40">
        <f t="shared" si="8"/>
        <v>0</v>
      </c>
      <c r="N61" s="40">
        <f t="shared" si="8"/>
        <v>0</v>
      </c>
      <c r="O61" s="40">
        <f t="shared" si="8"/>
        <v>0</v>
      </c>
      <c r="P61" s="40">
        <f t="shared" si="8"/>
        <v>0</v>
      </c>
      <c r="Q61" s="40">
        <f t="shared" si="8"/>
        <v>0</v>
      </c>
      <c r="R61" s="40">
        <f t="shared" si="8"/>
        <v>0</v>
      </c>
      <c r="S61" s="40">
        <f t="shared" si="8"/>
        <v>0</v>
      </c>
      <c r="T61" s="40"/>
      <c r="U61" s="40"/>
      <c r="V61" s="40">
        <f>SUBTOTAL(9,V58:V60)</f>
        <v>150</v>
      </c>
      <c r="W61" s="66"/>
    </row>
    <row r="62" spans="1:23" outlineLevel="4">
      <c r="A62" s="40">
        <v>4009</v>
      </c>
      <c r="B62" s="40" t="s">
        <v>197</v>
      </c>
      <c r="C62" s="40">
        <v>40205</v>
      </c>
      <c r="D62" s="40" t="s">
        <v>198</v>
      </c>
      <c r="E62" s="40" t="s">
        <v>1360</v>
      </c>
      <c r="F62" s="40" t="s">
        <v>1361</v>
      </c>
      <c r="G62" s="40" t="s">
        <v>58</v>
      </c>
      <c r="H62" s="40" t="str">
        <f>IF(G62="","",VLOOKUP(G62,Sheet1!$B$3:$C$7,2,0))</f>
        <v>回復期</v>
      </c>
      <c r="I62" s="40" t="s">
        <v>58</v>
      </c>
      <c r="J62" s="40" t="str">
        <f>IF(I62="","",VLOOKUP(I62,Sheet1!$B$3:$C$7,2,0))</f>
        <v>回復期</v>
      </c>
      <c r="K62" s="40">
        <v>39</v>
      </c>
      <c r="L62" s="40">
        <v>39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 t="s">
        <v>40</v>
      </c>
      <c r="U62" s="40" t="str">
        <f>IF(T62="","",VLOOKUP(T62,Sheet1!$B$10:$C$61,2,0))</f>
        <v>地域包括ケア病棟入院料1</v>
      </c>
      <c r="V62" s="40">
        <v>39</v>
      </c>
      <c r="W62" s="64"/>
    </row>
    <row r="63" spans="1:23" outlineLevel="4">
      <c r="A63" s="40">
        <v>4009</v>
      </c>
      <c r="B63" s="40" t="s">
        <v>197</v>
      </c>
      <c r="C63" s="40">
        <v>40205</v>
      </c>
      <c r="D63" s="40" t="s">
        <v>198</v>
      </c>
      <c r="E63" s="40" t="s">
        <v>1360</v>
      </c>
      <c r="F63" s="40" t="s">
        <v>1362</v>
      </c>
      <c r="G63" s="40" t="s">
        <v>45</v>
      </c>
      <c r="H63" s="40" t="str">
        <f>IF(G63="","",VLOOKUP(G63,Sheet1!$B$3:$C$7,2,0))</f>
        <v>慢性期</v>
      </c>
      <c r="I63" s="40" t="s">
        <v>45</v>
      </c>
      <c r="J63" s="40" t="str">
        <f>IF(I63="","",VLOOKUP(I63,Sheet1!$B$3:$C$7,2,0))</f>
        <v>慢性期</v>
      </c>
      <c r="K63" s="40">
        <v>0</v>
      </c>
      <c r="L63" s="40">
        <v>0</v>
      </c>
      <c r="M63" s="40">
        <v>0</v>
      </c>
      <c r="N63" s="40">
        <v>50</v>
      </c>
      <c r="O63" s="40">
        <v>50</v>
      </c>
      <c r="P63" s="40">
        <v>0</v>
      </c>
      <c r="Q63" s="40">
        <v>0</v>
      </c>
      <c r="R63" s="40">
        <v>0</v>
      </c>
      <c r="S63" s="40">
        <v>0</v>
      </c>
      <c r="T63" s="40" t="s">
        <v>62</v>
      </c>
      <c r="U63" s="40" t="str">
        <f>IF(T63="","",VLOOKUP(T63,Sheet1!$B$10:$C$61,2,0))</f>
        <v>療養病棟入院基本料1</v>
      </c>
      <c r="V63" s="40">
        <v>50</v>
      </c>
      <c r="W63" s="65"/>
    </row>
    <row r="64" spans="1:23" outlineLevel="4">
      <c r="A64" s="40">
        <v>4009</v>
      </c>
      <c r="B64" s="40" t="s">
        <v>197</v>
      </c>
      <c r="C64" s="40">
        <v>40205</v>
      </c>
      <c r="D64" s="40" t="s">
        <v>198</v>
      </c>
      <c r="E64" s="40" t="s">
        <v>1360</v>
      </c>
      <c r="F64" s="40" t="s">
        <v>1086</v>
      </c>
      <c r="G64" s="40" t="s">
        <v>58</v>
      </c>
      <c r="H64" s="40" t="str">
        <f>IF(G64="","",VLOOKUP(G64,Sheet1!$B$3:$C$7,2,0))</f>
        <v>回復期</v>
      </c>
      <c r="I64" s="40" t="s">
        <v>58</v>
      </c>
      <c r="J64" s="40" t="str">
        <f>IF(I64="","",VLOOKUP(I64,Sheet1!$B$3:$C$7,2,0))</f>
        <v>回復期</v>
      </c>
      <c r="K64" s="40">
        <v>50</v>
      </c>
      <c r="L64" s="40">
        <v>50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 t="s">
        <v>51</v>
      </c>
      <c r="U64" s="40" t="str">
        <f>IF(T64="","",VLOOKUP(T64,Sheet1!$B$10:$C$61,2,0))</f>
        <v>障害者施設等10対1入院基本料</v>
      </c>
      <c r="V64" s="40">
        <v>50</v>
      </c>
      <c r="W64" s="65"/>
    </row>
    <row r="65" spans="1:23" outlineLevel="4">
      <c r="A65" s="40">
        <v>4009</v>
      </c>
      <c r="B65" s="40" t="s">
        <v>197</v>
      </c>
      <c r="C65" s="40">
        <v>40205</v>
      </c>
      <c r="D65" s="40" t="s">
        <v>198</v>
      </c>
      <c r="E65" s="40" t="s">
        <v>1360</v>
      </c>
      <c r="F65" s="40" t="s">
        <v>1088</v>
      </c>
      <c r="G65" s="40" t="s">
        <v>45</v>
      </c>
      <c r="H65" s="40" t="str">
        <f>IF(G65="","",VLOOKUP(G65,Sheet1!$B$3:$C$7,2,0))</f>
        <v>慢性期</v>
      </c>
      <c r="I65" s="40" t="s">
        <v>45</v>
      </c>
      <c r="J65" s="40" t="str">
        <f>IF(I65="","",VLOOKUP(I65,Sheet1!$B$3:$C$7,2,0))</f>
        <v>慢性期</v>
      </c>
      <c r="K65" s="40">
        <v>0</v>
      </c>
      <c r="L65" s="40">
        <v>0</v>
      </c>
      <c r="M65" s="40">
        <v>0</v>
      </c>
      <c r="N65" s="40">
        <v>50</v>
      </c>
      <c r="O65" s="40">
        <v>50</v>
      </c>
      <c r="P65" s="40">
        <v>0</v>
      </c>
      <c r="Q65" s="40">
        <v>50</v>
      </c>
      <c r="R65" s="40">
        <v>50</v>
      </c>
      <c r="S65" s="40">
        <v>0</v>
      </c>
      <c r="T65" s="40"/>
      <c r="U65" s="40" t="str">
        <f>IF(T65="","",VLOOKUP(T65,Sheet1!$B$10:$C$61,2,0))</f>
        <v/>
      </c>
      <c r="V65" s="40">
        <v>0</v>
      </c>
      <c r="W65" s="65"/>
    </row>
    <row r="66" spans="1:23" outlineLevel="3">
      <c r="A66" s="40"/>
      <c r="B66" s="40"/>
      <c r="C66" s="40"/>
      <c r="D66" s="40"/>
      <c r="E66" s="41" t="s">
        <v>1792</v>
      </c>
      <c r="F66" s="40"/>
      <c r="G66" s="40"/>
      <c r="H66" s="40"/>
      <c r="I66" s="40"/>
      <c r="J66" s="40" t="str">
        <f>IF(I66="","",VLOOKUP(I66,Sheet1!$B$3:$C$7,2,0))</f>
        <v/>
      </c>
      <c r="K66" s="40">
        <f t="shared" ref="K66:S66" si="9">SUBTOTAL(9,K62:K65)</f>
        <v>89</v>
      </c>
      <c r="L66" s="40">
        <f t="shared" si="9"/>
        <v>89</v>
      </c>
      <c r="M66" s="40">
        <f t="shared" si="9"/>
        <v>0</v>
      </c>
      <c r="N66" s="40">
        <f t="shared" si="9"/>
        <v>100</v>
      </c>
      <c r="O66" s="40">
        <f t="shared" si="9"/>
        <v>100</v>
      </c>
      <c r="P66" s="40">
        <f t="shared" si="9"/>
        <v>0</v>
      </c>
      <c r="Q66" s="40">
        <f t="shared" si="9"/>
        <v>50</v>
      </c>
      <c r="R66" s="40">
        <f t="shared" si="9"/>
        <v>50</v>
      </c>
      <c r="S66" s="40">
        <f t="shared" si="9"/>
        <v>0</v>
      </c>
      <c r="T66" s="40"/>
      <c r="U66" s="40"/>
      <c r="V66" s="40">
        <f>SUBTOTAL(9,V62:V65)</f>
        <v>139</v>
      </c>
      <c r="W66" s="66"/>
    </row>
    <row r="67" spans="1:23" outlineLevel="4">
      <c r="A67" s="40">
        <v>4009</v>
      </c>
      <c r="B67" s="40" t="s">
        <v>197</v>
      </c>
      <c r="C67" s="40">
        <v>40205</v>
      </c>
      <c r="D67" s="40" t="s">
        <v>198</v>
      </c>
      <c r="E67" s="40" t="s">
        <v>1377</v>
      </c>
      <c r="F67" s="40" t="s">
        <v>215</v>
      </c>
      <c r="G67" s="40" t="s">
        <v>38</v>
      </c>
      <c r="H67" s="40" t="str">
        <f>IF(G67="","",VLOOKUP(G67,Sheet1!$B$3:$C$7,2,0))</f>
        <v>急性期</v>
      </c>
      <c r="I67" s="40" t="s">
        <v>38</v>
      </c>
      <c r="J67" s="40" t="str">
        <f>IF(I67="","",VLOOKUP(I67,Sheet1!$B$3:$C$7,2,0))</f>
        <v>急性期</v>
      </c>
      <c r="K67" s="40">
        <v>20</v>
      </c>
      <c r="L67" s="40">
        <v>20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 t="s">
        <v>96</v>
      </c>
      <c r="U67" s="40" t="str">
        <f>IF(T67="","",VLOOKUP(T67,Sheet1!$B$10:$C$61,2,0))</f>
        <v>緩和ケア病棟入院料</v>
      </c>
      <c r="V67" s="40">
        <v>20</v>
      </c>
      <c r="W67" s="64" t="s">
        <v>1996</v>
      </c>
    </row>
    <row r="68" spans="1:23" outlineLevel="4">
      <c r="A68" s="40">
        <v>4009</v>
      </c>
      <c r="B68" s="40" t="s">
        <v>197</v>
      </c>
      <c r="C68" s="40">
        <v>40205</v>
      </c>
      <c r="D68" s="40" t="s">
        <v>198</v>
      </c>
      <c r="E68" s="40" t="s">
        <v>1377</v>
      </c>
      <c r="F68" s="40" t="s">
        <v>118</v>
      </c>
      <c r="G68" s="40" t="s">
        <v>38</v>
      </c>
      <c r="H68" s="40" t="str">
        <f>IF(G68="","",VLOOKUP(G68,Sheet1!$B$3:$C$7,2,0))</f>
        <v>急性期</v>
      </c>
      <c r="I68" s="40" t="s">
        <v>38</v>
      </c>
      <c r="J68" s="40" t="str">
        <f>IF(I68="","",VLOOKUP(I68,Sheet1!$B$3:$C$7,2,0))</f>
        <v>急性期</v>
      </c>
      <c r="K68" s="40">
        <v>44</v>
      </c>
      <c r="L68" s="40">
        <v>44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 t="s">
        <v>38</v>
      </c>
      <c r="U68" s="40" t="str">
        <f>IF(T68="","",VLOOKUP(T68,Sheet1!$B$10:$C$61,2,0))</f>
        <v>一般病棟10対1入院基本料</v>
      </c>
      <c r="V68" s="40">
        <v>44</v>
      </c>
      <c r="W68" s="65"/>
    </row>
    <row r="69" spans="1:23" outlineLevel="4">
      <c r="A69" s="40">
        <v>4009</v>
      </c>
      <c r="B69" s="40" t="s">
        <v>197</v>
      </c>
      <c r="C69" s="40">
        <v>40205</v>
      </c>
      <c r="D69" s="40" t="s">
        <v>198</v>
      </c>
      <c r="E69" s="40" t="s">
        <v>1377</v>
      </c>
      <c r="F69" s="40" t="s">
        <v>119</v>
      </c>
      <c r="G69" s="40" t="s">
        <v>38</v>
      </c>
      <c r="H69" s="40" t="str">
        <f>IF(G69="","",VLOOKUP(G69,Sheet1!$B$3:$C$7,2,0))</f>
        <v>急性期</v>
      </c>
      <c r="I69" s="40" t="s">
        <v>38</v>
      </c>
      <c r="J69" s="40" t="str">
        <f>IF(I69="","",VLOOKUP(I69,Sheet1!$B$3:$C$7,2,0))</f>
        <v>急性期</v>
      </c>
      <c r="K69" s="40">
        <v>45</v>
      </c>
      <c r="L69" s="40">
        <v>45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 t="s">
        <v>38</v>
      </c>
      <c r="U69" s="40" t="str">
        <f>IF(T69="","",VLOOKUP(T69,Sheet1!$B$10:$C$61,2,0))</f>
        <v>一般病棟10対1入院基本料</v>
      </c>
      <c r="V69" s="40">
        <v>45</v>
      </c>
      <c r="W69" s="65"/>
    </row>
    <row r="70" spans="1:23" outlineLevel="4">
      <c r="A70" s="40">
        <v>4009</v>
      </c>
      <c r="B70" s="40" t="s">
        <v>197</v>
      </c>
      <c r="C70" s="40">
        <v>40205</v>
      </c>
      <c r="D70" s="40" t="s">
        <v>198</v>
      </c>
      <c r="E70" s="40" t="s">
        <v>1377</v>
      </c>
      <c r="F70" s="40" t="s">
        <v>57</v>
      </c>
      <c r="G70" s="40" t="s">
        <v>58</v>
      </c>
      <c r="H70" s="40" t="str">
        <f>IF(G70="","",VLOOKUP(G70,Sheet1!$B$3:$C$7,2,0))</f>
        <v>回復期</v>
      </c>
      <c r="I70" s="40" t="s">
        <v>58</v>
      </c>
      <c r="J70" s="40" t="str">
        <f>IF(I70="","",VLOOKUP(I70,Sheet1!$B$3:$C$7,2,0))</f>
        <v>回復期</v>
      </c>
      <c r="K70" s="40">
        <v>44</v>
      </c>
      <c r="L70" s="40">
        <v>44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 t="s">
        <v>68</v>
      </c>
      <c r="U70" s="40" t="str">
        <f>IF(T70="","",VLOOKUP(T70,Sheet1!$B$10:$C$61,2,0))</f>
        <v>回復期リハビリテーション病棟入院料2</v>
      </c>
      <c r="V70" s="40">
        <v>44</v>
      </c>
      <c r="W70" s="65"/>
    </row>
    <row r="71" spans="1:23" outlineLevel="4">
      <c r="A71" s="40">
        <v>4009</v>
      </c>
      <c r="B71" s="40" t="s">
        <v>197</v>
      </c>
      <c r="C71" s="40">
        <v>40205</v>
      </c>
      <c r="D71" s="40" t="s">
        <v>198</v>
      </c>
      <c r="E71" s="40" t="s">
        <v>1377</v>
      </c>
      <c r="F71" s="59" t="s">
        <v>1961</v>
      </c>
      <c r="G71" s="40" t="s">
        <v>1962</v>
      </c>
      <c r="H71" s="40" t="str">
        <f>IF(G71="","",VLOOKUP(G71,Sheet1!$B$3:$C$7,2,0))</f>
        <v>休棟等</v>
      </c>
      <c r="I71" s="40" t="s">
        <v>58</v>
      </c>
      <c r="J71" s="40" t="str">
        <f>IF(I71="","",VLOOKUP(I71,Sheet1!$B$3:$C$7,2,0))</f>
        <v>回復期</v>
      </c>
      <c r="K71" s="40">
        <v>45</v>
      </c>
      <c r="L71" s="40">
        <v>0</v>
      </c>
      <c r="M71" s="40">
        <v>45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/>
      <c r="U71" s="40"/>
      <c r="V71" s="40">
        <v>0</v>
      </c>
      <c r="W71" s="65"/>
    </row>
    <row r="72" spans="1:23" outlineLevel="3">
      <c r="A72" s="40"/>
      <c r="B72" s="40"/>
      <c r="C72" s="40"/>
      <c r="D72" s="40"/>
      <c r="E72" s="41" t="s">
        <v>1793</v>
      </c>
      <c r="F72" s="40"/>
      <c r="G72" s="40"/>
      <c r="H72" s="40"/>
      <c r="I72" s="40"/>
      <c r="J72" s="40" t="str">
        <f>IF(I72="","",VLOOKUP(I72,Sheet1!$B$3:$C$7,2,0))</f>
        <v/>
      </c>
      <c r="K72" s="40">
        <f>SUBTOTAL(9,K67:K71)</f>
        <v>198</v>
      </c>
      <c r="L72" s="40">
        <f t="shared" ref="L72:S72" si="10">SUBTOTAL(9,L67:L71)</f>
        <v>153</v>
      </c>
      <c r="M72" s="40">
        <f t="shared" si="10"/>
        <v>45</v>
      </c>
      <c r="N72" s="40">
        <f t="shared" si="10"/>
        <v>0</v>
      </c>
      <c r="O72" s="40">
        <f t="shared" si="10"/>
        <v>0</v>
      </c>
      <c r="P72" s="40">
        <f t="shared" si="10"/>
        <v>0</v>
      </c>
      <c r="Q72" s="40">
        <f t="shared" si="10"/>
        <v>0</v>
      </c>
      <c r="R72" s="40">
        <f t="shared" si="10"/>
        <v>0</v>
      </c>
      <c r="S72" s="40">
        <f t="shared" si="10"/>
        <v>0</v>
      </c>
      <c r="T72" s="40"/>
      <c r="U72" s="40"/>
      <c r="V72" s="40">
        <f>SUBTOTAL(9,V67:V71)</f>
        <v>153</v>
      </c>
      <c r="W72" s="66"/>
    </row>
    <row r="73" spans="1:23" outlineLevel="4">
      <c r="A73" s="40">
        <v>4009</v>
      </c>
      <c r="B73" s="40" t="s">
        <v>197</v>
      </c>
      <c r="C73" s="40">
        <v>40227</v>
      </c>
      <c r="D73" s="40" t="s">
        <v>240</v>
      </c>
      <c r="E73" s="40" t="s">
        <v>239</v>
      </c>
      <c r="F73" s="40" t="s">
        <v>193</v>
      </c>
      <c r="G73" s="40" t="s">
        <v>38</v>
      </c>
      <c r="H73" s="40" t="str">
        <f>IF(G73="","",VLOOKUP(G73,Sheet1!$B$3:$C$7,2,0))</f>
        <v>急性期</v>
      </c>
      <c r="I73" s="40" t="s">
        <v>38</v>
      </c>
      <c r="J73" s="40" t="str">
        <f>IF(I73="","",VLOOKUP(I73,Sheet1!$B$3:$C$7,2,0))</f>
        <v>急性期</v>
      </c>
      <c r="K73" s="40">
        <v>40</v>
      </c>
      <c r="L73" s="40">
        <v>34</v>
      </c>
      <c r="M73" s="40">
        <v>6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 t="s">
        <v>92</v>
      </c>
      <c r="U73" s="40" t="str">
        <f>IF(T73="","",VLOOKUP(T73,Sheet1!$B$10:$C$61,2,0))</f>
        <v>一般病棟特別入院基本料</v>
      </c>
      <c r="V73" s="40">
        <v>40</v>
      </c>
      <c r="W73" s="64"/>
    </row>
    <row r="74" spans="1:23" outlineLevel="3">
      <c r="A74" s="40"/>
      <c r="B74" s="40"/>
      <c r="C74" s="40"/>
      <c r="D74" s="40"/>
      <c r="E74" s="41" t="s">
        <v>1794</v>
      </c>
      <c r="F74" s="40"/>
      <c r="G74" s="40"/>
      <c r="H74" s="40"/>
      <c r="I74" s="40"/>
      <c r="J74" s="40" t="str">
        <f>IF(I74="","",VLOOKUP(I74,Sheet1!$B$3:$C$7,2,0))</f>
        <v/>
      </c>
      <c r="K74" s="40">
        <f t="shared" ref="K74:S74" si="11">SUBTOTAL(9,K73:K73)</f>
        <v>40</v>
      </c>
      <c r="L74" s="40">
        <f t="shared" si="11"/>
        <v>34</v>
      </c>
      <c r="M74" s="40">
        <f t="shared" si="11"/>
        <v>6</v>
      </c>
      <c r="N74" s="40">
        <f t="shared" si="11"/>
        <v>0</v>
      </c>
      <c r="O74" s="40">
        <f t="shared" si="11"/>
        <v>0</v>
      </c>
      <c r="P74" s="40">
        <f t="shared" si="11"/>
        <v>0</v>
      </c>
      <c r="Q74" s="40">
        <f t="shared" si="11"/>
        <v>0</v>
      </c>
      <c r="R74" s="40">
        <f t="shared" si="11"/>
        <v>0</v>
      </c>
      <c r="S74" s="40">
        <f t="shared" si="11"/>
        <v>0</v>
      </c>
      <c r="T74" s="40"/>
      <c r="U74" s="40"/>
      <c r="V74" s="40">
        <f>SUBTOTAL(9,V73:V73)</f>
        <v>40</v>
      </c>
      <c r="W74" s="66"/>
    </row>
    <row r="75" spans="1:23" outlineLevel="4">
      <c r="A75" s="40">
        <v>4009</v>
      </c>
      <c r="B75" s="40" t="s">
        <v>197</v>
      </c>
      <c r="C75" s="40">
        <v>40227</v>
      </c>
      <c r="D75" s="40" t="s">
        <v>240</v>
      </c>
      <c r="E75" s="40" t="s">
        <v>248</v>
      </c>
      <c r="F75" s="40" t="s">
        <v>249</v>
      </c>
      <c r="G75" s="40" t="s">
        <v>58</v>
      </c>
      <c r="H75" s="40" t="str">
        <f>IF(G75="","",VLOOKUP(G75,Sheet1!$B$3:$C$7,2,0))</f>
        <v>回復期</v>
      </c>
      <c r="I75" s="40" t="s">
        <v>58</v>
      </c>
      <c r="J75" s="40" t="str">
        <f>IF(I75="","",VLOOKUP(I75,Sheet1!$B$3:$C$7,2,0))</f>
        <v>回復期</v>
      </c>
      <c r="K75" s="40">
        <v>60</v>
      </c>
      <c r="L75" s="40">
        <v>60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 t="s">
        <v>40</v>
      </c>
      <c r="U75" s="40" t="str">
        <f>IF(T75="","",VLOOKUP(T75,Sheet1!$B$10:$C$61,2,0))</f>
        <v>地域包括ケア病棟入院料1</v>
      </c>
      <c r="V75" s="40">
        <v>60</v>
      </c>
      <c r="W75" s="64"/>
    </row>
    <row r="76" spans="1:23" outlineLevel="3">
      <c r="A76" s="40"/>
      <c r="B76" s="40"/>
      <c r="C76" s="40"/>
      <c r="D76" s="40"/>
      <c r="E76" s="41" t="s">
        <v>1795</v>
      </c>
      <c r="F76" s="40"/>
      <c r="G76" s="40"/>
      <c r="H76" s="40"/>
      <c r="I76" s="40"/>
      <c r="J76" s="40" t="str">
        <f>IF(I76="","",VLOOKUP(I76,Sheet1!$B$3:$C$7,2,0))</f>
        <v/>
      </c>
      <c r="K76" s="40">
        <f t="shared" ref="K76:S76" si="12">SUBTOTAL(9,K75:K75)</f>
        <v>60</v>
      </c>
      <c r="L76" s="40">
        <f t="shared" si="12"/>
        <v>60</v>
      </c>
      <c r="M76" s="40">
        <f t="shared" si="12"/>
        <v>0</v>
      </c>
      <c r="N76" s="40">
        <f t="shared" si="12"/>
        <v>0</v>
      </c>
      <c r="O76" s="40">
        <f t="shared" si="12"/>
        <v>0</v>
      </c>
      <c r="P76" s="40">
        <f t="shared" si="12"/>
        <v>0</v>
      </c>
      <c r="Q76" s="40">
        <f t="shared" si="12"/>
        <v>0</v>
      </c>
      <c r="R76" s="40">
        <f t="shared" si="12"/>
        <v>0</v>
      </c>
      <c r="S76" s="40">
        <f t="shared" si="12"/>
        <v>0</v>
      </c>
      <c r="T76" s="40"/>
      <c r="U76" s="40"/>
      <c r="V76" s="40">
        <f>SUBTOTAL(9,V75:V75)</f>
        <v>60</v>
      </c>
      <c r="W76" s="66"/>
    </row>
    <row r="77" spans="1:23" outlineLevel="4">
      <c r="A77" s="40">
        <v>4009</v>
      </c>
      <c r="B77" s="42" t="s">
        <v>197</v>
      </c>
      <c r="C77" s="42">
        <v>40227</v>
      </c>
      <c r="D77" s="42" t="s">
        <v>240</v>
      </c>
      <c r="E77" s="42" t="s">
        <v>600</v>
      </c>
      <c r="F77" s="42" t="s">
        <v>601</v>
      </c>
      <c r="G77" s="42" t="s">
        <v>182</v>
      </c>
      <c r="H77" s="42" t="str">
        <f>IF(G77="","",VLOOKUP(G77,Sheet1!$B$3:$C$7,2,0))</f>
        <v>慢性期</v>
      </c>
      <c r="I77" s="42" t="s">
        <v>182</v>
      </c>
      <c r="J77" s="42" t="str">
        <f>IF(I77="","",VLOOKUP(I77,Sheet1!$B$3:$C$7,2,0))</f>
        <v>慢性期</v>
      </c>
      <c r="K77" s="42">
        <v>0</v>
      </c>
      <c r="L77" s="42"/>
      <c r="M77" s="42"/>
      <c r="N77" s="42">
        <v>30</v>
      </c>
      <c r="O77" s="42"/>
      <c r="P77" s="42"/>
      <c r="Q77" s="42"/>
      <c r="R77" s="42"/>
      <c r="S77" s="42"/>
      <c r="T77" s="42" t="s">
        <v>230</v>
      </c>
      <c r="U77" s="42" t="str">
        <f>IF(T77="","",VLOOKUP(T77,Sheet1!$B$10:$C$61,2,0))</f>
        <v>療養病棟入院基本料2</v>
      </c>
      <c r="V77" s="42">
        <v>30</v>
      </c>
      <c r="W77" s="64"/>
    </row>
    <row r="78" spans="1:23" outlineLevel="4">
      <c r="A78" s="40">
        <v>4009</v>
      </c>
      <c r="B78" s="42" t="s">
        <v>197</v>
      </c>
      <c r="C78" s="42">
        <v>40227</v>
      </c>
      <c r="D78" s="42" t="s">
        <v>240</v>
      </c>
      <c r="E78" s="42" t="s">
        <v>600</v>
      </c>
      <c r="F78" s="42" t="s">
        <v>602</v>
      </c>
      <c r="G78" s="42" t="s">
        <v>113</v>
      </c>
      <c r="H78" s="42" t="str">
        <f>IF(G78="","",VLOOKUP(G78,Sheet1!$B$3:$C$7,2,0))</f>
        <v>回復期</v>
      </c>
      <c r="I78" s="42" t="s">
        <v>113</v>
      </c>
      <c r="J78" s="42" t="str">
        <f>IF(I78="","",VLOOKUP(I78,Sheet1!$B$3:$C$7,2,0))</f>
        <v>回復期</v>
      </c>
      <c r="K78" s="42">
        <v>0</v>
      </c>
      <c r="L78" s="42"/>
      <c r="M78" s="42"/>
      <c r="N78" s="42">
        <v>42</v>
      </c>
      <c r="O78" s="42"/>
      <c r="P78" s="42"/>
      <c r="Q78" s="42"/>
      <c r="R78" s="42"/>
      <c r="S78" s="42"/>
      <c r="T78" s="42" t="s">
        <v>603</v>
      </c>
      <c r="U78" s="42" t="str">
        <f>IF(T78="","",VLOOKUP(T78,Sheet1!$B$10:$C$61,2,0))</f>
        <v>回復期リハビリテーション病棟入院料2</v>
      </c>
      <c r="V78" s="42">
        <v>42</v>
      </c>
      <c r="W78" s="65"/>
    </row>
    <row r="79" spans="1:23" outlineLevel="3">
      <c r="A79" s="40"/>
      <c r="B79" s="42"/>
      <c r="C79" s="42"/>
      <c r="D79" s="42"/>
      <c r="E79" s="43" t="s">
        <v>1796</v>
      </c>
      <c r="F79" s="42"/>
      <c r="G79" s="42"/>
      <c r="H79" s="42"/>
      <c r="I79" s="42"/>
      <c r="J79" s="42"/>
      <c r="K79" s="42">
        <f t="shared" ref="K79:S79" si="13">SUBTOTAL(9,K77:K78)</f>
        <v>0</v>
      </c>
      <c r="L79" s="42">
        <f t="shared" si="13"/>
        <v>0</v>
      </c>
      <c r="M79" s="42">
        <f t="shared" si="13"/>
        <v>0</v>
      </c>
      <c r="N79" s="42">
        <f t="shared" si="13"/>
        <v>72</v>
      </c>
      <c r="O79" s="42">
        <f t="shared" si="13"/>
        <v>0</v>
      </c>
      <c r="P79" s="42">
        <f t="shared" si="13"/>
        <v>0</v>
      </c>
      <c r="Q79" s="42">
        <f t="shared" si="13"/>
        <v>0</v>
      </c>
      <c r="R79" s="42">
        <f t="shared" si="13"/>
        <v>0</v>
      </c>
      <c r="S79" s="42">
        <f t="shared" si="13"/>
        <v>0</v>
      </c>
      <c r="T79" s="42"/>
      <c r="U79" s="42"/>
      <c r="V79" s="42">
        <f>SUBTOTAL(9,V77:V78)</f>
        <v>72</v>
      </c>
      <c r="W79" s="66"/>
    </row>
    <row r="80" spans="1:23" outlineLevel="4">
      <c r="A80" s="40">
        <v>4009</v>
      </c>
      <c r="B80" s="40" t="s">
        <v>197</v>
      </c>
      <c r="C80" s="40">
        <v>40227</v>
      </c>
      <c r="D80" s="40" t="s">
        <v>240</v>
      </c>
      <c r="E80" s="40" t="s">
        <v>642</v>
      </c>
      <c r="F80" s="40" t="s">
        <v>643</v>
      </c>
      <c r="G80" s="40" t="s">
        <v>58</v>
      </c>
      <c r="H80" s="40" t="str">
        <f>IF(G80="","",VLOOKUP(G80,Sheet1!$B$3:$C$7,2,0))</f>
        <v>回復期</v>
      </c>
      <c r="I80" s="40" t="s">
        <v>58</v>
      </c>
      <c r="J80" s="40" t="str">
        <f>IF(I80="","",VLOOKUP(I80,Sheet1!$B$3:$C$7,2,0))</f>
        <v>回復期</v>
      </c>
      <c r="K80" s="40">
        <v>42</v>
      </c>
      <c r="L80" s="40">
        <v>42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 t="s">
        <v>40</v>
      </c>
      <c r="U80" s="40" t="str">
        <f>IF(T80="","",VLOOKUP(T80,Sheet1!$B$10:$C$61,2,0))</f>
        <v>地域包括ケア病棟入院料1</v>
      </c>
      <c r="V80" s="40">
        <v>42</v>
      </c>
      <c r="W80" s="64"/>
    </row>
    <row r="81" spans="1:23" outlineLevel="4">
      <c r="A81" s="40">
        <v>4009</v>
      </c>
      <c r="B81" s="40" t="s">
        <v>197</v>
      </c>
      <c r="C81" s="40">
        <v>40227</v>
      </c>
      <c r="D81" s="40" t="s">
        <v>240</v>
      </c>
      <c r="E81" s="40" t="s">
        <v>642</v>
      </c>
      <c r="F81" s="40" t="s">
        <v>644</v>
      </c>
      <c r="G81" s="40" t="s">
        <v>38</v>
      </c>
      <c r="H81" s="40" t="str">
        <f>IF(G81="","",VLOOKUP(G81,Sheet1!$B$3:$C$7,2,0))</f>
        <v>急性期</v>
      </c>
      <c r="I81" s="40" t="s">
        <v>38</v>
      </c>
      <c r="J81" s="40" t="str">
        <f>IF(I81="","",VLOOKUP(I81,Sheet1!$B$3:$C$7,2,0))</f>
        <v>急性期</v>
      </c>
      <c r="K81" s="40">
        <v>38</v>
      </c>
      <c r="L81" s="40">
        <v>38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 t="s">
        <v>38</v>
      </c>
      <c r="U81" s="40" t="str">
        <f>IF(T81="","",VLOOKUP(T81,Sheet1!$B$10:$C$61,2,0))</f>
        <v>一般病棟10対1入院基本料</v>
      </c>
      <c r="V81" s="40">
        <v>38</v>
      </c>
      <c r="W81" s="65"/>
    </row>
    <row r="82" spans="1:23" outlineLevel="4">
      <c r="A82" s="40">
        <v>4009</v>
      </c>
      <c r="B82" s="40" t="s">
        <v>197</v>
      </c>
      <c r="C82" s="40">
        <v>40227</v>
      </c>
      <c r="D82" s="40" t="s">
        <v>240</v>
      </c>
      <c r="E82" s="40" t="s">
        <v>642</v>
      </c>
      <c r="F82" s="40" t="s">
        <v>645</v>
      </c>
      <c r="G82" s="40" t="s">
        <v>45</v>
      </c>
      <c r="H82" s="40" t="str">
        <f>IF(G82="","",VLOOKUP(G82,Sheet1!$B$3:$C$7,2,0))</f>
        <v>慢性期</v>
      </c>
      <c r="I82" s="40" t="s">
        <v>45</v>
      </c>
      <c r="J82" s="40" t="str">
        <f>IF(I82="","",VLOOKUP(I82,Sheet1!$B$3:$C$7,2,0))</f>
        <v>慢性期</v>
      </c>
      <c r="K82" s="40">
        <v>0</v>
      </c>
      <c r="L82" s="40">
        <v>0</v>
      </c>
      <c r="M82" s="40">
        <v>0</v>
      </c>
      <c r="N82" s="40">
        <v>51</v>
      </c>
      <c r="O82" s="40">
        <v>49</v>
      </c>
      <c r="P82" s="40">
        <v>2</v>
      </c>
      <c r="Q82" s="40">
        <v>0</v>
      </c>
      <c r="R82" s="40">
        <v>0</v>
      </c>
      <c r="S82" s="40">
        <v>0</v>
      </c>
      <c r="T82" s="40" t="s">
        <v>62</v>
      </c>
      <c r="U82" s="40" t="str">
        <f>IF(T82="","",VLOOKUP(T82,Sheet1!$B$10:$C$61,2,0))</f>
        <v>療養病棟入院基本料1</v>
      </c>
      <c r="V82" s="40">
        <v>51</v>
      </c>
      <c r="W82" s="65"/>
    </row>
    <row r="83" spans="1:23" outlineLevel="4">
      <c r="A83" s="40">
        <v>4009</v>
      </c>
      <c r="B83" s="40" t="s">
        <v>197</v>
      </c>
      <c r="C83" s="40">
        <v>40227</v>
      </c>
      <c r="D83" s="40" t="s">
        <v>240</v>
      </c>
      <c r="E83" s="40" t="s">
        <v>642</v>
      </c>
      <c r="F83" s="40" t="s">
        <v>646</v>
      </c>
      <c r="G83" s="40" t="s">
        <v>45</v>
      </c>
      <c r="H83" s="40" t="str">
        <f>IF(G83="","",VLOOKUP(G83,Sheet1!$B$3:$C$7,2,0))</f>
        <v>慢性期</v>
      </c>
      <c r="I83" s="40" t="s">
        <v>45</v>
      </c>
      <c r="J83" s="40" t="str">
        <f>IF(I83="","",VLOOKUP(I83,Sheet1!$B$3:$C$7,2,0))</f>
        <v>慢性期</v>
      </c>
      <c r="K83" s="40">
        <v>0</v>
      </c>
      <c r="L83" s="40">
        <v>0</v>
      </c>
      <c r="M83" s="40">
        <v>0</v>
      </c>
      <c r="N83" s="40">
        <v>50</v>
      </c>
      <c r="O83" s="40">
        <v>46</v>
      </c>
      <c r="P83" s="40">
        <v>4</v>
      </c>
      <c r="Q83" s="40">
        <v>0</v>
      </c>
      <c r="R83" s="40">
        <v>0</v>
      </c>
      <c r="S83" s="40">
        <v>0</v>
      </c>
      <c r="T83" s="40" t="s">
        <v>46</v>
      </c>
      <c r="U83" s="40" t="str">
        <f>IF(T83="","",VLOOKUP(T83,Sheet1!$B$10:$C$61,2,0))</f>
        <v>療養病棟入院基本料2</v>
      </c>
      <c r="V83" s="40">
        <v>50</v>
      </c>
      <c r="W83" s="65"/>
    </row>
    <row r="84" spans="1:23" outlineLevel="3">
      <c r="A84" s="40"/>
      <c r="B84" s="40"/>
      <c r="C84" s="40"/>
      <c r="D84" s="40"/>
      <c r="E84" s="41" t="s">
        <v>1797</v>
      </c>
      <c r="F84" s="40"/>
      <c r="G84" s="40"/>
      <c r="H84" s="40"/>
      <c r="I84" s="40"/>
      <c r="J84" s="40" t="str">
        <f>IF(I84="","",VLOOKUP(I84,Sheet1!$B$3:$C$7,2,0))</f>
        <v/>
      </c>
      <c r="K84" s="40">
        <f t="shared" ref="K84:S84" si="14">SUBTOTAL(9,K80:K83)</f>
        <v>80</v>
      </c>
      <c r="L84" s="40">
        <f t="shared" si="14"/>
        <v>80</v>
      </c>
      <c r="M84" s="40">
        <f t="shared" si="14"/>
        <v>0</v>
      </c>
      <c r="N84" s="40">
        <f t="shared" si="14"/>
        <v>101</v>
      </c>
      <c r="O84" s="40">
        <f t="shared" si="14"/>
        <v>95</v>
      </c>
      <c r="P84" s="40">
        <f t="shared" si="14"/>
        <v>6</v>
      </c>
      <c r="Q84" s="40">
        <f t="shared" si="14"/>
        <v>0</v>
      </c>
      <c r="R84" s="40">
        <f t="shared" si="14"/>
        <v>0</v>
      </c>
      <c r="S84" s="40">
        <f t="shared" si="14"/>
        <v>0</v>
      </c>
      <c r="T84" s="40"/>
      <c r="U84" s="40"/>
      <c r="V84" s="40">
        <f>SUBTOTAL(9,V80:V83)</f>
        <v>181</v>
      </c>
      <c r="W84" s="66"/>
    </row>
    <row r="85" spans="1:23" outlineLevel="4">
      <c r="A85" s="40">
        <v>4009</v>
      </c>
      <c r="B85" s="40" t="s">
        <v>197</v>
      </c>
      <c r="C85" s="40">
        <v>40227</v>
      </c>
      <c r="D85" s="40" t="s">
        <v>240</v>
      </c>
      <c r="E85" s="40" t="s">
        <v>776</v>
      </c>
      <c r="F85" s="40" t="s">
        <v>195</v>
      </c>
      <c r="G85" s="40" t="s">
        <v>45</v>
      </c>
      <c r="H85" s="40" t="str">
        <f>IF(G85="","",VLOOKUP(G85,Sheet1!$B$3:$C$7,2,0))</f>
        <v>慢性期</v>
      </c>
      <c r="I85" s="40" t="s">
        <v>45</v>
      </c>
      <c r="J85" s="40" t="str">
        <f>IF(I85="","",VLOOKUP(I85,Sheet1!$B$3:$C$7,2,0))</f>
        <v>慢性期</v>
      </c>
      <c r="K85" s="40">
        <v>0</v>
      </c>
      <c r="L85" s="40">
        <v>0</v>
      </c>
      <c r="M85" s="40">
        <v>0</v>
      </c>
      <c r="N85" s="40">
        <v>48</v>
      </c>
      <c r="O85" s="40">
        <v>48</v>
      </c>
      <c r="P85" s="40">
        <v>0</v>
      </c>
      <c r="Q85" s="40">
        <v>36</v>
      </c>
      <c r="R85" s="40">
        <v>36</v>
      </c>
      <c r="S85" s="40">
        <v>0</v>
      </c>
      <c r="T85" s="40" t="s">
        <v>46</v>
      </c>
      <c r="U85" s="40" t="str">
        <f>IF(T85="","",VLOOKUP(T85,Sheet1!$B$10:$C$61,2,0))</f>
        <v>療養病棟入院基本料2</v>
      </c>
      <c r="V85" s="40">
        <v>12</v>
      </c>
      <c r="W85" s="64"/>
    </row>
    <row r="86" spans="1:23" outlineLevel="3">
      <c r="A86" s="40"/>
      <c r="B86" s="40"/>
      <c r="C86" s="40"/>
      <c r="D86" s="40"/>
      <c r="E86" s="41" t="s">
        <v>1798</v>
      </c>
      <c r="F86" s="40"/>
      <c r="G86" s="40"/>
      <c r="H86" s="40"/>
      <c r="I86" s="40"/>
      <c r="J86" s="40" t="str">
        <f>IF(I86="","",VLOOKUP(I86,Sheet1!$B$3:$C$7,2,0))</f>
        <v/>
      </c>
      <c r="K86" s="40">
        <f t="shared" ref="K86:S86" si="15">SUBTOTAL(9,K85:K85)</f>
        <v>0</v>
      </c>
      <c r="L86" s="40">
        <f t="shared" si="15"/>
        <v>0</v>
      </c>
      <c r="M86" s="40">
        <f t="shared" si="15"/>
        <v>0</v>
      </c>
      <c r="N86" s="40">
        <f t="shared" si="15"/>
        <v>48</v>
      </c>
      <c r="O86" s="40">
        <f t="shared" si="15"/>
        <v>48</v>
      </c>
      <c r="P86" s="40">
        <f t="shared" si="15"/>
        <v>0</v>
      </c>
      <c r="Q86" s="40">
        <f t="shared" si="15"/>
        <v>36</v>
      </c>
      <c r="R86" s="40">
        <f t="shared" si="15"/>
        <v>36</v>
      </c>
      <c r="S86" s="40">
        <f t="shared" si="15"/>
        <v>0</v>
      </c>
      <c r="T86" s="40"/>
      <c r="U86" s="40"/>
      <c r="V86" s="40">
        <f>SUBTOTAL(9,V85:V85)</f>
        <v>12</v>
      </c>
      <c r="W86" s="66"/>
    </row>
    <row r="87" spans="1:23" outlineLevel="4">
      <c r="A87" s="40">
        <v>4009</v>
      </c>
      <c r="B87" s="40" t="s">
        <v>197</v>
      </c>
      <c r="C87" s="40">
        <v>40227</v>
      </c>
      <c r="D87" s="40" t="s">
        <v>240</v>
      </c>
      <c r="E87" s="40" t="s">
        <v>923</v>
      </c>
      <c r="F87" s="40" t="s">
        <v>924</v>
      </c>
      <c r="G87" s="40" t="s">
        <v>104</v>
      </c>
      <c r="H87" s="40" t="str">
        <f>IF(G87="","",VLOOKUP(G87,Sheet1!$B$3:$C$7,2,0))</f>
        <v>急性期</v>
      </c>
      <c r="I87" s="40" t="s">
        <v>113</v>
      </c>
      <c r="J87" s="40" t="str">
        <f>IF(I87="","",VLOOKUP(I87,Sheet1!$B$3:$C$7,2,0))</f>
        <v>回復期</v>
      </c>
      <c r="K87" s="40">
        <v>60</v>
      </c>
      <c r="L87" s="40">
        <v>60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 t="s">
        <v>104</v>
      </c>
      <c r="U87" s="40" t="str">
        <f>IF(T87="","",VLOOKUP(T87,Sheet1!$B$10:$C$61,2,0))</f>
        <v>一般病棟10対1入院基本料</v>
      </c>
      <c r="V87" s="40">
        <v>60</v>
      </c>
      <c r="W87" s="64" t="s">
        <v>1996</v>
      </c>
    </row>
    <row r="88" spans="1:23" outlineLevel="4">
      <c r="A88" s="40">
        <v>4009</v>
      </c>
      <c r="B88" s="40" t="s">
        <v>197</v>
      </c>
      <c r="C88" s="40">
        <v>40227</v>
      </c>
      <c r="D88" s="40" t="s">
        <v>240</v>
      </c>
      <c r="E88" s="40" t="s">
        <v>923</v>
      </c>
      <c r="F88" s="40" t="s">
        <v>751</v>
      </c>
      <c r="G88" s="40" t="s">
        <v>182</v>
      </c>
      <c r="H88" s="40" t="str">
        <f>IF(G88="","",VLOOKUP(G88,Sheet1!$B$3:$C$7,2,0))</f>
        <v>慢性期</v>
      </c>
      <c r="I88" s="40" t="s">
        <v>182</v>
      </c>
      <c r="J88" s="40" t="str">
        <f>IF(I88="","",VLOOKUP(I88,Sheet1!$B$3:$C$7,2,0))</f>
        <v>慢性期</v>
      </c>
      <c r="K88" s="40">
        <v>0</v>
      </c>
      <c r="L88" s="40">
        <v>0</v>
      </c>
      <c r="M88" s="40">
        <v>0</v>
      </c>
      <c r="N88" s="40">
        <v>60</v>
      </c>
      <c r="O88" s="40">
        <v>60</v>
      </c>
      <c r="P88" s="40">
        <v>0</v>
      </c>
      <c r="Q88" s="40">
        <v>0</v>
      </c>
      <c r="R88" s="40">
        <v>0</v>
      </c>
      <c r="S88" s="40">
        <v>0</v>
      </c>
      <c r="T88" s="40" t="s">
        <v>185</v>
      </c>
      <c r="U88" s="40" t="str">
        <f>IF(T88="","",VLOOKUP(T88,Sheet1!$B$10:$C$61,2,0))</f>
        <v>療養病棟入院基本料1</v>
      </c>
      <c r="V88" s="40">
        <v>60</v>
      </c>
      <c r="W88" s="65"/>
    </row>
    <row r="89" spans="1:23" outlineLevel="3">
      <c r="A89" s="40"/>
      <c r="B89" s="40"/>
      <c r="C89" s="40"/>
      <c r="D89" s="40"/>
      <c r="E89" s="41" t="s">
        <v>1799</v>
      </c>
      <c r="F89" s="40"/>
      <c r="G89" s="40"/>
      <c r="H89" s="40"/>
      <c r="I89" s="40"/>
      <c r="J89" s="40" t="str">
        <f>IF(I89="","",VLOOKUP(I89,Sheet1!$B$3:$C$7,2,0))</f>
        <v/>
      </c>
      <c r="K89" s="40">
        <f t="shared" ref="K89:S89" si="16">SUBTOTAL(9,K87:K88)</f>
        <v>60</v>
      </c>
      <c r="L89" s="40">
        <f t="shared" si="16"/>
        <v>60</v>
      </c>
      <c r="M89" s="40">
        <f t="shared" si="16"/>
        <v>0</v>
      </c>
      <c r="N89" s="40">
        <f t="shared" si="16"/>
        <v>60</v>
      </c>
      <c r="O89" s="40">
        <f t="shared" si="16"/>
        <v>60</v>
      </c>
      <c r="P89" s="40">
        <f t="shared" si="16"/>
        <v>0</v>
      </c>
      <c r="Q89" s="40">
        <f t="shared" si="16"/>
        <v>0</v>
      </c>
      <c r="R89" s="40">
        <f t="shared" si="16"/>
        <v>0</v>
      </c>
      <c r="S89" s="40">
        <f t="shared" si="16"/>
        <v>0</v>
      </c>
      <c r="T89" s="40"/>
      <c r="U89" s="40"/>
      <c r="V89" s="40">
        <f>SUBTOTAL(9,V87:V88)</f>
        <v>120</v>
      </c>
      <c r="W89" s="66"/>
    </row>
    <row r="90" spans="1:23" outlineLevel="4">
      <c r="A90" s="40">
        <v>4009</v>
      </c>
      <c r="B90" s="40" t="s">
        <v>197</v>
      </c>
      <c r="C90" s="40">
        <v>40227</v>
      </c>
      <c r="D90" s="40" t="s">
        <v>240</v>
      </c>
      <c r="E90" s="40" t="s">
        <v>953</v>
      </c>
      <c r="F90" s="40" t="s">
        <v>954</v>
      </c>
      <c r="G90" s="40" t="s">
        <v>45</v>
      </c>
      <c r="H90" s="40" t="str">
        <f>IF(G90="","",VLOOKUP(G90,Sheet1!$B$3:$C$7,2,0))</f>
        <v>慢性期</v>
      </c>
      <c r="I90" s="40" t="s">
        <v>45</v>
      </c>
      <c r="J90" s="40" t="str">
        <f>IF(I90="","",VLOOKUP(I90,Sheet1!$B$3:$C$7,2,0))</f>
        <v>慢性期</v>
      </c>
      <c r="K90" s="40">
        <v>50</v>
      </c>
      <c r="L90" s="40">
        <v>48</v>
      </c>
      <c r="M90" s="40">
        <v>2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 t="s">
        <v>212</v>
      </c>
      <c r="U90" s="40" t="str">
        <f>IF(T90="","",VLOOKUP(T90,Sheet1!$B$10:$C$61,2,0))</f>
        <v>特殊疾患病棟入院料1</v>
      </c>
      <c r="V90" s="40">
        <v>50</v>
      </c>
      <c r="W90" s="64" t="s">
        <v>1996</v>
      </c>
    </row>
    <row r="91" spans="1:23" outlineLevel="4">
      <c r="A91" s="40">
        <v>4009</v>
      </c>
      <c r="B91" s="40" t="s">
        <v>197</v>
      </c>
      <c r="C91" s="40">
        <v>40227</v>
      </c>
      <c r="D91" s="40" t="s">
        <v>240</v>
      </c>
      <c r="E91" s="40" t="s">
        <v>953</v>
      </c>
      <c r="F91" s="40" t="s">
        <v>955</v>
      </c>
      <c r="G91" s="40" t="s">
        <v>38</v>
      </c>
      <c r="H91" s="40" t="str">
        <f>IF(G91="","",VLOOKUP(G91,Sheet1!$B$3:$C$7,2,0))</f>
        <v>急性期</v>
      </c>
      <c r="I91" s="40" t="s">
        <v>38</v>
      </c>
      <c r="J91" s="40" t="str">
        <f>IF(I91="","",VLOOKUP(I91,Sheet1!$B$3:$C$7,2,0))</f>
        <v>急性期</v>
      </c>
      <c r="K91" s="40">
        <v>51</v>
      </c>
      <c r="L91" s="40">
        <v>51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 t="s">
        <v>38</v>
      </c>
      <c r="U91" s="40" t="str">
        <f>IF(T91="","",VLOOKUP(T91,Sheet1!$B$10:$C$61,2,0))</f>
        <v>一般病棟10対1入院基本料</v>
      </c>
      <c r="V91" s="40">
        <v>51</v>
      </c>
      <c r="W91" s="65"/>
    </row>
    <row r="92" spans="1:23" outlineLevel="4">
      <c r="A92" s="40">
        <v>4009</v>
      </c>
      <c r="B92" s="40" t="s">
        <v>197</v>
      </c>
      <c r="C92" s="40">
        <v>40227</v>
      </c>
      <c r="D92" s="40" t="s">
        <v>240</v>
      </c>
      <c r="E92" s="40" t="s">
        <v>953</v>
      </c>
      <c r="F92" s="40" t="s">
        <v>956</v>
      </c>
      <c r="G92" s="40" t="s">
        <v>58</v>
      </c>
      <c r="H92" s="40" t="str">
        <f>IF(G92="","",VLOOKUP(G92,Sheet1!$B$3:$C$7,2,0))</f>
        <v>回復期</v>
      </c>
      <c r="I92" s="40" t="s">
        <v>58</v>
      </c>
      <c r="J92" s="40" t="str">
        <f>IF(I92="","",VLOOKUP(I92,Sheet1!$B$3:$C$7,2,0))</f>
        <v>回復期</v>
      </c>
      <c r="K92" s="40">
        <v>43</v>
      </c>
      <c r="L92" s="40">
        <v>43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 t="s">
        <v>40</v>
      </c>
      <c r="U92" s="40" t="str">
        <f>IF(T92="","",VLOOKUP(T92,Sheet1!$B$10:$C$61,2,0))</f>
        <v>地域包括ケア病棟入院料1</v>
      </c>
      <c r="V92" s="40">
        <v>43</v>
      </c>
      <c r="W92" s="65"/>
    </row>
    <row r="93" spans="1:23" outlineLevel="3">
      <c r="A93" s="40"/>
      <c r="B93" s="40"/>
      <c r="C93" s="40"/>
      <c r="D93" s="40"/>
      <c r="E93" s="41" t="s">
        <v>1800</v>
      </c>
      <c r="F93" s="40"/>
      <c r="G93" s="40"/>
      <c r="H93" s="40"/>
      <c r="I93" s="40"/>
      <c r="J93" s="40" t="str">
        <f>IF(I93="","",VLOOKUP(I93,Sheet1!$B$3:$C$7,2,0))</f>
        <v/>
      </c>
      <c r="K93" s="40">
        <f t="shared" ref="K93:S93" si="17">SUBTOTAL(9,K90:K92)</f>
        <v>144</v>
      </c>
      <c r="L93" s="40">
        <f t="shared" si="17"/>
        <v>142</v>
      </c>
      <c r="M93" s="40">
        <f t="shared" si="17"/>
        <v>2</v>
      </c>
      <c r="N93" s="40">
        <f t="shared" si="17"/>
        <v>0</v>
      </c>
      <c r="O93" s="40">
        <f t="shared" si="17"/>
        <v>0</v>
      </c>
      <c r="P93" s="40">
        <f t="shared" si="17"/>
        <v>0</v>
      </c>
      <c r="Q93" s="40">
        <f t="shared" si="17"/>
        <v>0</v>
      </c>
      <c r="R93" s="40">
        <f t="shared" si="17"/>
        <v>0</v>
      </c>
      <c r="S93" s="40">
        <f t="shared" si="17"/>
        <v>0</v>
      </c>
      <c r="T93" s="40"/>
      <c r="U93" s="40"/>
      <c r="V93" s="40">
        <f>SUBTOTAL(9,V90:V92)</f>
        <v>144</v>
      </c>
      <c r="W93" s="66"/>
    </row>
    <row r="94" spans="1:23" outlineLevel="4">
      <c r="A94" s="40">
        <v>4009</v>
      </c>
      <c r="B94" s="40" t="s">
        <v>197</v>
      </c>
      <c r="C94" s="40">
        <v>40227</v>
      </c>
      <c r="D94" s="40" t="s">
        <v>240</v>
      </c>
      <c r="E94" s="40" t="s">
        <v>1256</v>
      </c>
      <c r="F94" s="40" t="s">
        <v>1257</v>
      </c>
      <c r="G94" s="40" t="s">
        <v>182</v>
      </c>
      <c r="H94" s="40" t="str">
        <f>IF(G94="","",VLOOKUP(G94,Sheet1!$B$3:$C$7,2,0))</f>
        <v>慢性期</v>
      </c>
      <c r="I94" s="40" t="s">
        <v>182</v>
      </c>
      <c r="J94" s="40" t="str">
        <f>IF(I94="","",VLOOKUP(I94,Sheet1!$B$3:$C$7,2,0))</f>
        <v>慢性期</v>
      </c>
      <c r="K94" s="40">
        <v>0</v>
      </c>
      <c r="L94" s="40">
        <v>0</v>
      </c>
      <c r="M94" s="40">
        <v>0</v>
      </c>
      <c r="N94" s="40">
        <v>42</v>
      </c>
      <c r="O94" s="40">
        <v>40</v>
      </c>
      <c r="P94" s="40">
        <v>2</v>
      </c>
      <c r="Q94" s="40">
        <v>0</v>
      </c>
      <c r="R94" s="40">
        <v>0</v>
      </c>
      <c r="S94" s="40">
        <v>0</v>
      </c>
      <c r="T94" s="40" t="s">
        <v>230</v>
      </c>
      <c r="U94" s="40" t="str">
        <f>IF(T94="","",VLOOKUP(T94,Sheet1!$B$10:$C$61,2,0))</f>
        <v>療養病棟入院基本料2</v>
      </c>
      <c r="V94" s="40">
        <v>42</v>
      </c>
      <c r="W94" s="64"/>
    </row>
    <row r="95" spans="1:23" outlineLevel="3">
      <c r="A95" s="40"/>
      <c r="B95" s="40"/>
      <c r="C95" s="40"/>
      <c r="D95" s="40"/>
      <c r="E95" s="41" t="s">
        <v>1801</v>
      </c>
      <c r="F95" s="40"/>
      <c r="G95" s="40"/>
      <c r="H95" s="40"/>
      <c r="I95" s="40"/>
      <c r="J95" s="40" t="str">
        <f>IF(I95="","",VLOOKUP(I95,Sheet1!$B$3:$C$7,2,0))</f>
        <v/>
      </c>
      <c r="K95" s="40">
        <f t="shared" ref="K95:S95" si="18">SUBTOTAL(9,K94:K94)</f>
        <v>0</v>
      </c>
      <c r="L95" s="40">
        <f t="shared" si="18"/>
        <v>0</v>
      </c>
      <c r="M95" s="40">
        <f t="shared" si="18"/>
        <v>0</v>
      </c>
      <c r="N95" s="40">
        <f t="shared" si="18"/>
        <v>42</v>
      </c>
      <c r="O95" s="40">
        <f t="shared" si="18"/>
        <v>40</v>
      </c>
      <c r="P95" s="40">
        <f t="shared" si="18"/>
        <v>2</v>
      </c>
      <c r="Q95" s="40">
        <f t="shared" si="18"/>
        <v>0</v>
      </c>
      <c r="R95" s="40">
        <f t="shared" si="18"/>
        <v>0</v>
      </c>
      <c r="S95" s="40">
        <f t="shared" si="18"/>
        <v>0</v>
      </c>
      <c r="T95" s="40"/>
      <c r="U95" s="40"/>
      <c r="V95" s="40">
        <f>SUBTOTAL(9,V94:V94)</f>
        <v>42</v>
      </c>
      <c r="W95" s="66"/>
    </row>
    <row r="96" spans="1:23" outlineLevel="4">
      <c r="A96" s="40">
        <v>4009</v>
      </c>
      <c r="B96" s="40" t="s">
        <v>197</v>
      </c>
      <c r="C96" s="40">
        <v>40421</v>
      </c>
      <c r="D96" s="40" t="s">
        <v>454</v>
      </c>
      <c r="E96" s="40" t="s">
        <v>453</v>
      </c>
      <c r="F96" s="40" t="s">
        <v>455</v>
      </c>
      <c r="G96" s="40" t="s">
        <v>38</v>
      </c>
      <c r="H96" s="40" t="str">
        <f>IF(G96="","",VLOOKUP(G96,Sheet1!$B$3:$C$7,2,0))</f>
        <v>急性期</v>
      </c>
      <c r="I96" s="40" t="s">
        <v>38</v>
      </c>
      <c r="J96" s="40" t="str">
        <f>IF(I96="","",VLOOKUP(I96,Sheet1!$B$3:$C$7,2,0))</f>
        <v>急性期</v>
      </c>
      <c r="K96" s="40">
        <v>30</v>
      </c>
      <c r="L96" s="40">
        <v>30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 t="s">
        <v>45</v>
      </c>
      <c r="U96" s="40" t="str">
        <f>IF(T96="","",VLOOKUP(T96,Sheet1!$B$10:$C$61,2,0))</f>
        <v>一般病棟15対1入院基本料</v>
      </c>
      <c r="V96" s="40">
        <v>30</v>
      </c>
      <c r="W96" s="64"/>
    </row>
    <row r="97" spans="1:23" outlineLevel="4">
      <c r="A97" s="40">
        <v>4009</v>
      </c>
      <c r="B97" s="40" t="s">
        <v>197</v>
      </c>
      <c r="C97" s="40">
        <v>40421</v>
      </c>
      <c r="D97" s="40" t="s">
        <v>454</v>
      </c>
      <c r="E97" s="40" t="s">
        <v>453</v>
      </c>
      <c r="F97" s="40" t="s">
        <v>456</v>
      </c>
      <c r="G97" s="40" t="s">
        <v>45</v>
      </c>
      <c r="H97" s="40" t="str">
        <f>IF(G97="","",VLOOKUP(G97,Sheet1!$B$3:$C$7,2,0))</f>
        <v>慢性期</v>
      </c>
      <c r="I97" s="40" t="s">
        <v>45</v>
      </c>
      <c r="J97" s="40" t="str">
        <f>IF(I97="","",VLOOKUP(I97,Sheet1!$B$3:$C$7,2,0))</f>
        <v>慢性期</v>
      </c>
      <c r="K97" s="40">
        <v>0</v>
      </c>
      <c r="L97" s="40">
        <v>0</v>
      </c>
      <c r="M97" s="40">
        <v>0</v>
      </c>
      <c r="N97" s="40">
        <v>40</v>
      </c>
      <c r="O97" s="40">
        <v>40</v>
      </c>
      <c r="P97" s="40">
        <v>0</v>
      </c>
      <c r="Q97" s="40">
        <v>0</v>
      </c>
      <c r="R97" s="40">
        <v>0</v>
      </c>
      <c r="S97" s="40">
        <v>0</v>
      </c>
      <c r="T97" s="40" t="s">
        <v>62</v>
      </c>
      <c r="U97" s="40" t="str">
        <f>IF(T97="","",VLOOKUP(T97,Sheet1!$B$10:$C$61,2,0))</f>
        <v>療養病棟入院基本料1</v>
      </c>
      <c r="V97" s="40">
        <v>40</v>
      </c>
      <c r="W97" s="65"/>
    </row>
    <row r="98" spans="1:23" outlineLevel="4">
      <c r="A98" s="40">
        <v>4009</v>
      </c>
      <c r="B98" s="40" t="s">
        <v>197</v>
      </c>
      <c r="C98" s="40">
        <v>40421</v>
      </c>
      <c r="D98" s="40" t="s">
        <v>454</v>
      </c>
      <c r="E98" s="40" t="s">
        <v>453</v>
      </c>
      <c r="F98" s="40" t="s">
        <v>457</v>
      </c>
      <c r="G98" s="40" t="s">
        <v>45</v>
      </c>
      <c r="H98" s="40" t="str">
        <f>IF(G98="","",VLOOKUP(G98,Sheet1!$B$3:$C$7,2,0))</f>
        <v>慢性期</v>
      </c>
      <c r="I98" s="40" t="s">
        <v>45</v>
      </c>
      <c r="J98" s="40" t="str">
        <f>IF(I98="","",VLOOKUP(I98,Sheet1!$B$3:$C$7,2,0))</f>
        <v>慢性期</v>
      </c>
      <c r="K98" s="40">
        <v>0</v>
      </c>
      <c r="L98" s="40">
        <v>0</v>
      </c>
      <c r="M98" s="40">
        <v>0</v>
      </c>
      <c r="N98" s="40">
        <v>31</v>
      </c>
      <c r="O98" s="40">
        <v>31</v>
      </c>
      <c r="P98" s="40">
        <v>0</v>
      </c>
      <c r="Q98" s="40">
        <v>31</v>
      </c>
      <c r="R98" s="40">
        <v>31</v>
      </c>
      <c r="S98" s="40">
        <v>0</v>
      </c>
      <c r="T98" s="40"/>
      <c r="U98" s="40" t="str">
        <f>IF(T98="","",VLOOKUP(T98,Sheet1!$B$10:$C$61,2,0))</f>
        <v/>
      </c>
      <c r="V98" s="40">
        <v>0</v>
      </c>
      <c r="W98" s="65"/>
    </row>
    <row r="99" spans="1:23" ht="11.4" outlineLevel="3" thickBot="1">
      <c r="A99" s="40"/>
      <c r="B99" s="46"/>
      <c r="C99" s="46"/>
      <c r="D99" s="46"/>
      <c r="E99" s="47" t="s">
        <v>1802</v>
      </c>
      <c r="F99" s="46"/>
      <c r="G99" s="46"/>
      <c r="H99" s="46"/>
      <c r="I99" s="46"/>
      <c r="J99" s="46"/>
      <c r="K99" s="46">
        <f t="shared" ref="K99:S99" si="19">SUBTOTAL(9,K96:K98)</f>
        <v>30</v>
      </c>
      <c r="L99" s="46">
        <f t="shared" si="19"/>
        <v>30</v>
      </c>
      <c r="M99" s="46">
        <f t="shared" si="19"/>
        <v>0</v>
      </c>
      <c r="N99" s="46">
        <f t="shared" si="19"/>
        <v>71</v>
      </c>
      <c r="O99" s="46">
        <f t="shared" si="19"/>
        <v>71</v>
      </c>
      <c r="P99" s="46">
        <f t="shared" si="19"/>
        <v>0</v>
      </c>
      <c r="Q99" s="46">
        <f t="shared" si="19"/>
        <v>31</v>
      </c>
      <c r="R99" s="46">
        <f t="shared" si="19"/>
        <v>31</v>
      </c>
      <c r="S99" s="46">
        <f t="shared" si="19"/>
        <v>0</v>
      </c>
      <c r="T99" s="46"/>
      <c r="U99" s="46"/>
      <c r="V99" s="46">
        <f>SUBTOTAL(9,V96:V98)</f>
        <v>70</v>
      </c>
      <c r="W99" s="66"/>
    </row>
    <row r="100" spans="1:23" ht="11.4" outlineLevel="2" thickTop="1">
      <c r="A100" s="40"/>
      <c r="B100" s="118" t="s">
        <v>1953</v>
      </c>
      <c r="C100" s="119"/>
      <c r="D100" s="119"/>
      <c r="E100" s="119"/>
      <c r="F100" s="119"/>
      <c r="G100" s="119"/>
      <c r="H100" s="119"/>
      <c r="I100" s="119"/>
      <c r="J100" s="120"/>
      <c r="K100" s="48">
        <f t="shared" ref="K100:S100" si="20">SUBTOTAL(9,K8:K98)</f>
        <v>2378</v>
      </c>
      <c r="L100" s="48">
        <f t="shared" si="20"/>
        <v>2185</v>
      </c>
      <c r="M100" s="48">
        <f t="shared" si="20"/>
        <v>193</v>
      </c>
      <c r="N100" s="48">
        <f t="shared" si="20"/>
        <v>588</v>
      </c>
      <c r="O100" s="48">
        <f t="shared" si="20"/>
        <v>508</v>
      </c>
      <c r="P100" s="48">
        <f t="shared" si="20"/>
        <v>8</v>
      </c>
      <c r="Q100" s="48">
        <f t="shared" si="20"/>
        <v>117</v>
      </c>
      <c r="R100" s="48">
        <f t="shared" si="20"/>
        <v>117</v>
      </c>
      <c r="S100" s="48">
        <f t="shared" si="20"/>
        <v>0</v>
      </c>
      <c r="T100" s="48"/>
      <c r="U100" s="48"/>
      <c r="V100" s="48">
        <f>SUBTOTAL(9,V8:V98)</f>
        <v>2714</v>
      </c>
      <c r="W100" s="64"/>
    </row>
    <row r="101" spans="1:23" outlineLevel="1">
      <c r="B101" s="121" t="s">
        <v>1938</v>
      </c>
      <c r="C101" s="122"/>
      <c r="D101" s="122"/>
      <c r="E101" s="122"/>
      <c r="F101" s="122"/>
      <c r="G101" s="122"/>
      <c r="H101" s="122"/>
      <c r="I101" s="122"/>
      <c r="J101" s="123"/>
      <c r="K101" s="40">
        <f>SUM(K79)</f>
        <v>0</v>
      </c>
      <c r="L101" s="40">
        <f t="shared" ref="L101:V101" si="21">SUM(L79)</f>
        <v>0</v>
      </c>
      <c r="M101" s="40">
        <f t="shared" si="21"/>
        <v>0</v>
      </c>
      <c r="N101" s="40">
        <f t="shared" si="21"/>
        <v>72</v>
      </c>
      <c r="O101" s="40">
        <f t="shared" si="21"/>
        <v>0</v>
      </c>
      <c r="P101" s="40">
        <f t="shared" si="21"/>
        <v>0</v>
      </c>
      <c r="Q101" s="40">
        <f t="shared" si="21"/>
        <v>0</v>
      </c>
      <c r="R101" s="40">
        <f t="shared" si="21"/>
        <v>0</v>
      </c>
      <c r="S101" s="40">
        <f t="shared" si="21"/>
        <v>0</v>
      </c>
      <c r="T101" s="40">
        <f t="shared" si="21"/>
        <v>0</v>
      </c>
      <c r="U101" s="40"/>
      <c r="V101" s="40">
        <f t="shared" si="21"/>
        <v>72</v>
      </c>
      <c r="W101" s="65"/>
    </row>
    <row r="102" spans="1:23" outlineLevel="1">
      <c r="B102" s="121" t="s">
        <v>1939</v>
      </c>
      <c r="C102" s="122"/>
      <c r="D102" s="122"/>
      <c r="E102" s="122"/>
      <c r="F102" s="122"/>
      <c r="G102" s="122"/>
      <c r="H102" s="122"/>
      <c r="I102" s="122"/>
      <c r="J102" s="123"/>
      <c r="K102" s="40">
        <f>SUMIF($H$8:$H$99,"休棟等",K8:K99)</f>
        <v>45</v>
      </c>
      <c r="L102" s="40">
        <f t="shared" ref="L102:S102" si="22">SUMIF($H$8:$H$99,"休棟等",L8:L99)</f>
        <v>0</v>
      </c>
      <c r="M102" s="40">
        <f t="shared" si="22"/>
        <v>45</v>
      </c>
      <c r="N102" s="40">
        <f t="shared" si="22"/>
        <v>0</v>
      </c>
      <c r="O102" s="40">
        <f t="shared" si="22"/>
        <v>0</v>
      </c>
      <c r="P102" s="40">
        <f t="shared" si="22"/>
        <v>0</v>
      </c>
      <c r="Q102" s="40">
        <f t="shared" si="22"/>
        <v>0</v>
      </c>
      <c r="R102" s="40">
        <f t="shared" si="22"/>
        <v>0</v>
      </c>
      <c r="S102" s="40">
        <f t="shared" si="22"/>
        <v>0</v>
      </c>
      <c r="T102" s="40">
        <f t="shared" ref="T102" ca="1" si="23">SUMIF($H$8:$H$128,"休棟等",T68:T99)</f>
        <v>0</v>
      </c>
      <c r="U102" s="40"/>
      <c r="V102" s="40">
        <f t="shared" ref="V102" ca="1" si="24">SUMIF($H$8:$H$99,"休棟等",V68:V99)</f>
        <v>0</v>
      </c>
      <c r="W102" s="65"/>
    </row>
    <row r="103" spans="1:23" outlineLevel="1">
      <c r="B103" s="124" t="s">
        <v>1940</v>
      </c>
      <c r="C103" s="125"/>
      <c r="D103" s="125"/>
      <c r="E103" s="125"/>
      <c r="F103" s="125"/>
      <c r="G103" s="125"/>
      <c r="H103" s="125"/>
      <c r="I103" s="125"/>
      <c r="J103" s="126"/>
      <c r="K103" s="40">
        <f>K100-K101-K102</f>
        <v>2333</v>
      </c>
      <c r="L103" s="40">
        <f t="shared" ref="L103:S103" si="25">L100-L101-L102</f>
        <v>2185</v>
      </c>
      <c r="M103" s="40">
        <f t="shared" si="25"/>
        <v>148</v>
      </c>
      <c r="N103" s="40">
        <f t="shared" si="25"/>
        <v>516</v>
      </c>
      <c r="O103" s="40">
        <f t="shared" si="25"/>
        <v>508</v>
      </c>
      <c r="P103" s="40">
        <f t="shared" si="25"/>
        <v>8</v>
      </c>
      <c r="Q103" s="40">
        <f t="shared" si="25"/>
        <v>117</v>
      </c>
      <c r="R103" s="40">
        <f t="shared" si="25"/>
        <v>117</v>
      </c>
      <c r="S103" s="40">
        <f t="shared" si="25"/>
        <v>0</v>
      </c>
      <c r="T103" s="40">
        <f t="shared" ref="T103" ca="1" si="26">T100-T101-T102</f>
        <v>0</v>
      </c>
      <c r="U103" s="40"/>
      <c r="V103" s="40">
        <f t="shared" ref="V103" ca="1" si="27">V100-V101-V102</f>
        <v>2642</v>
      </c>
      <c r="W103" s="66"/>
    </row>
    <row r="104" spans="1:23" outlineLevel="1">
      <c r="W104" s="74"/>
    </row>
    <row r="105" spans="1:23" outlineLevel="1">
      <c r="H105" s="116" t="s">
        <v>1941</v>
      </c>
      <c r="I105" s="116"/>
      <c r="J105" s="116"/>
      <c r="K105" s="116" t="s">
        <v>1946</v>
      </c>
      <c r="L105" s="116"/>
      <c r="M105" s="116" t="s">
        <v>1947</v>
      </c>
      <c r="N105" s="116"/>
      <c r="O105" s="117" t="s">
        <v>1942</v>
      </c>
      <c r="P105" s="127"/>
      <c r="W105" s="74"/>
    </row>
    <row r="106" spans="1:23" outlineLevel="1">
      <c r="H106" s="116"/>
      <c r="I106" s="116"/>
      <c r="J106" s="116"/>
      <c r="K106" s="58" t="s">
        <v>1943</v>
      </c>
      <c r="L106" s="58" t="s">
        <v>1944</v>
      </c>
      <c r="M106" s="58" t="s">
        <v>1943</v>
      </c>
      <c r="N106" s="58" t="s">
        <v>1944</v>
      </c>
      <c r="O106" s="58" t="s">
        <v>1943</v>
      </c>
      <c r="P106" s="58" t="s">
        <v>1944</v>
      </c>
      <c r="W106" s="74"/>
    </row>
    <row r="107" spans="1:23" outlineLevel="1">
      <c r="H107" s="116" t="s">
        <v>1465</v>
      </c>
      <c r="I107" s="116"/>
      <c r="J107" s="117"/>
      <c r="K107" s="50">
        <f>SUMIF($H$8:$H$99,H107,$K$8:$K$99)</f>
        <v>123</v>
      </c>
      <c r="L107" s="50">
        <f>SUMIF($H$8:$H$99,H107,$L$8:$L$99)</f>
        <v>108</v>
      </c>
      <c r="M107" s="50">
        <f>SUMIF($H$8:$H$99,H107,$N$8:$N$99)</f>
        <v>0</v>
      </c>
      <c r="N107" s="50">
        <f>SUMIF($H$8:$H$99,H107,$O$8:$O$99)</f>
        <v>0</v>
      </c>
      <c r="O107" s="50">
        <f>SUM(K107,M107)</f>
        <v>123</v>
      </c>
      <c r="P107" s="50">
        <f>SUM(L107,N107)</f>
        <v>108</v>
      </c>
      <c r="W107" s="74"/>
    </row>
    <row r="108" spans="1:23" outlineLevel="1">
      <c r="H108" s="116" t="s">
        <v>1466</v>
      </c>
      <c r="I108" s="116"/>
      <c r="J108" s="117"/>
      <c r="K108" s="50">
        <f t="shared" ref="K108:K110" si="28">SUMIF($H$8:$H$99,H108,$K$8:$K$99)</f>
        <v>1603</v>
      </c>
      <c r="L108" s="50">
        <f t="shared" ref="L108:L110" si="29">SUMIF($H$8:$H$99,H108,$L$8:$L$99)</f>
        <v>1472</v>
      </c>
      <c r="M108" s="50">
        <f t="shared" ref="M108" si="30">SUMIF($H$8:$H$99,H108,$N$8:$N$99)</f>
        <v>0</v>
      </c>
      <c r="N108" s="50">
        <f t="shared" ref="N108:N110" si="31">SUMIF($H$8:$H$99,H108,$O$8:$O$99)</f>
        <v>0</v>
      </c>
      <c r="O108" s="50">
        <f t="shared" ref="O108:P110" si="32">SUM(K108,M108)</f>
        <v>1603</v>
      </c>
      <c r="P108" s="50">
        <f t="shared" si="32"/>
        <v>1472</v>
      </c>
      <c r="W108" s="74"/>
    </row>
    <row r="109" spans="1:23" outlineLevel="1">
      <c r="H109" s="116" t="s">
        <v>1467</v>
      </c>
      <c r="I109" s="116"/>
      <c r="J109" s="117"/>
      <c r="K109" s="50">
        <f t="shared" si="28"/>
        <v>456</v>
      </c>
      <c r="L109" s="50">
        <f t="shared" si="29"/>
        <v>456</v>
      </c>
      <c r="M109" s="50">
        <f>SUMIF($H$8:$H$99,H109,$N$8:$N$99)-42</f>
        <v>36</v>
      </c>
      <c r="N109" s="50">
        <f t="shared" si="31"/>
        <v>36</v>
      </c>
      <c r="O109" s="50">
        <f t="shared" si="32"/>
        <v>492</v>
      </c>
      <c r="P109" s="50">
        <f t="shared" si="32"/>
        <v>492</v>
      </c>
      <c r="W109" s="74"/>
    </row>
    <row r="110" spans="1:23" outlineLevel="1">
      <c r="H110" s="116" t="s">
        <v>1468</v>
      </c>
      <c r="I110" s="116"/>
      <c r="J110" s="117"/>
      <c r="K110" s="50">
        <f t="shared" si="28"/>
        <v>151</v>
      </c>
      <c r="L110" s="50">
        <f t="shared" si="29"/>
        <v>149</v>
      </c>
      <c r="M110" s="50">
        <f>SUMIF($H$8:$H$99,H110,$N$8:$N$99)-30</f>
        <v>480</v>
      </c>
      <c r="N110" s="50">
        <f t="shared" si="31"/>
        <v>472</v>
      </c>
      <c r="O110" s="50">
        <f t="shared" si="32"/>
        <v>631</v>
      </c>
      <c r="P110" s="50">
        <f t="shared" si="32"/>
        <v>621</v>
      </c>
      <c r="W110" s="74"/>
    </row>
    <row r="111" spans="1:23" outlineLevel="1">
      <c r="H111" s="116" t="s">
        <v>1942</v>
      </c>
      <c r="I111" s="116"/>
      <c r="J111" s="117"/>
      <c r="K111" s="50">
        <f>SUM(K107:K110)</f>
        <v>2333</v>
      </c>
      <c r="L111" s="50">
        <f>SUM(L107:L110)</f>
        <v>2185</v>
      </c>
      <c r="M111" s="50">
        <f>SUM(M107:M110)</f>
        <v>516</v>
      </c>
      <c r="N111" s="50">
        <f t="shared" ref="N111:P111" si="33">SUM(N107:N110)</f>
        <v>508</v>
      </c>
      <c r="O111" s="50">
        <f t="shared" si="33"/>
        <v>2849</v>
      </c>
      <c r="P111" s="50">
        <f t="shared" si="33"/>
        <v>2693</v>
      </c>
      <c r="W111" s="74"/>
    </row>
    <row r="112" spans="1:23" outlineLevel="1">
      <c r="W112" s="74"/>
    </row>
    <row r="113" spans="23:23" outlineLevel="1">
      <c r="W113" s="74"/>
    </row>
    <row r="114" spans="23:23" outlineLevel="1">
      <c r="W114" s="74"/>
    </row>
    <row r="115" spans="23:23" outlineLevel="1">
      <c r="W115" s="74"/>
    </row>
    <row r="116" spans="23:23" outlineLevel="1">
      <c r="W116" s="74"/>
    </row>
    <row r="117" spans="23:23" outlineLevel="1">
      <c r="W117" s="74"/>
    </row>
    <row r="118" spans="23:23" outlineLevel="1">
      <c r="W118" s="74"/>
    </row>
    <row r="119" spans="23:23" outlineLevel="1">
      <c r="W119" s="74"/>
    </row>
    <row r="120" spans="23:23" outlineLevel="1">
      <c r="W120" s="74"/>
    </row>
    <row r="121" spans="23:23" outlineLevel="1">
      <c r="W121" s="74"/>
    </row>
    <row r="122" spans="23:23" outlineLevel="1">
      <c r="W122" s="74"/>
    </row>
    <row r="123" spans="23:23" outlineLevel="1">
      <c r="W123" s="74"/>
    </row>
    <row r="124" spans="23:23" outlineLevel="1">
      <c r="W124" s="74"/>
    </row>
    <row r="125" spans="23:23" outlineLevel="1">
      <c r="W125" s="74"/>
    </row>
    <row r="126" spans="23:23" outlineLevel="1">
      <c r="W126" s="74"/>
    </row>
    <row r="127" spans="23:23" outlineLevel="1">
      <c r="W127" s="74"/>
    </row>
    <row r="128" spans="23:23" outlineLevel="1">
      <c r="W128" s="74"/>
    </row>
    <row r="129" spans="23:23" outlineLevel="1">
      <c r="W129" s="74"/>
    </row>
    <row r="130" spans="23:23" outlineLevel="1">
      <c r="W130" s="74"/>
    </row>
    <row r="131" spans="23:23" outlineLevel="1">
      <c r="W131" s="74"/>
    </row>
    <row r="132" spans="23:23" outlineLevel="1">
      <c r="W132" s="74"/>
    </row>
    <row r="133" spans="23:23" outlineLevel="1">
      <c r="W133" s="74"/>
    </row>
    <row r="134" spans="23:23" outlineLevel="1">
      <c r="W134" s="74"/>
    </row>
    <row r="135" spans="23:23" outlineLevel="1">
      <c r="W135" s="74"/>
    </row>
    <row r="136" spans="23:23" outlineLevel="1">
      <c r="W136" s="74"/>
    </row>
    <row r="137" spans="23:23" outlineLevel="1">
      <c r="W137" s="74"/>
    </row>
    <row r="138" spans="23:23" outlineLevel="1">
      <c r="W138" s="74"/>
    </row>
    <row r="139" spans="23:23" outlineLevel="1">
      <c r="W139" s="74"/>
    </row>
    <row r="140" spans="23:23" outlineLevel="1">
      <c r="W140" s="74"/>
    </row>
    <row r="141" spans="23:23" outlineLevel="1">
      <c r="W141" s="74"/>
    </row>
    <row r="142" spans="23:23" outlineLevel="1">
      <c r="W142" s="74"/>
    </row>
    <row r="143" spans="23:23" outlineLevel="1">
      <c r="W143" s="74"/>
    </row>
    <row r="144" spans="23:23" outlineLevel="1">
      <c r="W144" s="74"/>
    </row>
    <row r="145" spans="23:23" outlineLevel="1">
      <c r="W145" s="74"/>
    </row>
    <row r="146" spans="23:23" outlineLevel="1">
      <c r="W146" s="74"/>
    </row>
    <row r="147" spans="23:23" outlineLevel="1">
      <c r="W147" s="74"/>
    </row>
    <row r="148" spans="23:23" outlineLevel="1">
      <c r="W148" s="74"/>
    </row>
    <row r="149" spans="23:23" outlineLevel="1">
      <c r="W149" s="74"/>
    </row>
    <row r="150" spans="23:23" outlineLevel="1">
      <c r="W150" s="74"/>
    </row>
    <row r="151" spans="23:23" outlineLevel="1">
      <c r="W151" s="74"/>
    </row>
    <row r="152" spans="23:23" outlineLevel="1">
      <c r="W152" s="74"/>
    </row>
    <row r="153" spans="23:23" outlineLevel="1">
      <c r="W153" s="74"/>
    </row>
    <row r="154" spans="23:23" outlineLevel="1">
      <c r="W154" s="74"/>
    </row>
    <row r="155" spans="23:23" outlineLevel="1">
      <c r="W155" s="74"/>
    </row>
    <row r="156" spans="23:23" outlineLevel="1">
      <c r="W156" s="74"/>
    </row>
    <row r="157" spans="23:23" outlineLevel="1">
      <c r="W157" s="74"/>
    </row>
    <row r="158" spans="23:23" outlineLevel="1">
      <c r="W158" s="74"/>
    </row>
    <row r="159" spans="23:23" outlineLevel="1">
      <c r="W159" s="74"/>
    </row>
    <row r="160" spans="23:23" outlineLevel="1">
      <c r="W160" s="74"/>
    </row>
    <row r="161" spans="23:23" outlineLevel="1">
      <c r="W161" s="74"/>
    </row>
    <row r="162" spans="23:23" outlineLevel="1">
      <c r="W162" s="74"/>
    </row>
    <row r="163" spans="23:23" outlineLevel="1">
      <c r="W163" s="74"/>
    </row>
    <row r="164" spans="23:23" outlineLevel="1">
      <c r="W164" s="74"/>
    </row>
    <row r="165" spans="23:23" outlineLevel="1">
      <c r="W165" s="74"/>
    </row>
    <row r="166" spans="23:23" outlineLevel="1">
      <c r="W166" s="74"/>
    </row>
    <row r="167" spans="23:23" outlineLevel="1">
      <c r="W167" s="74"/>
    </row>
    <row r="168" spans="23:23" outlineLevel="1">
      <c r="W168" s="74"/>
    </row>
    <row r="169" spans="23:23" outlineLevel="1">
      <c r="W169" s="74"/>
    </row>
    <row r="170" spans="23:23" outlineLevel="1">
      <c r="W170" s="74"/>
    </row>
    <row r="171" spans="23:23" outlineLevel="1">
      <c r="W171" s="74"/>
    </row>
    <row r="172" spans="23:23" outlineLevel="1">
      <c r="W172" s="74"/>
    </row>
    <row r="173" spans="23:23" outlineLevel="1">
      <c r="W173" s="74"/>
    </row>
    <row r="174" spans="23:23" outlineLevel="1">
      <c r="W174" s="74"/>
    </row>
    <row r="175" spans="23:23" outlineLevel="1">
      <c r="W175" s="74"/>
    </row>
    <row r="176" spans="23:23" outlineLevel="1">
      <c r="W176" s="74"/>
    </row>
    <row r="177" spans="23:23" outlineLevel="1">
      <c r="W177" s="74"/>
    </row>
    <row r="178" spans="23:23" outlineLevel="1">
      <c r="W178" s="74"/>
    </row>
    <row r="179" spans="23:23" outlineLevel="1">
      <c r="W179" s="74"/>
    </row>
    <row r="180" spans="23:23" outlineLevel="1">
      <c r="W180" s="74"/>
    </row>
    <row r="181" spans="23:23" outlineLevel="1">
      <c r="W181" s="74"/>
    </row>
    <row r="182" spans="23:23" outlineLevel="1">
      <c r="W182" s="74"/>
    </row>
    <row r="183" spans="23:23" outlineLevel="1">
      <c r="W183" s="74"/>
    </row>
    <row r="184" spans="23:23" outlineLevel="1">
      <c r="W184" s="74"/>
    </row>
    <row r="185" spans="23:23" outlineLevel="1">
      <c r="W185" s="74"/>
    </row>
    <row r="186" spans="23:23" outlineLevel="1">
      <c r="W186" s="74"/>
    </row>
    <row r="187" spans="23:23" outlineLevel="1">
      <c r="W187" s="74"/>
    </row>
    <row r="188" spans="23:23" outlineLevel="1">
      <c r="W188" s="74"/>
    </row>
    <row r="189" spans="23:23" outlineLevel="1">
      <c r="W189" s="74"/>
    </row>
    <row r="190" spans="23:23" outlineLevel="1">
      <c r="W190" s="74"/>
    </row>
    <row r="191" spans="23:23" outlineLevel="1">
      <c r="W191" s="74"/>
    </row>
    <row r="192" spans="23:23" outlineLevel="1">
      <c r="W192" s="74"/>
    </row>
    <row r="193" spans="23:23" outlineLevel="1">
      <c r="W193" s="74"/>
    </row>
    <row r="194" spans="23:23" outlineLevel="1">
      <c r="W194" s="74"/>
    </row>
    <row r="195" spans="23:23" outlineLevel="1">
      <c r="W195" s="74"/>
    </row>
    <row r="196" spans="23:23" outlineLevel="1">
      <c r="W196" s="74"/>
    </row>
    <row r="197" spans="23:23" outlineLevel="1">
      <c r="W197" s="74"/>
    </row>
    <row r="198" spans="23:23" outlineLevel="1">
      <c r="W198" s="74"/>
    </row>
    <row r="199" spans="23:23" outlineLevel="1">
      <c r="W199" s="74"/>
    </row>
    <row r="200" spans="23:23" outlineLevel="1">
      <c r="W200" s="74"/>
    </row>
    <row r="201" spans="23:23" outlineLevel="1">
      <c r="W201" s="74"/>
    </row>
    <row r="202" spans="23:23" outlineLevel="1">
      <c r="W202" s="74"/>
    </row>
    <row r="203" spans="23:23" outlineLevel="1">
      <c r="W203" s="74"/>
    </row>
    <row r="204" spans="23:23" outlineLevel="1">
      <c r="W204" s="74"/>
    </row>
    <row r="205" spans="23:23" outlineLevel="1">
      <c r="W205" s="74"/>
    </row>
    <row r="206" spans="23:23" outlineLevel="1">
      <c r="W206" s="74"/>
    </row>
    <row r="207" spans="23:23" outlineLevel="1">
      <c r="W207" s="74"/>
    </row>
    <row r="208" spans="23:23" outlineLevel="1">
      <c r="W208" s="74"/>
    </row>
    <row r="209" spans="23:23" outlineLevel="1">
      <c r="W209" s="74"/>
    </row>
    <row r="210" spans="23:23" outlineLevel="1">
      <c r="W210" s="74"/>
    </row>
    <row r="211" spans="23:23" outlineLevel="1">
      <c r="W211" s="74"/>
    </row>
    <row r="212" spans="23:23" outlineLevel="1">
      <c r="W212" s="74"/>
    </row>
    <row r="213" spans="23:23" outlineLevel="1">
      <c r="W213" s="74"/>
    </row>
    <row r="214" spans="23:23" outlineLevel="1">
      <c r="W214" s="74"/>
    </row>
    <row r="215" spans="23:23" outlineLevel="1">
      <c r="W215" s="74"/>
    </row>
    <row r="216" spans="23:23" outlineLevel="1">
      <c r="W216" s="74"/>
    </row>
    <row r="217" spans="23:23" outlineLevel="1">
      <c r="W217" s="74"/>
    </row>
    <row r="218" spans="23:23" outlineLevel="1">
      <c r="W218" s="74"/>
    </row>
    <row r="219" spans="23:23" outlineLevel="1">
      <c r="W219" s="74"/>
    </row>
    <row r="220" spans="23:23" outlineLevel="1">
      <c r="W220" s="74"/>
    </row>
    <row r="221" spans="23:23" outlineLevel="1">
      <c r="W221" s="74"/>
    </row>
    <row r="222" spans="23:23" outlineLevel="1">
      <c r="W222" s="74"/>
    </row>
    <row r="223" spans="23:23" outlineLevel="1">
      <c r="W223" s="74"/>
    </row>
    <row r="224" spans="23:23" outlineLevel="1">
      <c r="W224" s="74"/>
    </row>
    <row r="225" spans="23:23" outlineLevel="1">
      <c r="W225" s="74"/>
    </row>
    <row r="226" spans="23:23" outlineLevel="1">
      <c r="W226" s="74"/>
    </row>
    <row r="227" spans="23:23" outlineLevel="1">
      <c r="W227" s="74"/>
    </row>
    <row r="228" spans="23:23" outlineLevel="1">
      <c r="W228" s="74"/>
    </row>
    <row r="229" spans="23:23" outlineLevel="1">
      <c r="W229" s="74"/>
    </row>
    <row r="230" spans="23:23" outlineLevel="1">
      <c r="W230" s="74"/>
    </row>
    <row r="231" spans="23:23" outlineLevel="1">
      <c r="W231" s="74"/>
    </row>
    <row r="232" spans="23:23" outlineLevel="1">
      <c r="W232" s="74"/>
    </row>
    <row r="233" spans="23:23" outlineLevel="1">
      <c r="W233" s="74"/>
    </row>
    <row r="234" spans="23:23" outlineLevel="1">
      <c r="W234" s="74"/>
    </row>
    <row r="235" spans="23:23" outlineLevel="1">
      <c r="W235" s="74"/>
    </row>
    <row r="236" spans="23:23" outlineLevel="1">
      <c r="W236" s="74"/>
    </row>
    <row r="237" spans="23:23" outlineLevel="1">
      <c r="W237" s="74"/>
    </row>
    <row r="238" spans="23:23" outlineLevel="1">
      <c r="W238" s="74"/>
    </row>
    <row r="239" spans="23:23" outlineLevel="1">
      <c r="W239" s="74"/>
    </row>
    <row r="240" spans="23:23" outlineLevel="1">
      <c r="W240" s="74"/>
    </row>
    <row r="241" spans="23:23" outlineLevel="1">
      <c r="W241" s="74"/>
    </row>
    <row r="242" spans="23:23" outlineLevel="1">
      <c r="W242" s="74"/>
    </row>
    <row r="243" spans="23:23" outlineLevel="1">
      <c r="W243" s="74"/>
    </row>
    <row r="244" spans="23:23" outlineLevel="1">
      <c r="W244" s="74"/>
    </row>
    <row r="245" spans="23:23" outlineLevel="1">
      <c r="W245" s="74"/>
    </row>
    <row r="246" spans="23:23" outlineLevel="1">
      <c r="W246" s="74"/>
    </row>
    <row r="247" spans="23:23" outlineLevel="1">
      <c r="W247" s="74"/>
    </row>
    <row r="248" spans="23:23" outlineLevel="1">
      <c r="W248" s="74"/>
    </row>
    <row r="249" spans="23:23" outlineLevel="1">
      <c r="W249" s="74"/>
    </row>
    <row r="250" spans="23:23" outlineLevel="1">
      <c r="W250" s="74"/>
    </row>
    <row r="251" spans="23:23" outlineLevel="1">
      <c r="W251" s="74"/>
    </row>
    <row r="252" spans="23:23" outlineLevel="1">
      <c r="W252" s="74"/>
    </row>
    <row r="253" spans="23:23" outlineLevel="1">
      <c r="W253" s="74"/>
    </row>
    <row r="254" spans="23:23" outlineLevel="1">
      <c r="W254" s="74"/>
    </row>
    <row r="255" spans="23:23" outlineLevel="1">
      <c r="W255" s="74"/>
    </row>
    <row r="256" spans="23:23" outlineLevel="1">
      <c r="W256" s="74"/>
    </row>
    <row r="257" spans="23:23" outlineLevel="1">
      <c r="W257" s="74"/>
    </row>
    <row r="258" spans="23:23" outlineLevel="1">
      <c r="W258" s="74"/>
    </row>
    <row r="259" spans="23:23" outlineLevel="1">
      <c r="W259" s="74"/>
    </row>
    <row r="260" spans="23:23" outlineLevel="1">
      <c r="W260" s="74"/>
    </row>
    <row r="261" spans="23:23" outlineLevel="1">
      <c r="W261" s="74"/>
    </row>
    <row r="262" spans="23:23" outlineLevel="1">
      <c r="W262" s="74"/>
    </row>
    <row r="263" spans="23:23" outlineLevel="1">
      <c r="W263" s="74"/>
    </row>
    <row r="264" spans="23:23" outlineLevel="1">
      <c r="W264" s="74"/>
    </row>
    <row r="265" spans="23:23" outlineLevel="1">
      <c r="W265" s="74"/>
    </row>
    <row r="266" spans="23:23" outlineLevel="1">
      <c r="W266" s="74"/>
    </row>
    <row r="267" spans="23:23" outlineLevel="1">
      <c r="W267" s="74"/>
    </row>
    <row r="268" spans="23:23" outlineLevel="1">
      <c r="W268" s="74"/>
    </row>
    <row r="269" spans="23:23" outlineLevel="1">
      <c r="W269" s="74"/>
    </row>
    <row r="270" spans="23:23" outlineLevel="1">
      <c r="W270" s="74"/>
    </row>
    <row r="271" spans="23:23" outlineLevel="1">
      <c r="W271" s="74"/>
    </row>
    <row r="272" spans="23:23" outlineLevel="1">
      <c r="W272" s="74"/>
    </row>
    <row r="273" spans="23:23" outlineLevel="1">
      <c r="W273" s="74"/>
    </row>
    <row r="274" spans="23:23" outlineLevel="1">
      <c r="W274" s="74"/>
    </row>
    <row r="275" spans="23:23" outlineLevel="1">
      <c r="W275" s="74"/>
    </row>
    <row r="276" spans="23:23" outlineLevel="1">
      <c r="W276" s="74"/>
    </row>
    <row r="277" spans="23:23" outlineLevel="1">
      <c r="W277" s="74"/>
    </row>
    <row r="278" spans="23:23" outlineLevel="1">
      <c r="W278" s="74"/>
    </row>
    <row r="279" spans="23:23" outlineLevel="1">
      <c r="W279" s="74"/>
    </row>
    <row r="280" spans="23:23" outlineLevel="1">
      <c r="W280" s="74"/>
    </row>
    <row r="281" spans="23:23" outlineLevel="1">
      <c r="W281" s="74"/>
    </row>
    <row r="282" spans="23:23" outlineLevel="1">
      <c r="W282" s="74"/>
    </row>
    <row r="283" spans="23:23" outlineLevel="1">
      <c r="W283" s="74"/>
    </row>
    <row r="284" spans="23:23" outlineLevel="1">
      <c r="W284" s="74"/>
    </row>
    <row r="285" spans="23:23" outlineLevel="1">
      <c r="W285" s="74"/>
    </row>
    <row r="286" spans="23:23" outlineLevel="1">
      <c r="W286" s="74"/>
    </row>
    <row r="287" spans="23:23" outlineLevel="1">
      <c r="W287" s="74"/>
    </row>
    <row r="288" spans="23:23" outlineLevel="1">
      <c r="W288" s="74"/>
    </row>
    <row r="289" spans="23:23" outlineLevel="1">
      <c r="W289" s="74"/>
    </row>
    <row r="290" spans="23:23" outlineLevel="1">
      <c r="W290" s="74"/>
    </row>
    <row r="291" spans="23:23" outlineLevel="1">
      <c r="W291" s="74"/>
    </row>
    <row r="292" spans="23:23" outlineLevel="1">
      <c r="W292" s="74"/>
    </row>
    <row r="293" spans="23:23" outlineLevel="1">
      <c r="W293" s="74"/>
    </row>
    <row r="294" spans="23:23" outlineLevel="1">
      <c r="W294" s="74"/>
    </row>
    <row r="295" spans="23:23" outlineLevel="1">
      <c r="W295" s="74"/>
    </row>
    <row r="296" spans="23:23" outlineLevel="1">
      <c r="W296" s="74"/>
    </row>
    <row r="297" spans="23:23" outlineLevel="1">
      <c r="W297" s="74"/>
    </row>
    <row r="298" spans="23:23" outlineLevel="1">
      <c r="W298" s="74"/>
    </row>
    <row r="299" spans="23:23" outlineLevel="1">
      <c r="W299" s="74"/>
    </row>
    <row r="300" spans="23:23" outlineLevel="1">
      <c r="W300" s="74"/>
    </row>
    <row r="301" spans="23:23" outlineLevel="1">
      <c r="W301" s="74"/>
    </row>
    <row r="302" spans="23:23" outlineLevel="1">
      <c r="W302" s="74"/>
    </row>
    <row r="303" spans="23:23" outlineLevel="1">
      <c r="W303" s="74"/>
    </row>
    <row r="304" spans="23:23" outlineLevel="1">
      <c r="W304" s="74"/>
    </row>
    <row r="305" spans="23:23" outlineLevel="1">
      <c r="W305" s="74"/>
    </row>
    <row r="306" spans="23:23" outlineLevel="1">
      <c r="W306" s="74"/>
    </row>
    <row r="307" spans="23:23" outlineLevel="1">
      <c r="W307" s="74"/>
    </row>
    <row r="308" spans="23:23" outlineLevel="1">
      <c r="W308" s="74"/>
    </row>
    <row r="309" spans="23:23" outlineLevel="1">
      <c r="W309" s="74"/>
    </row>
    <row r="310" spans="23:23" outlineLevel="1">
      <c r="W310" s="74"/>
    </row>
    <row r="311" spans="23:23" outlineLevel="1">
      <c r="W311" s="74"/>
    </row>
    <row r="312" spans="23:23" outlineLevel="1">
      <c r="W312" s="74"/>
    </row>
    <row r="313" spans="23:23" outlineLevel="1">
      <c r="W313" s="74"/>
    </row>
    <row r="314" spans="23:23" outlineLevel="1">
      <c r="W314" s="74"/>
    </row>
    <row r="315" spans="23:23" outlineLevel="1">
      <c r="W315" s="74"/>
    </row>
    <row r="316" spans="23:23" outlineLevel="1">
      <c r="W316" s="74"/>
    </row>
    <row r="317" spans="23:23" outlineLevel="1">
      <c r="W317" s="74"/>
    </row>
    <row r="318" spans="23:23" outlineLevel="1">
      <c r="W318" s="74"/>
    </row>
    <row r="319" spans="23:23" outlineLevel="1">
      <c r="W319" s="74"/>
    </row>
    <row r="320" spans="23:23" outlineLevel="1">
      <c r="W320" s="74"/>
    </row>
    <row r="321" spans="23:23" outlineLevel="1">
      <c r="W321" s="74"/>
    </row>
    <row r="322" spans="23:23" outlineLevel="1">
      <c r="W322" s="74"/>
    </row>
    <row r="323" spans="23:23" outlineLevel="1">
      <c r="W323" s="74"/>
    </row>
    <row r="324" spans="23:23" outlineLevel="1">
      <c r="W324" s="74"/>
    </row>
    <row r="325" spans="23:23" outlineLevel="1">
      <c r="W325" s="74"/>
    </row>
    <row r="326" spans="23:23" outlineLevel="1">
      <c r="W326" s="74"/>
    </row>
    <row r="327" spans="23:23" outlineLevel="1">
      <c r="W327" s="74"/>
    </row>
    <row r="328" spans="23:23" outlineLevel="1">
      <c r="W328" s="74"/>
    </row>
    <row r="329" spans="23:23" outlineLevel="1">
      <c r="W329" s="74"/>
    </row>
    <row r="330" spans="23:23" outlineLevel="1">
      <c r="W330" s="74"/>
    </row>
    <row r="331" spans="23:23" outlineLevel="1">
      <c r="W331" s="74"/>
    </row>
    <row r="332" spans="23:23" outlineLevel="1">
      <c r="W332" s="74"/>
    </row>
    <row r="333" spans="23:23" outlineLevel="1">
      <c r="W333" s="74"/>
    </row>
    <row r="334" spans="23:23" outlineLevel="1">
      <c r="W334" s="74"/>
    </row>
    <row r="335" spans="23:23" outlineLevel="1">
      <c r="W335" s="74"/>
    </row>
    <row r="336" spans="23:23" outlineLevel="1">
      <c r="W336" s="74"/>
    </row>
    <row r="337" spans="23:23" outlineLevel="1">
      <c r="W337" s="74"/>
    </row>
    <row r="338" spans="23:23" outlineLevel="1">
      <c r="W338" s="74"/>
    </row>
    <row r="339" spans="23:23" outlineLevel="1">
      <c r="W339" s="74"/>
    </row>
    <row r="340" spans="23:23" outlineLevel="1">
      <c r="W340" s="74"/>
    </row>
    <row r="341" spans="23:23" outlineLevel="1">
      <c r="W341" s="74"/>
    </row>
    <row r="342" spans="23:23" outlineLevel="1">
      <c r="W342" s="74"/>
    </row>
    <row r="343" spans="23:23" outlineLevel="1">
      <c r="W343" s="74"/>
    </row>
    <row r="344" spans="23:23" outlineLevel="1">
      <c r="W344" s="74"/>
    </row>
    <row r="345" spans="23:23" outlineLevel="1">
      <c r="W345" s="74"/>
    </row>
    <row r="346" spans="23:23" outlineLevel="1">
      <c r="W346" s="74"/>
    </row>
    <row r="347" spans="23:23" outlineLevel="1">
      <c r="W347" s="74"/>
    </row>
    <row r="348" spans="23:23" outlineLevel="1">
      <c r="W348" s="74"/>
    </row>
    <row r="349" spans="23:23" outlineLevel="1">
      <c r="W349" s="74"/>
    </row>
    <row r="350" spans="23:23" outlineLevel="1">
      <c r="W350" s="74"/>
    </row>
    <row r="351" spans="23:23" outlineLevel="1">
      <c r="W351" s="74"/>
    </row>
    <row r="352" spans="23:23" outlineLevel="1">
      <c r="W352" s="74"/>
    </row>
    <row r="353" spans="23:23" outlineLevel="1">
      <c r="W353" s="74"/>
    </row>
    <row r="354" spans="23:23" outlineLevel="1">
      <c r="W354" s="74"/>
    </row>
    <row r="355" spans="23:23" outlineLevel="1">
      <c r="W355" s="74"/>
    </row>
    <row r="356" spans="23:23" outlineLevel="1">
      <c r="W356" s="74"/>
    </row>
    <row r="357" spans="23:23" outlineLevel="1">
      <c r="W357" s="74"/>
    </row>
    <row r="358" spans="23:23" outlineLevel="1">
      <c r="W358" s="74"/>
    </row>
    <row r="359" spans="23:23" outlineLevel="1">
      <c r="W359" s="74"/>
    </row>
    <row r="360" spans="23:23" outlineLevel="1">
      <c r="W360" s="74"/>
    </row>
    <row r="361" spans="23:23" outlineLevel="1">
      <c r="W361" s="74"/>
    </row>
    <row r="362" spans="23:23" outlineLevel="1">
      <c r="W362" s="74"/>
    </row>
    <row r="363" spans="23:23" outlineLevel="1">
      <c r="W363" s="74"/>
    </row>
    <row r="364" spans="23:23" outlineLevel="1">
      <c r="W364" s="74"/>
    </row>
    <row r="365" spans="23:23" outlineLevel="1">
      <c r="W365" s="74"/>
    </row>
    <row r="366" spans="23:23" outlineLevel="1">
      <c r="W366" s="74"/>
    </row>
    <row r="367" spans="23:23" outlineLevel="1">
      <c r="W367" s="74"/>
    </row>
    <row r="368" spans="23:23" outlineLevel="1">
      <c r="W368" s="74"/>
    </row>
    <row r="369" spans="23:23" outlineLevel="1">
      <c r="W369" s="74"/>
    </row>
    <row r="370" spans="23:23" outlineLevel="1">
      <c r="W370" s="74"/>
    </row>
    <row r="371" spans="23:23" outlineLevel="1">
      <c r="W371" s="74"/>
    </row>
    <row r="372" spans="23:23" outlineLevel="1">
      <c r="W372" s="74"/>
    </row>
    <row r="373" spans="23:23" outlineLevel="1">
      <c r="W373" s="74"/>
    </row>
    <row r="374" spans="23:23" outlineLevel="1">
      <c r="W374" s="74"/>
    </row>
    <row r="375" spans="23:23" outlineLevel="1">
      <c r="W375" s="74"/>
    </row>
    <row r="376" spans="23:23" outlineLevel="1">
      <c r="W376" s="74"/>
    </row>
    <row r="377" spans="23:23" outlineLevel="1">
      <c r="W377" s="74"/>
    </row>
    <row r="378" spans="23:23" outlineLevel="1">
      <c r="W378" s="74"/>
    </row>
    <row r="379" spans="23:23" outlineLevel="1">
      <c r="W379" s="74"/>
    </row>
    <row r="380" spans="23:23" outlineLevel="1">
      <c r="W380" s="74"/>
    </row>
    <row r="381" spans="23:23" outlineLevel="1">
      <c r="W381" s="74"/>
    </row>
    <row r="382" spans="23:23" outlineLevel="1">
      <c r="W382" s="74"/>
    </row>
    <row r="383" spans="23:23" outlineLevel="1">
      <c r="W383" s="74"/>
    </row>
    <row r="384" spans="23:23" outlineLevel="1">
      <c r="W384" s="74"/>
    </row>
    <row r="385" spans="23:23" outlineLevel="1">
      <c r="W385" s="74"/>
    </row>
    <row r="386" spans="23:23" outlineLevel="1">
      <c r="W386" s="74"/>
    </row>
    <row r="387" spans="23:23" outlineLevel="1">
      <c r="W387" s="74"/>
    </row>
    <row r="388" spans="23:23" outlineLevel="1">
      <c r="W388" s="74"/>
    </row>
    <row r="389" spans="23:23" outlineLevel="1">
      <c r="W389" s="74"/>
    </row>
    <row r="390" spans="23:23" outlineLevel="1">
      <c r="W390" s="74"/>
    </row>
    <row r="391" spans="23:23" outlineLevel="1">
      <c r="W391" s="74"/>
    </row>
    <row r="392" spans="23:23" outlineLevel="1">
      <c r="W392" s="74"/>
    </row>
    <row r="393" spans="23:23" outlineLevel="1">
      <c r="W393" s="74"/>
    </row>
    <row r="394" spans="23:23" outlineLevel="1">
      <c r="W394" s="74"/>
    </row>
    <row r="395" spans="23:23" outlineLevel="1">
      <c r="W395" s="74"/>
    </row>
    <row r="396" spans="23:23" outlineLevel="1">
      <c r="W396" s="74"/>
    </row>
    <row r="397" spans="23:23" outlineLevel="1">
      <c r="W397" s="74"/>
    </row>
    <row r="398" spans="23:23" outlineLevel="1">
      <c r="W398" s="74"/>
    </row>
    <row r="399" spans="23:23" outlineLevel="1">
      <c r="W399" s="74"/>
    </row>
    <row r="400" spans="23:23" outlineLevel="1">
      <c r="W400" s="74"/>
    </row>
    <row r="401" spans="23:23" outlineLevel="1">
      <c r="W401" s="74"/>
    </row>
    <row r="402" spans="23:23" outlineLevel="1">
      <c r="W402" s="74"/>
    </row>
    <row r="403" spans="23:23" outlineLevel="1">
      <c r="W403" s="74"/>
    </row>
    <row r="404" spans="23:23" outlineLevel="1">
      <c r="W404" s="74"/>
    </row>
    <row r="405" spans="23:23" outlineLevel="1">
      <c r="W405" s="74"/>
    </row>
    <row r="406" spans="23:23" outlineLevel="1">
      <c r="W406" s="74"/>
    </row>
    <row r="407" spans="23:23" outlineLevel="1">
      <c r="W407" s="74"/>
    </row>
    <row r="408" spans="23:23" outlineLevel="1">
      <c r="W408" s="74"/>
    </row>
    <row r="409" spans="23:23" outlineLevel="1">
      <c r="W409" s="74"/>
    </row>
    <row r="410" spans="23:23" outlineLevel="1">
      <c r="W410" s="74"/>
    </row>
    <row r="411" spans="23:23" outlineLevel="1">
      <c r="W411" s="74"/>
    </row>
    <row r="412" spans="23:23" outlineLevel="1">
      <c r="W412" s="74"/>
    </row>
    <row r="413" spans="23:23" outlineLevel="1">
      <c r="W413" s="74"/>
    </row>
    <row r="414" spans="23:23" outlineLevel="1">
      <c r="W414" s="74"/>
    </row>
    <row r="415" spans="23:23" outlineLevel="1">
      <c r="W415" s="74"/>
    </row>
    <row r="416" spans="23:23" outlineLevel="1">
      <c r="W416" s="74"/>
    </row>
    <row r="417" spans="23:23" outlineLevel="1">
      <c r="W417" s="74"/>
    </row>
    <row r="418" spans="23:23" outlineLevel="1">
      <c r="W418" s="74"/>
    </row>
    <row r="419" spans="23:23" outlineLevel="1">
      <c r="W419" s="74"/>
    </row>
    <row r="420" spans="23:23" outlineLevel="1">
      <c r="W420" s="74"/>
    </row>
    <row r="421" spans="23:23" outlineLevel="1">
      <c r="W421" s="74"/>
    </row>
    <row r="422" spans="23:23" outlineLevel="1">
      <c r="W422" s="74"/>
    </row>
    <row r="423" spans="23:23" outlineLevel="1">
      <c r="W423" s="74"/>
    </row>
    <row r="424" spans="23:23" outlineLevel="1">
      <c r="W424" s="74"/>
    </row>
    <row r="425" spans="23:23" outlineLevel="1">
      <c r="W425" s="74"/>
    </row>
    <row r="426" spans="23:23" outlineLevel="1">
      <c r="W426" s="74"/>
    </row>
    <row r="427" spans="23:23" outlineLevel="1">
      <c r="W427" s="74"/>
    </row>
    <row r="428" spans="23:23" outlineLevel="1">
      <c r="W428" s="74"/>
    </row>
    <row r="429" spans="23:23" outlineLevel="1">
      <c r="W429" s="74"/>
    </row>
    <row r="430" spans="23:23" outlineLevel="1">
      <c r="W430" s="74"/>
    </row>
    <row r="431" spans="23:23" outlineLevel="1">
      <c r="W431" s="74"/>
    </row>
    <row r="432" spans="23:23" outlineLevel="1">
      <c r="W432" s="74"/>
    </row>
    <row r="433" spans="23:23" outlineLevel="1">
      <c r="W433" s="74"/>
    </row>
    <row r="434" spans="23:23" outlineLevel="1">
      <c r="W434" s="74"/>
    </row>
    <row r="435" spans="23:23" outlineLevel="1">
      <c r="W435" s="74"/>
    </row>
    <row r="436" spans="23:23" outlineLevel="1">
      <c r="W436" s="74"/>
    </row>
    <row r="437" spans="23:23" outlineLevel="1">
      <c r="W437" s="74"/>
    </row>
    <row r="438" spans="23:23" outlineLevel="1">
      <c r="W438" s="74"/>
    </row>
    <row r="439" spans="23:23" outlineLevel="1">
      <c r="W439" s="74"/>
    </row>
    <row r="440" spans="23:23" outlineLevel="1">
      <c r="W440" s="74"/>
    </row>
    <row r="441" spans="23:23" outlineLevel="1">
      <c r="W441" s="74"/>
    </row>
    <row r="442" spans="23:23" outlineLevel="1">
      <c r="W442" s="74"/>
    </row>
    <row r="443" spans="23:23" outlineLevel="1">
      <c r="W443" s="74"/>
    </row>
    <row r="444" spans="23:23" outlineLevel="1">
      <c r="W444" s="74"/>
    </row>
    <row r="445" spans="23:23" outlineLevel="1">
      <c r="W445" s="74"/>
    </row>
    <row r="446" spans="23:23" outlineLevel="1">
      <c r="W446" s="74"/>
    </row>
    <row r="447" spans="23:23" outlineLevel="1">
      <c r="W447" s="74"/>
    </row>
    <row r="448" spans="23:23" outlineLevel="1">
      <c r="W448" s="74"/>
    </row>
    <row r="449" spans="23:23" outlineLevel="1">
      <c r="W449" s="74"/>
    </row>
    <row r="450" spans="23:23" outlineLevel="1">
      <c r="W450" s="74"/>
    </row>
    <row r="451" spans="23:23" outlineLevel="1">
      <c r="W451" s="74"/>
    </row>
    <row r="452" spans="23:23" outlineLevel="1">
      <c r="W452" s="74"/>
    </row>
    <row r="453" spans="23:23" outlineLevel="1">
      <c r="W453" s="74"/>
    </row>
    <row r="454" spans="23:23" outlineLevel="1">
      <c r="W454" s="74"/>
    </row>
    <row r="455" spans="23:23" outlineLevel="1">
      <c r="W455" s="74"/>
    </row>
    <row r="456" spans="23:23" outlineLevel="1">
      <c r="W456" s="74"/>
    </row>
    <row r="457" spans="23:23" outlineLevel="1">
      <c r="W457" s="74"/>
    </row>
    <row r="458" spans="23:23" outlineLevel="1">
      <c r="W458" s="74"/>
    </row>
    <row r="459" spans="23:23" outlineLevel="1">
      <c r="W459" s="74"/>
    </row>
    <row r="460" spans="23:23" outlineLevel="1">
      <c r="W460" s="74"/>
    </row>
    <row r="461" spans="23:23" outlineLevel="1">
      <c r="W461" s="74"/>
    </row>
    <row r="462" spans="23:23" outlineLevel="1">
      <c r="W462" s="74"/>
    </row>
    <row r="463" spans="23:23" outlineLevel="1">
      <c r="W463" s="74"/>
    </row>
    <row r="464" spans="23:23" outlineLevel="1">
      <c r="W464" s="74"/>
    </row>
    <row r="465" spans="23:23" outlineLevel="1">
      <c r="W465" s="74"/>
    </row>
    <row r="466" spans="23:23" outlineLevel="1">
      <c r="W466" s="74"/>
    </row>
    <row r="467" spans="23:23" outlineLevel="1">
      <c r="W467" s="74"/>
    </row>
    <row r="468" spans="23:23" outlineLevel="1">
      <c r="W468" s="74"/>
    </row>
    <row r="469" spans="23:23" outlineLevel="1">
      <c r="W469" s="74"/>
    </row>
    <row r="470" spans="23:23" outlineLevel="1">
      <c r="W470" s="74"/>
    </row>
    <row r="471" spans="23:23" outlineLevel="1">
      <c r="W471" s="74"/>
    </row>
    <row r="472" spans="23:23" outlineLevel="1">
      <c r="W472" s="74"/>
    </row>
    <row r="473" spans="23:23" outlineLevel="1">
      <c r="W473" s="74"/>
    </row>
    <row r="474" spans="23:23" outlineLevel="1">
      <c r="W474" s="74"/>
    </row>
    <row r="475" spans="23:23" outlineLevel="1">
      <c r="W475" s="74"/>
    </row>
    <row r="476" spans="23:23" outlineLevel="1">
      <c r="W476" s="74"/>
    </row>
    <row r="477" spans="23:23" outlineLevel="1">
      <c r="W477" s="74"/>
    </row>
    <row r="478" spans="23:23" outlineLevel="1">
      <c r="W478" s="74"/>
    </row>
    <row r="479" spans="23:23" outlineLevel="1">
      <c r="W479" s="74"/>
    </row>
    <row r="480" spans="23:23" outlineLevel="1">
      <c r="W480" s="74"/>
    </row>
    <row r="481" spans="23:23" outlineLevel="1">
      <c r="W481" s="74"/>
    </row>
    <row r="482" spans="23:23" outlineLevel="1">
      <c r="W482" s="74"/>
    </row>
    <row r="483" spans="23:23" outlineLevel="1">
      <c r="W483" s="74"/>
    </row>
    <row r="484" spans="23:23" outlineLevel="1">
      <c r="W484" s="74"/>
    </row>
    <row r="485" spans="23:23" outlineLevel="1">
      <c r="W485" s="74"/>
    </row>
    <row r="486" spans="23:23" outlineLevel="1">
      <c r="W486" s="74"/>
    </row>
    <row r="487" spans="23:23" outlineLevel="1">
      <c r="W487" s="74"/>
    </row>
    <row r="488" spans="23:23" outlineLevel="1">
      <c r="W488" s="74"/>
    </row>
    <row r="489" spans="23:23" outlineLevel="1">
      <c r="W489" s="74"/>
    </row>
    <row r="490" spans="23:23" outlineLevel="1">
      <c r="W490" s="74"/>
    </row>
    <row r="491" spans="23:23" outlineLevel="1">
      <c r="W491" s="74"/>
    </row>
    <row r="492" spans="23:23" outlineLevel="1">
      <c r="W492" s="74"/>
    </row>
    <row r="493" spans="23:23" outlineLevel="1">
      <c r="W493" s="74"/>
    </row>
    <row r="494" spans="23:23" outlineLevel="1">
      <c r="W494" s="74"/>
    </row>
    <row r="495" spans="23:23" outlineLevel="1">
      <c r="W495" s="74"/>
    </row>
    <row r="496" spans="23:23" outlineLevel="1">
      <c r="W496" s="74"/>
    </row>
    <row r="497" spans="23:23" outlineLevel="1">
      <c r="W497" s="74"/>
    </row>
    <row r="498" spans="23:23" outlineLevel="1">
      <c r="W498" s="74"/>
    </row>
    <row r="499" spans="23:23" outlineLevel="1">
      <c r="W499" s="74"/>
    </row>
    <row r="500" spans="23:23" outlineLevel="1">
      <c r="W500" s="74"/>
    </row>
    <row r="501" spans="23:23" outlineLevel="1">
      <c r="W501" s="74"/>
    </row>
    <row r="502" spans="23:23" outlineLevel="1">
      <c r="W502" s="74"/>
    </row>
    <row r="503" spans="23:23" outlineLevel="1">
      <c r="W503" s="74"/>
    </row>
    <row r="504" spans="23:23" outlineLevel="1">
      <c r="W504" s="74"/>
    </row>
    <row r="505" spans="23:23" outlineLevel="1">
      <c r="W505" s="74"/>
    </row>
    <row r="506" spans="23:23" outlineLevel="1">
      <c r="W506" s="74"/>
    </row>
    <row r="507" spans="23:23" outlineLevel="1">
      <c r="W507" s="74"/>
    </row>
    <row r="508" spans="23:23" outlineLevel="1">
      <c r="W508" s="74"/>
    </row>
    <row r="509" spans="23:23" outlineLevel="1">
      <c r="W509" s="74"/>
    </row>
    <row r="510" spans="23:23" outlineLevel="1">
      <c r="W510" s="74"/>
    </row>
    <row r="511" spans="23:23" outlineLevel="1">
      <c r="W511" s="74"/>
    </row>
    <row r="512" spans="23:23" outlineLevel="1">
      <c r="W512" s="74"/>
    </row>
    <row r="513" spans="2:23" outlineLevel="1">
      <c r="B513" s="44"/>
      <c r="W513" s="74"/>
    </row>
    <row r="514" spans="2:23">
      <c r="W514" s="74"/>
    </row>
  </sheetData>
  <autoFilter ref="A7:V100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100:J100"/>
    <mergeCell ref="B101:J101"/>
    <mergeCell ref="B102:J102"/>
    <mergeCell ref="B103:J103"/>
    <mergeCell ref="H105:J106"/>
    <mergeCell ref="H111:J111"/>
    <mergeCell ref="K105:L105"/>
    <mergeCell ref="M105:N105"/>
    <mergeCell ref="O105:P105"/>
    <mergeCell ref="H107:J107"/>
    <mergeCell ref="H108:J108"/>
    <mergeCell ref="H109:J109"/>
    <mergeCell ref="H110:J110"/>
  </mergeCells>
  <phoneticPr fontId="4"/>
  <conditionalFormatting sqref="J8:J76">
    <cfRule type="cellIs" dxfId="6" priority="2" operator="notEqual">
      <formula>H8</formula>
    </cfRule>
  </conditionalFormatting>
  <conditionalFormatting sqref="J80:J98">
    <cfRule type="cellIs" dxfId="5" priority="1" operator="notEqual">
      <formula>H80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W514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73"/>
    </row>
    <row r="8" spans="1:23" outlineLevel="4">
      <c r="A8" s="40">
        <v>4010</v>
      </c>
      <c r="B8" s="40" t="s">
        <v>64</v>
      </c>
      <c r="C8" s="40">
        <v>40204</v>
      </c>
      <c r="D8" s="40" t="s">
        <v>957</v>
      </c>
      <c r="E8" s="40" t="s">
        <v>958</v>
      </c>
      <c r="F8" s="40" t="s">
        <v>193</v>
      </c>
      <c r="G8" s="40" t="s">
        <v>38</v>
      </c>
      <c r="H8" s="40" t="str">
        <f>IF(G8="","",VLOOKUP(G8,Sheet1!$B$3:$C$7,2,0))</f>
        <v>急性期</v>
      </c>
      <c r="I8" s="40" t="s">
        <v>38</v>
      </c>
      <c r="J8" s="40" t="str">
        <f>IF(I8="","",VLOOKUP(I8,Sheet1!$B$3:$C$7,2,0))</f>
        <v>急性期</v>
      </c>
      <c r="K8" s="40">
        <v>54</v>
      </c>
      <c r="L8" s="40">
        <v>54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38</v>
      </c>
      <c r="U8" s="40" t="str">
        <f>IF(T8="","",VLOOKUP(T8,Sheet1!$B$10:$C$61,2,0))</f>
        <v>一般病棟10対1入院基本料</v>
      </c>
      <c r="V8" s="40">
        <v>54</v>
      </c>
      <c r="W8" s="64" t="s">
        <v>1996</v>
      </c>
    </row>
    <row r="9" spans="1:23" outlineLevel="4">
      <c r="A9" s="40">
        <v>4010</v>
      </c>
      <c r="B9" s="40" t="s">
        <v>64</v>
      </c>
      <c r="C9" s="40">
        <v>40204</v>
      </c>
      <c r="D9" s="40" t="s">
        <v>957</v>
      </c>
      <c r="E9" s="40" t="s">
        <v>958</v>
      </c>
      <c r="F9" s="40" t="s">
        <v>195</v>
      </c>
      <c r="G9" s="40" t="s">
        <v>45</v>
      </c>
      <c r="H9" s="40" t="str">
        <f>IF(G9="","",VLOOKUP(G9,Sheet1!$B$3:$C$7,2,0))</f>
        <v>慢性期</v>
      </c>
      <c r="I9" s="40" t="s">
        <v>38</v>
      </c>
      <c r="J9" s="40" t="str">
        <f>IF(I9="","",VLOOKUP(I9,Sheet1!$B$3:$C$7,2,0))</f>
        <v>急性期</v>
      </c>
      <c r="K9" s="40">
        <v>0</v>
      </c>
      <c r="L9" s="40">
        <v>0</v>
      </c>
      <c r="M9" s="40">
        <v>0</v>
      </c>
      <c r="N9" s="40">
        <v>30</v>
      </c>
      <c r="O9" s="40">
        <v>30</v>
      </c>
      <c r="P9" s="40">
        <v>0</v>
      </c>
      <c r="Q9" s="40">
        <v>0</v>
      </c>
      <c r="R9" s="40">
        <v>0</v>
      </c>
      <c r="S9" s="40">
        <v>0</v>
      </c>
      <c r="T9" s="40" t="s">
        <v>62</v>
      </c>
      <c r="U9" s="40" t="str">
        <f>IF(T9="","",VLOOKUP(T9,Sheet1!$B$10:$C$61,2,0))</f>
        <v>療養病棟入院基本料1</v>
      </c>
      <c r="V9" s="40">
        <v>30</v>
      </c>
      <c r="W9" s="65"/>
    </row>
    <row r="10" spans="1:23" outlineLevel="3">
      <c r="A10" s="40"/>
      <c r="B10" s="40"/>
      <c r="C10" s="40"/>
      <c r="D10" s="40"/>
      <c r="E10" s="41" t="s">
        <v>1803</v>
      </c>
      <c r="F10" s="40"/>
      <c r="G10" s="40"/>
      <c r="H10" s="40"/>
      <c r="I10" s="40"/>
      <c r="J10" s="40" t="str">
        <f>IF(I10="","",VLOOKUP(I10,Sheet1!$B$3:$C$7,2,0))</f>
        <v/>
      </c>
      <c r="K10" s="40">
        <f t="shared" ref="K10:S10" si="0">SUBTOTAL(9,K8:K9)</f>
        <v>54</v>
      </c>
      <c r="L10" s="40">
        <f t="shared" si="0"/>
        <v>54</v>
      </c>
      <c r="M10" s="40">
        <f t="shared" si="0"/>
        <v>0</v>
      </c>
      <c r="N10" s="40">
        <f t="shared" si="0"/>
        <v>30</v>
      </c>
      <c r="O10" s="40">
        <f t="shared" si="0"/>
        <v>30</v>
      </c>
      <c r="P10" s="40">
        <f t="shared" si="0"/>
        <v>0</v>
      </c>
      <c r="Q10" s="40">
        <f t="shared" si="0"/>
        <v>0</v>
      </c>
      <c r="R10" s="40">
        <f t="shared" si="0"/>
        <v>0</v>
      </c>
      <c r="S10" s="40">
        <f t="shared" si="0"/>
        <v>0</v>
      </c>
      <c r="T10" s="40"/>
      <c r="U10" s="40"/>
      <c r="V10" s="40">
        <f>SUBTOTAL(9,V8:V9)</f>
        <v>84</v>
      </c>
      <c r="W10" s="66"/>
    </row>
    <row r="11" spans="1:23" outlineLevel="4">
      <c r="A11" s="40">
        <v>4010</v>
      </c>
      <c r="B11" s="40" t="s">
        <v>64</v>
      </c>
      <c r="C11" s="40">
        <v>40204</v>
      </c>
      <c r="D11" s="40" t="s">
        <v>957</v>
      </c>
      <c r="E11" s="40" t="s">
        <v>974</v>
      </c>
      <c r="F11" s="40" t="s">
        <v>44</v>
      </c>
      <c r="G11" s="40" t="s">
        <v>38</v>
      </c>
      <c r="H11" s="40" t="str">
        <f>IF(G11="","",VLOOKUP(G11,Sheet1!$B$3:$C$7,2,0))</f>
        <v>急性期</v>
      </c>
      <c r="I11" s="40" t="s">
        <v>38</v>
      </c>
      <c r="J11" s="40" t="str">
        <f>IF(I11="","",VLOOKUP(I11,Sheet1!$B$3:$C$7,2,0))</f>
        <v>急性期</v>
      </c>
      <c r="K11" s="40">
        <v>45</v>
      </c>
      <c r="L11" s="40">
        <v>45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 t="s">
        <v>41</v>
      </c>
      <c r="U11" s="40" t="str">
        <f>IF(T11="","",VLOOKUP(T11,Sheet1!$B$10:$C$61,2,0))</f>
        <v>一般病棟7対1入院基本料</v>
      </c>
      <c r="V11" s="40">
        <v>45</v>
      </c>
      <c r="W11" s="64" t="s">
        <v>1996</v>
      </c>
    </row>
    <row r="12" spans="1:23" outlineLevel="4">
      <c r="A12" s="40">
        <v>4010</v>
      </c>
      <c r="B12" s="40" t="s">
        <v>64</v>
      </c>
      <c r="C12" s="40">
        <v>40204</v>
      </c>
      <c r="D12" s="40" t="s">
        <v>957</v>
      </c>
      <c r="E12" s="40" t="s">
        <v>974</v>
      </c>
      <c r="F12" s="40" t="s">
        <v>67</v>
      </c>
      <c r="G12" s="40" t="s">
        <v>38</v>
      </c>
      <c r="H12" s="40" t="str">
        <f>IF(G12="","",VLOOKUP(G12,Sheet1!$B$3:$C$7,2,0))</f>
        <v>急性期</v>
      </c>
      <c r="I12" s="40" t="s">
        <v>38</v>
      </c>
      <c r="J12" s="40" t="str">
        <f>IF(I12="","",VLOOKUP(I12,Sheet1!$B$3:$C$7,2,0))</f>
        <v>急性期</v>
      </c>
      <c r="K12" s="40">
        <v>50</v>
      </c>
      <c r="L12" s="40">
        <v>50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41</v>
      </c>
      <c r="U12" s="40" t="str">
        <f>IF(T12="","",VLOOKUP(T12,Sheet1!$B$10:$C$61,2,0))</f>
        <v>一般病棟7対1入院基本料</v>
      </c>
      <c r="V12" s="40">
        <v>50</v>
      </c>
      <c r="W12" s="65"/>
    </row>
    <row r="13" spans="1:23" outlineLevel="4">
      <c r="A13" s="40">
        <v>4010</v>
      </c>
      <c r="B13" s="40" t="s">
        <v>64</v>
      </c>
      <c r="C13" s="40">
        <v>40204</v>
      </c>
      <c r="D13" s="40" t="s">
        <v>957</v>
      </c>
      <c r="E13" s="40" t="s">
        <v>974</v>
      </c>
      <c r="F13" s="40" t="s">
        <v>71</v>
      </c>
      <c r="G13" s="40" t="s">
        <v>38</v>
      </c>
      <c r="H13" s="40" t="str">
        <f>IF(G13="","",VLOOKUP(G13,Sheet1!$B$3:$C$7,2,0))</f>
        <v>急性期</v>
      </c>
      <c r="I13" s="40" t="s">
        <v>38</v>
      </c>
      <c r="J13" s="40" t="str">
        <f>IF(I13="","",VLOOKUP(I13,Sheet1!$B$3:$C$7,2,0))</f>
        <v>急性期</v>
      </c>
      <c r="K13" s="40">
        <v>37</v>
      </c>
      <c r="L13" s="40">
        <v>37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 t="s">
        <v>41</v>
      </c>
      <c r="U13" s="40" t="str">
        <f>IF(T13="","",VLOOKUP(T13,Sheet1!$B$10:$C$61,2,0))</f>
        <v>一般病棟7対1入院基本料</v>
      </c>
      <c r="V13" s="40">
        <v>37</v>
      </c>
      <c r="W13" s="65"/>
    </row>
    <row r="14" spans="1:23" outlineLevel="3">
      <c r="A14" s="40"/>
      <c r="B14" s="40"/>
      <c r="C14" s="40"/>
      <c r="D14" s="40"/>
      <c r="E14" s="41" t="s">
        <v>1804</v>
      </c>
      <c r="F14" s="40"/>
      <c r="G14" s="40"/>
      <c r="H14" s="40"/>
      <c r="I14" s="40"/>
      <c r="J14" s="40" t="str">
        <f>IF(I14="","",VLOOKUP(I14,Sheet1!$B$3:$C$7,2,0))</f>
        <v/>
      </c>
      <c r="K14" s="40">
        <f t="shared" ref="K14:S14" si="1">SUBTOTAL(9,K11:K13)</f>
        <v>132</v>
      </c>
      <c r="L14" s="40">
        <f t="shared" si="1"/>
        <v>132</v>
      </c>
      <c r="M14" s="40">
        <f t="shared" si="1"/>
        <v>0</v>
      </c>
      <c r="N14" s="40">
        <f t="shared" si="1"/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40">
        <f t="shared" si="1"/>
        <v>0</v>
      </c>
      <c r="T14" s="40"/>
      <c r="U14" s="40"/>
      <c r="V14" s="40">
        <f>SUBTOTAL(9,V11:V13)</f>
        <v>132</v>
      </c>
      <c r="W14" s="66"/>
    </row>
    <row r="15" spans="1:23" outlineLevel="4">
      <c r="A15" s="40">
        <v>4010</v>
      </c>
      <c r="B15" s="40" t="s">
        <v>64</v>
      </c>
      <c r="C15" s="40">
        <v>40204</v>
      </c>
      <c r="D15" s="40" t="s">
        <v>957</v>
      </c>
      <c r="E15" s="40" t="s">
        <v>1128</v>
      </c>
      <c r="F15" s="40" t="s">
        <v>118</v>
      </c>
      <c r="G15" s="40" t="s">
        <v>58</v>
      </c>
      <c r="H15" s="40" t="str">
        <f>IF(G15="","",VLOOKUP(G15,Sheet1!$B$3:$C$7,2,0))</f>
        <v>回復期</v>
      </c>
      <c r="I15" s="40" t="s">
        <v>58</v>
      </c>
      <c r="J15" s="40" t="str">
        <f>IF(I15="","",VLOOKUP(I15,Sheet1!$B$3:$C$7,2,0))</f>
        <v>回復期</v>
      </c>
      <c r="K15" s="40">
        <v>50</v>
      </c>
      <c r="L15" s="40">
        <v>50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 t="s">
        <v>40</v>
      </c>
      <c r="U15" s="40" t="str">
        <f>IF(T15="","",VLOOKUP(T15,Sheet1!$B$10:$C$61,2,0))</f>
        <v>地域包括ケア病棟入院料1</v>
      </c>
      <c r="V15" s="40">
        <v>50</v>
      </c>
      <c r="W15" s="64" t="s">
        <v>1996</v>
      </c>
    </row>
    <row r="16" spans="1:23" outlineLevel="4">
      <c r="A16" s="40">
        <v>4010</v>
      </c>
      <c r="B16" s="40" t="s">
        <v>64</v>
      </c>
      <c r="C16" s="40">
        <v>40204</v>
      </c>
      <c r="D16" s="40" t="s">
        <v>957</v>
      </c>
      <c r="E16" s="40" t="s">
        <v>1128</v>
      </c>
      <c r="F16" s="40" t="s">
        <v>119</v>
      </c>
      <c r="G16" s="40" t="s">
        <v>38</v>
      </c>
      <c r="H16" s="40" t="str">
        <f>IF(G16="","",VLOOKUP(G16,Sheet1!$B$3:$C$7,2,0))</f>
        <v>急性期</v>
      </c>
      <c r="I16" s="40" t="s">
        <v>38</v>
      </c>
      <c r="J16" s="40" t="str">
        <f>IF(I16="","",VLOOKUP(I16,Sheet1!$B$3:$C$7,2,0))</f>
        <v>急性期</v>
      </c>
      <c r="K16" s="40">
        <v>53</v>
      </c>
      <c r="L16" s="40">
        <v>53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41</v>
      </c>
      <c r="U16" s="40" t="str">
        <f>IF(T16="","",VLOOKUP(T16,Sheet1!$B$10:$C$61,2,0))</f>
        <v>一般病棟7対1入院基本料</v>
      </c>
      <c r="V16" s="40">
        <v>53</v>
      </c>
      <c r="W16" s="65"/>
    </row>
    <row r="17" spans="1:23" outlineLevel="4">
      <c r="A17" s="40">
        <v>4010</v>
      </c>
      <c r="B17" s="40" t="s">
        <v>64</v>
      </c>
      <c r="C17" s="40">
        <v>40204</v>
      </c>
      <c r="D17" s="40" t="s">
        <v>957</v>
      </c>
      <c r="E17" s="40" t="s">
        <v>1128</v>
      </c>
      <c r="F17" s="40" t="s">
        <v>120</v>
      </c>
      <c r="G17" s="40" t="s">
        <v>38</v>
      </c>
      <c r="H17" s="40" t="str">
        <f>IF(G17="","",VLOOKUP(G17,Sheet1!$B$3:$C$7,2,0))</f>
        <v>急性期</v>
      </c>
      <c r="I17" s="40" t="s">
        <v>38</v>
      </c>
      <c r="J17" s="40" t="str">
        <f>IF(I17="","",VLOOKUP(I17,Sheet1!$B$3:$C$7,2,0))</f>
        <v>急性期</v>
      </c>
      <c r="K17" s="40">
        <v>53</v>
      </c>
      <c r="L17" s="40">
        <v>53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 t="s">
        <v>41</v>
      </c>
      <c r="U17" s="40" t="str">
        <f>IF(T17="","",VLOOKUP(T17,Sheet1!$B$10:$C$61,2,0))</f>
        <v>一般病棟7対1入院基本料</v>
      </c>
      <c r="V17" s="40">
        <v>53</v>
      </c>
      <c r="W17" s="65"/>
    </row>
    <row r="18" spans="1:23" outlineLevel="3">
      <c r="A18" s="40"/>
      <c r="B18" s="40"/>
      <c r="C18" s="40"/>
      <c r="D18" s="40"/>
      <c r="E18" s="41" t="s">
        <v>1805</v>
      </c>
      <c r="F18" s="40"/>
      <c r="G18" s="40"/>
      <c r="H18" s="40"/>
      <c r="I18" s="40"/>
      <c r="J18" s="40" t="str">
        <f>IF(I18="","",VLOOKUP(I18,Sheet1!$B$3:$C$7,2,0))</f>
        <v/>
      </c>
      <c r="K18" s="40">
        <f t="shared" ref="K18:S18" si="2">SUBTOTAL(9,K15:K17)</f>
        <v>156</v>
      </c>
      <c r="L18" s="40">
        <f t="shared" si="2"/>
        <v>156</v>
      </c>
      <c r="M18" s="40">
        <f t="shared" si="2"/>
        <v>0</v>
      </c>
      <c r="N18" s="40">
        <f t="shared" si="2"/>
        <v>0</v>
      </c>
      <c r="O18" s="40">
        <f t="shared" si="2"/>
        <v>0</v>
      </c>
      <c r="P18" s="40">
        <f t="shared" si="2"/>
        <v>0</v>
      </c>
      <c r="Q18" s="40">
        <f t="shared" si="2"/>
        <v>0</v>
      </c>
      <c r="R18" s="40">
        <f t="shared" si="2"/>
        <v>0</v>
      </c>
      <c r="S18" s="40">
        <f t="shared" si="2"/>
        <v>0</v>
      </c>
      <c r="T18" s="40"/>
      <c r="U18" s="40"/>
      <c r="V18" s="40">
        <f>SUBTOTAL(9,V15:V17)</f>
        <v>156</v>
      </c>
      <c r="W18" s="66"/>
    </row>
    <row r="19" spans="1:23" outlineLevel="4">
      <c r="A19" s="40">
        <v>4010</v>
      </c>
      <c r="B19" s="40" t="s">
        <v>64</v>
      </c>
      <c r="C19" s="40">
        <v>40204</v>
      </c>
      <c r="D19" s="40" t="s">
        <v>957</v>
      </c>
      <c r="E19" s="40" t="s">
        <v>1420</v>
      </c>
      <c r="F19" s="40" t="s">
        <v>369</v>
      </c>
      <c r="G19" s="40" t="s">
        <v>45</v>
      </c>
      <c r="H19" s="40" t="str">
        <f>IF(G19="","",VLOOKUP(G19,Sheet1!$B$3:$C$7,2,0))</f>
        <v>慢性期</v>
      </c>
      <c r="I19" s="40" t="s">
        <v>45</v>
      </c>
      <c r="J19" s="40" t="str">
        <f>IF(I19="","",VLOOKUP(I19,Sheet1!$B$3:$C$7,2,0))</f>
        <v>慢性期</v>
      </c>
      <c r="K19" s="40">
        <v>0</v>
      </c>
      <c r="L19" s="40">
        <v>0</v>
      </c>
      <c r="M19" s="40">
        <v>0</v>
      </c>
      <c r="N19" s="40">
        <v>50</v>
      </c>
      <c r="O19" s="40">
        <v>46</v>
      </c>
      <c r="P19" s="40">
        <v>4</v>
      </c>
      <c r="Q19" s="40">
        <v>0</v>
      </c>
      <c r="R19" s="40">
        <v>0</v>
      </c>
      <c r="S19" s="40">
        <v>0</v>
      </c>
      <c r="T19" s="40" t="s">
        <v>46</v>
      </c>
      <c r="U19" s="40" t="str">
        <f>IF(T19="","",VLOOKUP(T19,Sheet1!$B$10:$C$61,2,0))</f>
        <v>療養病棟入院基本料2</v>
      </c>
      <c r="V19" s="40">
        <v>50</v>
      </c>
      <c r="W19" s="64"/>
    </row>
    <row r="20" spans="1:23" outlineLevel="3">
      <c r="A20" s="40"/>
      <c r="B20" s="40"/>
      <c r="C20" s="40"/>
      <c r="D20" s="40"/>
      <c r="E20" s="41" t="s">
        <v>1806</v>
      </c>
      <c r="F20" s="40"/>
      <c r="G20" s="40"/>
      <c r="H20" s="40"/>
      <c r="I20" s="40"/>
      <c r="J20" s="40" t="str">
        <f>IF(I20="","",VLOOKUP(I20,Sheet1!$B$3:$C$7,2,0))</f>
        <v/>
      </c>
      <c r="K20" s="40">
        <f t="shared" ref="K20:S20" si="3">SUBTOTAL(9,K19:K19)</f>
        <v>0</v>
      </c>
      <c r="L20" s="40">
        <f t="shared" si="3"/>
        <v>0</v>
      </c>
      <c r="M20" s="40">
        <f t="shared" si="3"/>
        <v>0</v>
      </c>
      <c r="N20" s="40">
        <f t="shared" si="3"/>
        <v>50</v>
      </c>
      <c r="O20" s="40">
        <f t="shared" si="3"/>
        <v>46</v>
      </c>
      <c r="P20" s="40">
        <f t="shared" si="3"/>
        <v>4</v>
      </c>
      <c r="Q20" s="40">
        <f t="shared" si="3"/>
        <v>0</v>
      </c>
      <c r="R20" s="40">
        <f t="shared" si="3"/>
        <v>0</v>
      </c>
      <c r="S20" s="40">
        <f t="shared" si="3"/>
        <v>0</v>
      </c>
      <c r="T20" s="40"/>
      <c r="U20" s="40"/>
      <c r="V20" s="40">
        <f>SUBTOTAL(9,V19:V19)</f>
        <v>50</v>
      </c>
      <c r="W20" s="66"/>
    </row>
    <row r="21" spans="1:23" outlineLevel="4">
      <c r="A21" s="40">
        <v>4010</v>
      </c>
      <c r="B21" s="40" t="s">
        <v>64</v>
      </c>
      <c r="C21" s="40">
        <v>40226</v>
      </c>
      <c r="D21" s="40" t="s">
        <v>65</v>
      </c>
      <c r="E21" s="40" t="s">
        <v>63</v>
      </c>
      <c r="F21" s="40" t="s">
        <v>37</v>
      </c>
      <c r="G21" s="40" t="s">
        <v>38</v>
      </c>
      <c r="H21" s="40" t="str">
        <f>IF(G21="","",VLOOKUP(G21,Sheet1!$B$3:$C$7,2,0))</f>
        <v>急性期</v>
      </c>
      <c r="I21" s="40" t="s">
        <v>38</v>
      </c>
      <c r="J21" s="40" t="str">
        <f>IF(I21="","",VLOOKUP(I21,Sheet1!$B$3:$C$7,2,0))</f>
        <v>急性期</v>
      </c>
      <c r="K21" s="40">
        <v>60</v>
      </c>
      <c r="L21" s="40">
        <v>60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 t="s">
        <v>38</v>
      </c>
      <c r="U21" s="40" t="str">
        <f>IF(T21="","",VLOOKUP(T21,Sheet1!$B$10:$C$61,2,0))</f>
        <v>一般病棟10対1入院基本料</v>
      </c>
      <c r="V21" s="40">
        <v>60</v>
      </c>
      <c r="W21" s="64" t="s">
        <v>1996</v>
      </c>
    </row>
    <row r="22" spans="1:23" outlineLevel="4">
      <c r="A22" s="40">
        <v>4010</v>
      </c>
      <c r="B22" s="40" t="s">
        <v>64</v>
      </c>
      <c r="C22" s="40">
        <v>40226</v>
      </c>
      <c r="D22" s="40" t="s">
        <v>65</v>
      </c>
      <c r="E22" s="40" t="s">
        <v>63</v>
      </c>
      <c r="F22" s="40" t="s">
        <v>66</v>
      </c>
      <c r="G22" s="40" t="s">
        <v>58</v>
      </c>
      <c r="H22" s="40" t="str">
        <f>IF(G22="","",VLOOKUP(G22,Sheet1!$B$3:$C$7,2,0))</f>
        <v>回復期</v>
      </c>
      <c r="I22" s="40" t="s">
        <v>58</v>
      </c>
      <c r="J22" s="40" t="str">
        <f>IF(I22="","",VLOOKUP(I22,Sheet1!$B$3:$C$7,2,0))</f>
        <v>回復期</v>
      </c>
      <c r="K22" s="40">
        <v>33</v>
      </c>
      <c r="L22" s="40">
        <v>33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 t="s">
        <v>40</v>
      </c>
      <c r="U22" s="40" t="str">
        <f>IF(T22="","",VLOOKUP(T22,Sheet1!$B$10:$C$61,2,0))</f>
        <v>地域包括ケア病棟入院料1</v>
      </c>
      <c r="V22" s="40">
        <v>33</v>
      </c>
      <c r="W22" s="65"/>
    </row>
    <row r="23" spans="1:23" outlineLevel="4">
      <c r="A23" s="40">
        <v>4010</v>
      </c>
      <c r="B23" s="40" t="s">
        <v>64</v>
      </c>
      <c r="C23" s="40">
        <v>40226</v>
      </c>
      <c r="D23" s="40" t="s">
        <v>65</v>
      </c>
      <c r="E23" s="40" t="s">
        <v>63</v>
      </c>
      <c r="F23" s="40" t="s">
        <v>67</v>
      </c>
      <c r="G23" s="40" t="s">
        <v>58</v>
      </c>
      <c r="H23" s="40" t="str">
        <f>IF(G23="","",VLOOKUP(G23,Sheet1!$B$3:$C$7,2,0))</f>
        <v>回復期</v>
      </c>
      <c r="I23" s="40" t="s">
        <v>58</v>
      </c>
      <c r="J23" s="40" t="str">
        <f>IF(I23="","",VLOOKUP(I23,Sheet1!$B$3:$C$7,2,0))</f>
        <v>回復期</v>
      </c>
      <c r="K23" s="40">
        <v>0</v>
      </c>
      <c r="L23" s="40">
        <v>0</v>
      </c>
      <c r="M23" s="40">
        <v>0</v>
      </c>
      <c r="N23" s="40">
        <v>51</v>
      </c>
      <c r="O23" s="40">
        <v>51</v>
      </c>
      <c r="P23" s="40">
        <v>0</v>
      </c>
      <c r="Q23" s="40">
        <v>0</v>
      </c>
      <c r="R23" s="40">
        <v>0</v>
      </c>
      <c r="S23" s="40">
        <v>0</v>
      </c>
      <c r="T23" s="40" t="s">
        <v>68</v>
      </c>
      <c r="U23" s="40" t="str">
        <f>IF(T23="","",VLOOKUP(T23,Sheet1!$B$10:$C$61,2,0))</f>
        <v>回復期リハビリテーション病棟入院料2</v>
      </c>
      <c r="V23" s="40">
        <v>51</v>
      </c>
      <c r="W23" s="65"/>
    </row>
    <row r="24" spans="1:23" outlineLevel="4">
      <c r="A24" s="40">
        <v>4010</v>
      </c>
      <c r="B24" s="40" t="s">
        <v>64</v>
      </c>
      <c r="C24" s="40">
        <v>40226</v>
      </c>
      <c r="D24" s="40" t="s">
        <v>65</v>
      </c>
      <c r="E24" s="40" t="s">
        <v>63</v>
      </c>
      <c r="F24" s="40" t="s">
        <v>70</v>
      </c>
      <c r="G24" s="40" t="s">
        <v>45</v>
      </c>
      <c r="H24" s="40" t="str">
        <f>IF(G24="","",VLOOKUP(G24,Sheet1!$B$3:$C$7,2,0))</f>
        <v>慢性期</v>
      </c>
      <c r="I24" s="40" t="s">
        <v>45</v>
      </c>
      <c r="J24" s="40" t="str">
        <f>IF(I24="","",VLOOKUP(I24,Sheet1!$B$3:$C$7,2,0))</f>
        <v>慢性期</v>
      </c>
      <c r="K24" s="40">
        <v>0</v>
      </c>
      <c r="L24" s="40">
        <v>0</v>
      </c>
      <c r="M24" s="40">
        <v>0</v>
      </c>
      <c r="N24" s="40">
        <v>26</v>
      </c>
      <c r="O24" s="40">
        <v>26</v>
      </c>
      <c r="P24" s="40">
        <v>0</v>
      </c>
      <c r="Q24" s="40">
        <v>0</v>
      </c>
      <c r="R24" s="40">
        <v>0</v>
      </c>
      <c r="S24" s="40">
        <v>0</v>
      </c>
      <c r="T24" s="40" t="s">
        <v>46</v>
      </c>
      <c r="U24" s="40" t="str">
        <f>IF(T24="","",VLOOKUP(T24,Sheet1!$B$10:$C$61,2,0))</f>
        <v>療養病棟入院基本料2</v>
      </c>
      <c r="V24" s="40">
        <v>26</v>
      </c>
      <c r="W24" s="65"/>
    </row>
    <row r="25" spans="1:23" outlineLevel="4">
      <c r="A25" s="40">
        <v>4010</v>
      </c>
      <c r="B25" s="40" t="s">
        <v>64</v>
      </c>
      <c r="C25" s="40">
        <v>40226</v>
      </c>
      <c r="D25" s="40" t="s">
        <v>65</v>
      </c>
      <c r="E25" s="40" t="s">
        <v>63</v>
      </c>
      <c r="F25" s="40" t="s">
        <v>71</v>
      </c>
      <c r="G25" s="40" t="s">
        <v>45</v>
      </c>
      <c r="H25" s="40" t="str">
        <f>IF(G25="","",VLOOKUP(G25,Sheet1!$B$3:$C$7,2,0))</f>
        <v>慢性期</v>
      </c>
      <c r="I25" s="40" t="s">
        <v>45</v>
      </c>
      <c r="J25" s="40" t="str">
        <f>IF(I25="","",VLOOKUP(I25,Sheet1!$B$3:$C$7,2,0))</f>
        <v>慢性期</v>
      </c>
      <c r="K25" s="40">
        <v>0</v>
      </c>
      <c r="L25" s="40">
        <v>0</v>
      </c>
      <c r="M25" s="40">
        <v>0</v>
      </c>
      <c r="N25" s="40">
        <v>60</v>
      </c>
      <c r="O25" s="40">
        <v>60</v>
      </c>
      <c r="P25" s="40">
        <v>0</v>
      </c>
      <c r="Q25" s="40">
        <v>0</v>
      </c>
      <c r="R25" s="40">
        <v>0</v>
      </c>
      <c r="S25" s="40">
        <v>0</v>
      </c>
      <c r="T25" s="40" t="s">
        <v>62</v>
      </c>
      <c r="U25" s="40" t="str">
        <f>IF(T25="","",VLOOKUP(T25,Sheet1!$B$10:$C$61,2,0))</f>
        <v>療養病棟入院基本料1</v>
      </c>
      <c r="V25" s="40">
        <v>60</v>
      </c>
      <c r="W25" s="65"/>
    </row>
    <row r="26" spans="1:23" outlineLevel="3">
      <c r="A26" s="40"/>
      <c r="B26" s="40"/>
      <c r="C26" s="40"/>
      <c r="D26" s="40"/>
      <c r="E26" s="41" t="s">
        <v>1807</v>
      </c>
      <c r="F26" s="40"/>
      <c r="G26" s="40"/>
      <c r="H26" s="40"/>
      <c r="I26" s="40"/>
      <c r="J26" s="40" t="str">
        <f>IF(I26="","",VLOOKUP(I26,Sheet1!$B$3:$C$7,2,0))</f>
        <v/>
      </c>
      <c r="K26" s="40">
        <f t="shared" ref="K26:S26" si="4">SUBTOTAL(9,K21:K25)</f>
        <v>93</v>
      </c>
      <c r="L26" s="40">
        <f t="shared" si="4"/>
        <v>93</v>
      </c>
      <c r="M26" s="40">
        <f t="shared" si="4"/>
        <v>0</v>
      </c>
      <c r="N26" s="40">
        <f t="shared" si="4"/>
        <v>137</v>
      </c>
      <c r="O26" s="40">
        <f t="shared" si="4"/>
        <v>137</v>
      </c>
      <c r="P26" s="40">
        <f t="shared" si="4"/>
        <v>0</v>
      </c>
      <c r="Q26" s="40">
        <f t="shared" si="4"/>
        <v>0</v>
      </c>
      <c r="R26" s="40">
        <f t="shared" si="4"/>
        <v>0</v>
      </c>
      <c r="S26" s="40">
        <f t="shared" si="4"/>
        <v>0</v>
      </c>
      <c r="T26" s="40"/>
      <c r="U26" s="40"/>
      <c r="V26" s="40">
        <f>SUBTOTAL(9,V21:V25)</f>
        <v>230</v>
      </c>
      <c r="W26" s="66"/>
    </row>
    <row r="27" spans="1:23" outlineLevel="4">
      <c r="A27" s="40">
        <v>4010</v>
      </c>
      <c r="B27" s="40" t="s">
        <v>64</v>
      </c>
      <c r="C27" s="40">
        <v>40226</v>
      </c>
      <c r="D27" s="40" t="s">
        <v>65</v>
      </c>
      <c r="E27" s="40" t="s">
        <v>980</v>
      </c>
      <c r="F27" s="40" t="s">
        <v>562</v>
      </c>
      <c r="G27" s="40" t="s">
        <v>45</v>
      </c>
      <c r="H27" s="40" t="str">
        <f>IF(G27="","",VLOOKUP(G27,Sheet1!$B$3:$C$7,2,0))</f>
        <v>慢性期</v>
      </c>
      <c r="I27" s="40" t="s">
        <v>45</v>
      </c>
      <c r="J27" s="40" t="str">
        <f>IF(I27="","",VLOOKUP(I27,Sheet1!$B$3:$C$7,2,0))</f>
        <v>慢性期</v>
      </c>
      <c r="K27" s="40">
        <v>0</v>
      </c>
      <c r="L27" s="40">
        <v>0</v>
      </c>
      <c r="M27" s="40">
        <v>0</v>
      </c>
      <c r="N27" s="40">
        <v>56</v>
      </c>
      <c r="O27" s="40">
        <v>56</v>
      </c>
      <c r="P27" s="40">
        <v>0</v>
      </c>
      <c r="Q27" s="40">
        <v>0</v>
      </c>
      <c r="R27" s="40">
        <v>0</v>
      </c>
      <c r="S27" s="40">
        <v>0</v>
      </c>
      <c r="T27" s="40" t="s">
        <v>62</v>
      </c>
      <c r="U27" s="40" t="str">
        <f>IF(T27="","",VLOOKUP(T27,Sheet1!$B$10:$C$61,2,0))</f>
        <v>療養病棟入院基本料1</v>
      </c>
      <c r="V27" s="40">
        <v>56</v>
      </c>
      <c r="W27" s="64"/>
    </row>
    <row r="28" spans="1:23" outlineLevel="4">
      <c r="A28" s="40">
        <v>4010</v>
      </c>
      <c r="B28" s="40" t="s">
        <v>64</v>
      </c>
      <c r="C28" s="40">
        <v>40226</v>
      </c>
      <c r="D28" s="40" t="s">
        <v>65</v>
      </c>
      <c r="E28" s="40" t="s">
        <v>980</v>
      </c>
      <c r="F28" s="40" t="s">
        <v>981</v>
      </c>
      <c r="G28" s="40" t="s">
        <v>45</v>
      </c>
      <c r="H28" s="40" t="str">
        <f>IF(G28="","",VLOOKUP(G28,Sheet1!$B$3:$C$7,2,0))</f>
        <v>慢性期</v>
      </c>
      <c r="I28" s="40" t="s">
        <v>45</v>
      </c>
      <c r="J28" s="40" t="str">
        <f>IF(I28="","",VLOOKUP(I28,Sheet1!$B$3:$C$7,2,0))</f>
        <v>慢性期</v>
      </c>
      <c r="K28" s="40">
        <v>0</v>
      </c>
      <c r="L28" s="40">
        <v>0</v>
      </c>
      <c r="M28" s="40">
        <v>0</v>
      </c>
      <c r="N28" s="40">
        <v>30</v>
      </c>
      <c r="O28" s="40">
        <v>30</v>
      </c>
      <c r="P28" s="40">
        <v>0</v>
      </c>
      <c r="Q28" s="40">
        <v>30</v>
      </c>
      <c r="R28" s="40">
        <v>30</v>
      </c>
      <c r="S28" s="40">
        <v>0</v>
      </c>
      <c r="T28" s="40"/>
      <c r="U28" s="40" t="str">
        <f>IF(T28="","",VLOOKUP(T28,Sheet1!$B$10:$C$61,2,0))</f>
        <v/>
      </c>
      <c r="V28" s="40">
        <v>0</v>
      </c>
      <c r="W28" s="65"/>
    </row>
    <row r="29" spans="1:23" outlineLevel="4">
      <c r="A29" s="40">
        <v>4010</v>
      </c>
      <c r="B29" s="40" t="s">
        <v>64</v>
      </c>
      <c r="C29" s="40">
        <v>40226</v>
      </c>
      <c r="D29" s="40" t="s">
        <v>65</v>
      </c>
      <c r="E29" s="40" t="s">
        <v>980</v>
      </c>
      <c r="F29" s="40" t="s">
        <v>982</v>
      </c>
      <c r="G29" s="40" t="s">
        <v>45</v>
      </c>
      <c r="H29" s="40" t="str">
        <f>IF(G29="","",VLOOKUP(G29,Sheet1!$B$3:$C$7,2,0))</f>
        <v>慢性期</v>
      </c>
      <c r="I29" s="40" t="s">
        <v>45</v>
      </c>
      <c r="J29" s="40" t="str">
        <f>IF(I29="","",VLOOKUP(I29,Sheet1!$B$3:$C$7,2,0))</f>
        <v>慢性期</v>
      </c>
      <c r="K29" s="40">
        <v>0</v>
      </c>
      <c r="L29" s="40">
        <v>0</v>
      </c>
      <c r="M29" s="40">
        <v>0</v>
      </c>
      <c r="N29" s="40">
        <v>60</v>
      </c>
      <c r="O29" s="40">
        <v>60</v>
      </c>
      <c r="P29" s="40">
        <v>0</v>
      </c>
      <c r="Q29" s="40">
        <v>60</v>
      </c>
      <c r="R29" s="40">
        <v>60</v>
      </c>
      <c r="S29" s="40">
        <v>0</v>
      </c>
      <c r="T29" s="40"/>
      <c r="U29" s="40" t="str">
        <f>IF(T29="","",VLOOKUP(T29,Sheet1!$B$10:$C$61,2,0))</f>
        <v/>
      </c>
      <c r="V29" s="40">
        <v>0</v>
      </c>
      <c r="W29" s="65"/>
    </row>
    <row r="30" spans="1:23" outlineLevel="3">
      <c r="A30" s="40"/>
      <c r="B30" s="40"/>
      <c r="C30" s="40"/>
      <c r="D30" s="40"/>
      <c r="E30" s="41" t="s">
        <v>1808</v>
      </c>
      <c r="F30" s="40"/>
      <c r="G30" s="40"/>
      <c r="H30" s="40"/>
      <c r="I30" s="40"/>
      <c r="J30" s="40" t="str">
        <f>IF(I30="","",VLOOKUP(I30,Sheet1!$B$3:$C$7,2,0))</f>
        <v/>
      </c>
      <c r="K30" s="40">
        <f t="shared" ref="K30:S30" si="5">SUBTOTAL(9,K27:K29)</f>
        <v>0</v>
      </c>
      <c r="L30" s="40">
        <f t="shared" si="5"/>
        <v>0</v>
      </c>
      <c r="M30" s="40">
        <f t="shared" si="5"/>
        <v>0</v>
      </c>
      <c r="N30" s="40">
        <f t="shared" si="5"/>
        <v>146</v>
      </c>
      <c r="O30" s="40">
        <f t="shared" si="5"/>
        <v>146</v>
      </c>
      <c r="P30" s="40">
        <f t="shared" si="5"/>
        <v>0</v>
      </c>
      <c r="Q30" s="40">
        <f t="shared" si="5"/>
        <v>90</v>
      </c>
      <c r="R30" s="40">
        <f t="shared" si="5"/>
        <v>90</v>
      </c>
      <c r="S30" s="40">
        <f t="shared" si="5"/>
        <v>0</v>
      </c>
      <c r="T30" s="40"/>
      <c r="U30" s="40"/>
      <c r="V30" s="40">
        <f>SUBTOTAL(9,V27:V29)</f>
        <v>56</v>
      </c>
      <c r="W30" s="66"/>
    </row>
    <row r="31" spans="1:23" outlineLevel="4">
      <c r="A31" s="40">
        <v>4010</v>
      </c>
      <c r="B31" s="40" t="s">
        <v>64</v>
      </c>
      <c r="C31" s="40">
        <v>40226</v>
      </c>
      <c r="D31" s="40" t="s">
        <v>65</v>
      </c>
      <c r="E31" s="40" t="s">
        <v>1195</v>
      </c>
      <c r="F31" s="40" t="s">
        <v>1196</v>
      </c>
      <c r="G31" s="40" t="s">
        <v>182</v>
      </c>
      <c r="H31" s="40" t="str">
        <f>IF(G31="","",VLOOKUP(G31,Sheet1!$B$3:$C$7,2,0))</f>
        <v>慢性期</v>
      </c>
      <c r="I31" s="40" t="s">
        <v>182</v>
      </c>
      <c r="J31" s="40" t="str">
        <f>IF(I31="","",VLOOKUP(I31,Sheet1!$B$3:$C$7,2,0))</f>
        <v>慢性期</v>
      </c>
      <c r="K31" s="40">
        <v>0</v>
      </c>
      <c r="L31" s="40">
        <v>0</v>
      </c>
      <c r="M31" s="40">
        <v>0</v>
      </c>
      <c r="N31" s="40">
        <v>48</v>
      </c>
      <c r="O31" s="40">
        <v>48</v>
      </c>
      <c r="P31" s="40">
        <v>0</v>
      </c>
      <c r="Q31" s="40">
        <v>0</v>
      </c>
      <c r="R31" s="40">
        <v>0</v>
      </c>
      <c r="S31" s="40">
        <v>0</v>
      </c>
      <c r="T31" s="40" t="s">
        <v>230</v>
      </c>
      <c r="U31" s="40" t="str">
        <f>IF(T31="","",VLOOKUP(T31,Sheet1!$B$10:$C$61,2,0))</f>
        <v>療養病棟入院基本料2</v>
      </c>
      <c r="V31" s="40">
        <v>48</v>
      </c>
      <c r="W31" s="64"/>
    </row>
    <row r="32" spans="1:23" outlineLevel="3">
      <c r="A32" s="40"/>
      <c r="B32" s="40"/>
      <c r="C32" s="40"/>
      <c r="D32" s="40"/>
      <c r="E32" s="41" t="s">
        <v>1809</v>
      </c>
      <c r="F32" s="40"/>
      <c r="G32" s="40"/>
      <c r="H32" s="40"/>
      <c r="I32" s="40"/>
      <c r="J32" s="40" t="str">
        <f>IF(I32="","",VLOOKUP(I32,Sheet1!$B$3:$C$7,2,0))</f>
        <v/>
      </c>
      <c r="K32" s="40">
        <f t="shared" ref="K32:S32" si="6">SUBTOTAL(9,K31:K31)</f>
        <v>0</v>
      </c>
      <c r="L32" s="40">
        <f t="shared" si="6"/>
        <v>0</v>
      </c>
      <c r="M32" s="40">
        <f t="shared" si="6"/>
        <v>0</v>
      </c>
      <c r="N32" s="40">
        <f t="shared" si="6"/>
        <v>48</v>
      </c>
      <c r="O32" s="40">
        <f t="shared" si="6"/>
        <v>48</v>
      </c>
      <c r="P32" s="40">
        <f t="shared" si="6"/>
        <v>0</v>
      </c>
      <c r="Q32" s="40">
        <f t="shared" si="6"/>
        <v>0</v>
      </c>
      <c r="R32" s="40">
        <f t="shared" si="6"/>
        <v>0</v>
      </c>
      <c r="S32" s="40">
        <f t="shared" si="6"/>
        <v>0</v>
      </c>
      <c r="T32" s="40"/>
      <c r="U32" s="40"/>
      <c r="V32" s="40">
        <f>SUBTOTAL(9,V31:V31)</f>
        <v>48</v>
      </c>
      <c r="W32" s="66"/>
    </row>
    <row r="33" spans="1:23" outlineLevel="4">
      <c r="A33" s="40">
        <v>4010</v>
      </c>
      <c r="B33" s="40" t="s">
        <v>64</v>
      </c>
      <c r="C33" s="40">
        <v>40226</v>
      </c>
      <c r="D33" s="40" t="s">
        <v>65</v>
      </c>
      <c r="E33" s="40" t="s">
        <v>1373</v>
      </c>
      <c r="F33" s="40" t="s">
        <v>716</v>
      </c>
      <c r="G33" s="40" t="s">
        <v>38</v>
      </c>
      <c r="H33" s="40" t="str">
        <f>IF(G33="","",VLOOKUP(G33,Sheet1!$B$3:$C$7,2,0))</f>
        <v>急性期</v>
      </c>
      <c r="I33" s="40" t="s">
        <v>38</v>
      </c>
      <c r="J33" s="40" t="str">
        <f>IF(I33="","",VLOOKUP(I33,Sheet1!$B$3:$C$7,2,0))</f>
        <v>急性期</v>
      </c>
      <c r="K33" s="40">
        <v>60</v>
      </c>
      <c r="L33" s="40">
        <v>60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 t="s">
        <v>45</v>
      </c>
      <c r="U33" s="40" t="str">
        <f>IF(T33="","",VLOOKUP(T33,Sheet1!$B$10:$C$61,2,0))</f>
        <v>一般病棟15対1入院基本料</v>
      </c>
      <c r="V33" s="40">
        <v>60</v>
      </c>
      <c r="W33" s="64"/>
    </row>
    <row r="34" spans="1:23" outlineLevel="3">
      <c r="A34" s="40"/>
      <c r="B34" s="40"/>
      <c r="C34" s="40"/>
      <c r="D34" s="40"/>
      <c r="E34" s="41" t="s">
        <v>1810</v>
      </c>
      <c r="F34" s="40"/>
      <c r="G34" s="40"/>
      <c r="H34" s="40"/>
      <c r="I34" s="40"/>
      <c r="J34" s="40" t="str">
        <f>IF(I34="","",VLOOKUP(I34,Sheet1!$B$3:$C$7,2,0))</f>
        <v/>
      </c>
      <c r="K34" s="40">
        <f t="shared" ref="K34:S34" si="7">SUBTOTAL(9,K33:K33)</f>
        <v>60</v>
      </c>
      <c r="L34" s="40">
        <f t="shared" si="7"/>
        <v>60</v>
      </c>
      <c r="M34" s="40">
        <f t="shared" si="7"/>
        <v>0</v>
      </c>
      <c r="N34" s="40">
        <f t="shared" si="7"/>
        <v>0</v>
      </c>
      <c r="O34" s="40">
        <f t="shared" si="7"/>
        <v>0</v>
      </c>
      <c r="P34" s="40">
        <f t="shared" si="7"/>
        <v>0</v>
      </c>
      <c r="Q34" s="40">
        <f t="shared" si="7"/>
        <v>0</v>
      </c>
      <c r="R34" s="40">
        <f t="shared" si="7"/>
        <v>0</v>
      </c>
      <c r="S34" s="40">
        <f t="shared" si="7"/>
        <v>0</v>
      </c>
      <c r="T34" s="40"/>
      <c r="U34" s="40"/>
      <c r="V34" s="40">
        <f>SUBTOTAL(9,V33:V33)</f>
        <v>60</v>
      </c>
      <c r="W34" s="66"/>
    </row>
    <row r="35" spans="1:23" outlineLevel="4">
      <c r="A35" s="40">
        <v>4010</v>
      </c>
      <c r="B35" s="40" t="s">
        <v>64</v>
      </c>
      <c r="C35" s="40">
        <v>40401</v>
      </c>
      <c r="D35" s="40" t="s">
        <v>1007</v>
      </c>
      <c r="E35" s="40" t="s">
        <v>1006</v>
      </c>
      <c r="F35" s="40" t="s">
        <v>193</v>
      </c>
      <c r="G35" s="40" t="s">
        <v>45</v>
      </c>
      <c r="H35" s="40" t="str">
        <f>IF(G35="","",VLOOKUP(G35,Sheet1!$B$3:$C$7,2,0))</f>
        <v>慢性期</v>
      </c>
      <c r="I35" s="40" t="s">
        <v>45</v>
      </c>
      <c r="J35" s="40" t="str">
        <f>IF(I35="","",VLOOKUP(I35,Sheet1!$B$3:$C$7,2,0))</f>
        <v>慢性期</v>
      </c>
      <c r="K35" s="40">
        <v>56</v>
      </c>
      <c r="L35" s="40">
        <v>56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 t="s">
        <v>45</v>
      </c>
      <c r="U35" s="40" t="str">
        <f>IF(T35="","",VLOOKUP(T35,Sheet1!$B$10:$C$61,2,0))</f>
        <v>一般病棟15対1入院基本料</v>
      </c>
      <c r="V35" s="40">
        <v>56</v>
      </c>
      <c r="W35" s="64" t="s">
        <v>1996</v>
      </c>
    </row>
    <row r="36" spans="1:23" outlineLevel="3">
      <c r="A36" s="40"/>
      <c r="B36" s="40"/>
      <c r="C36" s="40"/>
      <c r="D36" s="40"/>
      <c r="E36" s="41" t="s">
        <v>1811</v>
      </c>
      <c r="F36" s="40"/>
      <c r="G36" s="40"/>
      <c r="H36" s="40"/>
      <c r="I36" s="40"/>
      <c r="J36" s="40" t="str">
        <f>IF(I36="","",VLOOKUP(I36,Sheet1!$B$3:$C$7,2,0))</f>
        <v/>
      </c>
      <c r="K36" s="40">
        <f t="shared" ref="K36:S36" si="8">SUBTOTAL(9,K35:K35)</f>
        <v>56</v>
      </c>
      <c r="L36" s="40">
        <f t="shared" si="8"/>
        <v>56</v>
      </c>
      <c r="M36" s="40">
        <f t="shared" si="8"/>
        <v>0</v>
      </c>
      <c r="N36" s="40">
        <f t="shared" si="8"/>
        <v>0</v>
      </c>
      <c r="O36" s="40">
        <f t="shared" si="8"/>
        <v>0</v>
      </c>
      <c r="P36" s="40">
        <f t="shared" si="8"/>
        <v>0</v>
      </c>
      <c r="Q36" s="40">
        <f t="shared" si="8"/>
        <v>0</v>
      </c>
      <c r="R36" s="40">
        <f t="shared" si="8"/>
        <v>0</v>
      </c>
      <c r="S36" s="40">
        <f t="shared" si="8"/>
        <v>0</v>
      </c>
      <c r="T36" s="40"/>
      <c r="U36" s="40"/>
      <c r="V36" s="40">
        <f>SUBTOTAL(9,V35:V35)</f>
        <v>56</v>
      </c>
      <c r="W36" s="66"/>
    </row>
    <row r="37" spans="1:23" outlineLevel="4">
      <c r="A37" s="40">
        <v>4010</v>
      </c>
      <c r="B37" s="40" t="s">
        <v>64</v>
      </c>
      <c r="C37" s="40">
        <v>40402</v>
      </c>
      <c r="D37" s="40" t="s">
        <v>616</v>
      </c>
      <c r="E37" s="40" t="s">
        <v>617</v>
      </c>
      <c r="F37" s="40" t="s">
        <v>370</v>
      </c>
      <c r="G37" s="40" t="s">
        <v>38</v>
      </c>
      <c r="H37" s="40" t="str">
        <f>IF(G37="","",VLOOKUP(G37,Sheet1!$B$3:$C$7,2,0))</f>
        <v>急性期</v>
      </c>
      <c r="I37" s="40" t="s">
        <v>38</v>
      </c>
      <c r="J37" s="40" t="str">
        <f>IF(I37="","",VLOOKUP(I37,Sheet1!$B$3:$C$7,2,0))</f>
        <v>急性期</v>
      </c>
      <c r="K37" s="40">
        <v>61</v>
      </c>
      <c r="L37" s="40">
        <v>54</v>
      </c>
      <c r="M37" s="40">
        <v>7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 t="s">
        <v>38</v>
      </c>
      <c r="U37" s="40" t="str">
        <f>IF(T37="","",VLOOKUP(T37,Sheet1!$B$10:$C$61,2,0))</f>
        <v>一般病棟10対1入院基本料</v>
      </c>
      <c r="V37" s="40">
        <v>61</v>
      </c>
      <c r="W37" s="64" t="s">
        <v>1996</v>
      </c>
    </row>
    <row r="38" spans="1:23" outlineLevel="4">
      <c r="A38" s="40">
        <v>4010</v>
      </c>
      <c r="B38" s="40" t="s">
        <v>64</v>
      </c>
      <c r="C38" s="40">
        <v>40402</v>
      </c>
      <c r="D38" s="40" t="s">
        <v>616</v>
      </c>
      <c r="E38" s="40" t="s">
        <v>617</v>
      </c>
      <c r="F38" s="40" t="s">
        <v>618</v>
      </c>
      <c r="G38" s="40" t="s">
        <v>38</v>
      </c>
      <c r="H38" s="40" t="str">
        <f>IF(G38="","",VLOOKUP(G38,Sheet1!$B$3:$C$7,2,0))</f>
        <v>急性期</v>
      </c>
      <c r="I38" s="40" t="s">
        <v>38</v>
      </c>
      <c r="J38" s="40" t="str">
        <f>IF(I38="","",VLOOKUP(I38,Sheet1!$B$3:$C$7,2,0))</f>
        <v>急性期</v>
      </c>
      <c r="K38" s="40">
        <v>39</v>
      </c>
      <c r="L38" s="40">
        <v>37</v>
      </c>
      <c r="M38" s="40">
        <v>2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 t="s">
        <v>38</v>
      </c>
      <c r="U38" s="40" t="str">
        <f>IF(T38="","",VLOOKUP(T38,Sheet1!$B$10:$C$61,2,0))</f>
        <v>一般病棟10対1入院基本料</v>
      </c>
      <c r="V38" s="40">
        <v>39</v>
      </c>
      <c r="W38" s="65"/>
    </row>
    <row r="39" spans="1:23" outlineLevel="4">
      <c r="A39" s="40">
        <v>4010</v>
      </c>
      <c r="B39" s="40" t="s">
        <v>64</v>
      </c>
      <c r="C39" s="40">
        <v>40402</v>
      </c>
      <c r="D39" s="40" t="s">
        <v>616</v>
      </c>
      <c r="E39" s="40" t="s">
        <v>617</v>
      </c>
      <c r="F39" s="40" t="s">
        <v>619</v>
      </c>
      <c r="G39" s="40" t="s">
        <v>58</v>
      </c>
      <c r="H39" s="40" t="str">
        <f>IF(G39="","",VLOOKUP(G39,Sheet1!$B$3:$C$7,2,0))</f>
        <v>回復期</v>
      </c>
      <c r="I39" s="40" t="s">
        <v>58</v>
      </c>
      <c r="J39" s="40" t="str">
        <f>IF(I39="","",VLOOKUP(I39,Sheet1!$B$3:$C$7,2,0))</f>
        <v>回復期</v>
      </c>
      <c r="K39" s="40">
        <v>22</v>
      </c>
      <c r="L39" s="40">
        <v>22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 t="s">
        <v>40</v>
      </c>
      <c r="U39" s="40" t="str">
        <f>IF(T39="","",VLOOKUP(T39,Sheet1!$B$10:$C$61,2,0))</f>
        <v>地域包括ケア病棟入院料1</v>
      </c>
      <c r="V39" s="40">
        <v>22</v>
      </c>
      <c r="W39" s="65"/>
    </row>
    <row r="40" spans="1:23" outlineLevel="4">
      <c r="A40" s="40">
        <v>4010</v>
      </c>
      <c r="B40" s="40" t="s">
        <v>64</v>
      </c>
      <c r="C40" s="40">
        <v>40402</v>
      </c>
      <c r="D40" s="40" t="s">
        <v>616</v>
      </c>
      <c r="E40" s="40" t="s">
        <v>617</v>
      </c>
      <c r="F40" s="40" t="s">
        <v>620</v>
      </c>
      <c r="G40" s="40" t="s">
        <v>58</v>
      </c>
      <c r="H40" s="40" t="str">
        <f>IF(G40="","",VLOOKUP(G40,Sheet1!$B$3:$C$7,2,0))</f>
        <v>回復期</v>
      </c>
      <c r="I40" s="40" t="s">
        <v>58</v>
      </c>
      <c r="J40" s="40" t="str">
        <f>IF(I40="","",VLOOKUP(I40,Sheet1!$B$3:$C$7,2,0))</f>
        <v>回復期</v>
      </c>
      <c r="K40" s="40">
        <v>0</v>
      </c>
      <c r="L40" s="40">
        <v>0</v>
      </c>
      <c r="M40" s="40">
        <v>0</v>
      </c>
      <c r="N40" s="40">
        <v>60</v>
      </c>
      <c r="O40" s="40">
        <v>59</v>
      </c>
      <c r="P40" s="40">
        <v>1</v>
      </c>
      <c r="Q40" s="40">
        <v>0</v>
      </c>
      <c r="R40" s="40">
        <v>0</v>
      </c>
      <c r="S40" s="40">
        <v>0</v>
      </c>
      <c r="T40" s="40" t="s">
        <v>68</v>
      </c>
      <c r="U40" s="40" t="str">
        <f>IF(T40="","",VLOOKUP(T40,Sheet1!$B$10:$C$61,2,0))</f>
        <v>回復期リハビリテーション病棟入院料2</v>
      </c>
      <c r="V40" s="40">
        <v>60</v>
      </c>
      <c r="W40" s="65"/>
    </row>
    <row r="41" spans="1:23" outlineLevel="4">
      <c r="A41" s="40">
        <v>4010</v>
      </c>
      <c r="B41" s="40" t="s">
        <v>64</v>
      </c>
      <c r="C41" s="40">
        <v>40402</v>
      </c>
      <c r="D41" s="40" t="s">
        <v>616</v>
      </c>
      <c r="E41" s="40" t="s">
        <v>617</v>
      </c>
      <c r="F41" s="40" t="s">
        <v>86</v>
      </c>
      <c r="G41" s="40" t="s">
        <v>45</v>
      </c>
      <c r="H41" s="40" t="str">
        <f>IF(G41="","",VLOOKUP(G41,Sheet1!$B$3:$C$7,2,0))</f>
        <v>慢性期</v>
      </c>
      <c r="I41" s="40" t="s">
        <v>45</v>
      </c>
      <c r="J41" s="40" t="str">
        <f>IF(I41="","",VLOOKUP(I41,Sheet1!$B$3:$C$7,2,0))</f>
        <v>慢性期</v>
      </c>
      <c r="K41" s="40">
        <v>0</v>
      </c>
      <c r="L41" s="40">
        <v>0</v>
      </c>
      <c r="M41" s="40">
        <v>0</v>
      </c>
      <c r="N41" s="40">
        <v>40</v>
      </c>
      <c r="O41" s="40">
        <v>37</v>
      </c>
      <c r="P41" s="40">
        <v>3</v>
      </c>
      <c r="Q41" s="40">
        <v>0</v>
      </c>
      <c r="R41" s="40">
        <v>0</v>
      </c>
      <c r="S41" s="40">
        <v>0</v>
      </c>
      <c r="T41" s="40" t="s">
        <v>62</v>
      </c>
      <c r="U41" s="40" t="str">
        <f>IF(T41="","",VLOOKUP(T41,Sheet1!$B$10:$C$61,2,0))</f>
        <v>療養病棟入院基本料1</v>
      </c>
      <c r="V41" s="40">
        <v>40</v>
      </c>
      <c r="W41" s="65"/>
    </row>
    <row r="42" spans="1:23" ht="11.4" outlineLevel="3" thickBot="1">
      <c r="A42" s="40"/>
      <c r="B42" s="46"/>
      <c r="C42" s="46"/>
      <c r="D42" s="46"/>
      <c r="E42" s="47" t="s">
        <v>1812</v>
      </c>
      <c r="F42" s="46"/>
      <c r="G42" s="46"/>
      <c r="H42" s="46"/>
      <c r="I42" s="46"/>
      <c r="J42" s="46"/>
      <c r="K42" s="46">
        <f t="shared" ref="K42:S42" si="9">SUBTOTAL(9,K37:K41)</f>
        <v>122</v>
      </c>
      <c r="L42" s="46">
        <f t="shared" si="9"/>
        <v>113</v>
      </c>
      <c r="M42" s="46">
        <f t="shared" si="9"/>
        <v>9</v>
      </c>
      <c r="N42" s="46">
        <f t="shared" si="9"/>
        <v>100</v>
      </c>
      <c r="O42" s="46">
        <f t="shared" si="9"/>
        <v>96</v>
      </c>
      <c r="P42" s="46">
        <f t="shared" si="9"/>
        <v>4</v>
      </c>
      <c r="Q42" s="46">
        <f t="shared" si="9"/>
        <v>0</v>
      </c>
      <c r="R42" s="46">
        <f t="shared" si="9"/>
        <v>0</v>
      </c>
      <c r="S42" s="46">
        <f t="shared" si="9"/>
        <v>0</v>
      </c>
      <c r="T42" s="46"/>
      <c r="U42" s="46"/>
      <c r="V42" s="46">
        <f>SUBTOTAL(9,V37:V41)</f>
        <v>222</v>
      </c>
      <c r="W42" s="66"/>
    </row>
    <row r="43" spans="1:23" ht="11.4" outlineLevel="2" thickTop="1">
      <c r="A43" s="40"/>
      <c r="B43" s="118" t="s">
        <v>1952</v>
      </c>
      <c r="C43" s="119"/>
      <c r="D43" s="119"/>
      <c r="E43" s="119"/>
      <c r="F43" s="119"/>
      <c r="G43" s="119"/>
      <c r="H43" s="119"/>
      <c r="I43" s="119"/>
      <c r="J43" s="120"/>
      <c r="K43" s="48">
        <f t="shared" ref="K43:S43" si="10">SUBTOTAL(9,K8:K41)</f>
        <v>673</v>
      </c>
      <c r="L43" s="48">
        <f t="shared" si="10"/>
        <v>664</v>
      </c>
      <c r="M43" s="48">
        <f t="shared" si="10"/>
        <v>9</v>
      </c>
      <c r="N43" s="48">
        <f t="shared" si="10"/>
        <v>511</v>
      </c>
      <c r="O43" s="48">
        <f t="shared" si="10"/>
        <v>503</v>
      </c>
      <c r="P43" s="48">
        <f t="shared" si="10"/>
        <v>8</v>
      </c>
      <c r="Q43" s="48">
        <f t="shared" si="10"/>
        <v>90</v>
      </c>
      <c r="R43" s="48">
        <f t="shared" si="10"/>
        <v>90</v>
      </c>
      <c r="S43" s="48">
        <f t="shared" si="10"/>
        <v>0</v>
      </c>
      <c r="T43" s="48"/>
      <c r="U43" s="48"/>
      <c r="V43" s="48">
        <f>SUBTOTAL(9,V8:V41)</f>
        <v>1094</v>
      </c>
      <c r="W43" s="64"/>
    </row>
    <row r="44" spans="1:23" outlineLevel="1">
      <c r="B44" s="121" t="s">
        <v>1938</v>
      </c>
      <c r="C44" s="122"/>
      <c r="D44" s="122"/>
      <c r="E44" s="122"/>
      <c r="F44" s="122"/>
      <c r="G44" s="122"/>
      <c r="H44" s="122"/>
      <c r="I44" s="122"/>
      <c r="J44" s="123"/>
      <c r="K44" s="40">
        <f>SUM(K47)</f>
        <v>0</v>
      </c>
      <c r="L44" s="40">
        <f t="shared" ref="L44:S44" si="11">SUM(L47)</f>
        <v>0</v>
      </c>
      <c r="M44" s="40">
        <f t="shared" si="11"/>
        <v>0</v>
      </c>
      <c r="N44" s="40">
        <f t="shared" si="11"/>
        <v>0</v>
      </c>
      <c r="O44" s="40">
        <f t="shared" si="11"/>
        <v>0</v>
      </c>
      <c r="P44" s="40">
        <f t="shared" si="11"/>
        <v>0</v>
      </c>
      <c r="Q44" s="40">
        <f t="shared" si="11"/>
        <v>0</v>
      </c>
      <c r="R44" s="40">
        <f t="shared" si="11"/>
        <v>0</v>
      </c>
      <c r="S44" s="40">
        <f t="shared" si="11"/>
        <v>0</v>
      </c>
      <c r="T44" s="40">
        <f t="shared" ref="T44" si="12">SUM(T22)</f>
        <v>0</v>
      </c>
      <c r="U44" s="40"/>
      <c r="V44" s="40">
        <f t="shared" ref="V44" si="13">SUM(V47)</f>
        <v>0</v>
      </c>
      <c r="W44" s="65"/>
    </row>
    <row r="45" spans="1:23" outlineLevel="1">
      <c r="B45" s="121" t="s">
        <v>1939</v>
      </c>
      <c r="C45" s="122"/>
      <c r="D45" s="122"/>
      <c r="E45" s="122"/>
      <c r="F45" s="122"/>
      <c r="G45" s="122"/>
      <c r="H45" s="122"/>
      <c r="I45" s="122"/>
      <c r="J45" s="123"/>
      <c r="K45" s="40">
        <f ca="1">SUMIF($H$8:$H$42,"休棟等",K12:K42)</f>
        <v>0</v>
      </c>
      <c r="L45" s="40">
        <f t="shared" ref="L45:S45" ca="1" si="14">SUMIF($H$8:$H$42,"休棟等",L12:L42)</f>
        <v>0</v>
      </c>
      <c r="M45" s="40">
        <f t="shared" ca="1" si="14"/>
        <v>0</v>
      </c>
      <c r="N45" s="40">
        <f t="shared" ca="1" si="14"/>
        <v>0</v>
      </c>
      <c r="O45" s="40">
        <f t="shared" ca="1" si="14"/>
        <v>0</v>
      </c>
      <c r="P45" s="40">
        <f t="shared" ca="1" si="14"/>
        <v>0</v>
      </c>
      <c r="Q45" s="40">
        <f t="shared" ca="1" si="14"/>
        <v>0</v>
      </c>
      <c r="R45" s="40">
        <f t="shared" ca="1" si="14"/>
        <v>0</v>
      </c>
      <c r="S45" s="40">
        <f t="shared" ca="1" si="14"/>
        <v>0</v>
      </c>
      <c r="T45" s="40">
        <f t="shared" ref="T45" ca="1" si="15">SUMIF($H$8:$H$127,"休棟等",T12:T42)</f>
        <v>0</v>
      </c>
      <c r="U45" s="40"/>
      <c r="V45" s="40">
        <f t="shared" ref="V45" ca="1" si="16">SUMIF($H$8:$H$42,"休棟等",V12:V42)</f>
        <v>0</v>
      </c>
      <c r="W45" s="65"/>
    </row>
    <row r="46" spans="1:23" outlineLevel="1">
      <c r="B46" s="124" t="s">
        <v>1940</v>
      </c>
      <c r="C46" s="125"/>
      <c r="D46" s="125"/>
      <c r="E46" s="125"/>
      <c r="F46" s="125"/>
      <c r="G46" s="125"/>
      <c r="H46" s="125"/>
      <c r="I46" s="125"/>
      <c r="J46" s="126"/>
      <c r="K46" s="40">
        <f ca="1">K43-K44-K45</f>
        <v>673</v>
      </c>
      <c r="L46" s="40">
        <f t="shared" ref="L46:S46" ca="1" si="17">L43-L44-L45</f>
        <v>664</v>
      </c>
      <c r="M46" s="40">
        <f t="shared" ca="1" si="17"/>
        <v>9</v>
      </c>
      <c r="N46" s="40">
        <f t="shared" ca="1" si="17"/>
        <v>511</v>
      </c>
      <c r="O46" s="40">
        <f t="shared" ca="1" si="17"/>
        <v>503</v>
      </c>
      <c r="P46" s="40">
        <f t="shared" ca="1" si="17"/>
        <v>8</v>
      </c>
      <c r="Q46" s="40">
        <f t="shared" ca="1" si="17"/>
        <v>90</v>
      </c>
      <c r="R46" s="40">
        <f t="shared" ca="1" si="17"/>
        <v>90</v>
      </c>
      <c r="S46" s="40">
        <f t="shared" ca="1" si="17"/>
        <v>0</v>
      </c>
      <c r="T46" s="40">
        <f t="shared" ref="T46" ca="1" si="18">T43-T44-T45</f>
        <v>0</v>
      </c>
      <c r="U46" s="40"/>
      <c r="V46" s="40">
        <f t="shared" ref="V46" ca="1" si="19">V43-V44-V45</f>
        <v>1094</v>
      </c>
      <c r="W46" s="66"/>
    </row>
    <row r="47" spans="1:23" outlineLevel="1">
      <c r="W47" s="74"/>
    </row>
    <row r="48" spans="1:23" outlineLevel="1">
      <c r="H48" s="116" t="s">
        <v>1941</v>
      </c>
      <c r="I48" s="116"/>
      <c r="J48" s="116"/>
      <c r="K48" s="116" t="s">
        <v>1946</v>
      </c>
      <c r="L48" s="116"/>
      <c r="M48" s="116" t="s">
        <v>1947</v>
      </c>
      <c r="N48" s="116"/>
      <c r="O48" s="117" t="s">
        <v>1942</v>
      </c>
      <c r="P48" s="127"/>
      <c r="W48" s="74"/>
    </row>
    <row r="49" spans="8:23" outlineLevel="1">
      <c r="H49" s="116"/>
      <c r="I49" s="116"/>
      <c r="J49" s="116"/>
      <c r="K49" s="49" t="s">
        <v>1943</v>
      </c>
      <c r="L49" s="49" t="s">
        <v>1944</v>
      </c>
      <c r="M49" s="49" t="s">
        <v>1943</v>
      </c>
      <c r="N49" s="49" t="s">
        <v>1944</v>
      </c>
      <c r="O49" s="49" t="s">
        <v>1943</v>
      </c>
      <c r="P49" s="49" t="s">
        <v>1944</v>
      </c>
      <c r="W49" s="74"/>
    </row>
    <row r="50" spans="8:23" outlineLevel="1">
      <c r="H50" s="116" t="s">
        <v>1465</v>
      </c>
      <c r="I50" s="116"/>
      <c r="J50" s="117"/>
      <c r="K50" s="50">
        <f>SUMIF($H$8:$H$42,H50,$K$8:$K$42)</f>
        <v>0</v>
      </c>
      <c r="L50" s="50">
        <f>SUMIF($H$8:$H$42,H50,$L$8:$L$42)</f>
        <v>0</v>
      </c>
      <c r="M50" s="50">
        <f>SUMIF($H$8:$H$42,H50,$N$8:$N$42)</f>
        <v>0</v>
      </c>
      <c r="N50" s="50">
        <f>SUMIF($H$8:$H$42,H50,$O$8:$O$42)</f>
        <v>0</v>
      </c>
      <c r="O50" s="50">
        <f>SUM(K50,M50)</f>
        <v>0</v>
      </c>
      <c r="P50" s="50">
        <f>SUM(L50,N50)</f>
        <v>0</v>
      </c>
      <c r="W50" s="74"/>
    </row>
    <row r="51" spans="8:23" outlineLevel="1">
      <c r="H51" s="116" t="s">
        <v>1466</v>
      </c>
      <c r="I51" s="116"/>
      <c r="J51" s="117"/>
      <c r="K51" s="50">
        <f t="shared" ref="K51:K53" si="20">SUMIF($H$8:$H$42,H51,$K$8:$K$42)</f>
        <v>512</v>
      </c>
      <c r="L51" s="50">
        <f t="shared" ref="L51:L53" si="21">SUMIF($H$8:$H$42,H51,$L$8:$L$42)</f>
        <v>503</v>
      </c>
      <c r="M51" s="50">
        <f t="shared" ref="M51:M53" si="22">SUMIF($H$8:$H$42,H51,$N$8:$N$42)</f>
        <v>0</v>
      </c>
      <c r="N51" s="50">
        <f t="shared" ref="N51:N53" si="23">SUMIF($H$8:$H$42,H51,$O$8:$O$42)</f>
        <v>0</v>
      </c>
      <c r="O51" s="50">
        <f t="shared" ref="O51:P53" si="24">SUM(K51,M51)</f>
        <v>512</v>
      </c>
      <c r="P51" s="50">
        <f t="shared" si="24"/>
        <v>503</v>
      </c>
      <c r="W51" s="74"/>
    </row>
    <row r="52" spans="8:23" outlineLevel="1">
      <c r="H52" s="116" t="s">
        <v>1467</v>
      </c>
      <c r="I52" s="116"/>
      <c r="J52" s="117"/>
      <c r="K52" s="50">
        <f t="shared" si="20"/>
        <v>105</v>
      </c>
      <c r="L52" s="50">
        <f t="shared" si="21"/>
        <v>105</v>
      </c>
      <c r="M52" s="50">
        <f t="shared" si="22"/>
        <v>111</v>
      </c>
      <c r="N52" s="50">
        <f t="shared" si="23"/>
        <v>110</v>
      </c>
      <c r="O52" s="50">
        <f t="shared" si="24"/>
        <v>216</v>
      </c>
      <c r="P52" s="50">
        <f t="shared" si="24"/>
        <v>215</v>
      </c>
      <c r="W52" s="74"/>
    </row>
    <row r="53" spans="8:23" outlineLevel="1">
      <c r="H53" s="116" t="s">
        <v>1468</v>
      </c>
      <c r="I53" s="116"/>
      <c r="J53" s="117"/>
      <c r="K53" s="50">
        <f t="shared" si="20"/>
        <v>56</v>
      </c>
      <c r="L53" s="50">
        <f t="shared" si="21"/>
        <v>56</v>
      </c>
      <c r="M53" s="50">
        <f t="shared" si="22"/>
        <v>400</v>
      </c>
      <c r="N53" s="50">
        <f t="shared" si="23"/>
        <v>393</v>
      </c>
      <c r="O53" s="50">
        <f t="shared" si="24"/>
        <v>456</v>
      </c>
      <c r="P53" s="50">
        <f t="shared" si="24"/>
        <v>449</v>
      </c>
      <c r="W53" s="74"/>
    </row>
    <row r="54" spans="8:23" outlineLevel="1">
      <c r="H54" s="116" t="s">
        <v>1942</v>
      </c>
      <c r="I54" s="116"/>
      <c r="J54" s="117"/>
      <c r="K54" s="50">
        <f>SUM(K50:K53)</f>
        <v>673</v>
      </c>
      <c r="L54" s="50">
        <f>SUM(L50:L53)</f>
        <v>664</v>
      </c>
      <c r="M54" s="50">
        <f t="shared" ref="M54:P54" si="25">SUM(M50:M53)</f>
        <v>511</v>
      </c>
      <c r="N54" s="50">
        <f t="shared" si="25"/>
        <v>503</v>
      </c>
      <c r="O54" s="50">
        <f t="shared" si="25"/>
        <v>1184</v>
      </c>
      <c r="P54" s="50">
        <f t="shared" si="25"/>
        <v>1167</v>
      </c>
      <c r="W54" s="74"/>
    </row>
    <row r="55" spans="8:23" outlineLevel="1">
      <c r="W55" s="74"/>
    </row>
    <row r="56" spans="8:23" outlineLevel="1">
      <c r="W56" s="74"/>
    </row>
    <row r="57" spans="8:23" outlineLevel="1">
      <c r="W57" s="74"/>
    </row>
    <row r="58" spans="8:23" outlineLevel="1">
      <c r="W58" s="74"/>
    </row>
    <row r="59" spans="8:23" outlineLevel="1">
      <c r="W59" s="74"/>
    </row>
    <row r="60" spans="8:23" outlineLevel="1">
      <c r="W60" s="74"/>
    </row>
    <row r="61" spans="8:23" outlineLevel="1">
      <c r="W61" s="74"/>
    </row>
    <row r="62" spans="8:23" outlineLevel="1">
      <c r="W62" s="74"/>
    </row>
    <row r="63" spans="8:23" outlineLevel="1">
      <c r="W63" s="74"/>
    </row>
    <row r="64" spans="8:23" outlineLevel="1">
      <c r="W64" s="74"/>
    </row>
    <row r="65" spans="23:23" outlineLevel="1">
      <c r="W65" s="74"/>
    </row>
    <row r="66" spans="23:23" outlineLevel="1">
      <c r="W66" s="74"/>
    </row>
    <row r="67" spans="23:23" outlineLevel="1">
      <c r="W67" s="74"/>
    </row>
    <row r="68" spans="23:23" outlineLevel="1">
      <c r="W68" s="74"/>
    </row>
    <row r="69" spans="23:23" outlineLevel="1">
      <c r="W69" s="74"/>
    </row>
    <row r="70" spans="23:23" outlineLevel="1">
      <c r="W70" s="74"/>
    </row>
    <row r="71" spans="23:23" outlineLevel="1">
      <c r="W71" s="74"/>
    </row>
    <row r="72" spans="23:23" outlineLevel="1">
      <c r="W72" s="74"/>
    </row>
    <row r="73" spans="23:23" outlineLevel="1">
      <c r="W73" s="74"/>
    </row>
    <row r="74" spans="23:23" outlineLevel="1">
      <c r="W74" s="74"/>
    </row>
    <row r="75" spans="23:23" outlineLevel="1">
      <c r="W75" s="74"/>
    </row>
    <row r="76" spans="23:23" outlineLevel="1">
      <c r="W76" s="74"/>
    </row>
    <row r="77" spans="23:23" outlineLevel="1">
      <c r="W77" s="74"/>
    </row>
    <row r="78" spans="23:23" outlineLevel="1">
      <c r="W78" s="74"/>
    </row>
    <row r="79" spans="23:23" outlineLevel="1">
      <c r="W79" s="74"/>
    </row>
    <row r="80" spans="23:23" outlineLevel="1">
      <c r="W80" s="74"/>
    </row>
    <row r="81" spans="23:23" outlineLevel="1">
      <c r="W81" s="74"/>
    </row>
    <row r="82" spans="23:23" outlineLevel="1">
      <c r="W82" s="74"/>
    </row>
    <row r="83" spans="23:23" outlineLevel="1">
      <c r="W83" s="74"/>
    </row>
    <row r="84" spans="23:23" outlineLevel="1">
      <c r="W84" s="74"/>
    </row>
    <row r="85" spans="23:23" outlineLevel="1">
      <c r="W85" s="74"/>
    </row>
    <row r="86" spans="23:23" outlineLevel="1">
      <c r="W86" s="74"/>
    </row>
    <row r="87" spans="23:23" outlineLevel="1">
      <c r="W87" s="74"/>
    </row>
    <row r="88" spans="23:23" outlineLevel="1">
      <c r="W88" s="74"/>
    </row>
    <row r="89" spans="23:23" outlineLevel="1">
      <c r="W89" s="74"/>
    </row>
    <row r="90" spans="23:23" outlineLevel="1">
      <c r="W90" s="74"/>
    </row>
    <row r="91" spans="23:23" outlineLevel="1">
      <c r="W91" s="74"/>
    </row>
    <row r="92" spans="23:23" outlineLevel="1">
      <c r="W92" s="74"/>
    </row>
    <row r="93" spans="23:23" outlineLevel="1">
      <c r="W93" s="74"/>
    </row>
    <row r="94" spans="23:23" outlineLevel="1">
      <c r="W94" s="74"/>
    </row>
    <row r="95" spans="23:23" outlineLevel="1">
      <c r="W95" s="74"/>
    </row>
    <row r="96" spans="23:23" outlineLevel="1">
      <c r="W96" s="74"/>
    </row>
    <row r="97" spans="23:23" outlineLevel="1">
      <c r="W97" s="74"/>
    </row>
    <row r="98" spans="23:23" outlineLevel="1">
      <c r="W98" s="74"/>
    </row>
    <row r="99" spans="23:23" outlineLevel="1">
      <c r="W99" s="74"/>
    </row>
    <row r="100" spans="23:23" outlineLevel="1">
      <c r="W100" s="74"/>
    </row>
    <row r="101" spans="23:23" outlineLevel="1">
      <c r="W101" s="74"/>
    </row>
    <row r="102" spans="23:23" outlineLevel="1">
      <c r="W102" s="74"/>
    </row>
    <row r="103" spans="23:23" outlineLevel="1">
      <c r="W103" s="74"/>
    </row>
    <row r="104" spans="23:23" outlineLevel="1">
      <c r="W104" s="74"/>
    </row>
    <row r="105" spans="23:23" outlineLevel="1">
      <c r="W105" s="74"/>
    </row>
    <row r="106" spans="23:23" outlineLevel="1">
      <c r="W106" s="74"/>
    </row>
    <row r="107" spans="23:23" outlineLevel="1">
      <c r="W107" s="74"/>
    </row>
    <row r="108" spans="23:23" outlineLevel="1">
      <c r="W108" s="74"/>
    </row>
    <row r="109" spans="23:23" outlineLevel="1">
      <c r="W109" s="74"/>
    </row>
    <row r="110" spans="23:23" outlineLevel="1">
      <c r="W110" s="74"/>
    </row>
    <row r="111" spans="23:23" outlineLevel="1">
      <c r="W111" s="74"/>
    </row>
    <row r="112" spans="23:23" outlineLevel="1">
      <c r="W112" s="74"/>
    </row>
    <row r="113" spans="23:23" outlineLevel="1">
      <c r="W113" s="74"/>
    </row>
    <row r="114" spans="23:23" outlineLevel="1">
      <c r="W114" s="74"/>
    </row>
    <row r="115" spans="23:23" outlineLevel="1">
      <c r="W115" s="74"/>
    </row>
    <row r="116" spans="23:23" outlineLevel="1">
      <c r="W116" s="74"/>
    </row>
    <row r="117" spans="23:23" outlineLevel="1">
      <c r="W117" s="74"/>
    </row>
    <row r="118" spans="23:23" outlineLevel="1">
      <c r="W118" s="74"/>
    </row>
    <row r="119" spans="23:23" outlineLevel="1">
      <c r="W119" s="74"/>
    </row>
    <row r="120" spans="23:23" outlineLevel="1">
      <c r="W120" s="74"/>
    </row>
    <row r="121" spans="23:23" outlineLevel="1">
      <c r="W121" s="74"/>
    </row>
    <row r="122" spans="23:23" outlineLevel="1">
      <c r="W122" s="74"/>
    </row>
    <row r="123" spans="23:23" outlineLevel="1">
      <c r="W123" s="74"/>
    </row>
    <row r="124" spans="23:23" outlineLevel="1">
      <c r="W124" s="74"/>
    </row>
    <row r="125" spans="23:23" outlineLevel="1">
      <c r="W125" s="74"/>
    </row>
    <row r="126" spans="23:23" outlineLevel="1">
      <c r="W126" s="74"/>
    </row>
    <row r="127" spans="23:23" outlineLevel="1">
      <c r="W127" s="74"/>
    </row>
    <row r="128" spans="23:23" outlineLevel="1">
      <c r="W128" s="74"/>
    </row>
    <row r="129" spans="23:23" outlineLevel="1">
      <c r="W129" s="74"/>
    </row>
    <row r="130" spans="23:23" outlineLevel="1">
      <c r="W130" s="74"/>
    </row>
    <row r="131" spans="23:23" outlineLevel="1">
      <c r="W131" s="74"/>
    </row>
    <row r="132" spans="23:23" outlineLevel="1">
      <c r="W132" s="74"/>
    </row>
    <row r="133" spans="23:23" outlineLevel="1">
      <c r="W133" s="74"/>
    </row>
    <row r="134" spans="23:23" outlineLevel="1">
      <c r="W134" s="74"/>
    </row>
    <row r="135" spans="23:23" outlineLevel="1">
      <c r="W135" s="74"/>
    </row>
    <row r="136" spans="23:23" outlineLevel="1">
      <c r="W136" s="74"/>
    </row>
    <row r="137" spans="23:23" outlineLevel="1">
      <c r="W137" s="74"/>
    </row>
    <row r="138" spans="23:23" outlineLevel="1">
      <c r="W138" s="74"/>
    </row>
    <row r="139" spans="23:23" outlineLevel="1">
      <c r="W139" s="74"/>
    </row>
    <row r="140" spans="23:23" outlineLevel="1">
      <c r="W140" s="74"/>
    </row>
    <row r="141" spans="23:23" outlineLevel="1">
      <c r="W141" s="74"/>
    </row>
    <row r="142" spans="23:23" outlineLevel="1">
      <c r="W142" s="74"/>
    </row>
    <row r="143" spans="23:23" outlineLevel="1">
      <c r="W143" s="74"/>
    </row>
    <row r="144" spans="23:23" outlineLevel="1">
      <c r="W144" s="74"/>
    </row>
    <row r="145" spans="23:23" outlineLevel="1">
      <c r="W145" s="74"/>
    </row>
    <row r="146" spans="23:23" outlineLevel="1">
      <c r="W146" s="74"/>
    </row>
    <row r="147" spans="23:23" outlineLevel="1">
      <c r="W147" s="74"/>
    </row>
    <row r="148" spans="23:23" outlineLevel="1">
      <c r="W148" s="74"/>
    </row>
    <row r="149" spans="23:23" outlineLevel="1">
      <c r="W149" s="74"/>
    </row>
    <row r="150" spans="23:23" outlineLevel="1">
      <c r="W150" s="74"/>
    </row>
    <row r="151" spans="23:23" outlineLevel="1">
      <c r="W151" s="74"/>
    </row>
    <row r="152" spans="23:23" outlineLevel="1">
      <c r="W152" s="74"/>
    </row>
    <row r="153" spans="23:23" outlineLevel="1">
      <c r="W153" s="74"/>
    </row>
    <row r="154" spans="23:23" outlineLevel="1">
      <c r="W154" s="74"/>
    </row>
    <row r="155" spans="23:23" outlineLevel="1">
      <c r="W155" s="74"/>
    </row>
    <row r="156" spans="23:23" outlineLevel="1">
      <c r="W156" s="74"/>
    </row>
    <row r="157" spans="23:23" outlineLevel="1">
      <c r="W157" s="74"/>
    </row>
    <row r="158" spans="23:23" outlineLevel="1">
      <c r="W158" s="74"/>
    </row>
    <row r="159" spans="23:23" outlineLevel="1">
      <c r="W159" s="74"/>
    </row>
    <row r="160" spans="23:23" outlineLevel="1">
      <c r="W160" s="74"/>
    </row>
    <row r="161" spans="23:23" outlineLevel="1">
      <c r="W161" s="74"/>
    </row>
    <row r="162" spans="23:23" outlineLevel="1">
      <c r="W162" s="74"/>
    </row>
    <row r="163" spans="23:23" outlineLevel="1">
      <c r="W163" s="74"/>
    </row>
    <row r="164" spans="23:23" outlineLevel="1">
      <c r="W164" s="74"/>
    </row>
    <row r="165" spans="23:23" outlineLevel="1">
      <c r="W165" s="74"/>
    </row>
    <row r="166" spans="23:23" outlineLevel="1">
      <c r="W166" s="74"/>
    </row>
    <row r="167" spans="23:23" outlineLevel="1">
      <c r="W167" s="74"/>
    </row>
    <row r="168" spans="23:23" outlineLevel="1">
      <c r="W168" s="74"/>
    </row>
    <row r="169" spans="23:23" outlineLevel="1">
      <c r="W169" s="74"/>
    </row>
    <row r="170" spans="23:23" outlineLevel="1">
      <c r="W170" s="74"/>
    </row>
    <row r="171" spans="23:23" outlineLevel="1">
      <c r="W171" s="74"/>
    </row>
    <row r="172" spans="23:23" outlineLevel="1">
      <c r="W172" s="74"/>
    </row>
    <row r="173" spans="23:23" outlineLevel="1">
      <c r="W173" s="74"/>
    </row>
    <row r="174" spans="23:23" outlineLevel="1">
      <c r="W174" s="74"/>
    </row>
    <row r="175" spans="23:23" outlineLevel="1">
      <c r="W175" s="74"/>
    </row>
    <row r="176" spans="23:23" outlineLevel="1">
      <c r="W176" s="74"/>
    </row>
    <row r="177" spans="23:23" outlineLevel="1">
      <c r="W177" s="74"/>
    </row>
    <row r="178" spans="23:23" outlineLevel="1">
      <c r="W178" s="74"/>
    </row>
    <row r="179" spans="23:23" outlineLevel="1">
      <c r="W179" s="74"/>
    </row>
    <row r="180" spans="23:23" outlineLevel="1">
      <c r="W180" s="74"/>
    </row>
    <row r="181" spans="23:23" outlineLevel="1">
      <c r="W181" s="74"/>
    </row>
    <row r="182" spans="23:23" outlineLevel="1">
      <c r="W182" s="74"/>
    </row>
    <row r="183" spans="23:23" outlineLevel="1">
      <c r="W183" s="74"/>
    </row>
    <row r="184" spans="23:23" outlineLevel="1">
      <c r="W184" s="74"/>
    </row>
    <row r="185" spans="23:23" outlineLevel="1">
      <c r="W185" s="74"/>
    </row>
    <row r="186" spans="23:23" outlineLevel="1">
      <c r="W186" s="74"/>
    </row>
    <row r="187" spans="23:23" outlineLevel="1">
      <c r="W187" s="74"/>
    </row>
    <row r="188" spans="23:23" outlineLevel="1">
      <c r="W188" s="74"/>
    </row>
    <row r="189" spans="23:23" outlineLevel="1">
      <c r="W189" s="74"/>
    </row>
    <row r="190" spans="23:23" outlineLevel="1">
      <c r="W190" s="74"/>
    </row>
    <row r="191" spans="23:23" outlineLevel="1">
      <c r="W191" s="74"/>
    </row>
    <row r="192" spans="23:23" outlineLevel="1">
      <c r="W192" s="74"/>
    </row>
    <row r="193" spans="23:23" outlineLevel="1">
      <c r="W193" s="74"/>
    </row>
    <row r="194" spans="23:23" outlineLevel="1">
      <c r="W194" s="74"/>
    </row>
    <row r="195" spans="23:23" outlineLevel="1">
      <c r="W195" s="74"/>
    </row>
    <row r="196" spans="23:23" outlineLevel="1">
      <c r="W196" s="74"/>
    </row>
    <row r="197" spans="23:23" outlineLevel="1">
      <c r="W197" s="74"/>
    </row>
    <row r="198" spans="23:23" outlineLevel="1">
      <c r="W198" s="74"/>
    </row>
    <row r="199" spans="23:23" outlineLevel="1">
      <c r="W199" s="74"/>
    </row>
    <row r="200" spans="23:23" outlineLevel="1">
      <c r="W200" s="74"/>
    </row>
    <row r="201" spans="23:23" outlineLevel="1">
      <c r="W201" s="74"/>
    </row>
    <row r="202" spans="23:23" outlineLevel="1">
      <c r="W202" s="74"/>
    </row>
    <row r="203" spans="23:23" outlineLevel="1">
      <c r="W203" s="74"/>
    </row>
    <row r="204" spans="23:23" outlineLevel="1">
      <c r="W204" s="74"/>
    </row>
    <row r="205" spans="23:23" outlineLevel="1">
      <c r="W205" s="74"/>
    </row>
    <row r="206" spans="23:23" outlineLevel="1">
      <c r="W206" s="74"/>
    </row>
    <row r="207" spans="23:23" outlineLevel="1">
      <c r="W207" s="74"/>
    </row>
    <row r="208" spans="23:23" outlineLevel="1">
      <c r="W208" s="74"/>
    </row>
    <row r="209" spans="23:23" outlineLevel="1">
      <c r="W209" s="74"/>
    </row>
    <row r="210" spans="23:23" outlineLevel="1">
      <c r="W210" s="74"/>
    </row>
    <row r="211" spans="23:23" outlineLevel="1">
      <c r="W211" s="74"/>
    </row>
    <row r="212" spans="23:23" outlineLevel="1">
      <c r="W212" s="74"/>
    </row>
    <row r="213" spans="23:23" outlineLevel="1">
      <c r="W213" s="74"/>
    </row>
    <row r="214" spans="23:23" outlineLevel="1">
      <c r="W214" s="74"/>
    </row>
    <row r="215" spans="23:23" outlineLevel="1">
      <c r="W215" s="74"/>
    </row>
    <row r="216" spans="23:23" outlineLevel="1">
      <c r="W216" s="74"/>
    </row>
    <row r="217" spans="23:23" outlineLevel="1">
      <c r="W217" s="74"/>
    </row>
    <row r="218" spans="23:23" outlineLevel="1">
      <c r="W218" s="74"/>
    </row>
    <row r="219" spans="23:23" outlineLevel="1">
      <c r="W219" s="74"/>
    </row>
    <row r="220" spans="23:23" outlineLevel="1">
      <c r="W220" s="74"/>
    </row>
    <row r="221" spans="23:23" outlineLevel="1">
      <c r="W221" s="74"/>
    </row>
    <row r="222" spans="23:23" outlineLevel="1">
      <c r="W222" s="74"/>
    </row>
    <row r="223" spans="23:23" outlineLevel="1">
      <c r="W223" s="74"/>
    </row>
    <row r="224" spans="23:23" outlineLevel="1">
      <c r="W224" s="74"/>
    </row>
    <row r="225" spans="23:23" outlineLevel="1">
      <c r="W225" s="74"/>
    </row>
    <row r="226" spans="23:23" outlineLevel="1">
      <c r="W226" s="74"/>
    </row>
    <row r="227" spans="23:23" outlineLevel="1">
      <c r="W227" s="74"/>
    </row>
    <row r="228" spans="23:23" outlineLevel="1">
      <c r="W228" s="74"/>
    </row>
    <row r="229" spans="23:23" outlineLevel="1">
      <c r="W229" s="74"/>
    </row>
    <row r="230" spans="23:23" outlineLevel="1">
      <c r="W230" s="74"/>
    </row>
    <row r="231" spans="23:23" outlineLevel="1">
      <c r="W231" s="74"/>
    </row>
    <row r="232" spans="23:23" outlineLevel="1">
      <c r="W232" s="74"/>
    </row>
    <row r="233" spans="23:23" outlineLevel="1">
      <c r="W233" s="74"/>
    </row>
    <row r="234" spans="23:23" outlineLevel="1">
      <c r="W234" s="74"/>
    </row>
    <row r="235" spans="23:23" outlineLevel="1">
      <c r="W235" s="74"/>
    </row>
    <row r="236" spans="23:23" outlineLevel="1">
      <c r="W236" s="74"/>
    </row>
    <row r="237" spans="23:23" outlineLevel="1">
      <c r="W237" s="74"/>
    </row>
    <row r="238" spans="23:23" outlineLevel="1">
      <c r="W238" s="74"/>
    </row>
    <row r="239" spans="23:23" outlineLevel="1">
      <c r="W239" s="74"/>
    </row>
    <row r="240" spans="23:23" outlineLevel="1">
      <c r="W240" s="74"/>
    </row>
    <row r="241" spans="23:23" outlineLevel="1">
      <c r="W241" s="74"/>
    </row>
    <row r="242" spans="23:23" outlineLevel="1">
      <c r="W242" s="74"/>
    </row>
    <row r="243" spans="23:23" outlineLevel="1">
      <c r="W243" s="74"/>
    </row>
    <row r="244" spans="23:23" outlineLevel="1">
      <c r="W244" s="74"/>
    </row>
    <row r="245" spans="23:23" outlineLevel="1">
      <c r="W245" s="74"/>
    </row>
    <row r="246" spans="23:23" outlineLevel="1">
      <c r="W246" s="74"/>
    </row>
    <row r="247" spans="23:23" outlineLevel="1">
      <c r="W247" s="74"/>
    </row>
    <row r="248" spans="23:23" outlineLevel="1">
      <c r="W248" s="74"/>
    </row>
    <row r="249" spans="23:23" outlineLevel="1">
      <c r="W249" s="74"/>
    </row>
    <row r="250" spans="23:23" outlineLevel="1">
      <c r="W250" s="74"/>
    </row>
    <row r="251" spans="23:23" outlineLevel="1">
      <c r="W251" s="74"/>
    </row>
    <row r="252" spans="23:23" outlineLevel="1">
      <c r="W252" s="74"/>
    </row>
    <row r="253" spans="23:23" outlineLevel="1">
      <c r="W253" s="74"/>
    </row>
    <row r="254" spans="23:23" outlineLevel="1">
      <c r="W254" s="74"/>
    </row>
    <row r="255" spans="23:23" outlineLevel="1">
      <c r="W255" s="74"/>
    </row>
    <row r="256" spans="23:23" outlineLevel="1">
      <c r="W256" s="74"/>
    </row>
    <row r="257" spans="23:23" outlineLevel="1">
      <c r="W257" s="74"/>
    </row>
    <row r="258" spans="23:23" outlineLevel="1">
      <c r="W258" s="74"/>
    </row>
    <row r="259" spans="23:23" outlineLevel="1">
      <c r="W259" s="74"/>
    </row>
    <row r="260" spans="23:23" outlineLevel="1">
      <c r="W260" s="74"/>
    </row>
    <row r="261" spans="23:23" outlineLevel="1">
      <c r="W261" s="74"/>
    </row>
    <row r="262" spans="23:23" outlineLevel="1">
      <c r="W262" s="74"/>
    </row>
    <row r="263" spans="23:23" outlineLevel="1">
      <c r="W263" s="74"/>
    </row>
    <row r="264" spans="23:23" outlineLevel="1">
      <c r="W264" s="74"/>
    </row>
    <row r="265" spans="23:23" outlineLevel="1">
      <c r="W265" s="74"/>
    </row>
    <row r="266" spans="23:23" outlineLevel="1">
      <c r="W266" s="74"/>
    </row>
    <row r="267" spans="23:23" outlineLevel="1">
      <c r="W267" s="74"/>
    </row>
    <row r="268" spans="23:23" outlineLevel="1">
      <c r="W268" s="74"/>
    </row>
    <row r="269" spans="23:23" outlineLevel="1">
      <c r="W269" s="74"/>
    </row>
    <row r="270" spans="23:23" outlineLevel="1">
      <c r="W270" s="74"/>
    </row>
    <row r="271" spans="23:23" outlineLevel="1">
      <c r="W271" s="74"/>
    </row>
    <row r="272" spans="23:23" outlineLevel="1">
      <c r="W272" s="74"/>
    </row>
    <row r="273" spans="23:23" outlineLevel="1">
      <c r="W273" s="74"/>
    </row>
    <row r="274" spans="23:23" outlineLevel="1">
      <c r="W274" s="74"/>
    </row>
    <row r="275" spans="23:23" outlineLevel="1">
      <c r="W275" s="74"/>
    </row>
    <row r="276" spans="23:23" outlineLevel="1">
      <c r="W276" s="74"/>
    </row>
    <row r="277" spans="23:23" outlineLevel="1">
      <c r="W277" s="74"/>
    </row>
    <row r="278" spans="23:23" outlineLevel="1">
      <c r="W278" s="74"/>
    </row>
    <row r="279" spans="23:23" outlineLevel="1">
      <c r="W279" s="74"/>
    </row>
    <row r="280" spans="23:23" outlineLevel="1">
      <c r="W280" s="74"/>
    </row>
    <row r="281" spans="23:23" outlineLevel="1">
      <c r="W281" s="74"/>
    </row>
    <row r="282" spans="23:23" outlineLevel="1">
      <c r="W282" s="74"/>
    </row>
    <row r="283" spans="23:23" outlineLevel="1">
      <c r="W283" s="74"/>
    </row>
    <row r="284" spans="23:23" outlineLevel="1">
      <c r="W284" s="74"/>
    </row>
    <row r="285" spans="23:23" outlineLevel="1">
      <c r="W285" s="74"/>
    </row>
    <row r="286" spans="23:23" outlineLevel="1">
      <c r="W286" s="74"/>
    </row>
    <row r="287" spans="23:23" outlineLevel="1">
      <c r="W287" s="74"/>
    </row>
    <row r="288" spans="23:23" outlineLevel="1">
      <c r="W288" s="74"/>
    </row>
    <row r="289" spans="23:23" outlineLevel="1">
      <c r="W289" s="74"/>
    </row>
    <row r="290" spans="23:23" outlineLevel="1">
      <c r="W290" s="74"/>
    </row>
    <row r="291" spans="23:23" outlineLevel="1">
      <c r="W291" s="74"/>
    </row>
    <row r="292" spans="23:23" outlineLevel="1">
      <c r="W292" s="74"/>
    </row>
    <row r="293" spans="23:23" outlineLevel="1">
      <c r="W293" s="74"/>
    </row>
    <row r="294" spans="23:23" outlineLevel="1">
      <c r="W294" s="74"/>
    </row>
    <row r="295" spans="23:23" outlineLevel="1">
      <c r="W295" s="74"/>
    </row>
    <row r="296" spans="23:23" outlineLevel="1">
      <c r="W296" s="74"/>
    </row>
    <row r="297" spans="23:23" outlineLevel="1">
      <c r="W297" s="74"/>
    </row>
    <row r="298" spans="23:23" outlineLevel="1">
      <c r="W298" s="74"/>
    </row>
    <row r="299" spans="23:23" outlineLevel="1">
      <c r="W299" s="74"/>
    </row>
    <row r="300" spans="23:23" outlineLevel="1">
      <c r="W300" s="74"/>
    </row>
    <row r="301" spans="23:23" outlineLevel="1">
      <c r="W301" s="74"/>
    </row>
    <row r="302" spans="23:23" outlineLevel="1">
      <c r="W302" s="74"/>
    </row>
    <row r="303" spans="23:23" outlineLevel="1">
      <c r="W303" s="74"/>
    </row>
    <row r="304" spans="23:23" outlineLevel="1">
      <c r="W304" s="74"/>
    </row>
    <row r="305" spans="23:23" outlineLevel="1">
      <c r="W305" s="74"/>
    </row>
    <row r="306" spans="23:23" outlineLevel="1">
      <c r="W306" s="74"/>
    </row>
    <row r="307" spans="23:23" outlineLevel="1">
      <c r="W307" s="74"/>
    </row>
    <row r="308" spans="23:23" outlineLevel="1">
      <c r="W308" s="74"/>
    </row>
    <row r="309" spans="23:23" outlineLevel="1">
      <c r="W309" s="74"/>
    </row>
    <row r="310" spans="23:23" outlineLevel="1">
      <c r="W310" s="74"/>
    </row>
    <row r="311" spans="23:23" outlineLevel="1">
      <c r="W311" s="74"/>
    </row>
    <row r="312" spans="23:23" outlineLevel="1">
      <c r="W312" s="74"/>
    </row>
    <row r="313" spans="23:23" outlineLevel="1">
      <c r="W313" s="74"/>
    </row>
    <row r="314" spans="23:23" outlineLevel="1">
      <c r="W314" s="74"/>
    </row>
    <row r="315" spans="23:23" outlineLevel="1">
      <c r="W315" s="74"/>
    </row>
    <row r="316" spans="23:23" outlineLevel="1">
      <c r="W316" s="74"/>
    </row>
    <row r="317" spans="23:23" outlineLevel="1">
      <c r="W317" s="74"/>
    </row>
    <row r="318" spans="23:23" outlineLevel="1">
      <c r="W318" s="74"/>
    </row>
    <row r="319" spans="23:23" outlineLevel="1">
      <c r="W319" s="74"/>
    </row>
    <row r="320" spans="23:23" outlineLevel="1">
      <c r="W320" s="74"/>
    </row>
    <row r="321" spans="23:23" outlineLevel="1">
      <c r="W321" s="74"/>
    </row>
    <row r="322" spans="23:23" outlineLevel="1">
      <c r="W322" s="74"/>
    </row>
    <row r="323" spans="23:23" outlineLevel="1">
      <c r="W323" s="74"/>
    </row>
    <row r="324" spans="23:23" outlineLevel="1">
      <c r="W324" s="74"/>
    </row>
    <row r="325" spans="23:23" outlineLevel="1">
      <c r="W325" s="74"/>
    </row>
    <row r="326" spans="23:23" outlineLevel="1">
      <c r="W326" s="74"/>
    </row>
    <row r="327" spans="23:23" outlineLevel="1">
      <c r="W327" s="74"/>
    </row>
    <row r="328" spans="23:23" outlineLevel="1">
      <c r="W328" s="74"/>
    </row>
    <row r="329" spans="23:23" outlineLevel="1">
      <c r="W329" s="74"/>
    </row>
    <row r="330" spans="23:23" outlineLevel="1">
      <c r="W330" s="74"/>
    </row>
    <row r="331" spans="23:23" outlineLevel="1">
      <c r="W331" s="74"/>
    </row>
    <row r="332" spans="23:23" outlineLevel="1">
      <c r="W332" s="74"/>
    </row>
    <row r="333" spans="23:23" outlineLevel="1">
      <c r="W333" s="74"/>
    </row>
    <row r="334" spans="23:23" outlineLevel="1">
      <c r="W334" s="74"/>
    </row>
    <row r="335" spans="23:23" outlineLevel="1">
      <c r="W335" s="74"/>
    </row>
    <row r="336" spans="23:23" outlineLevel="1">
      <c r="W336" s="74"/>
    </row>
    <row r="337" spans="23:23" outlineLevel="1">
      <c r="W337" s="74"/>
    </row>
    <row r="338" spans="23:23" outlineLevel="1">
      <c r="W338" s="74"/>
    </row>
    <row r="339" spans="23:23" outlineLevel="1">
      <c r="W339" s="74"/>
    </row>
    <row r="340" spans="23:23" outlineLevel="1">
      <c r="W340" s="74"/>
    </row>
    <row r="341" spans="23:23" outlineLevel="1">
      <c r="W341" s="74"/>
    </row>
    <row r="342" spans="23:23" outlineLevel="1">
      <c r="W342" s="74"/>
    </row>
    <row r="343" spans="23:23" outlineLevel="1">
      <c r="W343" s="74"/>
    </row>
    <row r="344" spans="23:23" outlineLevel="1">
      <c r="W344" s="74"/>
    </row>
    <row r="345" spans="23:23" outlineLevel="1">
      <c r="W345" s="74"/>
    </row>
    <row r="346" spans="23:23" outlineLevel="1">
      <c r="W346" s="74"/>
    </row>
    <row r="347" spans="23:23" outlineLevel="1">
      <c r="W347" s="74"/>
    </row>
    <row r="348" spans="23:23" outlineLevel="1">
      <c r="W348" s="74"/>
    </row>
    <row r="349" spans="23:23" outlineLevel="1">
      <c r="W349" s="74"/>
    </row>
    <row r="350" spans="23:23" outlineLevel="1">
      <c r="W350" s="74"/>
    </row>
    <row r="351" spans="23:23" outlineLevel="1">
      <c r="W351" s="74"/>
    </row>
    <row r="352" spans="23:23" outlineLevel="1">
      <c r="W352" s="74"/>
    </row>
    <row r="353" spans="23:23" outlineLevel="1">
      <c r="W353" s="74"/>
    </row>
    <row r="354" spans="23:23" outlineLevel="1">
      <c r="W354" s="74"/>
    </row>
    <row r="355" spans="23:23" outlineLevel="1">
      <c r="W355" s="74"/>
    </row>
    <row r="356" spans="23:23" outlineLevel="1">
      <c r="W356" s="74"/>
    </row>
    <row r="357" spans="23:23" outlineLevel="1">
      <c r="W357" s="74"/>
    </row>
    <row r="358" spans="23:23" outlineLevel="1">
      <c r="W358" s="74"/>
    </row>
    <row r="359" spans="23:23" outlineLevel="1">
      <c r="W359" s="74"/>
    </row>
    <row r="360" spans="23:23" outlineLevel="1">
      <c r="W360" s="74"/>
    </row>
    <row r="361" spans="23:23" outlineLevel="1">
      <c r="W361" s="74"/>
    </row>
    <row r="362" spans="23:23" outlineLevel="1">
      <c r="W362" s="74"/>
    </row>
    <row r="363" spans="23:23" outlineLevel="1">
      <c r="W363" s="74"/>
    </row>
    <row r="364" spans="23:23" outlineLevel="1">
      <c r="W364" s="74"/>
    </row>
    <row r="365" spans="23:23" outlineLevel="1">
      <c r="W365" s="74"/>
    </row>
    <row r="366" spans="23:23" outlineLevel="1">
      <c r="W366" s="74"/>
    </row>
    <row r="367" spans="23:23" outlineLevel="1">
      <c r="W367" s="74"/>
    </row>
    <row r="368" spans="23:23" outlineLevel="1">
      <c r="W368" s="74"/>
    </row>
    <row r="369" spans="23:23" outlineLevel="1">
      <c r="W369" s="74"/>
    </row>
    <row r="370" spans="23:23" outlineLevel="1">
      <c r="W370" s="74"/>
    </row>
    <row r="371" spans="23:23" outlineLevel="1">
      <c r="W371" s="74"/>
    </row>
    <row r="372" spans="23:23" outlineLevel="1">
      <c r="W372" s="74"/>
    </row>
    <row r="373" spans="23:23" outlineLevel="1">
      <c r="W373" s="74"/>
    </row>
    <row r="374" spans="23:23" outlineLevel="1">
      <c r="W374" s="74"/>
    </row>
    <row r="375" spans="23:23" outlineLevel="1">
      <c r="W375" s="74"/>
    </row>
    <row r="376" spans="23:23" outlineLevel="1">
      <c r="W376" s="74"/>
    </row>
    <row r="377" spans="23:23" outlineLevel="1">
      <c r="W377" s="74"/>
    </row>
    <row r="378" spans="23:23" outlineLevel="1">
      <c r="W378" s="74"/>
    </row>
    <row r="379" spans="23:23" outlineLevel="1">
      <c r="W379" s="74"/>
    </row>
    <row r="380" spans="23:23" outlineLevel="1">
      <c r="W380" s="74"/>
    </row>
    <row r="381" spans="23:23" outlineLevel="1">
      <c r="W381" s="74"/>
    </row>
    <row r="382" spans="23:23" outlineLevel="1">
      <c r="W382" s="74"/>
    </row>
    <row r="383" spans="23:23" outlineLevel="1">
      <c r="W383" s="74"/>
    </row>
    <row r="384" spans="23:23" outlineLevel="1">
      <c r="W384" s="74"/>
    </row>
    <row r="385" spans="23:23" outlineLevel="1">
      <c r="W385" s="74"/>
    </row>
    <row r="386" spans="23:23" outlineLevel="1">
      <c r="W386" s="74"/>
    </row>
    <row r="387" spans="23:23" outlineLevel="1">
      <c r="W387" s="74"/>
    </row>
    <row r="388" spans="23:23" outlineLevel="1">
      <c r="W388" s="74"/>
    </row>
    <row r="389" spans="23:23" outlineLevel="1">
      <c r="W389" s="74"/>
    </row>
    <row r="390" spans="23:23" outlineLevel="1">
      <c r="W390" s="74"/>
    </row>
    <row r="391" spans="23:23" outlineLevel="1">
      <c r="W391" s="74"/>
    </row>
    <row r="392" spans="23:23" outlineLevel="1">
      <c r="W392" s="74"/>
    </row>
    <row r="393" spans="23:23" outlineLevel="1">
      <c r="W393" s="74"/>
    </row>
    <row r="394" spans="23:23" outlineLevel="1">
      <c r="W394" s="74"/>
    </row>
    <row r="395" spans="23:23" outlineLevel="1">
      <c r="W395" s="74"/>
    </row>
    <row r="396" spans="23:23" outlineLevel="1">
      <c r="W396" s="74"/>
    </row>
    <row r="397" spans="23:23" outlineLevel="1">
      <c r="W397" s="74"/>
    </row>
    <row r="398" spans="23:23" outlineLevel="1">
      <c r="W398" s="74"/>
    </row>
    <row r="399" spans="23:23" outlineLevel="1">
      <c r="W399" s="74"/>
    </row>
    <row r="400" spans="23:23" outlineLevel="1">
      <c r="W400" s="74"/>
    </row>
    <row r="401" spans="23:23" outlineLevel="1">
      <c r="W401" s="74"/>
    </row>
    <row r="402" spans="23:23" outlineLevel="1">
      <c r="W402" s="74"/>
    </row>
    <row r="403" spans="23:23" outlineLevel="1">
      <c r="W403" s="74"/>
    </row>
    <row r="404" spans="23:23" outlineLevel="1">
      <c r="W404" s="74"/>
    </row>
    <row r="405" spans="23:23" outlineLevel="1">
      <c r="W405" s="74"/>
    </row>
    <row r="406" spans="23:23" outlineLevel="1">
      <c r="W406" s="74"/>
    </row>
    <row r="407" spans="23:23" outlineLevel="1">
      <c r="W407" s="74"/>
    </row>
    <row r="408" spans="23:23" outlineLevel="1">
      <c r="W408" s="74"/>
    </row>
    <row r="409" spans="23:23" outlineLevel="1">
      <c r="W409" s="74"/>
    </row>
    <row r="410" spans="23:23" outlineLevel="1">
      <c r="W410" s="74"/>
    </row>
    <row r="411" spans="23:23" outlineLevel="1">
      <c r="W411" s="74"/>
    </row>
    <row r="412" spans="23:23" outlineLevel="1">
      <c r="W412" s="74"/>
    </row>
    <row r="413" spans="23:23" outlineLevel="1">
      <c r="W413" s="74"/>
    </row>
    <row r="414" spans="23:23" outlineLevel="1">
      <c r="W414" s="74"/>
    </row>
    <row r="415" spans="23:23" outlineLevel="1">
      <c r="W415" s="74"/>
    </row>
    <row r="416" spans="23:23" outlineLevel="1">
      <c r="W416" s="74"/>
    </row>
    <row r="417" spans="23:23" outlineLevel="1">
      <c r="W417" s="74"/>
    </row>
    <row r="418" spans="23:23" outlineLevel="1">
      <c r="W418" s="74"/>
    </row>
    <row r="419" spans="23:23" outlineLevel="1">
      <c r="W419" s="74"/>
    </row>
    <row r="420" spans="23:23" outlineLevel="1">
      <c r="W420" s="74"/>
    </row>
    <row r="421" spans="23:23" outlineLevel="1">
      <c r="W421" s="74"/>
    </row>
    <row r="422" spans="23:23" outlineLevel="1">
      <c r="W422" s="74"/>
    </row>
    <row r="423" spans="23:23" outlineLevel="1">
      <c r="W423" s="74"/>
    </row>
    <row r="424" spans="23:23" outlineLevel="1">
      <c r="W424" s="74"/>
    </row>
    <row r="425" spans="23:23" outlineLevel="1">
      <c r="W425" s="74"/>
    </row>
    <row r="426" spans="23:23" outlineLevel="1">
      <c r="W426" s="74"/>
    </row>
    <row r="427" spans="23:23" outlineLevel="1">
      <c r="W427" s="74"/>
    </row>
    <row r="428" spans="23:23" outlineLevel="1">
      <c r="W428" s="74"/>
    </row>
    <row r="429" spans="23:23" outlineLevel="1">
      <c r="W429" s="74"/>
    </row>
    <row r="430" spans="23:23" outlineLevel="1">
      <c r="W430" s="74"/>
    </row>
    <row r="431" spans="23:23" outlineLevel="1">
      <c r="W431" s="74"/>
    </row>
    <row r="432" spans="23:23" outlineLevel="1">
      <c r="W432" s="74"/>
    </row>
    <row r="433" spans="23:23" outlineLevel="1">
      <c r="W433" s="74"/>
    </row>
    <row r="434" spans="23:23" outlineLevel="1">
      <c r="W434" s="74"/>
    </row>
    <row r="435" spans="23:23" outlineLevel="1">
      <c r="W435" s="74"/>
    </row>
    <row r="436" spans="23:23" outlineLevel="1">
      <c r="W436" s="74"/>
    </row>
    <row r="437" spans="23:23" outlineLevel="1">
      <c r="W437" s="74"/>
    </row>
    <row r="438" spans="23:23" outlineLevel="1">
      <c r="W438" s="74"/>
    </row>
    <row r="439" spans="23:23" outlineLevel="1">
      <c r="W439" s="74"/>
    </row>
    <row r="440" spans="23:23" outlineLevel="1">
      <c r="W440" s="74"/>
    </row>
    <row r="441" spans="23:23" outlineLevel="1">
      <c r="W441" s="74"/>
    </row>
    <row r="442" spans="23:23" outlineLevel="1">
      <c r="W442" s="74"/>
    </row>
    <row r="443" spans="23:23" outlineLevel="1">
      <c r="W443" s="74"/>
    </row>
    <row r="444" spans="23:23" outlineLevel="1">
      <c r="W444" s="74"/>
    </row>
    <row r="445" spans="23:23" outlineLevel="1">
      <c r="W445" s="74"/>
    </row>
    <row r="446" spans="23:23" outlineLevel="1">
      <c r="W446" s="74"/>
    </row>
    <row r="447" spans="23:23" outlineLevel="1">
      <c r="W447" s="74"/>
    </row>
    <row r="448" spans="23:23" outlineLevel="1">
      <c r="W448" s="74"/>
    </row>
    <row r="449" spans="2:23" outlineLevel="1">
      <c r="W449" s="74"/>
    </row>
    <row r="450" spans="2:23" outlineLevel="1">
      <c r="W450" s="74"/>
    </row>
    <row r="451" spans="2:23" outlineLevel="1">
      <c r="W451" s="74"/>
    </row>
    <row r="452" spans="2:23" outlineLevel="1">
      <c r="W452" s="74"/>
    </row>
    <row r="453" spans="2:23" outlineLevel="1">
      <c r="B453" s="44"/>
      <c r="W453" s="74"/>
    </row>
    <row r="454" spans="2:23">
      <c r="W454" s="74"/>
    </row>
    <row r="455" spans="2:23">
      <c r="W455" s="74"/>
    </row>
    <row r="456" spans="2:23">
      <c r="W456" s="74"/>
    </row>
    <row r="457" spans="2:23">
      <c r="W457" s="74"/>
    </row>
    <row r="458" spans="2:23">
      <c r="W458" s="74"/>
    </row>
    <row r="459" spans="2:23">
      <c r="W459" s="74"/>
    </row>
    <row r="460" spans="2:23">
      <c r="W460" s="74"/>
    </row>
    <row r="461" spans="2:23">
      <c r="W461" s="74"/>
    </row>
    <row r="462" spans="2:23">
      <c r="W462" s="74"/>
    </row>
    <row r="463" spans="2:23">
      <c r="W463" s="74"/>
    </row>
    <row r="464" spans="2:23">
      <c r="W464" s="74"/>
    </row>
    <row r="465" spans="23:23">
      <c r="W465" s="74"/>
    </row>
    <row r="466" spans="23:23">
      <c r="W466" s="74"/>
    </row>
    <row r="467" spans="23:23">
      <c r="W467" s="74"/>
    </row>
    <row r="468" spans="23:23">
      <c r="W468" s="74"/>
    </row>
    <row r="469" spans="23:23">
      <c r="W469" s="74"/>
    </row>
    <row r="470" spans="23:23">
      <c r="W470" s="74"/>
    </row>
    <row r="471" spans="23:23">
      <c r="W471" s="74"/>
    </row>
    <row r="472" spans="23:23">
      <c r="W472" s="74"/>
    </row>
    <row r="473" spans="23:23">
      <c r="W473" s="74"/>
    </row>
    <row r="474" spans="23:23">
      <c r="W474" s="74"/>
    </row>
    <row r="475" spans="23:23">
      <c r="W475" s="74"/>
    </row>
    <row r="476" spans="23:23">
      <c r="W476" s="74"/>
    </row>
    <row r="477" spans="23:23">
      <c r="W477" s="74"/>
    </row>
    <row r="478" spans="23:23">
      <c r="W478" s="74"/>
    </row>
    <row r="479" spans="23:23">
      <c r="W479" s="74"/>
    </row>
    <row r="480" spans="23:23">
      <c r="W480" s="74"/>
    </row>
    <row r="481" spans="23:23">
      <c r="W481" s="74"/>
    </row>
    <row r="482" spans="23:23">
      <c r="W482" s="74"/>
    </row>
    <row r="483" spans="23:23">
      <c r="W483" s="74"/>
    </row>
    <row r="484" spans="23:23">
      <c r="W484" s="74"/>
    </row>
    <row r="485" spans="23:23">
      <c r="W485" s="74"/>
    </row>
    <row r="486" spans="23:23">
      <c r="W486" s="74"/>
    </row>
    <row r="487" spans="23:23">
      <c r="W487" s="74"/>
    </row>
    <row r="488" spans="23:23">
      <c r="W488" s="74"/>
    </row>
    <row r="489" spans="23:23">
      <c r="W489" s="74"/>
    </row>
    <row r="490" spans="23:23">
      <c r="W490" s="74"/>
    </row>
    <row r="491" spans="23:23">
      <c r="W491" s="74"/>
    </row>
    <row r="492" spans="23:23">
      <c r="W492" s="74"/>
    </row>
    <row r="493" spans="23:23">
      <c r="W493" s="74"/>
    </row>
    <row r="494" spans="23:23">
      <c r="W494" s="74"/>
    </row>
    <row r="495" spans="23:23">
      <c r="W495" s="74"/>
    </row>
    <row r="496" spans="23:23">
      <c r="W496" s="74"/>
    </row>
    <row r="497" spans="23:23">
      <c r="W497" s="74"/>
    </row>
    <row r="498" spans="23:23">
      <c r="W498" s="74"/>
    </row>
    <row r="499" spans="23:23">
      <c r="W499" s="74"/>
    </row>
    <row r="500" spans="23:23">
      <c r="W500" s="74"/>
    </row>
    <row r="501" spans="23:23">
      <c r="W501" s="74"/>
    </row>
    <row r="502" spans="23:23">
      <c r="W502" s="74"/>
    </row>
    <row r="503" spans="23:23">
      <c r="W503" s="74"/>
    </row>
    <row r="504" spans="23:23">
      <c r="W504" s="74"/>
    </row>
    <row r="505" spans="23:23">
      <c r="W505" s="74"/>
    </row>
    <row r="506" spans="23:23">
      <c r="W506" s="74"/>
    </row>
    <row r="507" spans="23:23">
      <c r="W507" s="74"/>
    </row>
    <row r="508" spans="23:23">
      <c r="W508" s="74"/>
    </row>
    <row r="509" spans="23:23">
      <c r="W509" s="74"/>
    </row>
    <row r="510" spans="23:23">
      <c r="W510" s="74"/>
    </row>
    <row r="511" spans="23:23">
      <c r="W511" s="74"/>
    </row>
    <row r="512" spans="23:23">
      <c r="W512" s="74"/>
    </row>
    <row r="513" spans="23:23">
      <c r="W513" s="74"/>
    </row>
    <row r="514" spans="23:23">
      <c r="W514" s="74"/>
    </row>
  </sheetData>
  <autoFilter ref="A7:V43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43:J43"/>
    <mergeCell ref="B44:J44"/>
    <mergeCell ref="B45:J45"/>
    <mergeCell ref="B46:J46"/>
    <mergeCell ref="H48:J49"/>
    <mergeCell ref="H54:J54"/>
    <mergeCell ref="K48:L48"/>
    <mergeCell ref="M48:N48"/>
    <mergeCell ref="O48:P48"/>
    <mergeCell ref="H50:J50"/>
    <mergeCell ref="H51:J51"/>
    <mergeCell ref="H52:J52"/>
    <mergeCell ref="H53:J53"/>
  </mergeCells>
  <phoneticPr fontId="4"/>
  <conditionalFormatting sqref="J8:J41">
    <cfRule type="cellIs" dxfId="4" priority="1" operator="notEqual">
      <formula>H8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W514"/>
  <sheetViews>
    <sheetView tabSelected="1" view="pageBreakPreview" topLeftCell="B22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39.6" customHeight="1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0.6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73"/>
    </row>
    <row r="8" spans="1:23" outlineLevel="4">
      <c r="A8" s="40">
        <v>4011</v>
      </c>
      <c r="B8" s="40" t="s">
        <v>33</v>
      </c>
      <c r="C8" s="40">
        <v>40206</v>
      </c>
      <c r="D8" s="40" t="s">
        <v>744</v>
      </c>
      <c r="E8" s="40" t="s">
        <v>745</v>
      </c>
      <c r="F8" s="40" t="s">
        <v>746</v>
      </c>
      <c r="G8" s="40" t="s">
        <v>113</v>
      </c>
      <c r="H8" s="40" t="str">
        <f>IF(G8="","",VLOOKUP(G8,Sheet1!$B$3:$C$7,2,0))</f>
        <v>回復期</v>
      </c>
      <c r="I8" s="40" t="s">
        <v>113</v>
      </c>
      <c r="J8" s="40" t="str">
        <f>IF(I8="","",VLOOKUP(I8,Sheet1!$B$3:$C$7,2,0))</f>
        <v>回復期</v>
      </c>
      <c r="K8" s="40">
        <v>44</v>
      </c>
      <c r="L8" s="40">
        <v>44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105</v>
      </c>
      <c r="U8" s="40" t="str">
        <f>IF(T8="","",VLOOKUP(T8,Sheet1!$B$10:$C$61,2,0))</f>
        <v>地域包括ケア病棟入院料1</v>
      </c>
      <c r="V8" s="40">
        <v>44</v>
      </c>
      <c r="W8" s="64"/>
    </row>
    <row r="9" spans="1:23" outlineLevel="3">
      <c r="A9" s="40"/>
      <c r="B9" s="40"/>
      <c r="C9" s="40"/>
      <c r="D9" s="40"/>
      <c r="E9" s="41" t="s">
        <v>1813</v>
      </c>
      <c r="F9" s="40"/>
      <c r="G9" s="40"/>
      <c r="H9" s="40"/>
      <c r="I9" s="40"/>
      <c r="J9" s="40" t="str">
        <f>IF(I9="","",VLOOKUP(I9,Sheet1!$B$3:$C$7,2,0))</f>
        <v/>
      </c>
      <c r="K9" s="40">
        <f t="shared" ref="K9:S9" si="0">SUBTOTAL(9,K8:K8)</f>
        <v>44</v>
      </c>
      <c r="L9" s="40">
        <f t="shared" si="0"/>
        <v>44</v>
      </c>
      <c r="M9" s="40">
        <f t="shared" si="0"/>
        <v>0</v>
      </c>
      <c r="N9" s="40">
        <f t="shared" si="0"/>
        <v>0</v>
      </c>
      <c r="O9" s="40">
        <f t="shared" si="0"/>
        <v>0</v>
      </c>
      <c r="P9" s="40">
        <f t="shared" si="0"/>
        <v>0</v>
      </c>
      <c r="Q9" s="40">
        <f t="shared" si="0"/>
        <v>0</v>
      </c>
      <c r="R9" s="40">
        <f t="shared" si="0"/>
        <v>0</v>
      </c>
      <c r="S9" s="40">
        <f t="shared" si="0"/>
        <v>0</v>
      </c>
      <c r="T9" s="40"/>
      <c r="U9" s="40"/>
      <c r="V9" s="40">
        <f>SUBTOTAL(9,V8:V8)</f>
        <v>44</v>
      </c>
      <c r="W9" s="66"/>
    </row>
    <row r="10" spans="1:23" outlineLevel="4">
      <c r="A10" s="40">
        <v>4011</v>
      </c>
      <c r="B10" s="40" t="s">
        <v>33</v>
      </c>
      <c r="C10" s="40">
        <v>40206</v>
      </c>
      <c r="D10" s="40" t="s">
        <v>744</v>
      </c>
      <c r="E10" s="40" t="s">
        <v>797</v>
      </c>
      <c r="F10" s="40" t="s">
        <v>422</v>
      </c>
      <c r="G10" s="40" t="s">
        <v>58</v>
      </c>
      <c r="H10" s="40" t="str">
        <f>IF(G10="","",VLOOKUP(G10,Sheet1!$B$3:$C$7,2,0))</f>
        <v>回復期</v>
      </c>
      <c r="I10" s="40" t="s">
        <v>58</v>
      </c>
      <c r="J10" s="40" t="str">
        <f>IF(I10="","",VLOOKUP(I10,Sheet1!$B$3:$C$7,2,0))</f>
        <v>回復期</v>
      </c>
      <c r="K10" s="40">
        <v>0</v>
      </c>
      <c r="L10" s="40">
        <v>0</v>
      </c>
      <c r="M10" s="40">
        <v>0</v>
      </c>
      <c r="N10" s="40">
        <v>60</v>
      </c>
      <c r="O10" s="40">
        <v>60</v>
      </c>
      <c r="P10" s="40">
        <v>0</v>
      </c>
      <c r="Q10" s="40">
        <v>0</v>
      </c>
      <c r="R10" s="40">
        <v>0</v>
      </c>
      <c r="S10" s="40">
        <v>0</v>
      </c>
      <c r="T10" s="40" t="s">
        <v>59</v>
      </c>
      <c r="U10" s="40" t="str">
        <f>IF(T10="","",VLOOKUP(T10,Sheet1!$B$10:$C$61,2,0))</f>
        <v>回復期リハビリテーション病棟入院料1</v>
      </c>
      <c r="V10" s="40">
        <v>60</v>
      </c>
      <c r="W10" s="64"/>
    </row>
    <row r="11" spans="1:23" outlineLevel="4">
      <c r="A11" s="40">
        <v>4011</v>
      </c>
      <c r="B11" s="40" t="s">
        <v>33</v>
      </c>
      <c r="C11" s="40">
        <v>40206</v>
      </c>
      <c r="D11" s="40" t="s">
        <v>744</v>
      </c>
      <c r="E11" s="40" t="s">
        <v>797</v>
      </c>
      <c r="F11" s="40" t="s">
        <v>424</v>
      </c>
      <c r="G11" s="40" t="s">
        <v>45</v>
      </c>
      <c r="H11" s="40" t="str">
        <f>IF(G11="","",VLOOKUP(G11,Sheet1!$B$3:$C$7,2,0))</f>
        <v>慢性期</v>
      </c>
      <c r="I11" s="40" t="s">
        <v>45</v>
      </c>
      <c r="J11" s="40" t="str">
        <f>IF(I11="","",VLOOKUP(I11,Sheet1!$B$3:$C$7,2,0))</f>
        <v>慢性期</v>
      </c>
      <c r="K11" s="40">
        <v>30</v>
      </c>
      <c r="L11" s="40">
        <v>30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 t="s">
        <v>51</v>
      </c>
      <c r="U11" s="40" t="str">
        <f>IF(T11="","",VLOOKUP(T11,Sheet1!$B$10:$C$61,2,0))</f>
        <v>障害者施設等10対1入院基本料</v>
      </c>
      <c r="V11" s="40">
        <v>30</v>
      </c>
      <c r="W11" s="65"/>
    </row>
    <row r="12" spans="1:23" outlineLevel="3">
      <c r="A12" s="40"/>
      <c r="B12" s="40"/>
      <c r="C12" s="40"/>
      <c r="D12" s="40"/>
      <c r="E12" s="41" t="s">
        <v>1814</v>
      </c>
      <c r="F12" s="40"/>
      <c r="G12" s="40"/>
      <c r="H12" s="40"/>
      <c r="I12" s="40"/>
      <c r="J12" s="40" t="str">
        <f>IF(I12="","",VLOOKUP(I12,Sheet1!$B$3:$C$7,2,0))</f>
        <v/>
      </c>
      <c r="K12" s="40">
        <f t="shared" ref="K12:S12" si="1">SUBTOTAL(9,K10:K11)</f>
        <v>30</v>
      </c>
      <c r="L12" s="40">
        <f t="shared" si="1"/>
        <v>30</v>
      </c>
      <c r="M12" s="40">
        <f t="shared" si="1"/>
        <v>0</v>
      </c>
      <c r="N12" s="40">
        <f t="shared" si="1"/>
        <v>60</v>
      </c>
      <c r="O12" s="40">
        <f t="shared" si="1"/>
        <v>60</v>
      </c>
      <c r="P12" s="40">
        <f t="shared" si="1"/>
        <v>0</v>
      </c>
      <c r="Q12" s="40">
        <f t="shared" si="1"/>
        <v>0</v>
      </c>
      <c r="R12" s="40">
        <f t="shared" si="1"/>
        <v>0</v>
      </c>
      <c r="S12" s="40">
        <f t="shared" si="1"/>
        <v>0</v>
      </c>
      <c r="T12" s="40"/>
      <c r="U12" s="40"/>
      <c r="V12" s="40">
        <f>SUBTOTAL(9,V10:V11)</f>
        <v>90</v>
      </c>
      <c r="W12" s="66"/>
    </row>
    <row r="13" spans="1:23" outlineLevel="4">
      <c r="A13" s="40">
        <v>4011</v>
      </c>
      <c r="B13" s="40" t="s">
        <v>33</v>
      </c>
      <c r="C13" s="40">
        <v>40206</v>
      </c>
      <c r="D13" s="40" t="s">
        <v>744</v>
      </c>
      <c r="E13" s="40" t="s">
        <v>904</v>
      </c>
      <c r="F13" s="40" t="s">
        <v>905</v>
      </c>
      <c r="G13" s="40" t="s">
        <v>110</v>
      </c>
      <c r="H13" s="40" t="str">
        <f>IF(G13="","",VLOOKUP(G13,Sheet1!$B$3:$C$7,2,0))</f>
        <v>高度急性期</v>
      </c>
      <c r="I13" s="40" t="s">
        <v>104</v>
      </c>
      <c r="J13" s="40" t="str">
        <f>IF(I13="","",VLOOKUP(I13,Sheet1!$B$3:$C$7,2,0))</f>
        <v>急性期</v>
      </c>
      <c r="K13" s="40">
        <v>24</v>
      </c>
      <c r="L13" s="40">
        <v>24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 t="s">
        <v>110</v>
      </c>
      <c r="U13" s="40" t="str">
        <f>IF(T13="","",VLOOKUP(T13,Sheet1!$B$10:$C$61,2,0))</f>
        <v>一般病棟7対1入院基本料</v>
      </c>
      <c r="V13" s="40">
        <v>24</v>
      </c>
      <c r="W13" s="64" t="s">
        <v>1996</v>
      </c>
    </row>
    <row r="14" spans="1:23" outlineLevel="4">
      <c r="A14" s="40">
        <v>4011</v>
      </c>
      <c r="B14" s="40" t="s">
        <v>33</v>
      </c>
      <c r="C14" s="40">
        <v>40206</v>
      </c>
      <c r="D14" s="40" t="s">
        <v>744</v>
      </c>
      <c r="E14" s="40" t="s">
        <v>904</v>
      </c>
      <c r="F14" s="40" t="s">
        <v>614</v>
      </c>
      <c r="G14" s="40" t="s">
        <v>104</v>
      </c>
      <c r="H14" s="40" t="str">
        <f>IF(G14="","",VLOOKUP(G14,Sheet1!$B$3:$C$7,2,0))</f>
        <v>急性期</v>
      </c>
      <c r="I14" s="40" t="s">
        <v>104</v>
      </c>
      <c r="J14" s="40" t="str">
        <f>IF(I14="","",VLOOKUP(I14,Sheet1!$B$3:$C$7,2,0))</f>
        <v>急性期</v>
      </c>
      <c r="K14" s="40">
        <v>38</v>
      </c>
      <c r="L14" s="40">
        <v>38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 t="s">
        <v>110</v>
      </c>
      <c r="U14" s="40" t="str">
        <f>IF(T14="","",VLOOKUP(T14,Sheet1!$B$10:$C$61,2,0))</f>
        <v>一般病棟7対1入院基本料</v>
      </c>
      <c r="V14" s="40">
        <v>38</v>
      </c>
      <c r="W14" s="65" t="s">
        <v>1998</v>
      </c>
    </row>
    <row r="15" spans="1:23" outlineLevel="4">
      <c r="A15" s="40">
        <v>4011</v>
      </c>
      <c r="B15" s="40" t="s">
        <v>33</v>
      </c>
      <c r="C15" s="40">
        <v>40206</v>
      </c>
      <c r="D15" s="40" t="s">
        <v>744</v>
      </c>
      <c r="E15" s="40" t="s">
        <v>904</v>
      </c>
      <c r="F15" s="40" t="s">
        <v>906</v>
      </c>
      <c r="G15" s="40" t="s">
        <v>104</v>
      </c>
      <c r="H15" s="40" t="str">
        <f>IF(G15="","",VLOOKUP(G15,Sheet1!$B$3:$C$7,2,0))</f>
        <v>急性期</v>
      </c>
      <c r="I15" s="40" t="s">
        <v>104</v>
      </c>
      <c r="J15" s="40" t="str">
        <f>IF(I15="","",VLOOKUP(I15,Sheet1!$B$3:$C$7,2,0))</f>
        <v>急性期</v>
      </c>
      <c r="K15" s="40">
        <v>46</v>
      </c>
      <c r="L15" s="40">
        <v>46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 t="s">
        <v>110</v>
      </c>
      <c r="U15" s="40" t="str">
        <f>IF(T15="","",VLOOKUP(T15,Sheet1!$B$10:$C$61,2,0))</f>
        <v>一般病棟7対1入院基本料</v>
      </c>
      <c r="V15" s="40">
        <v>46</v>
      </c>
      <c r="W15" s="65" t="s">
        <v>2002</v>
      </c>
    </row>
    <row r="16" spans="1:23" outlineLevel="4">
      <c r="A16" s="40">
        <v>4011</v>
      </c>
      <c r="B16" s="40" t="s">
        <v>33</v>
      </c>
      <c r="C16" s="40">
        <v>40206</v>
      </c>
      <c r="D16" s="40" t="s">
        <v>744</v>
      </c>
      <c r="E16" s="40" t="s">
        <v>904</v>
      </c>
      <c r="F16" s="40" t="s">
        <v>907</v>
      </c>
      <c r="G16" s="40" t="s">
        <v>104</v>
      </c>
      <c r="H16" s="40" t="str">
        <f>IF(G16="","",VLOOKUP(G16,Sheet1!$B$3:$C$7,2,0))</f>
        <v>急性期</v>
      </c>
      <c r="I16" s="40" t="s">
        <v>104</v>
      </c>
      <c r="J16" s="40" t="str">
        <f>IF(I16="","",VLOOKUP(I16,Sheet1!$B$3:$C$7,2,0))</f>
        <v>急性期</v>
      </c>
      <c r="K16" s="40">
        <v>45</v>
      </c>
      <c r="L16" s="40">
        <v>45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 t="s">
        <v>110</v>
      </c>
      <c r="U16" s="40" t="str">
        <f>IF(T16="","",VLOOKUP(T16,Sheet1!$B$10:$C$61,2,0))</f>
        <v>一般病棟7対1入院基本料</v>
      </c>
      <c r="V16" s="40">
        <v>45</v>
      </c>
      <c r="W16" s="65" t="s">
        <v>2008</v>
      </c>
    </row>
    <row r="17" spans="1:23" outlineLevel="4">
      <c r="A17" s="40">
        <v>4011</v>
      </c>
      <c r="B17" s="40" t="s">
        <v>33</v>
      </c>
      <c r="C17" s="40">
        <v>40206</v>
      </c>
      <c r="D17" s="40" t="s">
        <v>744</v>
      </c>
      <c r="E17" s="40" t="s">
        <v>904</v>
      </c>
      <c r="F17" s="40" t="s">
        <v>908</v>
      </c>
      <c r="G17" s="40" t="s">
        <v>104</v>
      </c>
      <c r="H17" s="40" t="str">
        <f>IF(G17="","",VLOOKUP(G17,Sheet1!$B$3:$C$7,2,0))</f>
        <v>急性期</v>
      </c>
      <c r="I17" s="40" t="s">
        <v>104</v>
      </c>
      <c r="J17" s="40" t="str">
        <f>IF(I17="","",VLOOKUP(I17,Sheet1!$B$3:$C$7,2,0))</f>
        <v>急性期</v>
      </c>
      <c r="K17" s="40">
        <v>46</v>
      </c>
      <c r="L17" s="40">
        <v>46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 t="s">
        <v>110</v>
      </c>
      <c r="U17" s="40" t="str">
        <f>IF(T17="","",VLOOKUP(T17,Sheet1!$B$10:$C$61,2,0))</f>
        <v>一般病棟7対1入院基本料</v>
      </c>
      <c r="V17" s="40">
        <v>46</v>
      </c>
      <c r="W17" s="65"/>
    </row>
    <row r="18" spans="1:23" outlineLevel="4">
      <c r="A18" s="40">
        <v>4011</v>
      </c>
      <c r="B18" s="40" t="s">
        <v>33</v>
      </c>
      <c r="C18" s="40">
        <v>40206</v>
      </c>
      <c r="D18" s="40" t="s">
        <v>744</v>
      </c>
      <c r="E18" s="40" t="s">
        <v>904</v>
      </c>
      <c r="F18" s="40" t="s">
        <v>909</v>
      </c>
      <c r="G18" s="40" t="s">
        <v>104</v>
      </c>
      <c r="H18" s="40" t="str">
        <f>IF(G18="","",VLOOKUP(G18,Sheet1!$B$3:$C$7,2,0))</f>
        <v>急性期</v>
      </c>
      <c r="I18" s="40" t="s">
        <v>104</v>
      </c>
      <c r="J18" s="40" t="str">
        <f>IF(I18="","",VLOOKUP(I18,Sheet1!$B$3:$C$7,2,0))</f>
        <v>急性期</v>
      </c>
      <c r="K18" s="40">
        <v>45</v>
      </c>
      <c r="L18" s="40">
        <v>45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110</v>
      </c>
      <c r="U18" s="40" t="str">
        <f>IF(T18="","",VLOOKUP(T18,Sheet1!$B$10:$C$61,2,0))</f>
        <v>一般病棟7対1入院基本料</v>
      </c>
      <c r="V18" s="40">
        <v>45</v>
      </c>
      <c r="W18" s="65"/>
    </row>
    <row r="19" spans="1:23" outlineLevel="4">
      <c r="A19" s="40">
        <v>4011</v>
      </c>
      <c r="B19" s="40" t="s">
        <v>33</v>
      </c>
      <c r="C19" s="40">
        <v>40206</v>
      </c>
      <c r="D19" s="40" t="s">
        <v>744</v>
      </c>
      <c r="E19" s="40" t="s">
        <v>904</v>
      </c>
      <c r="F19" s="40" t="s">
        <v>910</v>
      </c>
      <c r="G19" s="40" t="s">
        <v>113</v>
      </c>
      <c r="H19" s="40" t="str">
        <f>IF(G19="","",VLOOKUP(G19,Sheet1!$B$3:$C$7,2,0))</f>
        <v>回復期</v>
      </c>
      <c r="I19" s="40" t="s">
        <v>113</v>
      </c>
      <c r="J19" s="40" t="str">
        <f>IF(I19="","",VLOOKUP(I19,Sheet1!$B$3:$C$7,2,0))</f>
        <v>回復期</v>
      </c>
      <c r="K19" s="40">
        <v>45</v>
      </c>
      <c r="L19" s="40">
        <v>43</v>
      </c>
      <c r="M19" s="40">
        <v>2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 t="s">
        <v>463</v>
      </c>
      <c r="U19" s="40" t="str">
        <f>IF(T19="","",VLOOKUP(T19,Sheet1!$B$10:$C$61,2,0))</f>
        <v>地域包括ケア入院医療管理料1</v>
      </c>
      <c r="V19" s="40">
        <v>45</v>
      </c>
      <c r="W19" s="65"/>
    </row>
    <row r="20" spans="1:23" outlineLevel="4">
      <c r="A20" s="40">
        <v>4011</v>
      </c>
      <c r="B20" s="40" t="s">
        <v>33</v>
      </c>
      <c r="C20" s="40">
        <v>40206</v>
      </c>
      <c r="D20" s="40" t="s">
        <v>744</v>
      </c>
      <c r="E20" s="40" t="s">
        <v>904</v>
      </c>
      <c r="F20" s="40" t="s">
        <v>911</v>
      </c>
      <c r="G20" s="40" t="s">
        <v>395</v>
      </c>
      <c r="H20" s="40" t="str">
        <f>IF(G20="","",VLOOKUP(G20,Sheet1!$B$3:$C$7,2,0))</f>
        <v>休棟等</v>
      </c>
      <c r="I20" s="40" t="s">
        <v>104</v>
      </c>
      <c r="J20" s="40" t="str">
        <f>IF(I20="","",VLOOKUP(I20,Sheet1!$B$3:$C$7,2,0))</f>
        <v>急性期</v>
      </c>
      <c r="K20" s="40">
        <v>45</v>
      </c>
      <c r="L20" s="40">
        <v>0</v>
      </c>
      <c r="M20" s="40">
        <v>45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/>
      <c r="U20" s="40" t="str">
        <f>IF(T20="","",VLOOKUP(T20,Sheet1!$B$10:$C$61,2,0))</f>
        <v/>
      </c>
      <c r="V20" s="40">
        <v>0</v>
      </c>
      <c r="W20" s="65"/>
    </row>
    <row r="21" spans="1:23" outlineLevel="3">
      <c r="A21" s="40"/>
      <c r="B21" s="40"/>
      <c r="C21" s="40"/>
      <c r="D21" s="40"/>
      <c r="E21" s="41" t="s">
        <v>1815</v>
      </c>
      <c r="F21" s="40"/>
      <c r="G21" s="40"/>
      <c r="H21" s="40"/>
      <c r="I21" s="40"/>
      <c r="J21" s="40" t="str">
        <f>IF(I21="","",VLOOKUP(I21,Sheet1!$B$3:$C$7,2,0))</f>
        <v/>
      </c>
      <c r="K21" s="40">
        <f t="shared" ref="K21:S21" si="2">SUBTOTAL(9,K13:K20)</f>
        <v>334</v>
      </c>
      <c r="L21" s="40">
        <f t="shared" si="2"/>
        <v>287</v>
      </c>
      <c r="M21" s="40">
        <f t="shared" si="2"/>
        <v>47</v>
      </c>
      <c r="N21" s="40">
        <f t="shared" si="2"/>
        <v>0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/>
      <c r="U21" s="40"/>
      <c r="V21" s="40">
        <f>SUBTOTAL(9,V13:V20)</f>
        <v>289</v>
      </c>
      <c r="W21" s="66"/>
    </row>
    <row r="22" spans="1:23" outlineLevel="4">
      <c r="A22" s="40">
        <v>4011</v>
      </c>
      <c r="B22" s="40" t="s">
        <v>33</v>
      </c>
      <c r="C22" s="40">
        <v>40206</v>
      </c>
      <c r="D22" s="40" t="s">
        <v>744</v>
      </c>
      <c r="E22" s="40" t="s">
        <v>1094</v>
      </c>
      <c r="F22" s="40" t="s">
        <v>84</v>
      </c>
      <c r="G22" s="40" t="s">
        <v>41</v>
      </c>
      <c r="H22" s="40" t="str">
        <f>IF(G22="","",VLOOKUP(G22,Sheet1!$B$3:$C$7,2,0))</f>
        <v>高度急性期</v>
      </c>
      <c r="I22" s="40" t="s">
        <v>41</v>
      </c>
      <c r="J22" s="40" t="str">
        <f>IF(I22="","",VLOOKUP(I22,Sheet1!$B$3:$C$7,2,0))</f>
        <v>高度急性期</v>
      </c>
      <c r="K22" s="40">
        <v>12</v>
      </c>
      <c r="L22" s="40">
        <v>12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 t="s">
        <v>69</v>
      </c>
      <c r="U22" s="40" t="str">
        <f>IF(T22="","",VLOOKUP(T22,Sheet1!$B$10:$C$61,2,0))</f>
        <v>ﾊｲｹｱﾕﾆｯﾄ入院医療管理料1</v>
      </c>
      <c r="V22" s="40">
        <v>12</v>
      </c>
      <c r="W22" s="64" t="s">
        <v>1995</v>
      </c>
    </row>
    <row r="23" spans="1:23" outlineLevel="4">
      <c r="A23" s="40">
        <v>4011</v>
      </c>
      <c r="B23" s="40" t="s">
        <v>33</v>
      </c>
      <c r="C23" s="40">
        <v>40206</v>
      </c>
      <c r="D23" s="40" t="s">
        <v>744</v>
      </c>
      <c r="E23" s="40" t="s">
        <v>1094</v>
      </c>
      <c r="F23" s="40" t="s">
        <v>86</v>
      </c>
      <c r="G23" s="40" t="s">
        <v>38</v>
      </c>
      <c r="H23" s="40" t="str">
        <f>IF(G23="","",VLOOKUP(G23,Sheet1!$B$3:$C$7,2,0))</f>
        <v>急性期</v>
      </c>
      <c r="I23" s="40" t="s">
        <v>38</v>
      </c>
      <c r="J23" s="40" t="str">
        <f>IF(I23="","",VLOOKUP(I23,Sheet1!$B$3:$C$7,2,0))</f>
        <v>急性期</v>
      </c>
      <c r="K23" s="40">
        <v>58</v>
      </c>
      <c r="L23" s="40">
        <v>58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 t="s">
        <v>41</v>
      </c>
      <c r="U23" s="40" t="str">
        <f>IF(T23="","",VLOOKUP(T23,Sheet1!$B$10:$C$61,2,0))</f>
        <v>一般病棟7対1入院基本料</v>
      </c>
      <c r="V23" s="40">
        <v>58</v>
      </c>
      <c r="W23" s="65" t="s">
        <v>1996</v>
      </c>
    </row>
    <row r="24" spans="1:23" outlineLevel="4">
      <c r="A24" s="40">
        <v>4011</v>
      </c>
      <c r="B24" s="40" t="s">
        <v>33</v>
      </c>
      <c r="C24" s="40">
        <v>40206</v>
      </c>
      <c r="D24" s="40" t="s">
        <v>744</v>
      </c>
      <c r="E24" s="40" t="s">
        <v>1094</v>
      </c>
      <c r="F24" s="40" t="s">
        <v>89</v>
      </c>
      <c r="G24" s="40" t="s">
        <v>38</v>
      </c>
      <c r="H24" s="40" t="str">
        <f>IF(G24="","",VLOOKUP(G24,Sheet1!$B$3:$C$7,2,0))</f>
        <v>急性期</v>
      </c>
      <c r="I24" s="40" t="s">
        <v>38</v>
      </c>
      <c r="J24" s="40" t="str">
        <f>IF(I24="","",VLOOKUP(I24,Sheet1!$B$3:$C$7,2,0))</f>
        <v>急性期</v>
      </c>
      <c r="K24" s="40">
        <v>58</v>
      </c>
      <c r="L24" s="40">
        <v>58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 t="s">
        <v>41</v>
      </c>
      <c r="U24" s="40" t="str">
        <f>IF(T24="","",VLOOKUP(T24,Sheet1!$B$10:$C$61,2,0))</f>
        <v>一般病棟7対1入院基本料</v>
      </c>
      <c r="V24" s="40">
        <v>58</v>
      </c>
      <c r="W24" s="65" t="s">
        <v>2001</v>
      </c>
    </row>
    <row r="25" spans="1:23" outlineLevel="4">
      <c r="A25" s="40">
        <v>4011</v>
      </c>
      <c r="B25" s="40" t="s">
        <v>33</v>
      </c>
      <c r="C25" s="40">
        <v>40206</v>
      </c>
      <c r="D25" s="40" t="s">
        <v>744</v>
      </c>
      <c r="E25" s="40" t="s">
        <v>1094</v>
      </c>
      <c r="F25" s="40" t="s">
        <v>190</v>
      </c>
      <c r="G25" s="40" t="s">
        <v>38</v>
      </c>
      <c r="H25" s="40" t="str">
        <f>IF(G25="","",VLOOKUP(G25,Sheet1!$B$3:$C$7,2,0))</f>
        <v>急性期</v>
      </c>
      <c r="I25" s="40" t="s">
        <v>38</v>
      </c>
      <c r="J25" s="40" t="str">
        <f>IF(I25="","",VLOOKUP(I25,Sheet1!$B$3:$C$7,2,0))</f>
        <v>急性期</v>
      </c>
      <c r="K25" s="40">
        <v>50</v>
      </c>
      <c r="L25" s="40">
        <v>50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41</v>
      </c>
      <c r="U25" s="40" t="str">
        <f>IF(T25="","",VLOOKUP(T25,Sheet1!$B$10:$C$61,2,0))</f>
        <v>一般病棟7対1入院基本料</v>
      </c>
      <c r="V25" s="40">
        <v>50</v>
      </c>
      <c r="W25" s="65" t="s">
        <v>2008</v>
      </c>
    </row>
    <row r="26" spans="1:23" outlineLevel="4">
      <c r="A26" s="40">
        <v>4011</v>
      </c>
      <c r="B26" s="40" t="s">
        <v>33</v>
      </c>
      <c r="C26" s="40">
        <v>40206</v>
      </c>
      <c r="D26" s="40" t="s">
        <v>744</v>
      </c>
      <c r="E26" s="40" t="s">
        <v>1094</v>
      </c>
      <c r="F26" s="40" t="s">
        <v>1095</v>
      </c>
      <c r="G26" s="40" t="s">
        <v>38</v>
      </c>
      <c r="H26" s="40" t="str">
        <f>IF(G26="","",VLOOKUP(G26,Sheet1!$B$3:$C$7,2,0))</f>
        <v>急性期</v>
      </c>
      <c r="I26" s="40" t="s">
        <v>38</v>
      </c>
      <c r="J26" s="40" t="str">
        <f>IF(I26="","",VLOOKUP(I26,Sheet1!$B$3:$C$7,2,0))</f>
        <v>急性期</v>
      </c>
      <c r="K26" s="40">
        <v>32</v>
      </c>
      <c r="L26" s="40">
        <v>32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41</v>
      </c>
      <c r="U26" s="40" t="str">
        <f>IF(T26="","",VLOOKUP(T26,Sheet1!$B$10:$C$61,2,0))</f>
        <v>一般病棟7対1入院基本料</v>
      </c>
      <c r="V26" s="40">
        <v>32</v>
      </c>
      <c r="W26" s="65"/>
    </row>
    <row r="27" spans="1:23" outlineLevel="4">
      <c r="A27" s="40">
        <v>4011</v>
      </c>
      <c r="B27" s="40" t="s">
        <v>33</v>
      </c>
      <c r="C27" s="40">
        <v>40206</v>
      </c>
      <c r="D27" s="40" t="s">
        <v>744</v>
      </c>
      <c r="E27" s="40" t="s">
        <v>1094</v>
      </c>
      <c r="F27" s="40" t="s">
        <v>1096</v>
      </c>
      <c r="G27" s="40" t="s">
        <v>58</v>
      </c>
      <c r="H27" s="40" t="str">
        <f>IF(G27="","",VLOOKUP(G27,Sheet1!$B$3:$C$7,2,0))</f>
        <v>回復期</v>
      </c>
      <c r="I27" s="40" t="s">
        <v>58</v>
      </c>
      <c r="J27" s="40" t="str">
        <f>IF(I27="","",VLOOKUP(I27,Sheet1!$B$3:$C$7,2,0))</f>
        <v>回復期</v>
      </c>
      <c r="K27" s="40">
        <v>40</v>
      </c>
      <c r="L27" s="40">
        <v>40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40</v>
      </c>
      <c r="U27" s="40" t="str">
        <f>IF(T27="","",VLOOKUP(T27,Sheet1!$B$10:$C$61,2,0))</f>
        <v>地域包括ケア病棟入院料1</v>
      </c>
      <c r="V27" s="40">
        <v>40</v>
      </c>
      <c r="W27" s="65"/>
    </row>
    <row r="28" spans="1:23" outlineLevel="4">
      <c r="A28" s="40">
        <v>4011</v>
      </c>
      <c r="B28" s="40" t="s">
        <v>33</v>
      </c>
      <c r="C28" s="40">
        <v>40206</v>
      </c>
      <c r="D28" s="40" t="s">
        <v>744</v>
      </c>
      <c r="E28" s="40" t="s">
        <v>1094</v>
      </c>
      <c r="F28" s="40" t="s">
        <v>370</v>
      </c>
      <c r="G28" s="40" t="s">
        <v>45</v>
      </c>
      <c r="H28" s="40" t="str">
        <f>IF(G28="","",VLOOKUP(G28,Sheet1!$B$3:$C$7,2,0))</f>
        <v>慢性期</v>
      </c>
      <c r="I28" s="40" t="s">
        <v>45</v>
      </c>
      <c r="J28" s="40" t="str">
        <f>IF(I28="","",VLOOKUP(I28,Sheet1!$B$3:$C$7,2,0))</f>
        <v>慢性期</v>
      </c>
      <c r="K28" s="40">
        <v>0</v>
      </c>
      <c r="L28" s="40">
        <v>0</v>
      </c>
      <c r="M28" s="40">
        <v>0</v>
      </c>
      <c r="N28" s="40">
        <v>35</v>
      </c>
      <c r="O28" s="40">
        <v>35</v>
      </c>
      <c r="P28" s="40">
        <v>0</v>
      </c>
      <c r="Q28" s="40">
        <v>0</v>
      </c>
      <c r="R28" s="40">
        <v>0</v>
      </c>
      <c r="S28" s="40">
        <v>0</v>
      </c>
      <c r="T28" s="40" t="s">
        <v>194</v>
      </c>
      <c r="U28" s="40" t="str">
        <f>IF(T28="","",VLOOKUP(T28,Sheet1!$B$10:$C$61,2,0))</f>
        <v>療養病棟特別入院基本料</v>
      </c>
      <c r="V28" s="40">
        <v>35</v>
      </c>
      <c r="W28" s="65"/>
    </row>
    <row r="29" spans="1:23" outlineLevel="4">
      <c r="A29" s="40">
        <v>4011</v>
      </c>
      <c r="B29" s="40" t="s">
        <v>33</v>
      </c>
      <c r="C29" s="40">
        <v>40206</v>
      </c>
      <c r="D29" s="40" t="s">
        <v>744</v>
      </c>
      <c r="E29" s="40" t="s">
        <v>1094</v>
      </c>
      <c r="F29" s="40" t="s">
        <v>1097</v>
      </c>
      <c r="G29" s="40" t="s">
        <v>92</v>
      </c>
      <c r="H29" s="40" t="str">
        <f>IF(G29="","",VLOOKUP(G29,Sheet1!$B$3:$C$7,2,0))</f>
        <v>休棟等</v>
      </c>
      <c r="I29" s="40" t="s">
        <v>45</v>
      </c>
      <c r="J29" s="40" t="str">
        <f>IF(I29="","",VLOOKUP(I29,Sheet1!$B$3:$C$7,2,0))</f>
        <v>慢性期</v>
      </c>
      <c r="K29" s="40">
        <v>50</v>
      </c>
      <c r="L29" s="40">
        <v>0</v>
      </c>
      <c r="M29" s="40">
        <v>50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/>
      <c r="U29" s="40" t="str">
        <f>IF(T29="","",VLOOKUP(T29,Sheet1!$B$10:$C$61,2,0))</f>
        <v/>
      </c>
      <c r="V29" s="40">
        <v>0</v>
      </c>
      <c r="W29" s="65"/>
    </row>
    <row r="30" spans="1:23" outlineLevel="3">
      <c r="A30" s="40"/>
      <c r="B30" s="40"/>
      <c r="C30" s="40"/>
      <c r="D30" s="40"/>
      <c r="E30" s="41" t="s">
        <v>1816</v>
      </c>
      <c r="F30" s="40"/>
      <c r="G30" s="40"/>
      <c r="H30" s="40"/>
      <c r="I30" s="40"/>
      <c r="J30" s="40" t="str">
        <f>IF(I30="","",VLOOKUP(I30,Sheet1!$B$3:$C$7,2,0))</f>
        <v/>
      </c>
      <c r="K30" s="40">
        <f t="shared" ref="K30:S30" si="3">SUBTOTAL(9,K22:K29)</f>
        <v>300</v>
      </c>
      <c r="L30" s="40">
        <f t="shared" si="3"/>
        <v>250</v>
      </c>
      <c r="M30" s="40">
        <f t="shared" si="3"/>
        <v>50</v>
      </c>
      <c r="N30" s="40">
        <f t="shared" si="3"/>
        <v>35</v>
      </c>
      <c r="O30" s="40">
        <f t="shared" si="3"/>
        <v>35</v>
      </c>
      <c r="P30" s="40">
        <f t="shared" si="3"/>
        <v>0</v>
      </c>
      <c r="Q30" s="40">
        <f t="shared" si="3"/>
        <v>0</v>
      </c>
      <c r="R30" s="40">
        <f t="shared" si="3"/>
        <v>0</v>
      </c>
      <c r="S30" s="40">
        <f t="shared" si="3"/>
        <v>0</v>
      </c>
      <c r="T30" s="40"/>
      <c r="U30" s="40"/>
      <c r="V30" s="40">
        <f>SUBTOTAL(9,V22:V29)</f>
        <v>285</v>
      </c>
      <c r="W30" s="66"/>
    </row>
    <row r="31" spans="1:23" outlineLevel="4">
      <c r="A31" s="40">
        <v>4011</v>
      </c>
      <c r="B31" s="40" t="s">
        <v>33</v>
      </c>
      <c r="C31" s="40">
        <v>40206</v>
      </c>
      <c r="D31" s="40" t="s">
        <v>744</v>
      </c>
      <c r="E31" s="40" t="s">
        <v>1268</v>
      </c>
      <c r="F31" s="40" t="s">
        <v>1269</v>
      </c>
      <c r="G31" s="40" t="s">
        <v>104</v>
      </c>
      <c r="H31" s="40" t="str">
        <f>IF(G31="","",VLOOKUP(G31,Sheet1!$B$3:$C$7,2,0))</f>
        <v>急性期</v>
      </c>
      <c r="I31" s="40" t="s">
        <v>104</v>
      </c>
      <c r="J31" s="40" t="str">
        <f>IF(I31="","",VLOOKUP(I31,Sheet1!$B$3:$C$7,2,0))</f>
        <v>急性期</v>
      </c>
      <c r="K31" s="40">
        <v>60</v>
      </c>
      <c r="L31" s="40">
        <v>60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 t="s">
        <v>182</v>
      </c>
      <c r="U31" s="40" t="str">
        <f>IF(T31="","",VLOOKUP(T31,Sheet1!$B$10:$C$61,2,0))</f>
        <v>一般病棟15対1入院基本料</v>
      </c>
      <c r="V31" s="40">
        <v>60</v>
      </c>
      <c r="W31" s="64" t="s">
        <v>1996</v>
      </c>
    </row>
    <row r="32" spans="1:23" outlineLevel="3">
      <c r="A32" s="40"/>
      <c r="B32" s="40"/>
      <c r="C32" s="40"/>
      <c r="D32" s="40"/>
      <c r="E32" s="41" t="s">
        <v>1817</v>
      </c>
      <c r="F32" s="40"/>
      <c r="G32" s="40"/>
      <c r="H32" s="40"/>
      <c r="I32" s="40"/>
      <c r="J32" s="40" t="str">
        <f>IF(I32="","",VLOOKUP(I32,Sheet1!$B$3:$C$7,2,0))</f>
        <v/>
      </c>
      <c r="K32" s="40">
        <f t="shared" ref="K32:S32" si="4">SUBTOTAL(9,K31:K31)</f>
        <v>60</v>
      </c>
      <c r="L32" s="40">
        <f t="shared" si="4"/>
        <v>60</v>
      </c>
      <c r="M32" s="40">
        <f t="shared" si="4"/>
        <v>0</v>
      </c>
      <c r="N32" s="40">
        <f t="shared" si="4"/>
        <v>0</v>
      </c>
      <c r="O32" s="40">
        <f t="shared" si="4"/>
        <v>0</v>
      </c>
      <c r="P32" s="40">
        <f t="shared" si="4"/>
        <v>0</v>
      </c>
      <c r="Q32" s="40">
        <f t="shared" si="4"/>
        <v>0</v>
      </c>
      <c r="R32" s="40">
        <f t="shared" si="4"/>
        <v>0</v>
      </c>
      <c r="S32" s="40">
        <f t="shared" si="4"/>
        <v>0</v>
      </c>
      <c r="T32" s="40"/>
      <c r="U32" s="40"/>
      <c r="V32" s="40">
        <f>SUBTOTAL(9,V31:V31)</f>
        <v>60</v>
      </c>
      <c r="W32" s="66"/>
    </row>
    <row r="33" spans="1:23" outlineLevel="4">
      <c r="A33" s="40">
        <v>4011</v>
      </c>
      <c r="B33" s="40" t="s">
        <v>33</v>
      </c>
      <c r="C33" s="40">
        <v>40602</v>
      </c>
      <c r="D33" s="40" t="s">
        <v>1164</v>
      </c>
      <c r="E33" s="40" t="s">
        <v>1165</v>
      </c>
      <c r="F33" s="40" t="s">
        <v>50</v>
      </c>
      <c r="G33" s="40" t="s">
        <v>45</v>
      </c>
      <c r="H33" s="40" t="str">
        <f>IF(G33="","",VLOOKUP(G33,Sheet1!$B$3:$C$7,2,0))</f>
        <v>慢性期</v>
      </c>
      <c r="I33" s="40" t="s">
        <v>45</v>
      </c>
      <c r="J33" s="40" t="str">
        <f>IF(I33="","",VLOOKUP(I33,Sheet1!$B$3:$C$7,2,0))</f>
        <v>慢性期</v>
      </c>
      <c r="K33" s="40">
        <v>0</v>
      </c>
      <c r="L33" s="40">
        <v>0</v>
      </c>
      <c r="M33" s="40">
        <v>0</v>
      </c>
      <c r="N33" s="40">
        <v>19</v>
      </c>
      <c r="O33" s="40">
        <v>0</v>
      </c>
      <c r="P33" s="40">
        <v>19</v>
      </c>
      <c r="Q33" s="40">
        <v>0</v>
      </c>
      <c r="R33" s="40">
        <v>0</v>
      </c>
      <c r="S33" s="40">
        <v>0</v>
      </c>
      <c r="T33" s="40"/>
      <c r="U33" s="40" t="str">
        <f>IF(T33="","",VLOOKUP(T33,Sheet1!$B$10:$C$61,2,0))</f>
        <v/>
      </c>
      <c r="V33" s="40">
        <v>0</v>
      </c>
      <c r="W33" s="64"/>
    </row>
    <row r="34" spans="1:23" outlineLevel="3">
      <c r="A34" s="40"/>
      <c r="B34" s="40"/>
      <c r="C34" s="40"/>
      <c r="D34" s="40"/>
      <c r="E34" s="41" t="s">
        <v>1818</v>
      </c>
      <c r="F34" s="40"/>
      <c r="G34" s="40"/>
      <c r="H34" s="40"/>
      <c r="I34" s="40"/>
      <c r="J34" s="40" t="str">
        <f>IF(I34="","",VLOOKUP(I34,Sheet1!$B$3:$C$7,2,0))</f>
        <v/>
      </c>
      <c r="K34" s="40">
        <f t="shared" ref="K34:S34" si="5">SUBTOTAL(9,K33:K33)</f>
        <v>0</v>
      </c>
      <c r="L34" s="40">
        <f t="shared" si="5"/>
        <v>0</v>
      </c>
      <c r="M34" s="40">
        <f t="shared" si="5"/>
        <v>0</v>
      </c>
      <c r="N34" s="40">
        <f t="shared" si="5"/>
        <v>19</v>
      </c>
      <c r="O34" s="40">
        <f t="shared" si="5"/>
        <v>0</v>
      </c>
      <c r="P34" s="40">
        <f t="shared" si="5"/>
        <v>19</v>
      </c>
      <c r="Q34" s="40">
        <f t="shared" si="5"/>
        <v>0</v>
      </c>
      <c r="R34" s="40">
        <f t="shared" si="5"/>
        <v>0</v>
      </c>
      <c r="S34" s="40">
        <f t="shared" si="5"/>
        <v>0</v>
      </c>
      <c r="T34" s="40"/>
      <c r="U34" s="40"/>
      <c r="V34" s="40">
        <f>SUBTOTAL(9,V33:V33)</f>
        <v>0</v>
      </c>
      <c r="W34" s="66"/>
    </row>
    <row r="35" spans="1:23" outlineLevel="4">
      <c r="A35" s="40">
        <v>4011</v>
      </c>
      <c r="B35" s="40" t="s">
        <v>33</v>
      </c>
      <c r="C35" s="40">
        <v>40604</v>
      </c>
      <c r="D35" s="40" t="s">
        <v>765</v>
      </c>
      <c r="E35" s="40" t="s">
        <v>766</v>
      </c>
      <c r="F35" s="40" t="s">
        <v>767</v>
      </c>
      <c r="G35" s="40" t="s">
        <v>104</v>
      </c>
      <c r="H35" s="40" t="str">
        <f>IF(G35="","",VLOOKUP(G35,Sheet1!$B$3:$C$7,2,0))</f>
        <v>急性期</v>
      </c>
      <c r="I35" s="40" t="s">
        <v>104</v>
      </c>
      <c r="J35" s="40" t="str">
        <f>IF(I35="","",VLOOKUP(I35,Sheet1!$B$3:$C$7,2,0))</f>
        <v>急性期</v>
      </c>
      <c r="K35" s="40">
        <v>54</v>
      </c>
      <c r="L35" s="40">
        <v>54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 t="s">
        <v>182</v>
      </c>
      <c r="U35" s="40" t="str">
        <f>IF(T35="","",VLOOKUP(T35,Sheet1!$B$10:$C$61,2,0))</f>
        <v>一般病棟15対1入院基本料</v>
      </c>
      <c r="V35" s="40">
        <v>54</v>
      </c>
      <c r="W35" s="64" t="s">
        <v>1996</v>
      </c>
    </row>
    <row r="36" spans="1:23" outlineLevel="4">
      <c r="A36" s="40">
        <v>4011</v>
      </c>
      <c r="B36" s="40" t="s">
        <v>33</v>
      </c>
      <c r="C36" s="40">
        <v>40604</v>
      </c>
      <c r="D36" s="40" t="s">
        <v>765</v>
      </c>
      <c r="E36" s="40" t="s">
        <v>766</v>
      </c>
      <c r="F36" s="40" t="s">
        <v>768</v>
      </c>
      <c r="G36" s="40" t="s">
        <v>182</v>
      </c>
      <c r="H36" s="40" t="str">
        <f>IF(G36="","",VLOOKUP(G36,Sheet1!$B$3:$C$7,2,0))</f>
        <v>慢性期</v>
      </c>
      <c r="I36" s="40" t="s">
        <v>182</v>
      </c>
      <c r="J36" s="40" t="str">
        <f>IF(I36="","",VLOOKUP(I36,Sheet1!$B$3:$C$7,2,0))</f>
        <v>慢性期</v>
      </c>
      <c r="K36" s="40">
        <v>0</v>
      </c>
      <c r="L36" s="40">
        <v>0</v>
      </c>
      <c r="M36" s="40">
        <v>0</v>
      </c>
      <c r="N36" s="40">
        <v>45</v>
      </c>
      <c r="O36" s="40">
        <v>45</v>
      </c>
      <c r="P36" s="40">
        <v>0</v>
      </c>
      <c r="Q36" s="40">
        <v>21</v>
      </c>
      <c r="R36" s="40">
        <v>21</v>
      </c>
      <c r="S36" s="40">
        <v>0</v>
      </c>
      <c r="T36" s="40" t="s">
        <v>230</v>
      </c>
      <c r="U36" s="40" t="str">
        <f>IF(T36="","",VLOOKUP(T36,Sheet1!$B$10:$C$61,2,0))</f>
        <v>療養病棟入院基本料2</v>
      </c>
      <c r="V36" s="40">
        <v>24</v>
      </c>
      <c r="W36" s="65"/>
    </row>
    <row r="37" spans="1:23" outlineLevel="3">
      <c r="A37" s="40"/>
      <c r="B37" s="40"/>
      <c r="C37" s="40"/>
      <c r="D37" s="40"/>
      <c r="E37" s="41" t="s">
        <v>1819</v>
      </c>
      <c r="F37" s="40"/>
      <c r="G37" s="40"/>
      <c r="H37" s="40"/>
      <c r="I37" s="40"/>
      <c r="J37" s="40" t="str">
        <f>IF(I37="","",VLOOKUP(I37,Sheet1!$B$3:$C$7,2,0))</f>
        <v/>
      </c>
      <c r="K37" s="40">
        <f t="shared" ref="K37:S37" si="6">SUBTOTAL(9,K35:K36)</f>
        <v>54</v>
      </c>
      <c r="L37" s="40">
        <f t="shared" si="6"/>
        <v>54</v>
      </c>
      <c r="M37" s="40">
        <f t="shared" si="6"/>
        <v>0</v>
      </c>
      <c r="N37" s="40">
        <f t="shared" si="6"/>
        <v>45</v>
      </c>
      <c r="O37" s="40">
        <f t="shared" si="6"/>
        <v>45</v>
      </c>
      <c r="P37" s="40">
        <f t="shared" si="6"/>
        <v>0</v>
      </c>
      <c r="Q37" s="40">
        <f t="shared" si="6"/>
        <v>21</v>
      </c>
      <c r="R37" s="40">
        <f t="shared" si="6"/>
        <v>21</v>
      </c>
      <c r="S37" s="40">
        <f t="shared" si="6"/>
        <v>0</v>
      </c>
      <c r="T37" s="40"/>
      <c r="U37" s="40"/>
      <c r="V37" s="40">
        <f>SUBTOTAL(9,V35:V36)</f>
        <v>78</v>
      </c>
      <c r="W37" s="66"/>
    </row>
    <row r="38" spans="1:23" outlineLevel="4">
      <c r="A38" s="40">
        <v>4011</v>
      </c>
      <c r="B38" s="40" t="s">
        <v>33</v>
      </c>
      <c r="C38" s="40">
        <v>40605</v>
      </c>
      <c r="D38" s="40" t="s">
        <v>34</v>
      </c>
      <c r="E38" s="40" t="s">
        <v>36</v>
      </c>
      <c r="F38" s="40" t="s">
        <v>37</v>
      </c>
      <c r="G38" s="40" t="s">
        <v>38</v>
      </c>
      <c r="H38" s="40" t="str">
        <f>IF(G38="","",VLOOKUP(G38,Sheet1!$B$3:$C$7,2,0))</f>
        <v>急性期</v>
      </c>
      <c r="I38" s="40" t="s">
        <v>38</v>
      </c>
      <c r="J38" s="40" t="str">
        <f>IF(I38="","",VLOOKUP(I38,Sheet1!$B$3:$C$7,2,0))</f>
        <v>急性期</v>
      </c>
      <c r="K38" s="40">
        <v>40</v>
      </c>
      <c r="L38" s="40">
        <v>40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 t="s">
        <v>38</v>
      </c>
      <c r="U38" s="40" t="str">
        <f>IF(T38="","",VLOOKUP(T38,Sheet1!$B$10:$C$61,2,0))</f>
        <v>一般病棟10対1入院基本料</v>
      </c>
      <c r="V38" s="40">
        <v>40</v>
      </c>
      <c r="W38" s="64" t="s">
        <v>1996</v>
      </c>
    </row>
    <row r="39" spans="1:23" outlineLevel="4">
      <c r="A39" s="40">
        <v>4011</v>
      </c>
      <c r="B39" s="40" t="s">
        <v>33</v>
      </c>
      <c r="C39" s="40">
        <v>40605</v>
      </c>
      <c r="D39" s="40" t="s">
        <v>34</v>
      </c>
      <c r="E39" s="40" t="s">
        <v>36</v>
      </c>
      <c r="F39" s="40" t="s">
        <v>44</v>
      </c>
      <c r="G39" s="40" t="s">
        <v>45</v>
      </c>
      <c r="H39" s="40" t="str">
        <f>IF(G39="","",VLOOKUP(G39,Sheet1!$B$3:$C$7,2,0))</f>
        <v>慢性期</v>
      </c>
      <c r="I39" s="40" t="s">
        <v>45</v>
      </c>
      <c r="J39" s="40" t="str">
        <f>IF(I39="","",VLOOKUP(I39,Sheet1!$B$3:$C$7,2,0))</f>
        <v>慢性期</v>
      </c>
      <c r="K39" s="40">
        <v>0</v>
      </c>
      <c r="L39" s="40">
        <v>0</v>
      </c>
      <c r="M39" s="40">
        <v>0</v>
      </c>
      <c r="N39" s="40">
        <v>40</v>
      </c>
      <c r="O39" s="40">
        <v>40</v>
      </c>
      <c r="P39" s="40">
        <v>0</v>
      </c>
      <c r="Q39" s="40">
        <v>0</v>
      </c>
      <c r="R39" s="40">
        <v>0</v>
      </c>
      <c r="S39" s="40">
        <v>0</v>
      </c>
      <c r="T39" s="40" t="s">
        <v>46</v>
      </c>
      <c r="U39" s="40" t="str">
        <f>IF(T39="","",VLOOKUP(T39,Sheet1!$B$10:$C$61,2,0))</f>
        <v>療養病棟入院基本料2</v>
      </c>
      <c r="V39" s="40">
        <v>40</v>
      </c>
      <c r="W39" s="65"/>
    </row>
    <row r="40" spans="1:23" outlineLevel="3">
      <c r="A40" s="40"/>
      <c r="B40" s="40"/>
      <c r="C40" s="40"/>
      <c r="D40" s="40"/>
      <c r="E40" s="41" t="s">
        <v>1820</v>
      </c>
      <c r="F40" s="40"/>
      <c r="G40" s="40"/>
      <c r="H40" s="40"/>
      <c r="I40" s="40"/>
      <c r="J40" s="40" t="str">
        <f>IF(I40="","",VLOOKUP(I40,Sheet1!$B$3:$C$7,2,0))</f>
        <v/>
      </c>
      <c r="K40" s="40">
        <f t="shared" ref="K40:S40" si="7">SUBTOTAL(9,K38:K39)</f>
        <v>40</v>
      </c>
      <c r="L40" s="40">
        <f t="shared" si="7"/>
        <v>40</v>
      </c>
      <c r="M40" s="40">
        <f t="shared" si="7"/>
        <v>0</v>
      </c>
      <c r="N40" s="40">
        <f t="shared" si="7"/>
        <v>40</v>
      </c>
      <c r="O40" s="40">
        <f t="shared" si="7"/>
        <v>40</v>
      </c>
      <c r="P40" s="40">
        <f t="shared" si="7"/>
        <v>0</v>
      </c>
      <c r="Q40" s="40">
        <f t="shared" si="7"/>
        <v>0</v>
      </c>
      <c r="R40" s="40">
        <f t="shared" si="7"/>
        <v>0</v>
      </c>
      <c r="S40" s="40">
        <f t="shared" si="7"/>
        <v>0</v>
      </c>
      <c r="T40" s="40"/>
      <c r="U40" s="40"/>
      <c r="V40" s="40">
        <f>SUBTOTAL(9,V38:V39)</f>
        <v>80</v>
      </c>
      <c r="W40" s="66"/>
    </row>
    <row r="41" spans="1:23" outlineLevel="4">
      <c r="A41" s="40">
        <v>4011</v>
      </c>
      <c r="B41" s="40" t="s">
        <v>33</v>
      </c>
      <c r="C41" s="40">
        <v>40605</v>
      </c>
      <c r="D41" s="40" t="s">
        <v>34</v>
      </c>
      <c r="E41" s="40" t="s">
        <v>626</v>
      </c>
      <c r="F41" s="40" t="s">
        <v>195</v>
      </c>
      <c r="G41" s="40" t="s">
        <v>45</v>
      </c>
      <c r="H41" s="40" t="str">
        <f>IF(G41="","",VLOOKUP(G41,Sheet1!$B$3:$C$7,2,0))</f>
        <v>慢性期</v>
      </c>
      <c r="I41" s="40" t="s">
        <v>45</v>
      </c>
      <c r="J41" s="40" t="str">
        <f>IF(I41="","",VLOOKUP(I41,Sheet1!$B$3:$C$7,2,0))</f>
        <v>慢性期</v>
      </c>
      <c r="K41" s="40">
        <v>0</v>
      </c>
      <c r="L41" s="40">
        <v>0</v>
      </c>
      <c r="M41" s="40">
        <v>0</v>
      </c>
      <c r="N41" s="40">
        <v>32</v>
      </c>
      <c r="O41" s="40">
        <v>32</v>
      </c>
      <c r="P41" s="40">
        <v>0</v>
      </c>
      <c r="Q41" s="40">
        <v>0</v>
      </c>
      <c r="R41" s="40">
        <v>0</v>
      </c>
      <c r="S41" s="40">
        <v>0</v>
      </c>
      <c r="T41" s="40" t="s">
        <v>46</v>
      </c>
      <c r="U41" s="40" t="str">
        <f>IF(T41="","",VLOOKUP(T41,Sheet1!$B$10:$C$61,2,0))</f>
        <v>療養病棟入院基本料2</v>
      </c>
      <c r="V41" s="40">
        <v>32</v>
      </c>
      <c r="W41" s="64"/>
    </row>
    <row r="42" spans="1:23" outlineLevel="3">
      <c r="A42" s="40"/>
      <c r="B42" s="40"/>
      <c r="C42" s="40"/>
      <c r="D42" s="40"/>
      <c r="E42" s="41" t="s">
        <v>1821</v>
      </c>
      <c r="F42" s="40"/>
      <c r="G42" s="40"/>
      <c r="H42" s="40"/>
      <c r="I42" s="40"/>
      <c r="J42" s="40" t="str">
        <f>IF(I42="","",VLOOKUP(I42,Sheet1!$B$3:$C$7,2,0))</f>
        <v/>
      </c>
      <c r="K42" s="40">
        <f t="shared" ref="K42:S42" si="8">SUBTOTAL(9,K41:K41)</f>
        <v>0</v>
      </c>
      <c r="L42" s="40">
        <f t="shared" si="8"/>
        <v>0</v>
      </c>
      <c r="M42" s="40">
        <f t="shared" si="8"/>
        <v>0</v>
      </c>
      <c r="N42" s="40">
        <f t="shared" si="8"/>
        <v>32</v>
      </c>
      <c r="O42" s="40">
        <f t="shared" si="8"/>
        <v>32</v>
      </c>
      <c r="P42" s="40">
        <f t="shared" si="8"/>
        <v>0</v>
      </c>
      <c r="Q42" s="40">
        <f t="shared" si="8"/>
        <v>0</v>
      </c>
      <c r="R42" s="40">
        <f t="shared" si="8"/>
        <v>0</v>
      </c>
      <c r="S42" s="40">
        <f t="shared" si="8"/>
        <v>0</v>
      </c>
      <c r="T42" s="40"/>
      <c r="U42" s="40"/>
      <c r="V42" s="40">
        <f>SUBTOTAL(9,V41:V41)</f>
        <v>32</v>
      </c>
      <c r="W42" s="66"/>
    </row>
    <row r="43" spans="1:23" outlineLevel="4">
      <c r="A43" s="40">
        <v>4011</v>
      </c>
      <c r="B43" s="40" t="s">
        <v>33</v>
      </c>
      <c r="C43" s="40">
        <v>40605</v>
      </c>
      <c r="D43" s="40" t="s">
        <v>34</v>
      </c>
      <c r="E43" s="40" t="s">
        <v>1348</v>
      </c>
      <c r="F43" s="40" t="s">
        <v>683</v>
      </c>
      <c r="G43" s="40" t="s">
        <v>182</v>
      </c>
      <c r="H43" s="40" t="str">
        <f>IF(G43="","",VLOOKUP(G43,Sheet1!$B$3:$C$7,2,0))</f>
        <v>慢性期</v>
      </c>
      <c r="I43" s="40" t="s">
        <v>182</v>
      </c>
      <c r="J43" s="40" t="str">
        <f>IF(I43="","",VLOOKUP(I43,Sheet1!$B$3:$C$7,2,0))</f>
        <v>慢性期</v>
      </c>
      <c r="K43" s="40">
        <v>0</v>
      </c>
      <c r="L43" s="40">
        <v>0</v>
      </c>
      <c r="M43" s="40">
        <v>0</v>
      </c>
      <c r="N43" s="40">
        <v>36</v>
      </c>
      <c r="O43" s="40">
        <v>36</v>
      </c>
      <c r="P43" s="40">
        <v>0</v>
      </c>
      <c r="Q43" s="40">
        <v>30</v>
      </c>
      <c r="R43" s="40">
        <v>30</v>
      </c>
      <c r="S43" s="40">
        <v>0</v>
      </c>
      <c r="T43" s="40" t="s">
        <v>230</v>
      </c>
      <c r="U43" s="40" t="str">
        <f>IF(T43="","",VLOOKUP(T43,Sheet1!$B$10:$C$61,2,0))</f>
        <v>療養病棟入院基本料2</v>
      </c>
      <c r="V43" s="40">
        <v>6</v>
      </c>
      <c r="W43" s="64"/>
    </row>
    <row r="44" spans="1:23" outlineLevel="3">
      <c r="A44" s="40"/>
      <c r="B44" s="40"/>
      <c r="C44" s="40"/>
      <c r="D44" s="40"/>
      <c r="E44" s="41" t="s">
        <v>1822</v>
      </c>
      <c r="F44" s="40"/>
      <c r="G44" s="40"/>
      <c r="H44" s="40"/>
      <c r="I44" s="40"/>
      <c r="J44" s="40" t="str">
        <f>IF(I44="","",VLOOKUP(I44,Sheet1!$B$3:$C$7,2,0))</f>
        <v/>
      </c>
      <c r="K44" s="40">
        <f t="shared" ref="K44:S44" si="9">SUBTOTAL(9,K43:K43)</f>
        <v>0</v>
      </c>
      <c r="L44" s="40">
        <f t="shared" si="9"/>
        <v>0</v>
      </c>
      <c r="M44" s="40">
        <f t="shared" si="9"/>
        <v>0</v>
      </c>
      <c r="N44" s="40">
        <f t="shared" si="9"/>
        <v>36</v>
      </c>
      <c r="O44" s="40">
        <f t="shared" si="9"/>
        <v>36</v>
      </c>
      <c r="P44" s="40">
        <f t="shared" si="9"/>
        <v>0</v>
      </c>
      <c r="Q44" s="40">
        <f t="shared" si="9"/>
        <v>30</v>
      </c>
      <c r="R44" s="40">
        <f t="shared" si="9"/>
        <v>30</v>
      </c>
      <c r="S44" s="40">
        <f t="shared" si="9"/>
        <v>0</v>
      </c>
      <c r="T44" s="40"/>
      <c r="U44" s="40"/>
      <c r="V44" s="40">
        <f>SUBTOTAL(9,V43:V43)</f>
        <v>6</v>
      </c>
      <c r="W44" s="66"/>
    </row>
    <row r="45" spans="1:23" outlineLevel="4">
      <c r="A45" s="40">
        <v>4011</v>
      </c>
      <c r="B45" s="40" t="s">
        <v>33</v>
      </c>
      <c r="C45" s="40">
        <v>40605</v>
      </c>
      <c r="D45" s="40" t="s">
        <v>34</v>
      </c>
      <c r="E45" s="40" t="s">
        <v>1372</v>
      </c>
      <c r="F45" s="40" t="s">
        <v>193</v>
      </c>
      <c r="G45" s="40" t="s">
        <v>38</v>
      </c>
      <c r="H45" s="40" t="str">
        <f>IF(G45="","",VLOOKUP(G45,Sheet1!$B$3:$C$7,2,0))</f>
        <v>急性期</v>
      </c>
      <c r="I45" s="40" t="s">
        <v>38</v>
      </c>
      <c r="J45" s="40" t="str">
        <f>IF(I45="","",VLOOKUP(I45,Sheet1!$B$3:$C$7,2,0))</f>
        <v>急性期</v>
      </c>
      <c r="K45" s="40">
        <v>60</v>
      </c>
      <c r="L45" s="40">
        <v>60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 t="s">
        <v>45</v>
      </c>
      <c r="U45" s="40" t="str">
        <f>IF(T45="","",VLOOKUP(T45,Sheet1!$B$10:$C$61,2,0))</f>
        <v>一般病棟15対1入院基本料</v>
      </c>
      <c r="V45" s="40">
        <v>60</v>
      </c>
      <c r="W45" s="64" t="s">
        <v>1996</v>
      </c>
    </row>
    <row r="46" spans="1:23" outlineLevel="4">
      <c r="A46" s="40">
        <v>4011</v>
      </c>
      <c r="B46" s="40" t="s">
        <v>33</v>
      </c>
      <c r="C46" s="40">
        <v>40605</v>
      </c>
      <c r="D46" s="40" t="s">
        <v>34</v>
      </c>
      <c r="E46" s="40" t="s">
        <v>1372</v>
      </c>
      <c r="F46" s="40" t="s">
        <v>195</v>
      </c>
      <c r="G46" s="40" t="s">
        <v>45</v>
      </c>
      <c r="H46" s="40" t="str">
        <f>IF(G46="","",VLOOKUP(G46,Sheet1!$B$3:$C$7,2,0))</f>
        <v>慢性期</v>
      </c>
      <c r="I46" s="40" t="s">
        <v>45</v>
      </c>
      <c r="J46" s="40" t="str">
        <f>IF(I46="","",VLOOKUP(I46,Sheet1!$B$3:$C$7,2,0))</f>
        <v>慢性期</v>
      </c>
      <c r="K46" s="40">
        <v>0</v>
      </c>
      <c r="L46" s="40">
        <v>0</v>
      </c>
      <c r="M46" s="40">
        <v>0</v>
      </c>
      <c r="N46" s="40">
        <v>42</v>
      </c>
      <c r="O46" s="40">
        <v>42</v>
      </c>
      <c r="P46" s="40">
        <v>0</v>
      </c>
      <c r="Q46" s="40">
        <v>0</v>
      </c>
      <c r="R46" s="40">
        <v>0</v>
      </c>
      <c r="S46" s="40">
        <v>0</v>
      </c>
      <c r="T46" s="40" t="s">
        <v>62</v>
      </c>
      <c r="U46" s="40" t="str">
        <f>IF(T46="","",VLOOKUP(T46,Sheet1!$B$10:$C$61,2,0))</f>
        <v>療養病棟入院基本料1</v>
      </c>
      <c r="V46" s="40">
        <v>42</v>
      </c>
      <c r="W46" s="65"/>
    </row>
    <row r="47" spans="1:23" outlineLevel="3">
      <c r="A47" s="40"/>
      <c r="B47" s="40"/>
      <c r="C47" s="40"/>
      <c r="D47" s="40"/>
      <c r="E47" s="41" t="s">
        <v>1823</v>
      </c>
      <c r="F47" s="40"/>
      <c r="G47" s="40"/>
      <c r="H47" s="40"/>
      <c r="I47" s="40"/>
      <c r="J47" s="40" t="str">
        <f>IF(I47="","",VLOOKUP(I47,Sheet1!$B$3:$C$7,2,0))</f>
        <v/>
      </c>
      <c r="K47" s="40">
        <f t="shared" ref="K47:S47" si="10">SUBTOTAL(9,K45:K46)</f>
        <v>60</v>
      </c>
      <c r="L47" s="40">
        <f t="shared" si="10"/>
        <v>60</v>
      </c>
      <c r="M47" s="40">
        <f t="shared" si="10"/>
        <v>0</v>
      </c>
      <c r="N47" s="40">
        <f t="shared" si="10"/>
        <v>42</v>
      </c>
      <c r="O47" s="40">
        <f t="shared" si="10"/>
        <v>42</v>
      </c>
      <c r="P47" s="40">
        <f t="shared" si="10"/>
        <v>0</v>
      </c>
      <c r="Q47" s="40">
        <f t="shared" si="10"/>
        <v>0</v>
      </c>
      <c r="R47" s="40">
        <f t="shared" si="10"/>
        <v>0</v>
      </c>
      <c r="S47" s="40">
        <f t="shared" si="10"/>
        <v>0</v>
      </c>
      <c r="T47" s="40"/>
      <c r="U47" s="40"/>
      <c r="V47" s="40">
        <f>SUBTOTAL(9,V45:V46)</f>
        <v>102</v>
      </c>
      <c r="W47" s="66"/>
    </row>
    <row r="48" spans="1:23" outlineLevel="4">
      <c r="A48" s="40">
        <v>4011</v>
      </c>
      <c r="B48" s="40" t="s">
        <v>33</v>
      </c>
      <c r="C48" s="40">
        <v>40610</v>
      </c>
      <c r="D48" s="40" t="s">
        <v>931</v>
      </c>
      <c r="E48" s="40" t="s">
        <v>932</v>
      </c>
      <c r="F48" s="40" t="s">
        <v>933</v>
      </c>
      <c r="G48" s="40" t="s">
        <v>182</v>
      </c>
      <c r="H48" s="40" t="str">
        <f>IF(G48="","",VLOOKUP(G48,Sheet1!$B$3:$C$7,2,0))</f>
        <v>慢性期</v>
      </c>
      <c r="I48" s="40" t="s">
        <v>182</v>
      </c>
      <c r="J48" s="40" t="str">
        <f>IF(I48="","",VLOOKUP(I48,Sheet1!$B$3:$C$7,2,0))</f>
        <v>慢性期</v>
      </c>
      <c r="K48" s="40">
        <v>0</v>
      </c>
      <c r="L48" s="40">
        <v>0</v>
      </c>
      <c r="M48" s="40">
        <v>0</v>
      </c>
      <c r="N48" s="40">
        <v>48</v>
      </c>
      <c r="O48" s="40">
        <v>48</v>
      </c>
      <c r="P48" s="40">
        <v>0</v>
      </c>
      <c r="Q48" s="40">
        <v>0</v>
      </c>
      <c r="R48" s="40">
        <v>0</v>
      </c>
      <c r="S48" s="40">
        <v>0</v>
      </c>
      <c r="T48" s="40" t="s">
        <v>185</v>
      </c>
      <c r="U48" s="40" t="str">
        <f>IF(T48="","",VLOOKUP(T48,Sheet1!$B$10:$C$61,2,0))</f>
        <v>療養病棟入院基本料1</v>
      </c>
      <c r="V48" s="40">
        <v>48</v>
      </c>
      <c r="W48" s="64"/>
    </row>
    <row r="49" spans="1:23" outlineLevel="3">
      <c r="A49" s="40"/>
      <c r="B49" s="40"/>
      <c r="C49" s="40"/>
      <c r="D49" s="40"/>
      <c r="E49" s="41" t="s">
        <v>1824</v>
      </c>
      <c r="F49" s="40"/>
      <c r="G49" s="40"/>
      <c r="H49" s="40"/>
      <c r="I49" s="40"/>
      <c r="J49" s="40" t="str">
        <f>IF(I49="","",VLOOKUP(I49,Sheet1!$B$3:$C$7,2,0))</f>
        <v/>
      </c>
      <c r="K49" s="40">
        <f t="shared" ref="K49:S49" si="11">SUBTOTAL(9,K48:K48)</f>
        <v>0</v>
      </c>
      <c r="L49" s="40">
        <f t="shared" si="11"/>
        <v>0</v>
      </c>
      <c r="M49" s="40">
        <f t="shared" si="11"/>
        <v>0</v>
      </c>
      <c r="N49" s="40">
        <f t="shared" si="11"/>
        <v>48</v>
      </c>
      <c r="O49" s="40">
        <f t="shared" si="11"/>
        <v>48</v>
      </c>
      <c r="P49" s="40">
        <f t="shared" si="11"/>
        <v>0</v>
      </c>
      <c r="Q49" s="40">
        <f t="shared" si="11"/>
        <v>0</v>
      </c>
      <c r="R49" s="40">
        <f t="shared" si="11"/>
        <v>0</v>
      </c>
      <c r="S49" s="40">
        <f t="shared" si="11"/>
        <v>0</v>
      </c>
      <c r="T49" s="40"/>
      <c r="U49" s="40"/>
      <c r="V49" s="40">
        <f>SUBTOTAL(9,V48:V48)</f>
        <v>48</v>
      </c>
      <c r="W49" s="66"/>
    </row>
    <row r="50" spans="1:23" outlineLevel="4">
      <c r="A50" s="40">
        <v>4011</v>
      </c>
      <c r="B50" s="40" t="s">
        <v>33</v>
      </c>
      <c r="C50" s="40">
        <v>40610</v>
      </c>
      <c r="D50" s="40" t="s">
        <v>931</v>
      </c>
      <c r="E50" s="40" t="s">
        <v>1114</v>
      </c>
      <c r="F50" s="40" t="s">
        <v>1115</v>
      </c>
      <c r="G50" s="40" t="s">
        <v>182</v>
      </c>
      <c r="H50" s="40" t="str">
        <f>IF(G50="","",VLOOKUP(G50,Sheet1!$B$3:$C$7,2,0))</f>
        <v>慢性期</v>
      </c>
      <c r="I50" s="40" t="s">
        <v>182</v>
      </c>
      <c r="J50" s="40" t="str">
        <f>IF(I50="","",VLOOKUP(I50,Sheet1!$B$3:$C$7,2,0))</f>
        <v>慢性期</v>
      </c>
      <c r="K50" s="40">
        <v>50</v>
      </c>
      <c r="L50" s="40">
        <v>46</v>
      </c>
      <c r="M50" s="40">
        <v>4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 t="s">
        <v>1116</v>
      </c>
      <c r="U50" s="40" t="str">
        <f>IF(T50="","",VLOOKUP(T50,Sheet1!$B$10:$C$61,2,0))</f>
        <v>特殊疾患病棟入院料2</v>
      </c>
      <c r="V50" s="40">
        <v>50</v>
      </c>
      <c r="W50" s="64"/>
    </row>
    <row r="51" spans="1:23" ht="11.4" outlineLevel="3" thickBot="1">
      <c r="A51" s="40"/>
      <c r="B51" s="46"/>
      <c r="C51" s="46"/>
      <c r="D51" s="46"/>
      <c r="E51" s="47" t="s">
        <v>1825</v>
      </c>
      <c r="F51" s="46"/>
      <c r="G51" s="46"/>
      <c r="H51" s="46"/>
      <c r="I51" s="46"/>
      <c r="J51" s="46"/>
      <c r="K51" s="46">
        <f t="shared" ref="K51:S51" si="12">SUBTOTAL(9,K50:K50)</f>
        <v>50</v>
      </c>
      <c r="L51" s="46">
        <f t="shared" si="12"/>
        <v>46</v>
      </c>
      <c r="M51" s="46">
        <f t="shared" si="12"/>
        <v>4</v>
      </c>
      <c r="N51" s="46">
        <f t="shared" si="12"/>
        <v>0</v>
      </c>
      <c r="O51" s="46">
        <f t="shared" si="12"/>
        <v>0</v>
      </c>
      <c r="P51" s="46">
        <f t="shared" si="12"/>
        <v>0</v>
      </c>
      <c r="Q51" s="46">
        <f t="shared" si="12"/>
        <v>0</v>
      </c>
      <c r="R51" s="46">
        <f t="shared" si="12"/>
        <v>0</v>
      </c>
      <c r="S51" s="46">
        <f t="shared" si="12"/>
        <v>0</v>
      </c>
      <c r="T51" s="46"/>
      <c r="U51" s="46"/>
      <c r="V51" s="46">
        <f>SUBTOTAL(9,V50:V50)</f>
        <v>50</v>
      </c>
      <c r="W51" s="66"/>
    </row>
    <row r="52" spans="1:23" ht="11.4" outlineLevel="2" thickTop="1">
      <c r="A52" s="40"/>
      <c r="B52" s="118" t="s">
        <v>1951</v>
      </c>
      <c r="C52" s="119"/>
      <c r="D52" s="119"/>
      <c r="E52" s="119"/>
      <c r="F52" s="119"/>
      <c r="G52" s="119"/>
      <c r="H52" s="119"/>
      <c r="I52" s="119"/>
      <c r="J52" s="120"/>
      <c r="K52" s="48">
        <f t="shared" ref="K52:S52" si="13">SUBTOTAL(9,K8:K50)</f>
        <v>972</v>
      </c>
      <c r="L52" s="48">
        <f t="shared" si="13"/>
        <v>871</v>
      </c>
      <c r="M52" s="48">
        <f t="shared" si="13"/>
        <v>101</v>
      </c>
      <c r="N52" s="48">
        <f t="shared" si="13"/>
        <v>357</v>
      </c>
      <c r="O52" s="48">
        <f t="shared" si="13"/>
        <v>338</v>
      </c>
      <c r="P52" s="48">
        <f t="shared" si="13"/>
        <v>19</v>
      </c>
      <c r="Q52" s="48">
        <f t="shared" si="13"/>
        <v>51</v>
      </c>
      <c r="R52" s="48">
        <f t="shared" si="13"/>
        <v>51</v>
      </c>
      <c r="S52" s="48">
        <f t="shared" si="13"/>
        <v>0</v>
      </c>
      <c r="T52" s="48"/>
      <c r="U52" s="48"/>
      <c r="V52" s="48">
        <f>SUBTOTAL(9,V8:V50)</f>
        <v>1164</v>
      </c>
      <c r="W52" s="64"/>
    </row>
    <row r="53" spans="1:23" outlineLevel="1">
      <c r="B53" s="121" t="s">
        <v>1938</v>
      </c>
      <c r="C53" s="122"/>
      <c r="D53" s="122"/>
      <c r="E53" s="122"/>
      <c r="F53" s="122"/>
      <c r="G53" s="122"/>
      <c r="H53" s="122"/>
      <c r="I53" s="122"/>
      <c r="J53" s="123"/>
      <c r="K53" s="40">
        <f>SUM(K56)</f>
        <v>0</v>
      </c>
      <c r="L53" s="40">
        <f t="shared" ref="L53:T53" si="14">SUM(L56)</f>
        <v>0</v>
      </c>
      <c r="M53" s="40">
        <f t="shared" si="14"/>
        <v>0</v>
      </c>
      <c r="N53" s="40">
        <f t="shared" si="14"/>
        <v>0</v>
      </c>
      <c r="O53" s="40">
        <f t="shared" si="14"/>
        <v>0</v>
      </c>
      <c r="P53" s="40">
        <f t="shared" si="14"/>
        <v>0</v>
      </c>
      <c r="Q53" s="40">
        <f t="shared" si="14"/>
        <v>0</v>
      </c>
      <c r="R53" s="40">
        <f t="shared" si="14"/>
        <v>0</v>
      </c>
      <c r="S53" s="40">
        <f t="shared" si="14"/>
        <v>0</v>
      </c>
      <c r="T53" s="40">
        <f t="shared" si="14"/>
        <v>0</v>
      </c>
      <c r="U53" s="40"/>
      <c r="V53" s="40">
        <f t="shared" ref="V53" si="15">SUM(V56)</f>
        <v>0</v>
      </c>
      <c r="W53" s="65"/>
    </row>
    <row r="54" spans="1:23" outlineLevel="1">
      <c r="B54" s="121" t="s">
        <v>1939</v>
      </c>
      <c r="C54" s="122"/>
      <c r="D54" s="122"/>
      <c r="E54" s="122"/>
      <c r="F54" s="122"/>
      <c r="G54" s="122"/>
      <c r="H54" s="122"/>
      <c r="I54" s="122"/>
      <c r="J54" s="123"/>
      <c r="K54" s="40">
        <f>SUMIF($H$8:$H$51,"休棟等",K8:K51)</f>
        <v>95</v>
      </c>
      <c r="L54" s="40">
        <f t="shared" ref="L54:T54" si="16">SUMIF($H$8:$H$51,"休棟等",L8:L51)</f>
        <v>0</v>
      </c>
      <c r="M54" s="40">
        <f t="shared" si="16"/>
        <v>95</v>
      </c>
      <c r="N54" s="40">
        <f t="shared" si="16"/>
        <v>0</v>
      </c>
      <c r="O54" s="40">
        <f t="shared" si="16"/>
        <v>0</v>
      </c>
      <c r="P54" s="40">
        <f t="shared" si="16"/>
        <v>0</v>
      </c>
      <c r="Q54" s="40">
        <f t="shared" si="16"/>
        <v>0</v>
      </c>
      <c r="R54" s="40">
        <f t="shared" si="16"/>
        <v>0</v>
      </c>
      <c r="S54" s="40">
        <f t="shared" si="16"/>
        <v>0</v>
      </c>
      <c r="T54" s="40">
        <f t="shared" si="16"/>
        <v>0</v>
      </c>
      <c r="U54" s="40"/>
      <c r="V54" s="40">
        <f t="shared" ref="V54" si="17">SUMIF($H$8:$H$51,"休棟等",V8:V51)</f>
        <v>0</v>
      </c>
      <c r="W54" s="65"/>
    </row>
    <row r="55" spans="1:23" outlineLevel="1">
      <c r="B55" s="124" t="s">
        <v>1940</v>
      </c>
      <c r="C55" s="125"/>
      <c r="D55" s="125"/>
      <c r="E55" s="125"/>
      <c r="F55" s="125"/>
      <c r="G55" s="125"/>
      <c r="H55" s="125"/>
      <c r="I55" s="125"/>
      <c r="J55" s="126"/>
      <c r="K55" s="40">
        <f>K52-K53-K54</f>
        <v>877</v>
      </c>
      <c r="L55" s="40">
        <f t="shared" ref="L55:V55" si="18">L52-L53-L54</f>
        <v>871</v>
      </c>
      <c r="M55" s="40">
        <f t="shared" si="18"/>
        <v>6</v>
      </c>
      <c r="N55" s="40">
        <f t="shared" si="18"/>
        <v>357</v>
      </c>
      <c r="O55" s="40">
        <f t="shared" si="18"/>
        <v>338</v>
      </c>
      <c r="P55" s="40">
        <f t="shared" si="18"/>
        <v>19</v>
      </c>
      <c r="Q55" s="40">
        <f t="shared" si="18"/>
        <v>51</v>
      </c>
      <c r="R55" s="40">
        <f t="shared" si="18"/>
        <v>51</v>
      </c>
      <c r="S55" s="40">
        <f t="shared" si="18"/>
        <v>0</v>
      </c>
      <c r="T55" s="40">
        <f t="shared" si="18"/>
        <v>0</v>
      </c>
      <c r="U55" s="40"/>
      <c r="V55" s="40">
        <f t="shared" si="18"/>
        <v>1164</v>
      </c>
      <c r="W55" s="66"/>
    </row>
    <row r="56" spans="1:23" outlineLevel="1">
      <c r="W56" s="74"/>
    </row>
    <row r="57" spans="1:23" outlineLevel="1">
      <c r="H57" s="116" t="s">
        <v>1941</v>
      </c>
      <c r="I57" s="116"/>
      <c r="J57" s="116"/>
      <c r="K57" s="116" t="s">
        <v>1946</v>
      </c>
      <c r="L57" s="116"/>
      <c r="M57" s="116" t="s">
        <v>1947</v>
      </c>
      <c r="N57" s="116"/>
      <c r="O57" s="117" t="s">
        <v>1942</v>
      </c>
      <c r="P57" s="127"/>
      <c r="W57" s="74"/>
    </row>
    <row r="58" spans="1:23" outlineLevel="1">
      <c r="H58" s="116"/>
      <c r="I58" s="116"/>
      <c r="J58" s="116"/>
      <c r="K58" s="49" t="s">
        <v>1943</v>
      </c>
      <c r="L58" s="49" t="s">
        <v>1944</v>
      </c>
      <c r="M58" s="49" t="s">
        <v>1943</v>
      </c>
      <c r="N58" s="49" t="s">
        <v>1944</v>
      </c>
      <c r="O58" s="49" t="s">
        <v>1943</v>
      </c>
      <c r="P58" s="49" t="s">
        <v>1944</v>
      </c>
      <c r="W58" s="74"/>
    </row>
    <row r="59" spans="1:23" outlineLevel="1">
      <c r="H59" s="116" t="s">
        <v>1465</v>
      </c>
      <c r="I59" s="116"/>
      <c r="J59" s="117"/>
      <c r="K59" s="50">
        <f>SUMIF($H$8:$H$51,H59,$K$8:$K$51)</f>
        <v>36</v>
      </c>
      <c r="L59" s="50">
        <f>SUMIF($H$8:$H$51,H59,$L$8:$L$51)</f>
        <v>36</v>
      </c>
      <c r="M59" s="50">
        <f>SUMIF($H$8:$H$51,H59,$N$8:$N$51)</f>
        <v>0</v>
      </c>
      <c r="N59" s="50">
        <f>SUMIF($H$8:$H$51,H59,$O$8:$O$51)</f>
        <v>0</v>
      </c>
      <c r="O59" s="50">
        <f>SUM(K59,M59)</f>
        <v>36</v>
      </c>
      <c r="P59" s="50">
        <f>SUM(L59,N59)</f>
        <v>36</v>
      </c>
      <c r="W59" s="74"/>
    </row>
    <row r="60" spans="1:23" outlineLevel="1">
      <c r="H60" s="116" t="s">
        <v>1466</v>
      </c>
      <c r="I60" s="116"/>
      <c r="J60" s="117"/>
      <c r="K60" s="50">
        <f t="shared" ref="K60:K62" si="19">SUMIF($H$8:$H$51,H60,$K$8:$K$51)</f>
        <v>632</v>
      </c>
      <c r="L60" s="50">
        <f t="shared" ref="L60:L62" si="20">SUMIF($H$8:$H$51,H60,$L$8:$L$51)</f>
        <v>632</v>
      </c>
      <c r="M60" s="50">
        <f t="shared" ref="M60:M62" si="21">SUMIF($H$8:$H$51,H60,$N$8:$N$51)</f>
        <v>0</v>
      </c>
      <c r="N60" s="50">
        <f t="shared" ref="N60:N62" si="22">SUMIF($H$8:$H$51,H60,$O$8:$O$51)</f>
        <v>0</v>
      </c>
      <c r="O60" s="50">
        <f t="shared" ref="O60:P62" si="23">SUM(K60,M60)</f>
        <v>632</v>
      </c>
      <c r="P60" s="50">
        <f t="shared" si="23"/>
        <v>632</v>
      </c>
      <c r="W60" s="74"/>
    </row>
    <row r="61" spans="1:23" outlineLevel="1">
      <c r="H61" s="116" t="s">
        <v>1467</v>
      </c>
      <c r="I61" s="116"/>
      <c r="J61" s="117"/>
      <c r="K61" s="50">
        <f t="shared" si="19"/>
        <v>129</v>
      </c>
      <c r="L61" s="50">
        <f t="shared" si="20"/>
        <v>127</v>
      </c>
      <c r="M61" s="50">
        <f t="shared" si="21"/>
        <v>60</v>
      </c>
      <c r="N61" s="50">
        <f t="shared" si="22"/>
        <v>60</v>
      </c>
      <c r="O61" s="50">
        <f t="shared" si="23"/>
        <v>189</v>
      </c>
      <c r="P61" s="50">
        <f t="shared" si="23"/>
        <v>187</v>
      </c>
      <c r="W61" s="74"/>
    </row>
    <row r="62" spans="1:23" outlineLevel="1">
      <c r="H62" s="116" t="s">
        <v>1468</v>
      </c>
      <c r="I62" s="116"/>
      <c r="J62" s="117"/>
      <c r="K62" s="50">
        <f t="shared" si="19"/>
        <v>80</v>
      </c>
      <c r="L62" s="50">
        <f t="shared" si="20"/>
        <v>76</v>
      </c>
      <c r="M62" s="50">
        <f t="shared" si="21"/>
        <v>297</v>
      </c>
      <c r="N62" s="50">
        <f t="shared" si="22"/>
        <v>278</v>
      </c>
      <c r="O62" s="50">
        <f t="shared" si="23"/>
        <v>377</v>
      </c>
      <c r="P62" s="50">
        <f t="shared" si="23"/>
        <v>354</v>
      </c>
      <c r="W62" s="74"/>
    </row>
    <row r="63" spans="1:23" outlineLevel="1">
      <c r="H63" s="116" t="s">
        <v>1942</v>
      </c>
      <c r="I63" s="116"/>
      <c r="J63" s="117"/>
      <c r="K63" s="50">
        <f>SUM(K59:K62)</f>
        <v>877</v>
      </c>
      <c r="L63" s="50">
        <f>SUM(L59:L62)</f>
        <v>871</v>
      </c>
      <c r="M63" s="50">
        <f t="shared" ref="M63:P63" si="24">SUM(M59:M62)</f>
        <v>357</v>
      </c>
      <c r="N63" s="50">
        <f t="shared" si="24"/>
        <v>338</v>
      </c>
      <c r="O63" s="50">
        <f t="shared" si="24"/>
        <v>1234</v>
      </c>
      <c r="P63" s="50">
        <f t="shared" si="24"/>
        <v>1209</v>
      </c>
      <c r="W63" s="74"/>
    </row>
    <row r="64" spans="1:23" outlineLevel="1">
      <c r="W64" s="74"/>
    </row>
    <row r="65" spans="23:23" outlineLevel="1">
      <c r="W65" s="74"/>
    </row>
    <row r="66" spans="23:23" outlineLevel="1">
      <c r="W66" s="74"/>
    </row>
    <row r="67" spans="23:23" outlineLevel="1">
      <c r="W67" s="74"/>
    </row>
    <row r="68" spans="23:23" outlineLevel="1">
      <c r="W68" s="74"/>
    </row>
    <row r="69" spans="23:23" outlineLevel="1">
      <c r="W69" s="74"/>
    </row>
    <row r="70" spans="23:23" outlineLevel="1">
      <c r="W70" s="74"/>
    </row>
    <row r="71" spans="23:23" outlineLevel="1">
      <c r="W71" s="74"/>
    </row>
    <row r="72" spans="23:23" outlineLevel="1">
      <c r="W72" s="74"/>
    </row>
    <row r="73" spans="23:23" outlineLevel="1">
      <c r="W73" s="74"/>
    </row>
    <row r="74" spans="23:23" outlineLevel="1">
      <c r="W74" s="74"/>
    </row>
    <row r="75" spans="23:23" outlineLevel="1">
      <c r="W75" s="74"/>
    </row>
    <row r="76" spans="23:23" outlineLevel="1">
      <c r="W76" s="74"/>
    </row>
    <row r="77" spans="23:23" outlineLevel="1">
      <c r="W77" s="74"/>
    </row>
    <row r="78" spans="23:23" outlineLevel="1">
      <c r="W78" s="74"/>
    </row>
    <row r="79" spans="23:23" outlineLevel="1">
      <c r="W79" s="74"/>
    </row>
    <row r="80" spans="23:23" outlineLevel="1">
      <c r="W80" s="74"/>
    </row>
    <row r="81" spans="23:23" outlineLevel="1">
      <c r="W81" s="74"/>
    </row>
    <row r="82" spans="23:23" outlineLevel="1">
      <c r="W82" s="74"/>
    </row>
    <row r="83" spans="23:23" outlineLevel="1">
      <c r="W83" s="74"/>
    </row>
    <row r="84" spans="23:23" outlineLevel="1">
      <c r="W84" s="74"/>
    </row>
    <row r="85" spans="23:23" outlineLevel="1">
      <c r="W85" s="74"/>
    </row>
    <row r="86" spans="23:23" outlineLevel="1">
      <c r="W86" s="74"/>
    </row>
    <row r="87" spans="23:23" outlineLevel="1">
      <c r="W87" s="74"/>
    </row>
    <row r="88" spans="23:23" outlineLevel="1">
      <c r="W88" s="74"/>
    </row>
    <row r="89" spans="23:23" outlineLevel="1">
      <c r="W89" s="74"/>
    </row>
    <row r="90" spans="23:23" outlineLevel="1">
      <c r="W90" s="74"/>
    </row>
    <row r="91" spans="23:23" outlineLevel="1">
      <c r="W91" s="74"/>
    </row>
    <row r="92" spans="23:23" outlineLevel="1">
      <c r="W92" s="74"/>
    </row>
    <row r="93" spans="23:23" outlineLevel="1">
      <c r="W93" s="74"/>
    </row>
    <row r="94" spans="23:23" outlineLevel="1">
      <c r="W94" s="74"/>
    </row>
    <row r="95" spans="23:23" outlineLevel="1">
      <c r="W95" s="74"/>
    </row>
    <row r="96" spans="23:23" outlineLevel="1">
      <c r="W96" s="74"/>
    </row>
    <row r="97" spans="23:23" outlineLevel="1">
      <c r="W97" s="74"/>
    </row>
    <row r="98" spans="23:23" outlineLevel="1">
      <c r="W98" s="74"/>
    </row>
    <row r="99" spans="23:23" outlineLevel="1">
      <c r="W99" s="74"/>
    </row>
    <row r="100" spans="23:23" outlineLevel="1">
      <c r="W100" s="74"/>
    </row>
    <row r="101" spans="23:23" outlineLevel="1">
      <c r="W101" s="74"/>
    </row>
    <row r="102" spans="23:23" outlineLevel="1">
      <c r="W102" s="74"/>
    </row>
    <row r="103" spans="23:23" outlineLevel="1">
      <c r="W103" s="74"/>
    </row>
    <row r="104" spans="23:23" outlineLevel="1">
      <c r="W104" s="74"/>
    </row>
    <row r="105" spans="23:23" outlineLevel="1">
      <c r="W105" s="74"/>
    </row>
    <row r="106" spans="23:23" outlineLevel="1">
      <c r="W106" s="74"/>
    </row>
    <row r="107" spans="23:23" outlineLevel="1">
      <c r="W107" s="74"/>
    </row>
    <row r="108" spans="23:23" outlineLevel="1">
      <c r="W108" s="74"/>
    </row>
    <row r="109" spans="23:23" outlineLevel="1">
      <c r="W109" s="74"/>
    </row>
    <row r="110" spans="23:23" outlineLevel="1">
      <c r="W110" s="74"/>
    </row>
    <row r="111" spans="23:23" outlineLevel="1">
      <c r="W111" s="74"/>
    </row>
    <row r="112" spans="23:23" outlineLevel="1">
      <c r="W112" s="74"/>
    </row>
    <row r="113" spans="23:23" outlineLevel="1">
      <c r="W113" s="74"/>
    </row>
    <row r="114" spans="23:23" outlineLevel="1">
      <c r="W114" s="74"/>
    </row>
    <row r="115" spans="23:23" outlineLevel="1">
      <c r="W115" s="74"/>
    </row>
    <row r="116" spans="23:23" outlineLevel="1">
      <c r="W116" s="74"/>
    </row>
    <row r="117" spans="23:23" outlineLevel="1">
      <c r="W117" s="74"/>
    </row>
    <row r="118" spans="23:23" outlineLevel="1">
      <c r="W118" s="74"/>
    </row>
    <row r="119" spans="23:23" outlineLevel="1">
      <c r="W119" s="74"/>
    </row>
    <row r="120" spans="23:23" outlineLevel="1">
      <c r="W120" s="74"/>
    </row>
    <row r="121" spans="23:23" outlineLevel="1">
      <c r="W121" s="74"/>
    </row>
    <row r="122" spans="23:23" outlineLevel="1">
      <c r="W122" s="74"/>
    </row>
    <row r="123" spans="23:23" outlineLevel="1">
      <c r="W123" s="74"/>
    </row>
    <row r="124" spans="23:23" outlineLevel="1">
      <c r="W124" s="74"/>
    </row>
    <row r="125" spans="23:23" outlineLevel="1">
      <c r="W125" s="74"/>
    </row>
    <row r="126" spans="23:23" outlineLevel="1">
      <c r="W126" s="74"/>
    </row>
    <row r="127" spans="23:23" outlineLevel="1">
      <c r="W127" s="74"/>
    </row>
    <row r="128" spans="23:23" outlineLevel="1">
      <c r="W128" s="74"/>
    </row>
    <row r="129" spans="23:23" outlineLevel="1">
      <c r="W129" s="74"/>
    </row>
    <row r="130" spans="23:23" outlineLevel="1">
      <c r="W130" s="74"/>
    </row>
    <row r="131" spans="23:23" outlineLevel="1">
      <c r="W131" s="74"/>
    </row>
    <row r="132" spans="23:23" outlineLevel="1">
      <c r="W132" s="74"/>
    </row>
    <row r="133" spans="23:23" outlineLevel="1">
      <c r="W133" s="74"/>
    </row>
    <row r="134" spans="23:23" outlineLevel="1">
      <c r="W134" s="74"/>
    </row>
    <row r="135" spans="23:23" outlineLevel="1">
      <c r="W135" s="74"/>
    </row>
    <row r="136" spans="23:23" outlineLevel="1">
      <c r="W136" s="74"/>
    </row>
    <row r="137" spans="23:23" outlineLevel="1">
      <c r="W137" s="74"/>
    </row>
    <row r="138" spans="23:23" outlineLevel="1">
      <c r="W138" s="74"/>
    </row>
    <row r="139" spans="23:23" outlineLevel="1">
      <c r="W139" s="74"/>
    </row>
    <row r="140" spans="23:23" outlineLevel="1">
      <c r="W140" s="74"/>
    </row>
    <row r="141" spans="23:23" outlineLevel="1">
      <c r="W141" s="74"/>
    </row>
    <row r="142" spans="23:23" outlineLevel="1">
      <c r="W142" s="74"/>
    </row>
    <row r="143" spans="23:23" outlineLevel="1">
      <c r="W143" s="74"/>
    </row>
    <row r="144" spans="23:23" outlineLevel="1">
      <c r="W144" s="74"/>
    </row>
    <row r="145" spans="23:23" outlineLevel="1">
      <c r="W145" s="74"/>
    </row>
    <row r="146" spans="23:23" outlineLevel="1">
      <c r="W146" s="74"/>
    </row>
    <row r="147" spans="23:23" outlineLevel="1">
      <c r="W147" s="74"/>
    </row>
    <row r="148" spans="23:23" outlineLevel="1">
      <c r="W148" s="74"/>
    </row>
    <row r="149" spans="23:23" outlineLevel="1">
      <c r="W149" s="74"/>
    </row>
    <row r="150" spans="23:23" outlineLevel="1">
      <c r="W150" s="74"/>
    </row>
    <row r="151" spans="23:23" outlineLevel="1">
      <c r="W151" s="74"/>
    </row>
    <row r="152" spans="23:23" outlineLevel="1">
      <c r="W152" s="74"/>
    </row>
    <row r="153" spans="23:23" outlineLevel="1">
      <c r="W153" s="74"/>
    </row>
    <row r="154" spans="23:23" outlineLevel="1">
      <c r="W154" s="74"/>
    </row>
    <row r="155" spans="23:23" outlineLevel="1">
      <c r="W155" s="74"/>
    </row>
    <row r="156" spans="23:23" outlineLevel="1">
      <c r="W156" s="74"/>
    </row>
    <row r="157" spans="23:23" outlineLevel="1">
      <c r="W157" s="74"/>
    </row>
    <row r="158" spans="23:23" outlineLevel="1">
      <c r="W158" s="74"/>
    </row>
    <row r="159" spans="23:23" outlineLevel="1">
      <c r="W159" s="74"/>
    </row>
    <row r="160" spans="23:23" outlineLevel="1">
      <c r="W160" s="74"/>
    </row>
    <row r="161" spans="23:23" outlineLevel="1">
      <c r="W161" s="74"/>
    </row>
    <row r="162" spans="23:23" outlineLevel="1">
      <c r="W162" s="74"/>
    </row>
    <row r="163" spans="23:23" outlineLevel="1">
      <c r="W163" s="74"/>
    </row>
    <row r="164" spans="23:23" outlineLevel="1">
      <c r="W164" s="74"/>
    </row>
    <row r="165" spans="23:23" outlineLevel="1">
      <c r="W165" s="74"/>
    </row>
    <row r="166" spans="23:23" outlineLevel="1">
      <c r="W166" s="74"/>
    </row>
    <row r="167" spans="23:23" outlineLevel="1">
      <c r="W167" s="74"/>
    </row>
    <row r="168" spans="23:23" outlineLevel="1">
      <c r="W168" s="74"/>
    </row>
    <row r="169" spans="23:23" outlineLevel="1">
      <c r="W169" s="74"/>
    </row>
    <row r="170" spans="23:23" outlineLevel="1">
      <c r="W170" s="74"/>
    </row>
    <row r="171" spans="23:23" outlineLevel="1">
      <c r="W171" s="74"/>
    </row>
    <row r="172" spans="23:23" outlineLevel="1">
      <c r="W172" s="74"/>
    </row>
    <row r="173" spans="23:23" outlineLevel="1">
      <c r="W173" s="74"/>
    </row>
    <row r="174" spans="23:23" outlineLevel="1">
      <c r="W174" s="74"/>
    </row>
    <row r="175" spans="23:23" outlineLevel="1">
      <c r="W175" s="74"/>
    </row>
    <row r="176" spans="23:23" outlineLevel="1">
      <c r="W176" s="74"/>
    </row>
    <row r="177" spans="23:23" outlineLevel="1">
      <c r="W177" s="74"/>
    </row>
    <row r="178" spans="23:23" outlineLevel="1">
      <c r="W178" s="74"/>
    </row>
    <row r="179" spans="23:23" outlineLevel="1">
      <c r="W179" s="74"/>
    </row>
    <row r="180" spans="23:23" outlineLevel="1">
      <c r="W180" s="74"/>
    </row>
    <row r="181" spans="23:23" outlineLevel="1">
      <c r="W181" s="74"/>
    </row>
    <row r="182" spans="23:23" outlineLevel="1">
      <c r="W182" s="74"/>
    </row>
    <row r="183" spans="23:23" outlineLevel="1">
      <c r="W183" s="74"/>
    </row>
    <row r="184" spans="23:23" outlineLevel="1">
      <c r="W184" s="74"/>
    </row>
    <row r="185" spans="23:23" outlineLevel="1">
      <c r="W185" s="74"/>
    </row>
    <row r="186" spans="23:23" outlineLevel="1">
      <c r="W186" s="74"/>
    </row>
    <row r="187" spans="23:23" outlineLevel="1">
      <c r="W187" s="74"/>
    </row>
    <row r="188" spans="23:23" outlineLevel="1">
      <c r="W188" s="74"/>
    </row>
    <row r="189" spans="23:23" outlineLevel="1">
      <c r="W189" s="74"/>
    </row>
    <row r="190" spans="23:23" outlineLevel="1">
      <c r="W190" s="74"/>
    </row>
    <row r="191" spans="23:23" outlineLevel="1">
      <c r="W191" s="74"/>
    </row>
    <row r="192" spans="23:23" outlineLevel="1">
      <c r="W192" s="74"/>
    </row>
    <row r="193" spans="23:23" outlineLevel="1">
      <c r="W193" s="74"/>
    </row>
    <row r="194" spans="23:23" outlineLevel="1">
      <c r="W194" s="74"/>
    </row>
    <row r="195" spans="23:23" outlineLevel="1">
      <c r="W195" s="74"/>
    </row>
    <row r="196" spans="23:23" outlineLevel="1">
      <c r="W196" s="74"/>
    </row>
    <row r="197" spans="23:23" outlineLevel="1">
      <c r="W197" s="74"/>
    </row>
    <row r="198" spans="23:23" outlineLevel="1">
      <c r="W198" s="74"/>
    </row>
    <row r="199" spans="23:23" outlineLevel="1">
      <c r="W199" s="74"/>
    </row>
    <row r="200" spans="23:23" outlineLevel="1">
      <c r="W200" s="74"/>
    </row>
    <row r="201" spans="23:23" outlineLevel="1">
      <c r="W201" s="74"/>
    </row>
    <row r="202" spans="23:23" outlineLevel="1">
      <c r="W202" s="74"/>
    </row>
    <row r="203" spans="23:23" outlineLevel="1">
      <c r="W203" s="74"/>
    </row>
    <row r="204" spans="23:23" outlineLevel="1">
      <c r="W204" s="74"/>
    </row>
    <row r="205" spans="23:23" outlineLevel="1">
      <c r="W205" s="74"/>
    </row>
    <row r="206" spans="23:23" outlineLevel="1">
      <c r="W206" s="74"/>
    </row>
    <row r="207" spans="23:23" outlineLevel="1">
      <c r="W207" s="74"/>
    </row>
    <row r="208" spans="23:23" outlineLevel="1">
      <c r="W208" s="74"/>
    </row>
    <row r="209" spans="23:23" outlineLevel="1">
      <c r="W209" s="74"/>
    </row>
    <row r="210" spans="23:23" outlineLevel="1">
      <c r="W210" s="74"/>
    </row>
    <row r="211" spans="23:23" outlineLevel="1">
      <c r="W211" s="74"/>
    </row>
    <row r="212" spans="23:23" outlineLevel="1">
      <c r="W212" s="74"/>
    </row>
    <row r="213" spans="23:23" outlineLevel="1">
      <c r="W213" s="74"/>
    </row>
    <row r="214" spans="23:23" outlineLevel="1">
      <c r="W214" s="74"/>
    </row>
    <row r="215" spans="23:23" outlineLevel="1">
      <c r="W215" s="74"/>
    </row>
    <row r="216" spans="23:23" outlineLevel="1">
      <c r="W216" s="74"/>
    </row>
    <row r="217" spans="23:23" outlineLevel="1">
      <c r="W217" s="74"/>
    </row>
    <row r="218" spans="23:23" outlineLevel="1">
      <c r="W218" s="74"/>
    </row>
    <row r="219" spans="23:23" outlineLevel="1">
      <c r="W219" s="74"/>
    </row>
    <row r="220" spans="23:23" outlineLevel="1">
      <c r="W220" s="74"/>
    </row>
    <row r="221" spans="23:23" outlineLevel="1">
      <c r="W221" s="74"/>
    </row>
    <row r="222" spans="23:23" outlineLevel="1">
      <c r="W222" s="74"/>
    </row>
    <row r="223" spans="23:23" outlineLevel="1">
      <c r="W223" s="74"/>
    </row>
    <row r="224" spans="23:23" outlineLevel="1">
      <c r="W224" s="74"/>
    </row>
    <row r="225" spans="23:23" outlineLevel="1">
      <c r="W225" s="74"/>
    </row>
    <row r="226" spans="23:23" outlineLevel="1">
      <c r="W226" s="74"/>
    </row>
    <row r="227" spans="23:23" outlineLevel="1">
      <c r="W227" s="74"/>
    </row>
    <row r="228" spans="23:23" outlineLevel="1">
      <c r="W228" s="74"/>
    </row>
    <row r="229" spans="23:23" outlineLevel="1">
      <c r="W229" s="74"/>
    </row>
    <row r="230" spans="23:23" outlineLevel="1">
      <c r="W230" s="74"/>
    </row>
    <row r="231" spans="23:23" outlineLevel="1">
      <c r="W231" s="74"/>
    </row>
    <row r="232" spans="23:23" outlineLevel="1">
      <c r="W232" s="74"/>
    </row>
    <row r="233" spans="23:23" outlineLevel="1">
      <c r="W233" s="74"/>
    </row>
    <row r="234" spans="23:23" outlineLevel="1">
      <c r="W234" s="74"/>
    </row>
    <row r="235" spans="23:23" outlineLevel="1">
      <c r="W235" s="74"/>
    </row>
    <row r="236" spans="23:23" outlineLevel="1">
      <c r="W236" s="74"/>
    </row>
    <row r="237" spans="23:23" outlineLevel="1">
      <c r="W237" s="74"/>
    </row>
    <row r="238" spans="23:23" outlineLevel="1">
      <c r="W238" s="74"/>
    </row>
    <row r="239" spans="23:23" outlineLevel="1">
      <c r="W239" s="74"/>
    </row>
    <row r="240" spans="23:23" outlineLevel="1">
      <c r="W240" s="74"/>
    </row>
    <row r="241" spans="23:23" outlineLevel="1">
      <c r="W241" s="74"/>
    </row>
    <row r="242" spans="23:23" outlineLevel="1">
      <c r="W242" s="74"/>
    </row>
    <row r="243" spans="23:23" outlineLevel="1">
      <c r="W243" s="74"/>
    </row>
    <row r="244" spans="23:23" outlineLevel="1">
      <c r="W244" s="74"/>
    </row>
    <row r="245" spans="23:23" outlineLevel="1">
      <c r="W245" s="74"/>
    </row>
    <row r="246" spans="23:23" outlineLevel="1">
      <c r="W246" s="74"/>
    </row>
    <row r="247" spans="23:23" outlineLevel="1">
      <c r="W247" s="74"/>
    </row>
    <row r="248" spans="23:23" outlineLevel="1">
      <c r="W248" s="74"/>
    </row>
    <row r="249" spans="23:23" outlineLevel="1">
      <c r="W249" s="74"/>
    </row>
    <row r="250" spans="23:23" outlineLevel="1">
      <c r="W250" s="74"/>
    </row>
    <row r="251" spans="23:23" outlineLevel="1">
      <c r="W251" s="74"/>
    </row>
    <row r="252" spans="23:23" outlineLevel="1">
      <c r="W252" s="74"/>
    </row>
    <row r="253" spans="23:23" outlineLevel="1">
      <c r="W253" s="74"/>
    </row>
    <row r="254" spans="23:23" outlineLevel="1">
      <c r="W254" s="74"/>
    </row>
    <row r="255" spans="23:23" outlineLevel="1">
      <c r="W255" s="74"/>
    </row>
    <row r="256" spans="23:23" outlineLevel="1">
      <c r="W256" s="74"/>
    </row>
    <row r="257" spans="23:23" outlineLevel="1">
      <c r="W257" s="74"/>
    </row>
    <row r="258" spans="23:23" outlineLevel="1">
      <c r="W258" s="74"/>
    </row>
    <row r="259" spans="23:23" outlineLevel="1">
      <c r="W259" s="74"/>
    </row>
    <row r="260" spans="23:23" outlineLevel="1">
      <c r="W260" s="74"/>
    </row>
    <row r="261" spans="23:23" outlineLevel="1">
      <c r="W261" s="74"/>
    </row>
    <row r="262" spans="23:23" outlineLevel="1">
      <c r="W262" s="74"/>
    </row>
    <row r="263" spans="23:23" outlineLevel="1">
      <c r="W263" s="74"/>
    </row>
    <row r="264" spans="23:23" outlineLevel="1">
      <c r="W264" s="74"/>
    </row>
    <row r="265" spans="23:23" outlineLevel="1">
      <c r="W265" s="74"/>
    </row>
    <row r="266" spans="23:23" outlineLevel="1">
      <c r="W266" s="74"/>
    </row>
    <row r="267" spans="23:23" outlineLevel="1">
      <c r="W267" s="74"/>
    </row>
    <row r="268" spans="23:23" outlineLevel="1">
      <c r="W268" s="74"/>
    </row>
    <row r="269" spans="23:23" outlineLevel="1">
      <c r="W269" s="74"/>
    </row>
    <row r="270" spans="23:23" outlineLevel="1">
      <c r="W270" s="74"/>
    </row>
    <row r="271" spans="23:23" outlineLevel="1">
      <c r="W271" s="74"/>
    </row>
    <row r="272" spans="23:23" outlineLevel="1">
      <c r="W272" s="74"/>
    </row>
    <row r="273" spans="23:23" outlineLevel="1">
      <c r="W273" s="74"/>
    </row>
    <row r="274" spans="23:23" outlineLevel="1">
      <c r="W274" s="74"/>
    </row>
    <row r="275" spans="23:23" outlineLevel="1">
      <c r="W275" s="74"/>
    </row>
    <row r="276" spans="23:23" outlineLevel="1">
      <c r="W276" s="74"/>
    </row>
    <row r="277" spans="23:23" outlineLevel="1">
      <c r="W277" s="74"/>
    </row>
    <row r="278" spans="23:23" outlineLevel="1">
      <c r="W278" s="74"/>
    </row>
    <row r="279" spans="23:23" outlineLevel="1">
      <c r="W279" s="74"/>
    </row>
    <row r="280" spans="23:23" outlineLevel="1">
      <c r="W280" s="74"/>
    </row>
    <row r="281" spans="23:23" outlineLevel="1">
      <c r="W281" s="74"/>
    </row>
    <row r="282" spans="23:23" outlineLevel="1">
      <c r="W282" s="74"/>
    </row>
    <row r="283" spans="23:23" outlineLevel="1">
      <c r="W283" s="74"/>
    </row>
    <row r="284" spans="23:23" outlineLevel="1">
      <c r="W284" s="74"/>
    </row>
    <row r="285" spans="23:23" outlineLevel="1">
      <c r="W285" s="74"/>
    </row>
    <row r="286" spans="23:23" outlineLevel="1">
      <c r="W286" s="74"/>
    </row>
    <row r="287" spans="23:23" outlineLevel="1">
      <c r="W287" s="74"/>
    </row>
    <row r="288" spans="23:23" outlineLevel="1">
      <c r="W288" s="74"/>
    </row>
    <row r="289" spans="23:23" outlineLevel="1">
      <c r="W289" s="74"/>
    </row>
    <row r="290" spans="23:23" outlineLevel="1">
      <c r="W290" s="74"/>
    </row>
    <row r="291" spans="23:23" outlineLevel="1">
      <c r="W291" s="74"/>
    </row>
    <row r="292" spans="23:23" outlineLevel="1">
      <c r="W292" s="74"/>
    </row>
    <row r="293" spans="23:23" outlineLevel="1">
      <c r="W293" s="74"/>
    </row>
    <row r="294" spans="23:23" outlineLevel="1">
      <c r="W294" s="74"/>
    </row>
    <row r="295" spans="23:23" outlineLevel="1">
      <c r="W295" s="74"/>
    </row>
    <row r="296" spans="23:23" outlineLevel="1">
      <c r="W296" s="74"/>
    </row>
    <row r="297" spans="23:23" outlineLevel="1">
      <c r="W297" s="74"/>
    </row>
    <row r="298" spans="23:23" outlineLevel="1">
      <c r="W298" s="74"/>
    </row>
    <row r="299" spans="23:23" outlineLevel="1">
      <c r="W299" s="74"/>
    </row>
    <row r="300" spans="23:23" outlineLevel="1">
      <c r="W300" s="74"/>
    </row>
    <row r="301" spans="23:23" outlineLevel="1">
      <c r="W301" s="74"/>
    </row>
    <row r="302" spans="23:23" outlineLevel="1">
      <c r="W302" s="74"/>
    </row>
    <row r="303" spans="23:23" outlineLevel="1">
      <c r="W303" s="74"/>
    </row>
    <row r="304" spans="23:23" outlineLevel="1">
      <c r="W304" s="74"/>
    </row>
    <row r="305" spans="23:23" outlineLevel="1">
      <c r="W305" s="74"/>
    </row>
    <row r="306" spans="23:23" outlineLevel="1">
      <c r="W306" s="74"/>
    </row>
    <row r="307" spans="23:23" outlineLevel="1">
      <c r="W307" s="74"/>
    </row>
    <row r="308" spans="23:23" outlineLevel="1">
      <c r="W308" s="74"/>
    </row>
    <row r="309" spans="23:23" outlineLevel="1">
      <c r="W309" s="74"/>
    </row>
    <row r="310" spans="23:23" outlineLevel="1">
      <c r="W310" s="74"/>
    </row>
    <row r="311" spans="23:23" outlineLevel="1">
      <c r="W311" s="74"/>
    </row>
    <row r="312" spans="23:23" outlineLevel="1">
      <c r="W312" s="74"/>
    </row>
    <row r="313" spans="23:23" outlineLevel="1">
      <c r="W313" s="74"/>
    </row>
    <row r="314" spans="23:23" outlineLevel="1">
      <c r="W314" s="74"/>
    </row>
    <row r="315" spans="23:23" outlineLevel="1">
      <c r="W315" s="74"/>
    </row>
    <row r="316" spans="23:23" outlineLevel="1">
      <c r="W316" s="74"/>
    </row>
    <row r="317" spans="23:23" outlineLevel="1">
      <c r="W317" s="74"/>
    </row>
    <row r="318" spans="23:23" outlineLevel="1">
      <c r="W318" s="74"/>
    </row>
    <row r="319" spans="23:23" outlineLevel="1">
      <c r="W319" s="74"/>
    </row>
    <row r="320" spans="23:23" outlineLevel="1">
      <c r="W320" s="74"/>
    </row>
    <row r="321" spans="23:23" outlineLevel="1">
      <c r="W321" s="74"/>
    </row>
    <row r="322" spans="23:23" outlineLevel="1">
      <c r="W322" s="74"/>
    </row>
    <row r="323" spans="23:23" outlineLevel="1">
      <c r="W323" s="74"/>
    </row>
    <row r="324" spans="23:23" outlineLevel="1">
      <c r="W324" s="74"/>
    </row>
    <row r="325" spans="23:23" outlineLevel="1">
      <c r="W325" s="74"/>
    </row>
    <row r="326" spans="23:23" outlineLevel="1">
      <c r="W326" s="74"/>
    </row>
    <row r="327" spans="23:23" outlineLevel="1">
      <c r="W327" s="74"/>
    </row>
    <row r="328" spans="23:23" outlineLevel="1">
      <c r="W328" s="74"/>
    </row>
    <row r="329" spans="23:23" outlineLevel="1">
      <c r="W329" s="74"/>
    </row>
    <row r="330" spans="23:23" outlineLevel="1">
      <c r="W330" s="74"/>
    </row>
    <row r="331" spans="23:23" outlineLevel="1">
      <c r="W331" s="74"/>
    </row>
    <row r="332" spans="23:23" outlineLevel="1">
      <c r="W332" s="74"/>
    </row>
    <row r="333" spans="23:23" outlineLevel="1">
      <c r="W333" s="74"/>
    </row>
    <row r="334" spans="23:23" outlineLevel="1">
      <c r="W334" s="74"/>
    </row>
    <row r="335" spans="23:23" outlineLevel="1">
      <c r="W335" s="74"/>
    </row>
    <row r="336" spans="23:23" outlineLevel="1">
      <c r="W336" s="74"/>
    </row>
    <row r="337" spans="23:23" outlineLevel="1">
      <c r="W337" s="74"/>
    </row>
    <row r="338" spans="23:23" outlineLevel="1">
      <c r="W338" s="74"/>
    </row>
    <row r="339" spans="23:23" outlineLevel="1">
      <c r="W339" s="74"/>
    </row>
    <row r="340" spans="23:23" outlineLevel="1">
      <c r="W340" s="74"/>
    </row>
    <row r="341" spans="23:23" outlineLevel="1">
      <c r="W341" s="74"/>
    </row>
    <row r="342" spans="23:23" outlineLevel="1">
      <c r="W342" s="74"/>
    </row>
    <row r="343" spans="23:23" outlineLevel="1">
      <c r="W343" s="74"/>
    </row>
    <row r="344" spans="23:23" outlineLevel="1">
      <c r="W344" s="74"/>
    </row>
    <row r="345" spans="23:23" outlineLevel="1">
      <c r="W345" s="74"/>
    </row>
    <row r="346" spans="23:23" outlineLevel="1">
      <c r="W346" s="74"/>
    </row>
    <row r="347" spans="23:23" outlineLevel="1">
      <c r="W347" s="74"/>
    </row>
    <row r="348" spans="23:23" outlineLevel="1">
      <c r="W348" s="74"/>
    </row>
    <row r="349" spans="23:23" outlineLevel="1">
      <c r="W349" s="74"/>
    </row>
    <row r="350" spans="23:23" outlineLevel="1">
      <c r="W350" s="74"/>
    </row>
    <row r="351" spans="23:23" outlineLevel="1">
      <c r="W351" s="74"/>
    </row>
    <row r="352" spans="23:23" outlineLevel="1">
      <c r="W352" s="74"/>
    </row>
    <row r="353" spans="23:23" outlineLevel="1">
      <c r="W353" s="74"/>
    </row>
    <row r="354" spans="23:23" outlineLevel="1">
      <c r="W354" s="74"/>
    </row>
    <row r="355" spans="23:23" outlineLevel="1">
      <c r="W355" s="74"/>
    </row>
    <row r="356" spans="23:23" outlineLevel="1">
      <c r="W356" s="74"/>
    </row>
    <row r="357" spans="23:23" outlineLevel="1">
      <c r="W357" s="74"/>
    </row>
    <row r="358" spans="23:23" outlineLevel="1">
      <c r="W358" s="74"/>
    </row>
    <row r="359" spans="23:23" outlineLevel="1">
      <c r="W359" s="74"/>
    </row>
    <row r="360" spans="23:23" outlineLevel="1">
      <c r="W360" s="74"/>
    </row>
    <row r="361" spans="23:23" outlineLevel="1">
      <c r="W361" s="74"/>
    </row>
    <row r="362" spans="23:23" outlineLevel="1">
      <c r="W362" s="74"/>
    </row>
    <row r="363" spans="23:23" outlineLevel="1">
      <c r="W363" s="74"/>
    </row>
    <row r="364" spans="23:23" outlineLevel="1">
      <c r="W364" s="74"/>
    </row>
    <row r="365" spans="23:23" outlineLevel="1">
      <c r="W365" s="74"/>
    </row>
    <row r="366" spans="23:23" outlineLevel="1">
      <c r="W366" s="74"/>
    </row>
    <row r="367" spans="23:23" outlineLevel="1">
      <c r="W367" s="74"/>
    </row>
    <row r="368" spans="23:23" outlineLevel="1">
      <c r="W368" s="74"/>
    </row>
    <row r="369" spans="23:23" outlineLevel="1">
      <c r="W369" s="74"/>
    </row>
    <row r="370" spans="23:23" outlineLevel="1">
      <c r="W370" s="74"/>
    </row>
    <row r="371" spans="23:23" outlineLevel="1">
      <c r="W371" s="74"/>
    </row>
    <row r="372" spans="23:23" outlineLevel="1">
      <c r="W372" s="74"/>
    </row>
    <row r="373" spans="23:23" outlineLevel="1">
      <c r="W373" s="74"/>
    </row>
    <row r="374" spans="23:23" outlineLevel="1">
      <c r="W374" s="74"/>
    </row>
    <row r="375" spans="23:23" outlineLevel="1">
      <c r="W375" s="74"/>
    </row>
    <row r="376" spans="23:23" outlineLevel="1">
      <c r="W376" s="74"/>
    </row>
    <row r="377" spans="23:23" outlineLevel="1">
      <c r="W377" s="74"/>
    </row>
    <row r="378" spans="23:23" outlineLevel="1">
      <c r="W378" s="74"/>
    </row>
    <row r="379" spans="23:23" outlineLevel="1">
      <c r="W379" s="74"/>
    </row>
    <row r="380" spans="23:23" outlineLevel="1">
      <c r="W380" s="74"/>
    </row>
    <row r="381" spans="23:23" outlineLevel="1">
      <c r="W381" s="74"/>
    </row>
    <row r="382" spans="23:23" outlineLevel="1">
      <c r="W382" s="74"/>
    </row>
    <row r="383" spans="23:23" outlineLevel="1">
      <c r="W383" s="74"/>
    </row>
    <row r="384" spans="23:23" outlineLevel="1">
      <c r="W384" s="74"/>
    </row>
    <row r="385" spans="23:23" outlineLevel="1">
      <c r="W385" s="74"/>
    </row>
    <row r="386" spans="23:23" outlineLevel="1">
      <c r="W386" s="74"/>
    </row>
    <row r="387" spans="23:23" outlineLevel="1">
      <c r="W387" s="74"/>
    </row>
    <row r="388" spans="23:23" outlineLevel="1">
      <c r="W388" s="74"/>
    </row>
    <row r="389" spans="23:23" outlineLevel="1">
      <c r="W389" s="74"/>
    </row>
    <row r="390" spans="23:23" outlineLevel="1">
      <c r="W390" s="74"/>
    </row>
    <row r="391" spans="23:23" outlineLevel="1">
      <c r="W391" s="74"/>
    </row>
    <row r="392" spans="23:23" outlineLevel="1">
      <c r="W392" s="74"/>
    </row>
    <row r="393" spans="23:23" outlineLevel="1">
      <c r="W393" s="74"/>
    </row>
    <row r="394" spans="23:23" outlineLevel="1">
      <c r="W394" s="74"/>
    </row>
    <row r="395" spans="23:23" outlineLevel="1">
      <c r="W395" s="74"/>
    </row>
    <row r="396" spans="23:23" outlineLevel="1">
      <c r="W396" s="74"/>
    </row>
    <row r="397" spans="23:23" outlineLevel="1">
      <c r="W397" s="74"/>
    </row>
    <row r="398" spans="23:23" outlineLevel="1">
      <c r="W398" s="74"/>
    </row>
    <row r="399" spans="23:23" outlineLevel="1">
      <c r="W399" s="74"/>
    </row>
    <row r="400" spans="23:23" outlineLevel="1">
      <c r="W400" s="74"/>
    </row>
    <row r="401" spans="23:23" outlineLevel="1">
      <c r="W401" s="74"/>
    </row>
    <row r="402" spans="23:23" outlineLevel="1">
      <c r="W402" s="74"/>
    </row>
    <row r="403" spans="23:23" outlineLevel="1">
      <c r="W403" s="74"/>
    </row>
    <row r="404" spans="23:23" outlineLevel="1">
      <c r="W404" s="74"/>
    </row>
    <row r="405" spans="23:23" outlineLevel="1">
      <c r="W405" s="74"/>
    </row>
    <row r="406" spans="23:23" outlineLevel="1">
      <c r="W406" s="74"/>
    </row>
    <row r="407" spans="23:23" outlineLevel="1">
      <c r="W407" s="74"/>
    </row>
    <row r="408" spans="23:23" outlineLevel="1">
      <c r="W408" s="74"/>
    </row>
    <row r="409" spans="23:23" outlineLevel="1">
      <c r="W409" s="74"/>
    </row>
    <row r="410" spans="23:23" outlineLevel="1">
      <c r="W410" s="74"/>
    </row>
    <row r="411" spans="23:23" outlineLevel="1">
      <c r="W411" s="74"/>
    </row>
    <row r="412" spans="23:23" outlineLevel="1">
      <c r="W412" s="74"/>
    </row>
    <row r="413" spans="23:23" outlineLevel="1">
      <c r="W413" s="74"/>
    </row>
    <row r="414" spans="23:23" outlineLevel="1">
      <c r="W414" s="74"/>
    </row>
    <row r="415" spans="23:23" outlineLevel="1">
      <c r="W415" s="74"/>
    </row>
    <row r="416" spans="23:23" outlineLevel="1">
      <c r="W416" s="74"/>
    </row>
    <row r="417" spans="23:23" outlineLevel="1">
      <c r="W417" s="74"/>
    </row>
    <row r="418" spans="23:23" outlineLevel="1">
      <c r="W418" s="74"/>
    </row>
    <row r="419" spans="23:23" outlineLevel="1">
      <c r="W419" s="74"/>
    </row>
    <row r="420" spans="23:23" outlineLevel="1">
      <c r="W420" s="74"/>
    </row>
    <row r="421" spans="23:23" outlineLevel="1">
      <c r="W421" s="74"/>
    </row>
    <row r="422" spans="23:23" outlineLevel="1">
      <c r="W422" s="74"/>
    </row>
    <row r="423" spans="23:23" outlineLevel="1">
      <c r="W423" s="74"/>
    </row>
    <row r="424" spans="23:23" outlineLevel="1">
      <c r="W424" s="74"/>
    </row>
    <row r="425" spans="23:23" outlineLevel="1">
      <c r="W425" s="74"/>
    </row>
    <row r="426" spans="23:23" outlineLevel="1">
      <c r="W426" s="74"/>
    </row>
    <row r="427" spans="23:23" outlineLevel="1">
      <c r="W427" s="74"/>
    </row>
    <row r="428" spans="23:23" outlineLevel="1">
      <c r="W428" s="74"/>
    </row>
    <row r="429" spans="23:23" outlineLevel="1">
      <c r="W429" s="74"/>
    </row>
    <row r="430" spans="23:23" outlineLevel="1">
      <c r="W430" s="74"/>
    </row>
    <row r="431" spans="23:23" outlineLevel="1">
      <c r="W431" s="74"/>
    </row>
    <row r="432" spans="23:23" outlineLevel="1">
      <c r="W432" s="74"/>
    </row>
    <row r="433" spans="23:23" outlineLevel="1">
      <c r="W433" s="74"/>
    </row>
    <row r="434" spans="23:23" outlineLevel="1">
      <c r="W434" s="74"/>
    </row>
    <row r="435" spans="23:23" outlineLevel="1">
      <c r="W435" s="74"/>
    </row>
    <row r="436" spans="23:23" outlineLevel="1">
      <c r="W436" s="74"/>
    </row>
    <row r="437" spans="23:23" outlineLevel="1">
      <c r="W437" s="74"/>
    </row>
    <row r="438" spans="23:23" outlineLevel="1">
      <c r="W438" s="74"/>
    </row>
    <row r="439" spans="23:23" outlineLevel="1">
      <c r="W439" s="74"/>
    </row>
    <row r="440" spans="23:23" outlineLevel="1">
      <c r="W440" s="74"/>
    </row>
    <row r="441" spans="23:23" outlineLevel="1">
      <c r="W441" s="74"/>
    </row>
    <row r="442" spans="23:23" outlineLevel="1">
      <c r="W442" s="74"/>
    </row>
    <row r="443" spans="23:23" outlineLevel="1">
      <c r="W443" s="74"/>
    </row>
    <row r="444" spans="23:23" outlineLevel="1">
      <c r="W444" s="74"/>
    </row>
    <row r="445" spans="23:23" outlineLevel="1">
      <c r="W445" s="74"/>
    </row>
    <row r="446" spans="23:23" outlineLevel="1">
      <c r="W446" s="74"/>
    </row>
    <row r="447" spans="23:23" outlineLevel="1">
      <c r="W447" s="74"/>
    </row>
    <row r="448" spans="23:23" outlineLevel="1">
      <c r="W448" s="74"/>
    </row>
    <row r="449" spans="2:23" outlineLevel="1">
      <c r="W449" s="74"/>
    </row>
    <row r="450" spans="2:23" outlineLevel="1">
      <c r="W450" s="74"/>
    </row>
    <row r="451" spans="2:23" outlineLevel="1">
      <c r="W451" s="74"/>
    </row>
    <row r="452" spans="2:23" outlineLevel="1">
      <c r="W452" s="74"/>
    </row>
    <row r="453" spans="2:23" outlineLevel="1">
      <c r="W453" s="74"/>
    </row>
    <row r="454" spans="2:23" outlineLevel="1">
      <c r="W454" s="74"/>
    </row>
    <row r="455" spans="2:23" outlineLevel="1">
      <c r="W455" s="74"/>
    </row>
    <row r="456" spans="2:23" outlineLevel="1">
      <c r="W456" s="74"/>
    </row>
    <row r="457" spans="2:23" outlineLevel="1">
      <c r="W457" s="74"/>
    </row>
    <row r="458" spans="2:23" outlineLevel="1">
      <c r="W458" s="74"/>
    </row>
    <row r="459" spans="2:23" outlineLevel="1">
      <c r="W459" s="74"/>
    </row>
    <row r="460" spans="2:23" outlineLevel="1">
      <c r="W460" s="74"/>
    </row>
    <row r="461" spans="2:23" outlineLevel="1">
      <c r="W461" s="74"/>
    </row>
    <row r="462" spans="2:23" outlineLevel="1">
      <c r="B462" s="44"/>
      <c r="W462" s="74"/>
    </row>
    <row r="463" spans="2:23">
      <c r="W463" s="74"/>
    </row>
    <row r="464" spans="2:23">
      <c r="W464" s="74"/>
    </row>
    <row r="465" spans="23:23">
      <c r="W465" s="74"/>
    </row>
    <row r="466" spans="23:23">
      <c r="W466" s="74"/>
    </row>
    <row r="467" spans="23:23">
      <c r="W467" s="74"/>
    </row>
    <row r="468" spans="23:23">
      <c r="W468" s="74"/>
    </row>
    <row r="469" spans="23:23">
      <c r="W469" s="74"/>
    </row>
    <row r="470" spans="23:23">
      <c r="W470" s="74"/>
    </row>
    <row r="471" spans="23:23">
      <c r="W471" s="74"/>
    </row>
    <row r="472" spans="23:23">
      <c r="W472" s="74"/>
    </row>
    <row r="473" spans="23:23">
      <c r="W473" s="74"/>
    </row>
    <row r="474" spans="23:23">
      <c r="W474" s="74"/>
    </row>
    <row r="475" spans="23:23">
      <c r="W475" s="74"/>
    </row>
    <row r="476" spans="23:23">
      <c r="W476" s="74"/>
    </row>
    <row r="477" spans="23:23">
      <c r="W477" s="74"/>
    </row>
    <row r="478" spans="23:23">
      <c r="W478" s="74"/>
    </row>
    <row r="479" spans="23:23">
      <c r="W479" s="74"/>
    </row>
    <row r="480" spans="23:23">
      <c r="W480" s="74"/>
    </row>
    <row r="481" spans="23:23">
      <c r="W481" s="74"/>
    </row>
    <row r="482" spans="23:23">
      <c r="W482" s="74"/>
    </row>
    <row r="483" spans="23:23">
      <c r="W483" s="74"/>
    </row>
    <row r="484" spans="23:23">
      <c r="W484" s="74"/>
    </row>
    <row r="485" spans="23:23">
      <c r="W485" s="74"/>
    </row>
    <row r="486" spans="23:23">
      <c r="W486" s="74"/>
    </row>
    <row r="487" spans="23:23">
      <c r="W487" s="74"/>
    </row>
    <row r="488" spans="23:23">
      <c r="W488" s="74"/>
    </row>
    <row r="489" spans="23:23">
      <c r="W489" s="74"/>
    </row>
    <row r="490" spans="23:23">
      <c r="W490" s="74"/>
    </row>
    <row r="491" spans="23:23">
      <c r="W491" s="74"/>
    </row>
    <row r="492" spans="23:23">
      <c r="W492" s="74"/>
    </row>
    <row r="493" spans="23:23">
      <c r="W493" s="74"/>
    </row>
    <row r="494" spans="23:23">
      <c r="W494" s="74"/>
    </row>
    <row r="495" spans="23:23">
      <c r="W495" s="74"/>
    </row>
    <row r="496" spans="23:23">
      <c r="W496" s="74"/>
    </row>
    <row r="497" spans="23:23">
      <c r="W497" s="74"/>
    </row>
    <row r="498" spans="23:23">
      <c r="W498" s="74"/>
    </row>
    <row r="499" spans="23:23">
      <c r="W499" s="74"/>
    </row>
    <row r="500" spans="23:23">
      <c r="W500" s="74"/>
    </row>
    <row r="501" spans="23:23">
      <c r="W501" s="74"/>
    </row>
    <row r="502" spans="23:23">
      <c r="W502" s="74"/>
    </row>
    <row r="503" spans="23:23">
      <c r="W503" s="74"/>
    </row>
    <row r="504" spans="23:23">
      <c r="W504" s="74"/>
    </row>
    <row r="505" spans="23:23">
      <c r="W505" s="74"/>
    </row>
    <row r="506" spans="23:23">
      <c r="W506" s="74"/>
    </row>
    <row r="507" spans="23:23">
      <c r="W507" s="74"/>
    </row>
    <row r="508" spans="23:23">
      <c r="W508" s="74"/>
    </row>
    <row r="509" spans="23:23">
      <c r="W509" s="74"/>
    </row>
    <row r="510" spans="23:23">
      <c r="W510" s="74"/>
    </row>
    <row r="511" spans="23:23">
      <c r="W511" s="74"/>
    </row>
    <row r="512" spans="23:23">
      <c r="W512" s="74"/>
    </row>
    <row r="513" spans="23:23">
      <c r="W513" s="74"/>
    </row>
    <row r="514" spans="23:23">
      <c r="W514" s="74"/>
    </row>
  </sheetData>
  <autoFilter ref="A7:V52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52:J52"/>
    <mergeCell ref="B53:J53"/>
    <mergeCell ref="B54:J54"/>
    <mergeCell ref="B55:J55"/>
    <mergeCell ref="H57:J58"/>
    <mergeCell ref="H63:J63"/>
    <mergeCell ref="K57:L57"/>
    <mergeCell ref="M57:N57"/>
    <mergeCell ref="O57:P57"/>
    <mergeCell ref="H59:J59"/>
    <mergeCell ref="H60:J60"/>
    <mergeCell ref="H61:J61"/>
    <mergeCell ref="H62:J62"/>
  </mergeCells>
  <phoneticPr fontId="4"/>
  <conditionalFormatting sqref="J8:J50">
    <cfRule type="cellIs" dxfId="3" priority="1" operator="notEqual">
      <formula>H8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W888"/>
  <sheetViews>
    <sheetView view="pageBreakPreview" topLeftCell="B64" zoomScaleNormal="100" zoomScaleSheetLayoutView="100" workbookViewId="0">
      <selection activeCell="E88" sqref="E88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73"/>
    </row>
    <row r="8" spans="1:23" outlineLevel="4">
      <c r="A8" s="40">
        <v>4012</v>
      </c>
      <c r="B8" s="40" t="s">
        <v>47</v>
      </c>
      <c r="C8" s="40">
        <v>40101</v>
      </c>
      <c r="D8" s="40" t="s">
        <v>188</v>
      </c>
      <c r="E8" s="40" t="s">
        <v>189</v>
      </c>
      <c r="F8" s="40" t="s">
        <v>86</v>
      </c>
      <c r="G8" s="40" t="s">
        <v>38</v>
      </c>
      <c r="H8" s="40" t="str">
        <f>IF(G8="","",VLOOKUP(G8,Sheet1!$B$3:$C$7,2,0))</f>
        <v>急性期</v>
      </c>
      <c r="I8" s="40" t="s">
        <v>38</v>
      </c>
      <c r="J8" s="40" t="str">
        <f>IF(I8="","",VLOOKUP(I8,Sheet1!$B$3:$C$7,2,0))</f>
        <v>急性期</v>
      </c>
      <c r="K8" s="40">
        <v>21</v>
      </c>
      <c r="L8" s="40">
        <v>20</v>
      </c>
      <c r="M8" s="40">
        <v>1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41</v>
      </c>
      <c r="U8" s="40" t="str">
        <f>IF(T8="","",VLOOKUP(T8,Sheet1!$B$10:$C$61,2,0))</f>
        <v>一般病棟7対1入院基本料</v>
      </c>
      <c r="V8" s="40">
        <v>21</v>
      </c>
      <c r="W8" s="64"/>
    </row>
    <row r="9" spans="1:23" outlineLevel="4">
      <c r="A9" s="40">
        <v>4012</v>
      </c>
      <c r="B9" s="40" t="s">
        <v>47</v>
      </c>
      <c r="C9" s="40">
        <v>40101</v>
      </c>
      <c r="D9" s="40" t="s">
        <v>188</v>
      </c>
      <c r="E9" s="40" t="s">
        <v>189</v>
      </c>
      <c r="F9" s="40" t="s">
        <v>89</v>
      </c>
      <c r="G9" s="40" t="s">
        <v>38</v>
      </c>
      <c r="H9" s="40" t="str">
        <f>IF(G9="","",VLOOKUP(G9,Sheet1!$B$3:$C$7,2,0))</f>
        <v>急性期</v>
      </c>
      <c r="I9" s="40" t="s">
        <v>38</v>
      </c>
      <c r="J9" s="40" t="str">
        <f>IF(I9="","",VLOOKUP(I9,Sheet1!$B$3:$C$7,2,0))</f>
        <v>急性期</v>
      </c>
      <c r="K9" s="40">
        <v>55</v>
      </c>
      <c r="L9" s="40">
        <v>51</v>
      </c>
      <c r="M9" s="40">
        <v>4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 t="s">
        <v>41</v>
      </c>
      <c r="U9" s="40" t="str">
        <f>IF(T9="","",VLOOKUP(T9,Sheet1!$B$10:$C$61,2,0))</f>
        <v>一般病棟7対1入院基本料</v>
      </c>
      <c r="V9" s="40">
        <v>55</v>
      </c>
      <c r="W9" s="65"/>
    </row>
    <row r="10" spans="1:23" outlineLevel="4">
      <c r="A10" s="40">
        <v>4012</v>
      </c>
      <c r="B10" s="40" t="s">
        <v>47</v>
      </c>
      <c r="C10" s="40">
        <v>40101</v>
      </c>
      <c r="D10" s="40" t="s">
        <v>188</v>
      </c>
      <c r="E10" s="40" t="s">
        <v>189</v>
      </c>
      <c r="F10" s="40" t="s">
        <v>93</v>
      </c>
      <c r="G10" s="40" t="s">
        <v>38</v>
      </c>
      <c r="H10" s="40" t="str">
        <f>IF(G10="","",VLOOKUP(G10,Sheet1!$B$3:$C$7,2,0))</f>
        <v>急性期</v>
      </c>
      <c r="I10" s="40" t="s">
        <v>38</v>
      </c>
      <c r="J10" s="40" t="str">
        <f>IF(I10="","",VLOOKUP(I10,Sheet1!$B$3:$C$7,2,0))</f>
        <v>急性期</v>
      </c>
      <c r="K10" s="40">
        <v>54</v>
      </c>
      <c r="L10" s="40">
        <v>50</v>
      </c>
      <c r="M10" s="40">
        <v>4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 t="s">
        <v>41</v>
      </c>
      <c r="U10" s="40" t="str">
        <f>IF(T10="","",VLOOKUP(T10,Sheet1!$B$10:$C$61,2,0))</f>
        <v>一般病棟7対1入院基本料</v>
      </c>
      <c r="V10" s="40">
        <v>54</v>
      </c>
      <c r="W10" s="65"/>
    </row>
    <row r="11" spans="1:23" outlineLevel="4">
      <c r="A11" s="40">
        <v>4012</v>
      </c>
      <c r="B11" s="40" t="s">
        <v>47</v>
      </c>
      <c r="C11" s="40">
        <v>40101</v>
      </c>
      <c r="D11" s="40" t="s">
        <v>188</v>
      </c>
      <c r="E11" s="40" t="s">
        <v>189</v>
      </c>
      <c r="F11" s="40" t="s">
        <v>190</v>
      </c>
      <c r="G11" s="40" t="s">
        <v>58</v>
      </c>
      <c r="H11" s="40" t="str">
        <f>IF(G11="","",VLOOKUP(G11,Sheet1!$B$3:$C$7,2,0))</f>
        <v>回復期</v>
      </c>
      <c r="I11" s="40" t="s">
        <v>58</v>
      </c>
      <c r="J11" s="40" t="str">
        <f>IF(I11="","",VLOOKUP(I11,Sheet1!$B$3:$C$7,2,0))</f>
        <v>回復期</v>
      </c>
      <c r="K11" s="40">
        <v>55</v>
      </c>
      <c r="L11" s="40">
        <v>54</v>
      </c>
      <c r="M11" s="40">
        <v>1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 t="s">
        <v>55</v>
      </c>
      <c r="U11" s="40" t="str">
        <f>IF(T11="","",VLOOKUP(T11,Sheet1!$B$10:$C$61,2,0))</f>
        <v>地域包括ケア入院医療管理料1</v>
      </c>
      <c r="V11" s="40">
        <v>55</v>
      </c>
      <c r="W11" s="65"/>
    </row>
    <row r="12" spans="1:23" outlineLevel="4">
      <c r="A12" s="40">
        <v>4012</v>
      </c>
      <c r="B12" s="40" t="s">
        <v>47</v>
      </c>
      <c r="C12" s="40">
        <v>40101</v>
      </c>
      <c r="D12" s="40" t="s">
        <v>188</v>
      </c>
      <c r="E12" s="40" t="s">
        <v>189</v>
      </c>
      <c r="F12" s="40" t="s">
        <v>191</v>
      </c>
      <c r="G12" s="40" t="s">
        <v>92</v>
      </c>
      <c r="H12" s="40" t="str">
        <f>IF(G12="","",VLOOKUP(G12,Sheet1!$B$3:$C$7,2,0))</f>
        <v>休棟等</v>
      </c>
      <c r="I12" s="40" t="s">
        <v>92</v>
      </c>
      <c r="J12" s="40" t="str">
        <f>IF(I12="","",VLOOKUP(I12,Sheet1!$B$3:$C$7,2,0))</f>
        <v>休棟等</v>
      </c>
      <c r="K12" s="40">
        <v>14</v>
      </c>
      <c r="L12" s="40">
        <v>0</v>
      </c>
      <c r="M12" s="40">
        <v>14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/>
      <c r="U12" s="40" t="str">
        <f>IF(T12="","",VLOOKUP(T12,Sheet1!$B$10:$C$61,2,0))</f>
        <v/>
      </c>
      <c r="V12" s="40">
        <v>0</v>
      </c>
      <c r="W12" s="65"/>
    </row>
    <row r="13" spans="1:23" outlineLevel="3">
      <c r="A13" s="40"/>
      <c r="B13" s="40"/>
      <c r="C13" s="40"/>
      <c r="D13" s="40"/>
      <c r="E13" s="41" t="s">
        <v>1826</v>
      </c>
      <c r="F13" s="40"/>
      <c r="G13" s="40"/>
      <c r="H13" s="40"/>
      <c r="I13" s="40"/>
      <c r="J13" s="40" t="str">
        <f>IF(I13="","",VLOOKUP(I13,Sheet1!$B$3:$C$7,2,0))</f>
        <v/>
      </c>
      <c r="K13" s="40">
        <f t="shared" ref="K13:S13" si="0">SUBTOTAL(9,K8:K12)</f>
        <v>199</v>
      </c>
      <c r="L13" s="40">
        <f t="shared" si="0"/>
        <v>175</v>
      </c>
      <c r="M13" s="40">
        <f t="shared" si="0"/>
        <v>24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 s="40">
        <f t="shared" si="0"/>
        <v>0</v>
      </c>
      <c r="R13" s="40">
        <f t="shared" si="0"/>
        <v>0</v>
      </c>
      <c r="S13" s="40">
        <f t="shared" si="0"/>
        <v>0</v>
      </c>
      <c r="T13" s="40"/>
      <c r="U13" s="40"/>
      <c r="V13" s="40">
        <f>SUBTOTAL(9,V8:V12)</f>
        <v>185</v>
      </c>
      <c r="W13" s="66"/>
    </row>
    <row r="14" spans="1:23" outlineLevel="4">
      <c r="A14" s="40">
        <v>4012</v>
      </c>
      <c r="B14" s="40" t="s">
        <v>47</v>
      </c>
      <c r="C14" s="40">
        <v>40101</v>
      </c>
      <c r="D14" s="40" t="s">
        <v>188</v>
      </c>
      <c r="E14" s="40" t="s">
        <v>304</v>
      </c>
      <c r="F14" s="40" t="s">
        <v>50</v>
      </c>
      <c r="G14" s="40" t="s">
        <v>45</v>
      </c>
      <c r="H14" s="40" t="str">
        <f>IF(G14="","",VLOOKUP(G14,Sheet1!$B$3:$C$7,2,0))</f>
        <v>慢性期</v>
      </c>
      <c r="I14" s="40" t="s">
        <v>45</v>
      </c>
      <c r="J14" s="40" t="str">
        <f>IF(I14="","",VLOOKUP(I14,Sheet1!$B$3:$C$7,2,0))</f>
        <v>慢性期</v>
      </c>
      <c r="K14" s="40">
        <v>0</v>
      </c>
      <c r="L14" s="40">
        <v>0</v>
      </c>
      <c r="M14" s="40">
        <v>0</v>
      </c>
      <c r="N14" s="40">
        <v>56</v>
      </c>
      <c r="O14" s="40">
        <v>56</v>
      </c>
      <c r="P14" s="40">
        <v>0</v>
      </c>
      <c r="Q14" s="40">
        <v>0</v>
      </c>
      <c r="R14" s="40">
        <v>0</v>
      </c>
      <c r="S14" s="40">
        <v>0</v>
      </c>
      <c r="T14" s="40" t="s">
        <v>46</v>
      </c>
      <c r="U14" s="40" t="str">
        <f>IF(T14="","",VLOOKUP(T14,Sheet1!$B$10:$C$61,2,0))</f>
        <v>療養病棟入院基本料2</v>
      </c>
      <c r="V14" s="40">
        <v>56</v>
      </c>
      <c r="W14" s="64"/>
    </row>
    <row r="15" spans="1:23" outlineLevel="4">
      <c r="A15" s="40">
        <v>4012</v>
      </c>
      <c r="B15" s="40" t="s">
        <v>47</v>
      </c>
      <c r="C15" s="40">
        <v>40101</v>
      </c>
      <c r="D15" s="40" t="s">
        <v>188</v>
      </c>
      <c r="E15" s="40" t="s">
        <v>304</v>
      </c>
      <c r="F15" s="40" t="s">
        <v>252</v>
      </c>
      <c r="G15" s="40" t="s">
        <v>45</v>
      </c>
      <c r="H15" s="40" t="str">
        <f>IF(G15="","",VLOOKUP(G15,Sheet1!$B$3:$C$7,2,0))</f>
        <v>慢性期</v>
      </c>
      <c r="I15" s="40" t="s">
        <v>45</v>
      </c>
      <c r="J15" s="40" t="str">
        <f>IF(I15="","",VLOOKUP(I15,Sheet1!$B$3:$C$7,2,0))</f>
        <v>慢性期</v>
      </c>
      <c r="K15" s="40">
        <v>0</v>
      </c>
      <c r="L15" s="40">
        <v>0</v>
      </c>
      <c r="M15" s="40">
        <v>0</v>
      </c>
      <c r="N15" s="40">
        <v>60</v>
      </c>
      <c r="O15" s="40">
        <v>60</v>
      </c>
      <c r="P15" s="40">
        <v>0</v>
      </c>
      <c r="Q15" s="40">
        <v>0</v>
      </c>
      <c r="R15" s="40">
        <v>0</v>
      </c>
      <c r="S15" s="40">
        <v>0</v>
      </c>
      <c r="T15" s="40" t="s">
        <v>62</v>
      </c>
      <c r="U15" s="40" t="str">
        <f>IF(T15="","",VLOOKUP(T15,Sheet1!$B$10:$C$61,2,0))</f>
        <v>療養病棟入院基本料1</v>
      </c>
      <c r="V15" s="40">
        <v>60</v>
      </c>
      <c r="W15" s="65"/>
    </row>
    <row r="16" spans="1:23" outlineLevel="4">
      <c r="A16" s="40">
        <v>4012</v>
      </c>
      <c r="B16" s="40" t="s">
        <v>47</v>
      </c>
      <c r="C16" s="40">
        <v>40101</v>
      </c>
      <c r="D16" s="40" t="s">
        <v>188</v>
      </c>
      <c r="E16" s="40" t="s">
        <v>304</v>
      </c>
      <c r="F16" s="40" t="s">
        <v>61</v>
      </c>
      <c r="G16" s="40" t="s">
        <v>45</v>
      </c>
      <c r="H16" s="40" t="str">
        <f>IF(G16="","",VLOOKUP(G16,Sheet1!$B$3:$C$7,2,0))</f>
        <v>慢性期</v>
      </c>
      <c r="I16" s="40" t="s">
        <v>45</v>
      </c>
      <c r="J16" s="40" t="str">
        <f>IF(I16="","",VLOOKUP(I16,Sheet1!$B$3:$C$7,2,0))</f>
        <v>慢性期</v>
      </c>
      <c r="K16" s="40">
        <v>0</v>
      </c>
      <c r="L16" s="40">
        <v>0</v>
      </c>
      <c r="M16" s="40">
        <v>0</v>
      </c>
      <c r="N16" s="40">
        <v>60</v>
      </c>
      <c r="O16" s="40">
        <v>60</v>
      </c>
      <c r="P16" s="40">
        <v>0</v>
      </c>
      <c r="Q16" s="40">
        <v>0</v>
      </c>
      <c r="R16" s="40">
        <v>0</v>
      </c>
      <c r="S16" s="40">
        <v>0</v>
      </c>
      <c r="T16" s="40" t="s">
        <v>62</v>
      </c>
      <c r="U16" s="40" t="str">
        <f>IF(T16="","",VLOOKUP(T16,Sheet1!$B$10:$C$61,2,0))</f>
        <v>療養病棟入院基本料1</v>
      </c>
      <c r="V16" s="40">
        <v>60</v>
      </c>
      <c r="W16" s="65"/>
    </row>
    <row r="17" spans="1:23" outlineLevel="3">
      <c r="A17" s="40"/>
      <c r="B17" s="40"/>
      <c r="C17" s="40"/>
      <c r="D17" s="40"/>
      <c r="E17" s="41" t="s">
        <v>1827</v>
      </c>
      <c r="F17" s="40"/>
      <c r="G17" s="40"/>
      <c r="H17" s="40"/>
      <c r="I17" s="40"/>
      <c r="J17" s="40" t="str">
        <f>IF(I17="","",VLOOKUP(I17,Sheet1!$B$3:$C$7,2,0))</f>
        <v/>
      </c>
      <c r="K17" s="40">
        <f t="shared" ref="K17:S17" si="1">SUBTOTAL(9,K14:K16)</f>
        <v>0</v>
      </c>
      <c r="L17" s="40">
        <f t="shared" si="1"/>
        <v>0</v>
      </c>
      <c r="M17" s="40">
        <f t="shared" si="1"/>
        <v>0</v>
      </c>
      <c r="N17" s="40">
        <f t="shared" si="1"/>
        <v>176</v>
      </c>
      <c r="O17" s="40">
        <f t="shared" si="1"/>
        <v>176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40">
        <f t="shared" si="1"/>
        <v>0</v>
      </c>
      <c r="T17" s="40"/>
      <c r="U17" s="40"/>
      <c r="V17" s="40">
        <f>SUBTOTAL(9,V14:V16)</f>
        <v>176</v>
      </c>
      <c r="W17" s="66"/>
    </row>
    <row r="18" spans="1:23" outlineLevel="4">
      <c r="A18" s="40">
        <v>4012</v>
      </c>
      <c r="B18" s="40" t="s">
        <v>47</v>
      </c>
      <c r="C18" s="40">
        <v>40101</v>
      </c>
      <c r="D18" s="40" t="s">
        <v>188</v>
      </c>
      <c r="E18" s="40" t="s">
        <v>308</v>
      </c>
      <c r="F18" s="40" t="s">
        <v>309</v>
      </c>
      <c r="G18" s="40" t="s">
        <v>41</v>
      </c>
      <c r="H18" s="40" t="str">
        <f>IF(G18="","",VLOOKUP(G18,Sheet1!$B$3:$C$7,2,0))</f>
        <v>高度急性期</v>
      </c>
      <c r="I18" s="40" t="s">
        <v>41</v>
      </c>
      <c r="J18" s="40" t="str">
        <f>IF(I18="","",VLOOKUP(I18,Sheet1!$B$3:$C$7,2,0))</f>
        <v>高度急性期</v>
      </c>
      <c r="K18" s="40">
        <v>14</v>
      </c>
      <c r="L18" s="40">
        <v>14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42</v>
      </c>
      <c r="U18" s="40" t="str">
        <f>IF(T18="","",VLOOKUP(T18,Sheet1!$B$10:$C$61,2,0))</f>
        <v>特定集中治療室管理料3</v>
      </c>
      <c r="V18" s="40">
        <v>14</v>
      </c>
      <c r="W18" s="64" t="s">
        <v>1996</v>
      </c>
    </row>
    <row r="19" spans="1:23" outlineLevel="4">
      <c r="A19" s="40">
        <v>4012</v>
      </c>
      <c r="B19" s="40" t="s">
        <v>47</v>
      </c>
      <c r="C19" s="40">
        <v>40101</v>
      </c>
      <c r="D19" s="40" t="s">
        <v>188</v>
      </c>
      <c r="E19" s="40" t="s">
        <v>308</v>
      </c>
      <c r="F19" s="40" t="s">
        <v>310</v>
      </c>
      <c r="G19" s="40" t="s">
        <v>41</v>
      </c>
      <c r="H19" s="40" t="str">
        <f>IF(G19="","",VLOOKUP(G19,Sheet1!$B$3:$C$7,2,0))</f>
        <v>高度急性期</v>
      </c>
      <c r="I19" s="40" t="s">
        <v>41</v>
      </c>
      <c r="J19" s="40" t="str">
        <f>IF(I19="","",VLOOKUP(I19,Sheet1!$B$3:$C$7,2,0))</f>
        <v>高度急性期</v>
      </c>
      <c r="K19" s="40">
        <v>4</v>
      </c>
      <c r="L19" s="40">
        <v>4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 t="s">
        <v>69</v>
      </c>
      <c r="U19" s="40" t="str">
        <f>IF(T19="","",VLOOKUP(T19,Sheet1!$B$10:$C$61,2,0))</f>
        <v>ﾊｲｹｱﾕﾆｯﾄ入院医療管理料1</v>
      </c>
      <c r="V19" s="40">
        <v>4</v>
      </c>
      <c r="W19" s="65" t="s">
        <v>1998</v>
      </c>
    </row>
    <row r="20" spans="1:23" outlineLevel="4">
      <c r="A20" s="40">
        <v>4012</v>
      </c>
      <c r="B20" s="40" t="s">
        <v>47</v>
      </c>
      <c r="C20" s="40">
        <v>40101</v>
      </c>
      <c r="D20" s="40" t="s">
        <v>188</v>
      </c>
      <c r="E20" s="40" t="s">
        <v>308</v>
      </c>
      <c r="F20" s="40" t="s">
        <v>311</v>
      </c>
      <c r="G20" s="40" t="s">
        <v>41</v>
      </c>
      <c r="H20" s="40" t="str">
        <f>IF(G20="","",VLOOKUP(G20,Sheet1!$B$3:$C$7,2,0))</f>
        <v>高度急性期</v>
      </c>
      <c r="I20" s="40" t="s">
        <v>41</v>
      </c>
      <c r="J20" s="40" t="str">
        <f>IF(I20="","",VLOOKUP(I20,Sheet1!$B$3:$C$7,2,0))</f>
        <v>高度急性期</v>
      </c>
      <c r="K20" s="40">
        <v>4</v>
      </c>
      <c r="L20" s="40">
        <v>4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 t="s">
        <v>69</v>
      </c>
      <c r="U20" s="40" t="str">
        <f>IF(T20="","",VLOOKUP(T20,Sheet1!$B$10:$C$61,2,0))</f>
        <v>ﾊｲｹｱﾕﾆｯﾄ入院医療管理料1</v>
      </c>
      <c r="V20" s="40">
        <v>4</v>
      </c>
      <c r="W20" s="65" t="s">
        <v>2008</v>
      </c>
    </row>
    <row r="21" spans="1:23" outlineLevel="4">
      <c r="A21" s="40">
        <v>4012</v>
      </c>
      <c r="B21" s="40" t="s">
        <v>47</v>
      </c>
      <c r="C21" s="40">
        <v>40101</v>
      </c>
      <c r="D21" s="40" t="s">
        <v>188</v>
      </c>
      <c r="E21" s="40" t="s">
        <v>308</v>
      </c>
      <c r="F21" s="40" t="s">
        <v>312</v>
      </c>
      <c r="G21" s="40" t="s">
        <v>41</v>
      </c>
      <c r="H21" s="40" t="str">
        <f>IF(G21="","",VLOOKUP(G21,Sheet1!$B$3:$C$7,2,0))</f>
        <v>高度急性期</v>
      </c>
      <c r="I21" s="40" t="s">
        <v>92</v>
      </c>
      <c r="J21" s="40" t="str">
        <f>IF(I21="","",VLOOKUP(I21,Sheet1!$B$3:$C$7,2,0))</f>
        <v>休棟等</v>
      </c>
      <c r="K21" s="40">
        <v>4</v>
      </c>
      <c r="L21" s="40">
        <v>4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 t="s">
        <v>69</v>
      </c>
      <c r="U21" s="40" t="str">
        <f>IF(T21="","",VLOOKUP(T21,Sheet1!$B$10:$C$61,2,0))</f>
        <v>ﾊｲｹｱﾕﾆｯﾄ入院医療管理料1</v>
      </c>
      <c r="V21" s="40">
        <v>4</v>
      </c>
      <c r="W21" s="65"/>
    </row>
    <row r="22" spans="1:23" outlineLevel="4">
      <c r="A22" s="40">
        <v>4012</v>
      </c>
      <c r="B22" s="40" t="s">
        <v>47</v>
      </c>
      <c r="C22" s="40">
        <v>40101</v>
      </c>
      <c r="D22" s="40" t="s">
        <v>188</v>
      </c>
      <c r="E22" s="40" t="s">
        <v>308</v>
      </c>
      <c r="F22" s="40" t="s">
        <v>313</v>
      </c>
      <c r="G22" s="40" t="s">
        <v>41</v>
      </c>
      <c r="H22" s="40" t="str">
        <f>IF(G22="","",VLOOKUP(G22,Sheet1!$B$3:$C$7,2,0))</f>
        <v>高度急性期</v>
      </c>
      <c r="I22" s="40" t="s">
        <v>92</v>
      </c>
      <c r="J22" s="40" t="str">
        <f>IF(I22="","",VLOOKUP(I22,Sheet1!$B$3:$C$7,2,0))</f>
        <v>休棟等</v>
      </c>
      <c r="K22" s="40">
        <v>4</v>
      </c>
      <c r="L22" s="40">
        <v>4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 t="s">
        <v>69</v>
      </c>
      <c r="U22" s="40" t="str">
        <f>IF(T22="","",VLOOKUP(T22,Sheet1!$B$10:$C$61,2,0))</f>
        <v>ﾊｲｹｱﾕﾆｯﾄ入院医療管理料1</v>
      </c>
      <c r="V22" s="40">
        <v>4</v>
      </c>
      <c r="W22" s="65"/>
    </row>
    <row r="23" spans="1:23" outlineLevel="4">
      <c r="A23" s="40">
        <v>4012</v>
      </c>
      <c r="B23" s="40" t="s">
        <v>47</v>
      </c>
      <c r="C23" s="40">
        <v>40101</v>
      </c>
      <c r="D23" s="40" t="s">
        <v>188</v>
      </c>
      <c r="E23" s="40" t="s">
        <v>308</v>
      </c>
      <c r="F23" s="40" t="s">
        <v>314</v>
      </c>
      <c r="G23" s="40" t="s">
        <v>41</v>
      </c>
      <c r="H23" s="40" t="str">
        <f>IF(G23="","",VLOOKUP(G23,Sheet1!$B$3:$C$7,2,0))</f>
        <v>高度急性期</v>
      </c>
      <c r="I23" s="40" t="s">
        <v>41</v>
      </c>
      <c r="J23" s="40" t="str">
        <f>IF(I23="","",VLOOKUP(I23,Sheet1!$B$3:$C$7,2,0))</f>
        <v>高度急性期</v>
      </c>
      <c r="K23" s="40">
        <v>4</v>
      </c>
      <c r="L23" s="40">
        <v>4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 t="s">
        <v>69</v>
      </c>
      <c r="U23" s="40" t="str">
        <f>IF(T23="","",VLOOKUP(T23,Sheet1!$B$10:$C$61,2,0))</f>
        <v>ﾊｲｹｱﾕﾆｯﾄ入院医療管理料1</v>
      </c>
      <c r="V23" s="40">
        <v>4</v>
      </c>
      <c r="W23" s="65"/>
    </row>
    <row r="24" spans="1:23" outlineLevel="4">
      <c r="A24" s="40">
        <v>4012</v>
      </c>
      <c r="B24" s="40" t="s">
        <v>47</v>
      </c>
      <c r="C24" s="40">
        <v>40101</v>
      </c>
      <c r="D24" s="40" t="s">
        <v>188</v>
      </c>
      <c r="E24" s="40" t="s">
        <v>308</v>
      </c>
      <c r="F24" s="40" t="s">
        <v>315</v>
      </c>
      <c r="G24" s="40" t="s">
        <v>38</v>
      </c>
      <c r="H24" s="40" t="str">
        <f>IF(G24="","",VLOOKUP(G24,Sheet1!$B$3:$C$7,2,0))</f>
        <v>急性期</v>
      </c>
      <c r="I24" s="40" t="s">
        <v>38</v>
      </c>
      <c r="J24" s="40" t="str">
        <f>IF(I24="","",VLOOKUP(I24,Sheet1!$B$3:$C$7,2,0))</f>
        <v>急性期</v>
      </c>
      <c r="K24" s="40">
        <v>38</v>
      </c>
      <c r="L24" s="40">
        <v>38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 t="s">
        <v>41</v>
      </c>
      <c r="U24" s="40" t="str">
        <f>IF(T24="","",VLOOKUP(T24,Sheet1!$B$10:$C$61,2,0))</f>
        <v>一般病棟7対1入院基本料</v>
      </c>
      <c r="V24" s="40">
        <v>38</v>
      </c>
      <c r="W24" s="65"/>
    </row>
    <row r="25" spans="1:23" outlineLevel="4">
      <c r="A25" s="40">
        <v>4012</v>
      </c>
      <c r="B25" s="40" t="s">
        <v>47</v>
      </c>
      <c r="C25" s="40">
        <v>40101</v>
      </c>
      <c r="D25" s="40" t="s">
        <v>188</v>
      </c>
      <c r="E25" s="40" t="s">
        <v>308</v>
      </c>
      <c r="F25" s="40" t="s">
        <v>316</v>
      </c>
      <c r="G25" s="40" t="s">
        <v>38</v>
      </c>
      <c r="H25" s="40" t="str">
        <f>IF(G25="","",VLOOKUP(G25,Sheet1!$B$3:$C$7,2,0))</f>
        <v>急性期</v>
      </c>
      <c r="I25" s="40" t="s">
        <v>38</v>
      </c>
      <c r="J25" s="40" t="str">
        <f>IF(I25="","",VLOOKUP(I25,Sheet1!$B$3:$C$7,2,0))</f>
        <v>急性期</v>
      </c>
      <c r="K25" s="40">
        <v>35</v>
      </c>
      <c r="L25" s="40">
        <v>35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41</v>
      </c>
      <c r="U25" s="40" t="str">
        <f>IF(T25="","",VLOOKUP(T25,Sheet1!$B$10:$C$61,2,0))</f>
        <v>一般病棟7対1入院基本料</v>
      </c>
      <c r="V25" s="40">
        <v>35</v>
      </c>
      <c r="W25" s="65"/>
    </row>
    <row r="26" spans="1:23" outlineLevel="4">
      <c r="A26" s="40">
        <v>4012</v>
      </c>
      <c r="B26" s="40" t="s">
        <v>47</v>
      </c>
      <c r="C26" s="40">
        <v>40101</v>
      </c>
      <c r="D26" s="40" t="s">
        <v>188</v>
      </c>
      <c r="E26" s="40" t="s">
        <v>308</v>
      </c>
      <c r="F26" s="40" t="s">
        <v>318</v>
      </c>
      <c r="G26" s="40" t="s">
        <v>38</v>
      </c>
      <c r="H26" s="40" t="str">
        <f>IF(G26="","",VLOOKUP(G26,Sheet1!$B$3:$C$7,2,0))</f>
        <v>急性期</v>
      </c>
      <c r="I26" s="40" t="s">
        <v>38</v>
      </c>
      <c r="J26" s="40" t="str">
        <f>IF(I26="","",VLOOKUP(I26,Sheet1!$B$3:$C$7,2,0))</f>
        <v>急性期</v>
      </c>
      <c r="K26" s="40">
        <v>37</v>
      </c>
      <c r="L26" s="40">
        <v>37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 t="s">
        <v>41</v>
      </c>
      <c r="U26" s="40" t="str">
        <f>IF(T26="","",VLOOKUP(T26,Sheet1!$B$10:$C$61,2,0))</f>
        <v>一般病棟7対1入院基本料</v>
      </c>
      <c r="V26" s="40">
        <v>37</v>
      </c>
      <c r="W26" s="65"/>
    </row>
    <row r="27" spans="1:23" outlineLevel="4">
      <c r="A27" s="40">
        <v>4012</v>
      </c>
      <c r="B27" s="40" t="s">
        <v>47</v>
      </c>
      <c r="C27" s="40">
        <v>40101</v>
      </c>
      <c r="D27" s="40" t="s">
        <v>188</v>
      </c>
      <c r="E27" s="40" t="s">
        <v>308</v>
      </c>
      <c r="F27" s="40" t="s">
        <v>319</v>
      </c>
      <c r="G27" s="40" t="s">
        <v>38</v>
      </c>
      <c r="H27" s="40" t="str">
        <f>IF(G27="","",VLOOKUP(G27,Sheet1!$B$3:$C$7,2,0))</f>
        <v>急性期</v>
      </c>
      <c r="I27" s="40" t="s">
        <v>38</v>
      </c>
      <c r="J27" s="40" t="str">
        <f>IF(I27="","",VLOOKUP(I27,Sheet1!$B$3:$C$7,2,0))</f>
        <v>急性期</v>
      </c>
      <c r="K27" s="40">
        <v>38</v>
      </c>
      <c r="L27" s="40">
        <v>38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 t="s">
        <v>41</v>
      </c>
      <c r="U27" s="40" t="str">
        <f>IF(T27="","",VLOOKUP(T27,Sheet1!$B$10:$C$61,2,0))</f>
        <v>一般病棟7対1入院基本料</v>
      </c>
      <c r="V27" s="40">
        <v>38</v>
      </c>
      <c r="W27" s="65"/>
    </row>
    <row r="28" spans="1:23" outlineLevel="4">
      <c r="A28" s="40">
        <v>4012</v>
      </c>
      <c r="B28" s="40" t="s">
        <v>47</v>
      </c>
      <c r="C28" s="40">
        <v>40101</v>
      </c>
      <c r="D28" s="40" t="s">
        <v>188</v>
      </c>
      <c r="E28" s="40" t="s">
        <v>308</v>
      </c>
      <c r="F28" s="40" t="s">
        <v>320</v>
      </c>
      <c r="G28" s="40" t="s">
        <v>38</v>
      </c>
      <c r="H28" s="40" t="str">
        <f>IF(G28="","",VLOOKUP(G28,Sheet1!$B$3:$C$7,2,0))</f>
        <v>急性期</v>
      </c>
      <c r="I28" s="40" t="s">
        <v>38</v>
      </c>
      <c r="J28" s="40" t="str">
        <f>IF(I28="","",VLOOKUP(I28,Sheet1!$B$3:$C$7,2,0))</f>
        <v>急性期</v>
      </c>
      <c r="K28" s="40">
        <v>32</v>
      </c>
      <c r="L28" s="40">
        <v>32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41</v>
      </c>
      <c r="U28" s="40" t="str">
        <f>IF(T28="","",VLOOKUP(T28,Sheet1!$B$10:$C$61,2,0))</f>
        <v>一般病棟7対1入院基本料</v>
      </c>
      <c r="V28" s="40">
        <v>32</v>
      </c>
      <c r="W28" s="65"/>
    </row>
    <row r="29" spans="1:23" outlineLevel="3">
      <c r="A29" s="40"/>
      <c r="B29" s="40"/>
      <c r="C29" s="40"/>
      <c r="D29" s="40"/>
      <c r="E29" s="41" t="s">
        <v>1828</v>
      </c>
      <c r="F29" s="40"/>
      <c r="G29" s="40"/>
      <c r="H29" s="40"/>
      <c r="I29" s="40"/>
      <c r="J29" s="40" t="str">
        <f>IF(I29="","",VLOOKUP(I29,Sheet1!$B$3:$C$7,2,0))</f>
        <v/>
      </c>
      <c r="K29" s="40">
        <f t="shared" ref="K29:S29" si="2">SUBTOTAL(9,K18:K28)</f>
        <v>214</v>
      </c>
      <c r="L29" s="40">
        <f t="shared" si="2"/>
        <v>214</v>
      </c>
      <c r="M29" s="40">
        <f t="shared" si="2"/>
        <v>0</v>
      </c>
      <c r="N29" s="40">
        <f t="shared" si="2"/>
        <v>0</v>
      </c>
      <c r="O29" s="40">
        <f t="shared" si="2"/>
        <v>0</v>
      </c>
      <c r="P29" s="40">
        <f t="shared" si="2"/>
        <v>0</v>
      </c>
      <c r="Q29" s="40">
        <f t="shared" si="2"/>
        <v>0</v>
      </c>
      <c r="R29" s="40">
        <f t="shared" si="2"/>
        <v>0</v>
      </c>
      <c r="S29" s="40">
        <f t="shared" si="2"/>
        <v>0</v>
      </c>
      <c r="T29" s="40"/>
      <c r="U29" s="40"/>
      <c r="V29" s="40">
        <f>SUBTOTAL(9,V18:V28)</f>
        <v>214</v>
      </c>
      <c r="W29" s="66"/>
    </row>
    <row r="30" spans="1:23" outlineLevel="4">
      <c r="A30" s="40">
        <v>4012</v>
      </c>
      <c r="B30" s="40" t="s">
        <v>47</v>
      </c>
      <c r="C30" s="40">
        <v>40101</v>
      </c>
      <c r="D30" s="40" t="s">
        <v>188</v>
      </c>
      <c r="E30" s="40" t="s">
        <v>343</v>
      </c>
      <c r="F30" s="40" t="s">
        <v>195</v>
      </c>
      <c r="G30" s="40" t="s">
        <v>45</v>
      </c>
      <c r="H30" s="40" t="str">
        <f>IF(G30="","",VLOOKUP(G30,Sheet1!$B$3:$C$7,2,0))</f>
        <v>慢性期</v>
      </c>
      <c r="I30" s="40" t="s">
        <v>45</v>
      </c>
      <c r="J30" s="40" t="str">
        <f>IF(I30="","",VLOOKUP(I30,Sheet1!$B$3:$C$7,2,0))</f>
        <v>慢性期</v>
      </c>
      <c r="K30" s="40">
        <v>0</v>
      </c>
      <c r="L30" s="40">
        <v>0</v>
      </c>
      <c r="M30" s="40">
        <v>0</v>
      </c>
      <c r="N30" s="40">
        <v>50</v>
      </c>
      <c r="O30" s="40">
        <v>50</v>
      </c>
      <c r="P30" s="40">
        <v>0</v>
      </c>
      <c r="Q30" s="40">
        <v>0</v>
      </c>
      <c r="R30" s="40">
        <v>0</v>
      </c>
      <c r="S30" s="40">
        <v>0</v>
      </c>
      <c r="T30" s="40" t="s">
        <v>62</v>
      </c>
      <c r="U30" s="40" t="str">
        <f>IF(T30="","",VLOOKUP(T30,Sheet1!$B$10:$C$61,2,0))</f>
        <v>療養病棟入院基本料1</v>
      </c>
      <c r="V30" s="40">
        <v>50</v>
      </c>
      <c r="W30" s="64"/>
    </row>
    <row r="31" spans="1:23" outlineLevel="4">
      <c r="A31" s="40">
        <v>4012</v>
      </c>
      <c r="B31" s="40" t="s">
        <v>47</v>
      </c>
      <c r="C31" s="40">
        <v>40101</v>
      </c>
      <c r="D31" s="40" t="s">
        <v>188</v>
      </c>
      <c r="E31" s="40" t="s">
        <v>343</v>
      </c>
      <c r="F31" s="40" t="s">
        <v>344</v>
      </c>
      <c r="G31" s="40" t="s">
        <v>45</v>
      </c>
      <c r="H31" s="40" t="str">
        <f>IF(G31="","",VLOOKUP(G31,Sheet1!$B$3:$C$7,2,0))</f>
        <v>慢性期</v>
      </c>
      <c r="I31" s="40" t="s">
        <v>45</v>
      </c>
      <c r="J31" s="40" t="str">
        <f>IF(I31="","",VLOOKUP(I31,Sheet1!$B$3:$C$7,2,0))</f>
        <v>慢性期</v>
      </c>
      <c r="K31" s="40">
        <v>54</v>
      </c>
      <c r="L31" s="40">
        <v>54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 t="s">
        <v>51</v>
      </c>
      <c r="U31" s="40" t="str">
        <f>IF(T31="","",VLOOKUP(T31,Sheet1!$B$10:$C$61,2,0))</f>
        <v>障害者施設等10対1入院基本料</v>
      </c>
      <c r="V31" s="40">
        <v>54</v>
      </c>
      <c r="W31" s="65"/>
    </row>
    <row r="32" spans="1:23" outlineLevel="3">
      <c r="A32" s="40"/>
      <c r="B32" s="40"/>
      <c r="C32" s="40"/>
      <c r="D32" s="40"/>
      <c r="E32" s="41" t="s">
        <v>1829</v>
      </c>
      <c r="F32" s="40"/>
      <c r="G32" s="40"/>
      <c r="H32" s="40"/>
      <c r="I32" s="40"/>
      <c r="J32" s="40" t="str">
        <f>IF(I32="","",VLOOKUP(I32,Sheet1!$B$3:$C$7,2,0))</f>
        <v/>
      </c>
      <c r="K32" s="40">
        <f t="shared" ref="K32:S32" si="3">SUBTOTAL(9,K30:K31)</f>
        <v>54</v>
      </c>
      <c r="L32" s="40">
        <f t="shared" si="3"/>
        <v>54</v>
      </c>
      <c r="M32" s="40">
        <f t="shared" si="3"/>
        <v>0</v>
      </c>
      <c r="N32" s="40">
        <f t="shared" si="3"/>
        <v>50</v>
      </c>
      <c r="O32" s="40">
        <f t="shared" si="3"/>
        <v>50</v>
      </c>
      <c r="P32" s="40">
        <f t="shared" si="3"/>
        <v>0</v>
      </c>
      <c r="Q32" s="40">
        <f t="shared" si="3"/>
        <v>0</v>
      </c>
      <c r="R32" s="40">
        <f t="shared" si="3"/>
        <v>0</v>
      </c>
      <c r="S32" s="40">
        <f t="shared" si="3"/>
        <v>0</v>
      </c>
      <c r="T32" s="40"/>
      <c r="U32" s="40"/>
      <c r="V32" s="40">
        <f>SUBTOTAL(9,V30:V31)</f>
        <v>104</v>
      </c>
      <c r="W32" s="66"/>
    </row>
    <row r="33" spans="1:23" outlineLevel="4">
      <c r="A33" s="40">
        <v>4012</v>
      </c>
      <c r="B33" s="40" t="s">
        <v>47</v>
      </c>
      <c r="C33" s="40">
        <v>40101</v>
      </c>
      <c r="D33" s="40" t="s">
        <v>188</v>
      </c>
      <c r="E33" s="40" t="s">
        <v>471</v>
      </c>
      <c r="F33" s="40" t="s">
        <v>472</v>
      </c>
      <c r="G33" s="40" t="s">
        <v>182</v>
      </c>
      <c r="H33" s="40" t="str">
        <f>IF(G33="","",VLOOKUP(G33,Sheet1!$B$3:$C$7,2,0))</f>
        <v>慢性期</v>
      </c>
      <c r="I33" s="40" t="s">
        <v>182</v>
      </c>
      <c r="J33" s="40" t="str">
        <f>IF(I33="","",VLOOKUP(I33,Sheet1!$B$3:$C$7,2,0))</f>
        <v>慢性期</v>
      </c>
      <c r="K33" s="40">
        <v>0</v>
      </c>
      <c r="L33" s="40">
        <v>0</v>
      </c>
      <c r="M33" s="40">
        <v>0</v>
      </c>
      <c r="N33" s="40">
        <v>50</v>
      </c>
      <c r="O33" s="40">
        <v>50</v>
      </c>
      <c r="P33" s="40">
        <v>0</v>
      </c>
      <c r="Q33" s="40">
        <v>0</v>
      </c>
      <c r="R33" s="40">
        <v>0</v>
      </c>
      <c r="S33" s="40">
        <v>0</v>
      </c>
      <c r="T33" s="40" t="s">
        <v>230</v>
      </c>
      <c r="U33" s="40" t="str">
        <f>IF(T33="","",VLOOKUP(T33,Sheet1!$B$10:$C$61,2,0))</f>
        <v>療養病棟入院基本料2</v>
      </c>
      <c r="V33" s="40">
        <v>50</v>
      </c>
      <c r="W33" s="64"/>
    </row>
    <row r="34" spans="1:23" outlineLevel="4">
      <c r="A34" s="40">
        <v>4012</v>
      </c>
      <c r="B34" s="40" t="s">
        <v>47</v>
      </c>
      <c r="C34" s="40">
        <v>40101</v>
      </c>
      <c r="D34" s="40" t="s">
        <v>188</v>
      </c>
      <c r="E34" s="40" t="s">
        <v>471</v>
      </c>
      <c r="F34" s="40" t="s">
        <v>473</v>
      </c>
      <c r="G34" s="40" t="s">
        <v>113</v>
      </c>
      <c r="H34" s="40" t="str">
        <f>IF(G34="","",VLOOKUP(G34,Sheet1!$B$3:$C$7,2,0))</f>
        <v>回復期</v>
      </c>
      <c r="I34" s="40" t="s">
        <v>113</v>
      </c>
      <c r="J34" s="40" t="str">
        <f>IF(I34="","",VLOOKUP(I34,Sheet1!$B$3:$C$7,2,0))</f>
        <v>回復期</v>
      </c>
      <c r="K34" s="40">
        <v>0</v>
      </c>
      <c r="L34" s="40">
        <v>0</v>
      </c>
      <c r="M34" s="40">
        <v>0</v>
      </c>
      <c r="N34" s="40">
        <v>46</v>
      </c>
      <c r="O34" s="40">
        <v>46</v>
      </c>
      <c r="P34" s="40">
        <v>0</v>
      </c>
      <c r="Q34" s="40">
        <v>0</v>
      </c>
      <c r="R34" s="40">
        <v>0</v>
      </c>
      <c r="S34" s="40">
        <v>0</v>
      </c>
      <c r="T34" s="40" t="s">
        <v>105</v>
      </c>
      <c r="U34" s="40" t="str">
        <f>IF(T34="","",VLOOKUP(T34,Sheet1!$B$10:$C$61,2,0))</f>
        <v>地域包括ケア病棟入院料1</v>
      </c>
      <c r="V34" s="40">
        <v>46</v>
      </c>
      <c r="W34" s="65"/>
    </row>
    <row r="35" spans="1:23" outlineLevel="4">
      <c r="A35" s="40">
        <v>4012</v>
      </c>
      <c r="B35" s="40" t="s">
        <v>47</v>
      </c>
      <c r="C35" s="40">
        <v>40101</v>
      </c>
      <c r="D35" s="40" t="s">
        <v>188</v>
      </c>
      <c r="E35" s="40" t="s">
        <v>471</v>
      </c>
      <c r="F35" s="40" t="s">
        <v>474</v>
      </c>
      <c r="G35" s="40" t="s">
        <v>104</v>
      </c>
      <c r="H35" s="40" t="str">
        <f>IF(G35="","",VLOOKUP(G35,Sheet1!$B$3:$C$7,2,0))</f>
        <v>急性期</v>
      </c>
      <c r="I35" s="40" t="s">
        <v>104</v>
      </c>
      <c r="J35" s="40" t="str">
        <f>IF(I35="","",VLOOKUP(I35,Sheet1!$B$3:$C$7,2,0))</f>
        <v>急性期</v>
      </c>
      <c r="K35" s="40">
        <v>45</v>
      </c>
      <c r="L35" s="40">
        <v>45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 t="s">
        <v>104</v>
      </c>
      <c r="U35" s="40" t="str">
        <f>IF(T35="","",VLOOKUP(T35,Sheet1!$B$10:$C$61,2,0))</f>
        <v>一般病棟10対1入院基本料</v>
      </c>
      <c r="V35" s="40">
        <v>45</v>
      </c>
      <c r="W35" s="65"/>
    </row>
    <row r="36" spans="1:23" outlineLevel="4">
      <c r="A36" s="40">
        <v>4012</v>
      </c>
      <c r="B36" s="40" t="s">
        <v>47</v>
      </c>
      <c r="C36" s="40">
        <v>40101</v>
      </c>
      <c r="D36" s="40" t="s">
        <v>188</v>
      </c>
      <c r="E36" s="40" t="s">
        <v>471</v>
      </c>
      <c r="F36" s="40" t="s">
        <v>475</v>
      </c>
      <c r="G36" s="40" t="s">
        <v>104</v>
      </c>
      <c r="H36" s="40" t="str">
        <f>IF(G36="","",VLOOKUP(G36,Sheet1!$B$3:$C$7,2,0))</f>
        <v>急性期</v>
      </c>
      <c r="I36" s="40" t="s">
        <v>104</v>
      </c>
      <c r="J36" s="40" t="str">
        <f>IF(I36="","",VLOOKUP(I36,Sheet1!$B$3:$C$7,2,0))</f>
        <v>急性期</v>
      </c>
      <c r="K36" s="40">
        <v>59</v>
      </c>
      <c r="L36" s="40">
        <v>59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 t="s">
        <v>104</v>
      </c>
      <c r="U36" s="40" t="str">
        <f>IF(T36="","",VLOOKUP(T36,Sheet1!$B$10:$C$61,2,0))</f>
        <v>一般病棟10対1入院基本料</v>
      </c>
      <c r="V36" s="40">
        <v>59</v>
      </c>
      <c r="W36" s="65"/>
    </row>
    <row r="37" spans="1:23" outlineLevel="4">
      <c r="A37" s="40">
        <v>4012</v>
      </c>
      <c r="B37" s="40" t="s">
        <v>47</v>
      </c>
      <c r="C37" s="40">
        <v>40101</v>
      </c>
      <c r="D37" s="40" t="s">
        <v>188</v>
      </c>
      <c r="E37" s="40" t="s">
        <v>471</v>
      </c>
      <c r="F37" s="40" t="s">
        <v>476</v>
      </c>
      <c r="G37" s="40" t="s">
        <v>104</v>
      </c>
      <c r="H37" s="40" t="str">
        <f>IF(G37="","",VLOOKUP(G37,Sheet1!$B$3:$C$7,2,0))</f>
        <v>急性期</v>
      </c>
      <c r="I37" s="40" t="s">
        <v>104</v>
      </c>
      <c r="J37" s="40" t="str">
        <f>IF(I37="","",VLOOKUP(I37,Sheet1!$B$3:$C$7,2,0))</f>
        <v>急性期</v>
      </c>
      <c r="K37" s="40">
        <v>54</v>
      </c>
      <c r="L37" s="40">
        <v>54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 t="s">
        <v>104</v>
      </c>
      <c r="U37" s="40" t="str">
        <f>IF(T37="","",VLOOKUP(T37,Sheet1!$B$10:$C$61,2,0))</f>
        <v>一般病棟10対1入院基本料</v>
      </c>
      <c r="V37" s="40">
        <v>54</v>
      </c>
      <c r="W37" s="65"/>
    </row>
    <row r="38" spans="1:23" outlineLevel="3">
      <c r="A38" s="40"/>
      <c r="B38" s="40"/>
      <c r="C38" s="40"/>
      <c r="D38" s="40"/>
      <c r="E38" s="41" t="s">
        <v>1830</v>
      </c>
      <c r="F38" s="40"/>
      <c r="G38" s="40"/>
      <c r="H38" s="40"/>
      <c r="I38" s="40"/>
      <c r="J38" s="40" t="str">
        <f>IF(I38="","",VLOOKUP(I38,Sheet1!$B$3:$C$7,2,0))</f>
        <v/>
      </c>
      <c r="K38" s="40">
        <f t="shared" ref="K38:S38" si="4">SUBTOTAL(9,K33:K37)</f>
        <v>158</v>
      </c>
      <c r="L38" s="40">
        <f t="shared" si="4"/>
        <v>158</v>
      </c>
      <c r="M38" s="40">
        <f t="shared" si="4"/>
        <v>0</v>
      </c>
      <c r="N38" s="40">
        <f t="shared" si="4"/>
        <v>96</v>
      </c>
      <c r="O38" s="40">
        <f t="shared" si="4"/>
        <v>96</v>
      </c>
      <c r="P38" s="40">
        <f t="shared" si="4"/>
        <v>0</v>
      </c>
      <c r="Q38" s="40">
        <f t="shared" si="4"/>
        <v>0</v>
      </c>
      <c r="R38" s="40">
        <f t="shared" si="4"/>
        <v>0</v>
      </c>
      <c r="S38" s="40">
        <f t="shared" si="4"/>
        <v>0</v>
      </c>
      <c r="T38" s="40"/>
      <c r="U38" s="40"/>
      <c r="V38" s="40">
        <f>SUBTOTAL(9,V33:V37)</f>
        <v>254</v>
      </c>
      <c r="W38" s="66"/>
    </row>
    <row r="39" spans="1:23" outlineLevel="4">
      <c r="A39" s="40">
        <v>4012</v>
      </c>
      <c r="B39" s="40" t="s">
        <v>47</v>
      </c>
      <c r="C39" s="40">
        <v>40101</v>
      </c>
      <c r="D39" s="40" t="s">
        <v>188</v>
      </c>
      <c r="E39" s="40" t="s">
        <v>623</v>
      </c>
      <c r="F39" s="40" t="s">
        <v>624</v>
      </c>
      <c r="G39" s="40" t="s">
        <v>182</v>
      </c>
      <c r="H39" s="40" t="str">
        <f>IF(G39="","",VLOOKUP(G39,Sheet1!$B$3:$C$7,2,0))</f>
        <v>慢性期</v>
      </c>
      <c r="I39" s="40" t="s">
        <v>182</v>
      </c>
      <c r="J39" s="40" t="str">
        <f>IF(I39="","",VLOOKUP(I39,Sheet1!$B$3:$C$7,2,0))</f>
        <v>慢性期</v>
      </c>
      <c r="K39" s="40">
        <v>0</v>
      </c>
      <c r="L39" s="40">
        <v>0</v>
      </c>
      <c r="M39" s="40">
        <v>0</v>
      </c>
      <c r="N39" s="40">
        <v>44</v>
      </c>
      <c r="O39" s="40">
        <v>44</v>
      </c>
      <c r="P39" s="40">
        <v>0</v>
      </c>
      <c r="Q39" s="40">
        <v>0</v>
      </c>
      <c r="R39" s="40">
        <v>0</v>
      </c>
      <c r="S39" s="40">
        <v>0</v>
      </c>
      <c r="T39" s="40" t="s">
        <v>185</v>
      </c>
      <c r="U39" s="40" t="str">
        <f>IF(T39="","",VLOOKUP(T39,Sheet1!$B$10:$C$61,2,0))</f>
        <v>療養病棟入院基本料1</v>
      </c>
      <c r="V39" s="40">
        <v>44</v>
      </c>
      <c r="W39" s="64"/>
    </row>
    <row r="40" spans="1:23" outlineLevel="4">
      <c r="A40" s="40">
        <v>4012</v>
      </c>
      <c r="B40" s="40" t="s">
        <v>47</v>
      </c>
      <c r="C40" s="40">
        <v>40101</v>
      </c>
      <c r="D40" s="40" t="s">
        <v>188</v>
      </c>
      <c r="E40" s="40" t="s">
        <v>623</v>
      </c>
      <c r="F40" s="40" t="s">
        <v>475</v>
      </c>
      <c r="G40" s="40" t="s">
        <v>182</v>
      </c>
      <c r="H40" s="40" t="str">
        <f>IF(G40="","",VLOOKUP(G40,Sheet1!$B$3:$C$7,2,0))</f>
        <v>慢性期</v>
      </c>
      <c r="I40" s="40" t="s">
        <v>182</v>
      </c>
      <c r="J40" s="40" t="str">
        <f>IF(I40="","",VLOOKUP(I40,Sheet1!$B$3:$C$7,2,0))</f>
        <v>慢性期</v>
      </c>
      <c r="K40" s="40">
        <v>0</v>
      </c>
      <c r="L40" s="40">
        <v>0</v>
      </c>
      <c r="M40" s="40">
        <v>0</v>
      </c>
      <c r="N40" s="40">
        <v>36</v>
      </c>
      <c r="O40" s="40">
        <v>36</v>
      </c>
      <c r="P40" s="40">
        <v>0</v>
      </c>
      <c r="Q40" s="40">
        <v>0</v>
      </c>
      <c r="R40" s="40">
        <v>0</v>
      </c>
      <c r="S40" s="40">
        <v>0</v>
      </c>
      <c r="T40" s="40" t="s">
        <v>185</v>
      </c>
      <c r="U40" s="40" t="str">
        <f>IF(T40="","",VLOOKUP(T40,Sheet1!$B$10:$C$61,2,0))</f>
        <v>療養病棟入院基本料1</v>
      </c>
      <c r="V40" s="40">
        <v>36</v>
      </c>
      <c r="W40" s="65"/>
    </row>
    <row r="41" spans="1:23" outlineLevel="3">
      <c r="A41" s="40"/>
      <c r="B41" s="40"/>
      <c r="C41" s="40"/>
      <c r="D41" s="40"/>
      <c r="E41" s="41" t="s">
        <v>1831</v>
      </c>
      <c r="F41" s="40"/>
      <c r="G41" s="40"/>
      <c r="H41" s="40"/>
      <c r="I41" s="40"/>
      <c r="J41" s="40" t="str">
        <f>IF(I41="","",VLOOKUP(I41,Sheet1!$B$3:$C$7,2,0))</f>
        <v/>
      </c>
      <c r="K41" s="40">
        <f t="shared" ref="K41:S41" si="5">SUBTOTAL(9,K39:K40)</f>
        <v>0</v>
      </c>
      <c r="L41" s="40">
        <f t="shared" si="5"/>
        <v>0</v>
      </c>
      <c r="M41" s="40">
        <f t="shared" si="5"/>
        <v>0</v>
      </c>
      <c r="N41" s="40">
        <f t="shared" si="5"/>
        <v>80</v>
      </c>
      <c r="O41" s="40">
        <f t="shared" si="5"/>
        <v>80</v>
      </c>
      <c r="P41" s="40">
        <f t="shared" si="5"/>
        <v>0</v>
      </c>
      <c r="Q41" s="40">
        <f t="shared" si="5"/>
        <v>0</v>
      </c>
      <c r="R41" s="40">
        <f t="shared" si="5"/>
        <v>0</v>
      </c>
      <c r="S41" s="40">
        <f t="shared" si="5"/>
        <v>0</v>
      </c>
      <c r="T41" s="40"/>
      <c r="U41" s="40"/>
      <c r="V41" s="40">
        <f>SUBTOTAL(9,V39:V40)</f>
        <v>80</v>
      </c>
      <c r="W41" s="66"/>
    </row>
    <row r="42" spans="1:23" outlineLevel="4">
      <c r="A42" s="40">
        <v>4012</v>
      </c>
      <c r="B42" s="40" t="s">
        <v>47</v>
      </c>
      <c r="C42" s="40">
        <v>40101</v>
      </c>
      <c r="D42" s="40" t="s">
        <v>188</v>
      </c>
      <c r="E42" s="40" t="s">
        <v>971</v>
      </c>
      <c r="F42" s="40" t="s">
        <v>972</v>
      </c>
      <c r="G42" s="40" t="s">
        <v>58</v>
      </c>
      <c r="H42" s="40" t="str">
        <f>IF(G42="","",VLOOKUP(G42,Sheet1!$B$3:$C$7,2,0))</f>
        <v>回復期</v>
      </c>
      <c r="I42" s="40" t="s">
        <v>58</v>
      </c>
      <c r="J42" s="40" t="str">
        <f>IF(I42="","",VLOOKUP(I42,Sheet1!$B$3:$C$7,2,0))</f>
        <v>回復期</v>
      </c>
      <c r="K42" s="40">
        <v>0</v>
      </c>
      <c r="L42" s="40">
        <v>0</v>
      </c>
      <c r="M42" s="40">
        <v>0</v>
      </c>
      <c r="N42" s="40">
        <v>50</v>
      </c>
      <c r="O42" s="40">
        <v>50</v>
      </c>
      <c r="P42" s="40">
        <v>0</v>
      </c>
      <c r="Q42" s="40">
        <v>0</v>
      </c>
      <c r="R42" s="40">
        <v>0</v>
      </c>
      <c r="S42" s="40">
        <v>0</v>
      </c>
      <c r="T42" s="40" t="s">
        <v>68</v>
      </c>
      <c r="U42" s="40" t="str">
        <f>IF(T42="","",VLOOKUP(T42,Sheet1!$B$10:$C$61,2,0))</f>
        <v>回復期リハビリテーション病棟入院料2</v>
      </c>
      <c r="V42" s="40">
        <v>50</v>
      </c>
      <c r="W42" s="64"/>
    </row>
    <row r="43" spans="1:23" outlineLevel="4">
      <c r="A43" s="40">
        <v>4012</v>
      </c>
      <c r="B43" s="40" t="s">
        <v>47</v>
      </c>
      <c r="C43" s="40">
        <v>40101</v>
      </c>
      <c r="D43" s="40" t="s">
        <v>188</v>
      </c>
      <c r="E43" s="40" t="s">
        <v>971</v>
      </c>
      <c r="F43" s="40" t="s">
        <v>973</v>
      </c>
      <c r="G43" s="40" t="s">
        <v>58</v>
      </c>
      <c r="H43" s="40" t="str">
        <f>IF(G43="","",VLOOKUP(G43,Sheet1!$B$3:$C$7,2,0))</f>
        <v>回復期</v>
      </c>
      <c r="I43" s="40" t="s">
        <v>58</v>
      </c>
      <c r="J43" s="40" t="str">
        <f>IF(I43="","",VLOOKUP(I43,Sheet1!$B$3:$C$7,2,0))</f>
        <v>回復期</v>
      </c>
      <c r="K43" s="40">
        <v>50</v>
      </c>
      <c r="L43" s="40">
        <v>50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 t="s">
        <v>38</v>
      </c>
      <c r="U43" s="40" t="str">
        <f>IF(T43="","",VLOOKUP(T43,Sheet1!$B$10:$C$61,2,0))</f>
        <v>一般病棟10対1入院基本料</v>
      </c>
      <c r="V43" s="40">
        <v>50</v>
      </c>
      <c r="W43" s="65"/>
    </row>
    <row r="44" spans="1:23" outlineLevel="3">
      <c r="A44" s="40"/>
      <c r="B44" s="40"/>
      <c r="C44" s="40"/>
      <c r="D44" s="40"/>
      <c r="E44" s="41" t="s">
        <v>1832</v>
      </c>
      <c r="F44" s="40"/>
      <c r="G44" s="40"/>
      <c r="H44" s="40"/>
      <c r="I44" s="40"/>
      <c r="J44" s="40" t="str">
        <f>IF(I44="","",VLOOKUP(I44,Sheet1!$B$3:$C$7,2,0))</f>
        <v/>
      </c>
      <c r="K44" s="40">
        <f t="shared" ref="K44:S44" si="6">SUBTOTAL(9,K42:K43)</f>
        <v>50</v>
      </c>
      <c r="L44" s="40">
        <f t="shared" si="6"/>
        <v>50</v>
      </c>
      <c r="M44" s="40">
        <f t="shared" si="6"/>
        <v>0</v>
      </c>
      <c r="N44" s="40">
        <f t="shared" si="6"/>
        <v>50</v>
      </c>
      <c r="O44" s="40">
        <f t="shared" si="6"/>
        <v>50</v>
      </c>
      <c r="P44" s="40">
        <f t="shared" si="6"/>
        <v>0</v>
      </c>
      <c r="Q44" s="40">
        <f t="shared" si="6"/>
        <v>0</v>
      </c>
      <c r="R44" s="40">
        <f t="shared" si="6"/>
        <v>0</v>
      </c>
      <c r="S44" s="40">
        <f t="shared" si="6"/>
        <v>0</v>
      </c>
      <c r="T44" s="40"/>
      <c r="U44" s="40"/>
      <c r="V44" s="40">
        <f>SUBTOTAL(9,V42:V43)</f>
        <v>100</v>
      </c>
      <c r="W44" s="66"/>
    </row>
    <row r="45" spans="1:23" outlineLevel="4">
      <c r="A45" s="40">
        <v>4012</v>
      </c>
      <c r="B45" s="40" t="s">
        <v>47</v>
      </c>
      <c r="C45" s="40">
        <v>40101</v>
      </c>
      <c r="D45" s="40" t="s">
        <v>188</v>
      </c>
      <c r="E45" s="40" t="s">
        <v>1266</v>
      </c>
      <c r="F45" s="40" t="s">
        <v>1085</v>
      </c>
      <c r="G45" s="40" t="s">
        <v>38</v>
      </c>
      <c r="H45" s="40" t="str">
        <f>IF(G45="","",VLOOKUP(G45,Sheet1!$B$3:$C$7,2,0))</f>
        <v>急性期</v>
      </c>
      <c r="I45" s="40" t="s">
        <v>38</v>
      </c>
      <c r="J45" s="40" t="str">
        <f>IF(I45="","",VLOOKUP(I45,Sheet1!$B$3:$C$7,2,0))</f>
        <v>急性期</v>
      </c>
      <c r="K45" s="40">
        <v>53</v>
      </c>
      <c r="L45" s="40">
        <v>53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 t="s">
        <v>38</v>
      </c>
      <c r="U45" s="40" t="str">
        <f>IF(T45="","",VLOOKUP(T45,Sheet1!$B$10:$C$61,2,0))</f>
        <v>一般病棟10対1入院基本料</v>
      </c>
      <c r="V45" s="40">
        <v>53</v>
      </c>
      <c r="W45" s="64" t="s">
        <v>1995</v>
      </c>
    </row>
    <row r="46" spans="1:23" outlineLevel="4">
      <c r="A46" s="40">
        <v>4012</v>
      </c>
      <c r="B46" s="40" t="s">
        <v>47</v>
      </c>
      <c r="C46" s="40">
        <v>40101</v>
      </c>
      <c r="D46" s="40" t="s">
        <v>188</v>
      </c>
      <c r="E46" s="40" t="s">
        <v>1266</v>
      </c>
      <c r="F46" s="40" t="s">
        <v>1088</v>
      </c>
      <c r="G46" s="40" t="s">
        <v>38</v>
      </c>
      <c r="H46" s="40" t="str">
        <f>IF(G46="","",VLOOKUP(G46,Sheet1!$B$3:$C$7,2,0))</f>
        <v>急性期</v>
      </c>
      <c r="I46" s="40" t="s">
        <v>38</v>
      </c>
      <c r="J46" s="40" t="str">
        <f>IF(I46="","",VLOOKUP(I46,Sheet1!$B$3:$C$7,2,0))</f>
        <v>急性期</v>
      </c>
      <c r="K46" s="40">
        <v>51</v>
      </c>
      <c r="L46" s="40">
        <v>51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 t="s">
        <v>38</v>
      </c>
      <c r="U46" s="40" t="str">
        <f>IF(T46="","",VLOOKUP(T46,Sheet1!$B$10:$C$61,2,0))</f>
        <v>一般病棟10対1入院基本料</v>
      </c>
      <c r="V46" s="40">
        <v>51</v>
      </c>
      <c r="W46" s="65" t="s">
        <v>1996</v>
      </c>
    </row>
    <row r="47" spans="1:23" outlineLevel="4">
      <c r="A47" s="40">
        <v>4012</v>
      </c>
      <c r="B47" s="40" t="s">
        <v>47</v>
      </c>
      <c r="C47" s="40">
        <v>40101</v>
      </c>
      <c r="D47" s="40" t="s">
        <v>188</v>
      </c>
      <c r="E47" s="40" t="s">
        <v>1266</v>
      </c>
      <c r="F47" s="40" t="s">
        <v>947</v>
      </c>
      <c r="G47" s="40" t="s">
        <v>38</v>
      </c>
      <c r="H47" s="40" t="str">
        <f>IF(G47="","",VLOOKUP(G47,Sheet1!$B$3:$C$7,2,0))</f>
        <v>急性期</v>
      </c>
      <c r="I47" s="40" t="s">
        <v>38</v>
      </c>
      <c r="J47" s="40" t="str">
        <f>IF(I47="","",VLOOKUP(I47,Sheet1!$B$3:$C$7,2,0))</f>
        <v>急性期</v>
      </c>
      <c r="K47" s="40">
        <v>46</v>
      </c>
      <c r="L47" s="40">
        <v>46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 t="s">
        <v>38</v>
      </c>
      <c r="U47" s="40" t="str">
        <f>IF(T47="","",VLOOKUP(T47,Sheet1!$B$10:$C$61,2,0))</f>
        <v>一般病棟10対1入院基本料</v>
      </c>
      <c r="V47" s="40">
        <v>46</v>
      </c>
      <c r="W47" s="65"/>
    </row>
    <row r="48" spans="1:23" outlineLevel="4">
      <c r="A48" s="40">
        <v>4012</v>
      </c>
      <c r="B48" s="40" t="s">
        <v>47</v>
      </c>
      <c r="C48" s="40">
        <v>40101</v>
      </c>
      <c r="D48" s="40" t="s">
        <v>188</v>
      </c>
      <c r="E48" s="40" t="s">
        <v>1266</v>
      </c>
      <c r="F48" s="40" t="s">
        <v>1267</v>
      </c>
      <c r="G48" s="40" t="s">
        <v>38</v>
      </c>
      <c r="H48" s="40" t="str">
        <f>IF(G48="","",VLOOKUP(G48,Sheet1!$B$3:$C$7,2,0))</f>
        <v>急性期</v>
      </c>
      <c r="I48" s="40" t="s">
        <v>38</v>
      </c>
      <c r="J48" s="40" t="str">
        <f>IF(I48="","",VLOOKUP(I48,Sheet1!$B$3:$C$7,2,0))</f>
        <v>急性期</v>
      </c>
      <c r="K48" s="40">
        <v>48</v>
      </c>
      <c r="L48" s="40">
        <v>48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 t="s">
        <v>38</v>
      </c>
      <c r="U48" s="40" t="str">
        <f>IF(T48="","",VLOOKUP(T48,Sheet1!$B$10:$C$61,2,0))</f>
        <v>一般病棟10対1入院基本料</v>
      </c>
      <c r="V48" s="40">
        <v>48</v>
      </c>
      <c r="W48" s="65"/>
    </row>
    <row r="49" spans="1:23" outlineLevel="4">
      <c r="A49" s="40">
        <v>4012</v>
      </c>
      <c r="B49" s="40" t="s">
        <v>47</v>
      </c>
      <c r="C49" s="40">
        <v>40101</v>
      </c>
      <c r="D49" s="40" t="s">
        <v>188</v>
      </c>
      <c r="E49" s="40" t="s">
        <v>1266</v>
      </c>
      <c r="F49" s="40" t="s">
        <v>119</v>
      </c>
      <c r="G49" s="40" t="s">
        <v>58</v>
      </c>
      <c r="H49" s="40" t="str">
        <f>IF(G49="","",VLOOKUP(G49,Sheet1!$B$3:$C$7,2,0))</f>
        <v>回復期</v>
      </c>
      <c r="I49" s="40" t="s">
        <v>58</v>
      </c>
      <c r="J49" s="40" t="str">
        <f>IF(I49="","",VLOOKUP(I49,Sheet1!$B$3:$C$7,2,0))</f>
        <v>回復期</v>
      </c>
      <c r="K49" s="40">
        <v>52</v>
      </c>
      <c r="L49" s="40">
        <v>37</v>
      </c>
      <c r="M49" s="40">
        <v>15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 t="s">
        <v>40</v>
      </c>
      <c r="U49" s="40" t="str">
        <f>IF(T49="","",VLOOKUP(T49,Sheet1!$B$10:$C$61,2,0))</f>
        <v>地域包括ケア病棟入院料1</v>
      </c>
      <c r="V49" s="40">
        <v>52</v>
      </c>
      <c r="W49" s="65"/>
    </row>
    <row r="50" spans="1:23" outlineLevel="3">
      <c r="A50" s="40"/>
      <c r="B50" s="40"/>
      <c r="C50" s="40"/>
      <c r="D50" s="40"/>
      <c r="E50" s="41" t="s">
        <v>1833</v>
      </c>
      <c r="F50" s="40"/>
      <c r="G50" s="40"/>
      <c r="H50" s="40"/>
      <c r="I50" s="40"/>
      <c r="J50" s="40" t="str">
        <f>IF(I50="","",VLOOKUP(I50,Sheet1!$B$3:$C$7,2,0))</f>
        <v/>
      </c>
      <c r="K50" s="40">
        <f t="shared" ref="K50:S50" si="7">SUBTOTAL(9,K45:K49)</f>
        <v>250</v>
      </c>
      <c r="L50" s="40">
        <f t="shared" si="7"/>
        <v>235</v>
      </c>
      <c r="M50" s="40">
        <f t="shared" si="7"/>
        <v>15</v>
      </c>
      <c r="N50" s="40">
        <f t="shared" si="7"/>
        <v>0</v>
      </c>
      <c r="O50" s="40">
        <f t="shared" si="7"/>
        <v>0</v>
      </c>
      <c r="P50" s="40">
        <f t="shared" si="7"/>
        <v>0</v>
      </c>
      <c r="Q50" s="40">
        <f t="shared" si="7"/>
        <v>0</v>
      </c>
      <c r="R50" s="40">
        <f t="shared" si="7"/>
        <v>0</v>
      </c>
      <c r="S50" s="40">
        <f t="shared" si="7"/>
        <v>0</v>
      </c>
      <c r="T50" s="40"/>
      <c r="U50" s="40"/>
      <c r="V50" s="40">
        <f>SUBTOTAL(9,V45:V49)</f>
        <v>250</v>
      </c>
      <c r="W50" s="66"/>
    </row>
    <row r="51" spans="1:23" outlineLevel="4">
      <c r="A51" s="40">
        <v>4012</v>
      </c>
      <c r="B51" s="42" t="s">
        <v>47</v>
      </c>
      <c r="C51" s="42">
        <v>40101</v>
      </c>
      <c r="D51" s="42" t="s">
        <v>188</v>
      </c>
      <c r="E51" s="42" t="s">
        <v>1444</v>
      </c>
      <c r="F51" s="42" t="s">
        <v>422</v>
      </c>
      <c r="G51" s="42" t="s">
        <v>45</v>
      </c>
      <c r="H51" s="42" t="str">
        <f>IF(G51="","",VLOOKUP(G51,Sheet1!$B$3:$C$7,2,0))</f>
        <v>慢性期</v>
      </c>
      <c r="I51" s="42" t="s">
        <v>45</v>
      </c>
      <c r="J51" s="42" t="str">
        <f>IF(I51="","",VLOOKUP(I51,Sheet1!$B$3:$C$7,2,0))</f>
        <v>慢性期</v>
      </c>
      <c r="K51" s="42">
        <v>0</v>
      </c>
      <c r="L51" s="42">
        <v>0</v>
      </c>
      <c r="M51" s="42">
        <v>0</v>
      </c>
      <c r="N51" s="42">
        <v>45</v>
      </c>
      <c r="O51" s="42">
        <v>45</v>
      </c>
      <c r="P51" s="42">
        <v>0</v>
      </c>
      <c r="Q51" s="42">
        <v>0</v>
      </c>
      <c r="R51" s="42">
        <v>0</v>
      </c>
      <c r="S51" s="42">
        <v>0</v>
      </c>
      <c r="T51" s="42" t="s">
        <v>46</v>
      </c>
      <c r="U51" s="42" t="str">
        <f>IF(T51="","",VLOOKUP(T51,Sheet1!$B$10:$C$61,2,0))</f>
        <v>療養病棟入院基本料2</v>
      </c>
      <c r="V51" s="42">
        <v>45</v>
      </c>
      <c r="W51" s="64"/>
    </row>
    <row r="52" spans="1:23" outlineLevel="4">
      <c r="A52" s="40">
        <v>4012</v>
      </c>
      <c r="B52" s="42" t="s">
        <v>47</v>
      </c>
      <c r="C52" s="42">
        <v>40101</v>
      </c>
      <c r="D52" s="42" t="s">
        <v>188</v>
      </c>
      <c r="E52" s="42" t="s">
        <v>1444</v>
      </c>
      <c r="F52" s="42" t="s">
        <v>424</v>
      </c>
      <c r="G52" s="42"/>
      <c r="H52" s="42" t="str">
        <f>IF(G52="","",VLOOKUP(G52,Sheet1!$B$3:$C$7,2,0))</f>
        <v/>
      </c>
      <c r="I52" s="42"/>
      <c r="J52" s="42" t="str">
        <f>IF(I52="","",VLOOKUP(I52,Sheet1!$B$3:$C$7,2,0))</f>
        <v/>
      </c>
      <c r="K52" s="42">
        <v>0</v>
      </c>
      <c r="L52" s="42">
        <v>0</v>
      </c>
      <c r="M52" s="42">
        <v>0</v>
      </c>
      <c r="N52" s="42">
        <v>50</v>
      </c>
      <c r="O52" s="42">
        <v>50</v>
      </c>
      <c r="P52" s="42">
        <v>0</v>
      </c>
      <c r="Q52" s="42">
        <v>0</v>
      </c>
      <c r="R52" s="42">
        <v>0</v>
      </c>
      <c r="S52" s="42">
        <v>0</v>
      </c>
      <c r="T52" s="42" t="s">
        <v>46</v>
      </c>
      <c r="U52" s="42" t="str">
        <f>IF(T52="","",VLOOKUP(T52,Sheet1!$B$10:$C$61,2,0))</f>
        <v>療養病棟入院基本料2</v>
      </c>
      <c r="V52" s="42">
        <v>50</v>
      </c>
      <c r="W52" s="65"/>
    </row>
    <row r="53" spans="1:23" outlineLevel="3">
      <c r="A53" s="40"/>
      <c r="B53" s="42"/>
      <c r="C53" s="42"/>
      <c r="D53" s="42"/>
      <c r="E53" s="43" t="s">
        <v>1834</v>
      </c>
      <c r="F53" s="42"/>
      <c r="G53" s="42"/>
      <c r="H53" s="42"/>
      <c r="I53" s="42"/>
      <c r="J53" s="42"/>
      <c r="K53" s="42">
        <f t="shared" ref="K53:S53" si="8">SUBTOTAL(9,K51:K52)</f>
        <v>0</v>
      </c>
      <c r="L53" s="42">
        <f t="shared" si="8"/>
        <v>0</v>
      </c>
      <c r="M53" s="42">
        <f t="shared" si="8"/>
        <v>0</v>
      </c>
      <c r="N53" s="42">
        <f t="shared" si="8"/>
        <v>95</v>
      </c>
      <c r="O53" s="42">
        <f t="shared" si="8"/>
        <v>95</v>
      </c>
      <c r="P53" s="42">
        <f t="shared" si="8"/>
        <v>0</v>
      </c>
      <c r="Q53" s="42">
        <f t="shared" si="8"/>
        <v>0</v>
      </c>
      <c r="R53" s="42">
        <f t="shared" si="8"/>
        <v>0</v>
      </c>
      <c r="S53" s="42">
        <f t="shared" si="8"/>
        <v>0</v>
      </c>
      <c r="T53" s="42"/>
      <c r="U53" s="42"/>
      <c r="V53" s="42">
        <f>SUBTOTAL(9,V51:V52)</f>
        <v>95</v>
      </c>
      <c r="W53" s="66"/>
    </row>
    <row r="54" spans="1:23" outlineLevel="4">
      <c r="A54" s="40">
        <v>4012</v>
      </c>
      <c r="B54" s="40" t="s">
        <v>47</v>
      </c>
      <c r="C54" s="40">
        <v>40103</v>
      </c>
      <c r="D54" s="40" t="s">
        <v>1335</v>
      </c>
      <c r="E54" s="40" t="s">
        <v>1336</v>
      </c>
      <c r="F54" s="40" t="s">
        <v>1337</v>
      </c>
      <c r="G54" s="40" t="s">
        <v>58</v>
      </c>
      <c r="H54" s="40" t="str">
        <f>IF(G54="","",VLOOKUP(G54,Sheet1!$B$3:$C$7,2,0))</f>
        <v>回復期</v>
      </c>
      <c r="I54" s="40" t="s">
        <v>58</v>
      </c>
      <c r="J54" s="40" t="str">
        <f>IF(I54="","",VLOOKUP(I54,Sheet1!$B$3:$C$7,2,0))</f>
        <v>回復期</v>
      </c>
      <c r="K54" s="40">
        <v>36</v>
      </c>
      <c r="L54" s="40">
        <v>36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 t="s">
        <v>40</v>
      </c>
      <c r="U54" s="40" t="str">
        <f>IF(T54="","",VLOOKUP(T54,Sheet1!$B$10:$C$61,2,0))</f>
        <v>地域包括ケア病棟入院料1</v>
      </c>
      <c r="V54" s="40">
        <v>36</v>
      </c>
      <c r="W54" s="64"/>
    </row>
    <row r="55" spans="1:23" outlineLevel="4">
      <c r="A55" s="40">
        <v>4012</v>
      </c>
      <c r="B55" s="40" t="s">
        <v>47</v>
      </c>
      <c r="C55" s="40">
        <v>40103</v>
      </c>
      <c r="D55" s="40" t="s">
        <v>1335</v>
      </c>
      <c r="E55" s="40" t="s">
        <v>1336</v>
      </c>
      <c r="F55" s="40" t="s">
        <v>1338</v>
      </c>
      <c r="G55" s="40" t="s">
        <v>58</v>
      </c>
      <c r="H55" s="40" t="str">
        <f>IF(G55="","",VLOOKUP(G55,Sheet1!$B$3:$C$7,2,0))</f>
        <v>回復期</v>
      </c>
      <c r="I55" s="40" t="s">
        <v>58</v>
      </c>
      <c r="J55" s="40" t="str">
        <f>IF(I55="","",VLOOKUP(I55,Sheet1!$B$3:$C$7,2,0))</f>
        <v>回復期</v>
      </c>
      <c r="K55" s="40">
        <v>36</v>
      </c>
      <c r="L55" s="40">
        <v>36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 t="s">
        <v>59</v>
      </c>
      <c r="U55" s="40" t="str">
        <f>IF(T55="","",VLOOKUP(T55,Sheet1!$B$10:$C$61,2,0))</f>
        <v>回復期リハビリテーション病棟入院料1</v>
      </c>
      <c r="V55" s="40">
        <v>36</v>
      </c>
      <c r="W55" s="65"/>
    </row>
    <row r="56" spans="1:23" outlineLevel="4">
      <c r="A56" s="40">
        <v>4012</v>
      </c>
      <c r="B56" s="40" t="s">
        <v>47</v>
      </c>
      <c r="C56" s="40">
        <v>40103</v>
      </c>
      <c r="D56" s="40" t="s">
        <v>1335</v>
      </c>
      <c r="E56" s="40" t="s">
        <v>1336</v>
      </c>
      <c r="F56" s="40" t="s">
        <v>1200</v>
      </c>
      <c r="G56" s="40" t="s">
        <v>45</v>
      </c>
      <c r="H56" s="40" t="str">
        <f>IF(G56="","",VLOOKUP(G56,Sheet1!$B$3:$C$7,2,0))</f>
        <v>慢性期</v>
      </c>
      <c r="I56" s="40" t="s">
        <v>45</v>
      </c>
      <c r="J56" s="40" t="str">
        <f>IF(I56="","",VLOOKUP(I56,Sheet1!$B$3:$C$7,2,0))</f>
        <v>慢性期</v>
      </c>
      <c r="K56" s="40">
        <v>0</v>
      </c>
      <c r="L56" s="40">
        <v>0</v>
      </c>
      <c r="M56" s="40">
        <v>0</v>
      </c>
      <c r="N56" s="40">
        <v>37</v>
      </c>
      <c r="O56" s="40">
        <v>37</v>
      </c>
      <c r="P56" s="40">
        <v>0</v>
      </c>
      <c r="Q56" s="40">
        <v>0</v>
      </c>
      <c r="R56" s="40">
        <v>0</v>
      </c>
      <c r="S56" s="40">
        <v>0</v>
      </c>
      <c r="T56" s="40" t="s">
        <v>46</v>
      </c>
      <c r="U56" s="40" t="str">
        <f>IF(T56="","",VLOOKUP(T56,Sheet1!$B$10:$C$61,2,0))</f>
        <v>療養病棟入院基本料2</v>
      </c>
      <c r="V56" s="40">
        <v>37</v>
      </c>
      <c r="W56" s="65"/>
    </row>
    <row r="57" spans="1:23" outlineLevel="4">
      <c r="A57" s="40">
        <v>4012</v>
      </c>
      <c r="B57" s="40" t="s">
        <v>47</v>
      </c>
      <c r="C57" s="40">
        <v>40103</v>
      </c>
      <c r="D57" s="40" t="s">
        <v>1335</v>
      </c>
      <c r="E57" s="40" t="s">
        <v>1336</v>
      </c>
      <c r="F57" s="40" t="s">
        <v>1201</v>
      </c>
      <c r="G57" s="40" t="s">
        <v>58</v>
      </c>
      <c r="H57" s="40" t="str">
        <f>IF(G57="","",VLOOKUP(G57,Sheet1!$B$3:$C$7,2,0))</f>
        <v>回復期</v>
      </c>
      <c r="I57" s="40" t="s">
        <v>58</v>
      </c>
      <c r="J57" s="40" t="str">
        <f>IF(I57="","",VLOOKUP(I57,Sheet1!$B$3:$C$7,2,0))</f>
        <v>回復期</v>
      </c>
      <c r="K57" s="40">
        <v>34</v>
      </c>
      <c r="L57" s="40">
        <v>34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 t="s">
        <v>40</v>
      </c>
      <c r="U57" s="40" t="str">
        <f>IF(T57="","",VLOOKUP(T57,Sheet1!$B$10:$C$61,2,0))</f>
        <v>地域包括ケア病棟入院料1</v>
      </c>
      <c r="V57" s="40">
        <v>34</v>
      </c>
      <c r="W57" s="65"/>
    </row>
    <row r="58" spans="1:23" outlineLevel="3">
      <c r="A58" s="40"/>
      <c r="B58" s="40"/>
      <c r="C58" s="40"/>
      <c r="D58" s="40"/>
      <c r="E58" s="41" t="s">
        <v>1835</v>
      </c>
      <c r="F58" s="40"/>
      <c r="G58" s="40"/>
      <c r="H58" s="40"/>
      <c r="I58" s="40"/>
      <c r="J58" s="40" t="str">
        <f>IF(I58="","",VLOOKUP(I58,Sheet1!$B$3:$C$7,2,0))</f>
        <v/>
      </c>
      <c r="K58" s="40">
        <f t="shared" ref="K58:S58" si="9">SUBTOTAL(9,K54:K57)</f>
        <v>106</v>
      </c>
      <c r="L58" s="40">
        <f t="shared" si="9"/>
        <v>106</v>
      </c>
      <c r="M58" s="40">
        <f t="shared" si="9"/>
        <v>0</v>
      </c>
      <c r="N58" s="40">
        <f t="shared" si="9"/>
        <v>37</v>
      </c>
      <c r="O58" s="40">
        <f t="shared" si="9"/>
        <v>37</v>
      </c>
      <c r="P58" s="40">
        <f t="shared" si="9"/>
        <v>0</v>
      </c>
      <c r="Q58" s="40">
        <f t="shared" si="9"/>
        <v>0</v>
      </c>
      <c r="R58" s="40">
        <f t="shared" si="9"/>
        <v>0</v>
      </c>
      <c r="S58" s="40">
        <f t="shared" si="9"/>
        <v>0</v>
      </c>
      <c r="T58" s="40"/>
      <c r="U58" s="40"/>
      <c r="V58" s="40">
        <f>SUBTOTAL(9,V54:V57)</f>
        <v>143</v>
      </c>
      <c r="W58" s="66"/>
    </row>
    <row r="59" spans="1:23" outlineLevel="4">
      <c r="A59" s="40">
        <v>4012</v>
      </c>
      <c r="B59" s="40" t="s">
        <v>47</v>
      </c>
      <c r="C59" s="40">
        <v>40103</v>
      </c>
      <c r="D59" s="40" t="s">
        <v>1335</v>
      </c>
      <c r="E59" s="40" t="s">
        <v>1339</v>
      </c>
      <c r="F59" s="40" t="s">
        <v>1340</v>
      </c>
      <c r="G59" s="40" t="s">
        <v>38</v>
      </c>
      <c r="H59" s="40" t="str">
        <f>IF(G59="","",VLOOKUP(G59,Sheet1!$B$3:$C$7,2,0))</f>
        <v>急性期</v>
      </c>
      <c r="I59" s="40" t="s">
        <v>38</v>
      </c>
      <c r="J59" s="40" t="str">
        <f>IF(I59="","",VLOOKUP(I59,Sheet1!$B$3:$C$7,2,0))</f>
        <v>急性期</v>
      </c>
      <c r="K59" s="40">
        <v>50</v>
      </c>
      <c r="L59" s="40">
        <v>50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 t="s">
        <v>41</v>
      </c>
      <c r="U59" s="40" t="str">
        <f>IF(T59="","",VLOOKUP(T59,Sheet1!$B$10:$C$61,2,0))</f>
        <v>一般病棟7対1入院基本料</v>
      </c>
      <c r="V59" s="40">
        <v>50</v>
      </c>
      <c r="W59" s="64"/>
    </row>
    <row r="60" spans="1:23" outlineLevel="4">
      <c r="A60" s="40">
        <v>4012</v>
      </c>
      <c r="B60" s="40" t="s">
        <v>47</v>
      </c>
      <c r="C60" s="40">
        <v>40103</v>
      </c>
      <c r="D60" s="40" t="s">
        <v>1335</v>
      </c>
      <c r="E60" s="40" t="s">
        <v>1339</v>
      </c>
      <c r="F60" s="40" t="s">
        <v>1341</v>
      </c>
      <c r="G60" s="40" t="s">
        <v>38</v>
      </c>
      <c r="H60" s="40" t="str">
        <f>IF(G60="","",VLOOKUP(G60,Sheet1!$B$3:$C$7,2,0))</f>
        <v>急性期</v>
      </c>
      <c r="I60" s="40" t="s">
        <v>38</v>
      </c>
      <c r="J60" s="40" t="str">
        <f>IF(I60="","",VLOOKUP(I60,Sheet1!$B$3:$C$7,2,0))</f>
        <v>急性期</v>
      </c>
      <c r="K60" s="40">
        <v>53</v>
      </c>
      <c r="L60" s="40">
        <v>53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 t="s">
        <v>41</v>
      </c>
      <c r="U60" s="40" t="str">
        <f>IF(T60="","",VLOOKUP(T60,Sheet1!$B$10:$C$61,2,0))</f>
        <v>一般病棟7対1入院基本料</v>
      </c>
      <c r="V60" s="40">
        <v>53</v>
      </c>
      <c r="W60" s="65"/>
    </row>
    <row r="61" spans="1:23" outlineLevel="4">
      <c r="A61" s="40">
        <v>4012</v>
      </c>
      <c r="B61" s="40" t="s">
        <v>47</v>
      </c>
      <c r="C61" s="40">
        <v>40103</v>
      </c>
      <c r="D61" s="40" t="s">
        <v>1335</v>
      </c>
      <c r="E61" s="40" t="s">
        <v>1339</v>
      </c>
      <c r="F61" s="40" t="s">
        <v>1342</v>
      </c>
      <c r="G61" s="40" t="s">
        <v>38</v>
      </c>
      <c r="H61" s="40" t="str">
        <f>IF(G61="","",VLOOKUP(G61,Sheet1!$B$3:$C$7,2,0))</f>
        <v>急性期</v>
      </c>
      <c r="I61" s="40" t="s">
        <v>38</v>
      </c>
      <c r="J61" s="40" t="str">
        <f>IF(I61="","",VLOOKUP(I61,Sheet1!$B$3:$C$7,2,0))</f>
        <v>急性期</v>
      </c>
      <c r="K61" s="40">
        <v>47</v>
      </c>
      <c r="L61" s="40">
        <v>47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 t="s">
        <v>41</v>
      </c>
      <c r="U61" s="40" t="str">
        <f>IF(T61="","",VLOOKUP(T61,Sheet1!$B$10:$C$61,2,0))</f>
        <v>一般病棟7対1入院基本料</v>
      </c>
      <c r="V61" s="40">
        <v>47</v>
      </c>
      <c r="W61" s="65"/>
    </row>
    <row r="62" spans="1:23" outlineLevel="3">
      <c r="A62" s="40"/>
      <c r="B62" s="40"/>
      <c r="C62" s="40"/>
      <c r="D62" s="40"/>
      <c r="E62" s="41" t="s">
        <v>1836</v>
      </c>
      <c r="F62" s="40"/>
      <c r="G62" s="40"/>
      <c r="H62" s="40"/>
      <c r="I62" s="40"/>
      <c r="J62" s="40" t="str">
        <f>IF(I62="","",VLOOKUP(I62,Sheet1!$B$3:$C$7,2,0))</f>
        <v/>
      </c>
      <c r="K62" s="40">
        <f t="shared" ref="K62:S62" si="10">SUBTOTAL(9,K59:K61)</f>
        <v>150</v>
      </c>
      <c r="L62" s="40">
        <f t="shared" si="10"/>
        <v>150</v>
      </c>
      <c r="M62" s="40">
        <f t="shared" si="10"/>
        <v>0</v>
      </c>
      <c r="N62" s="40">
        <f t="shared" si="10"/>
        <v>0</v>
      </c>
      <c r="O62" s="40">
        <f t="shared" si="10"/>
        <v>0</v>
      </c>
      <c r="P62" s="40">
        <f t="shared" si="10"/>
        <v>0</v>
      </c>
      <c r="Q62" s="40">
        <f t="shared" si="10"/>
        <v>0</v>
      </c>
      <c r="R62" s="40">
        <f t="shared" si="10"/>
        <v>0</v>
      </c>
      <c r="S62" s="40">
        <f t="shared" si="10"/>
        <v>0</v>
      </c>
      <c r="T62" s="40"/>
      <c r="U62" s="40"/>
      <c r="V62" s="40">
        <f>SUBTOTAL(9,V59:V61)</f>
        <v>150</v>
      </c>
      <c r="W62" s="66"/>
    </row>
    <row r="63" spans="1:23" outlineLevel="4">
      <c r="A63" s="40">
        <v>4012</v>
      </c>
      <c r="B63" s="40" t="s">
        <v>47</v>
      </c>
      <c r="C63" s="40">
        <v>40103</v>
      </c>
      <c r="D63" s="40" t="s">
        <v>1335</v>
      </c>
      <c r="E63" s="40" t="s">
        <v>1418</v>
      </c>
      <c r="F63" s="40" t="s">
        <v>1419</v>
      </c>
      <c r="G63" s="40" t="s">
        <v>104</v>
      </c>
      <c r="H63" s="40" t="str">
        <f>IF(G63="","",VLOOKUP(G63,Sheet1!$B$3:$C$7,2,0))</f>
        <v>急性期</v>
      </c>
      <c r="I63" s="40" t="s">
        <v>104</v>
      </c>
      <c r="J63" s="40" t="str">
        <f>IF(I63="","",VLOOKUP(I63,Sheet1!$B$3:$C$7,2,0))</f>
        <v>急性期</v>
      </c>
      <c r="K63" s="40">
        <v>48</v>
      </c>
      <c r="L63" s="40">
        <v>48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 t="s">
        <v>113</v>
      </c>
      <c r="U63" s="40" t="str">
        <f>IF(T63="","",VLOOKUP(T63,Sheet1!$B$10:$C$61,2,0))</f>
        <v>一般病棟13対1入院基本料</v>
      </c>
      <c r="V63" s="40">
        <v>48</v>
      </c>
      <c r="W63" s="64"/>
    </row>
    <row r="64" spans="1:23" outlineLevel="3">
      <c r="A64" s="40"/>
      <c r="B64" s="40"/>
      <c r="C64" s="40"/>
      <c r="D64" s="40"/>
      <c r="E64" s="41" t="s">
        <v>1837</v>
      </c>
      <c r="F64" s="40"/>
      <c r="G64" s="40"/>
      <c r="H64" s="40"/>
      <c r="I64" s="40"/>
      <c r="J64" s="40" t="str">
        <f>IF(I64="","",VLOOKUP(I64,Sheet1!$B$3:$C$7,2,0))</f>
        <v/>
      </c>
      <c r="K64" s="40">
        <f t="shared" ref="K64:S64" si="11">SUBTOTAL(9,K63:K63)</f>
        <v>48</v>
      </c>
      <c r="L64" s="40">
        <f t="shared" si="11"/>
        <v>48</v>
      </c>
      <c r="M64" s="40">
        <f t="shared" si="11"/>
        <v>0</v>
      </c>
      <c r="N64" s="40">
        <f t="shared" si="11"/>
        <v>0</v>
      </c>
      <c r="O64" s="40">
        <f t="shared" si="11"/>
        <v>0</v>
      </c>
      <c r="P64" s="40">
        <f t="shared" si="11"/>
        <v>0</v>
      </c>
      <c r="Q64" s="40">
        <f t="shared" si="11"/>
        <v>0</v>
      </c>
      <c r="R64" s="40">
        <f t="shared" si="11"/>
        <v>0</v>
      </c>
      <c r="S64" s="40">
        <f t="shared" si="11"/>
        <v>0</v>
      </c>
      <c r="T64" s="40"/>
      <c r="U64" s="40"/>
      <c r="V64" s="40">
        <f>SUBTOTAL(9,V63:V63)</f>
        <v>48</v>
      </c>
      <c r="W64" s="66"/>
    </row>
    <row r="65" spans="1:23" outlineLevel="4">
      <c r="A65" s="40">
        <v>4012</v>
      </c>
      <c r="B65" s="40" t="s">
        <v>47</v>
      </c>
      <c r="C65" s="40">
        <v>40105</v>
      </c>
      <c r="D65" s="40" t="s">
        <v>114</v>
      </c>
      <c r="E65" s="40" t="s">
        <v>115</v>
      </c>
      <c r="F65" s="40" t="s">
        <v>116</v>
      </c>
      <c r="G65" s="40" t="s">
        <v>38</v>
      </c>
      <c r="H65" s="40" t="str">
        <f>IF(G65="","",VLOOKUP(G65,Sheet1!$B$3:$C$7,2,0))</f>
        <v>急性期</v>
      </c>
      <c r="I65" s="40" t="s">
        <v>38</v>
      </c>
      <c r="J65" s="40" t="str">
        <f>IF(I65="","",VLOOKUP(I65,Sheet1!$B$3:$C$7,2,0))</f>
        <v>急性期</v>
      </c>
      <c r="K65" s="40">
        <v>53</v>
      </c>
      <c r="L65" s="40">
        <v>53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 t="s">
        <v>40</v>
      </c>
      <c r="U65" s="40" t="str">
        <f>IF(T65="","",VLOOKUP(T65,Sheet1!$B$10:$C$61,2,0))</f>
        <v>地域包括ケア病棟入院料1</v>
      </c>
      <c r="V65" s="40">
        <v>53</v>
      </c>
      <c r="W65" s="64"/>
    </row>
    <row r="66" spans="1:23" outlineLevel="4">
      <c r="A66" s="40">
        <v>4012</v>
      </c>
      <c r="B66" s="40" t="s">
        <v>47</v>
      </c>
      <c r="C66" s="40">
        <v>40105</v>
      </c>
      <c r="D66" s="40" t="s">
        <v>114</v>
      </c>
      <c r="E66" s="40" t="s">
        <v>115</v>
      </c>
      <c r="F66" s="40" t="s">
        <v>117</v>
      </c>
      <c r="G66" s="40" t="s">
        <v>58</v>
      </c>
      <c r="H66" s="40" t="str">
        <f>IF(G66="","",VLOOKUP(G66,Sheet1!$B$3:$C$7,2,0))</f>
        <v>回復期</v>
      </c>
      <c r="I66" s="40" t="s">
        <v>58</v>
      </c>
      <c r="J66" s="40" t="str">
        <f>IF(I66="","",VLOOKUP(I66,Sheet1!$B$3:$C$7,2,0))</f>
        <v>回復期</v>
      </c>
      <c r="K66" s="40">
        <v>0</v>
      </c>
      <c r="L66" s="40">
        <v>0</v>
      </c>
      <c r="M66" s="40">
        <v>0</v>
      </c>
      <c r="N66" s="40">
        <v>48</v>
      </c>
      <c r="O66" s="40">
        <v>48</v>
      </c>
      <c r="P66" s="40">
        <v>0</v>
      </c>
      <c r="Q66" s="40">
        <v>0</v>
      </c>
      <c r="R66" s="40">
        <v>0</v>
      </c>
      <c r="S66" s="40">
        <v>0</v>
      </c>
      <c r="T66" s="40" t="s">
        <v>59</v>
      </c>
      <c r="U66" s="40" t="str">
        <f>IF(T66="","",VLOOKUP(T66,Sheet1!$B$10:$C$61,2,0))</f>
        <v>回復期リハビリテーション病棟入院料1</v>
      </c>
      <c r="V66" s="40">
        <v>48</v>
      </c>
      <c r="W66" s="65"/>
    </row>
    <row r="67" spans="1:23" outlineLevel="4">
      <c r="A67" s="40">
        <v>4012</v>
      </c>
      <c r="B67" s="40" t="s">
        <v>47</v>
      </c>
      <c r="C67" s="40">
        <v>40105</v>
      </c>
      <c r="D67" s="40" t="s">
        <v>114</v>
      </c>
      <c r="E67" s="40" t="s">
        <v>115</v>
      </c>
      <c r="F67" s="40" t="s">
        <v>118</v>
      </c>
      <c r="G67" s="40" t="s">
        <v>45</v>
      </c>
      <c r="H67" s="40" t="str">
        <f>IF(G67="","",VLOOKUP(G67,Sheet1!$B$3:$C$7,2,0))</f>
        <v>慢性期</v>
      </c>
      <c r="I67" s="40" t="s">
        <v>45</v>
      </c>
      <c r="J67" s="40" t="str">
        <f>IF(I67="","",VLOOKUP(I67,Sheet1!$B$3:$C$7,2,0))</f>
        <v>慢性期</v>
      </c>
      <c r="K67" s="40">
        <v>52</v>
      </c>
      <c r="L67" s="40">
        <v>52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 t="s">
        <v>51</v>
      </c>
      <c r="U67" s="40" t="str">
        <f>IF(T67="","",VLOOKUP(T67,Sheet1!$B$10:$C$61,2,0))</f>
        <v>障害者施設等10対1入院基本料</v>
      </c>
      <c r="V67" s="40">
        <v>52</v>
      </c>
      <c r="W67" s="65"/>
    </row>
    <row r="68" spans="1:23" outlineLevel="4">
      <c r="A68" s="40">
        <v>4012</v>
      </c>
      <c r="B68" s="40" t="s">
        <v>47</v>
      </c>
      <c r="C68" s="40">
        <v>40105</v>
      </c>
      <c r="D68" s="40" t="s">
        <v>114</v>
      </c>
      <c r="E68" s="40" t="s">
        <v>115</v>
      </c>
      <c r="F68" s="40" t="s">
        <v>119</v>
      </c>
      <c r="G68" s="40" t="s">
        <v>45</v>
      </c>
      <c r="H68" s="40" t="str">
        <f>IF(G68="","",VLOOKUP(G68,Sheet1!$B$3:$C$7,2,0))</f>
        <v>慢性期</v>
      </c>
      <c r="I68" s="40" t="s">
        <v>45</v>
      </c>
      <c r="J68" s="40" t="str">
        <f>IF(I68="","",VLOOKUP(I68,Sheet1!$B$3:$C$7,2,0))</f>
        <v>慢性期</v>
      </c>
      <c r="K68" s="40">
        <v>0</v>
      </c>
      <c r="L68" s="40">
        <v>0</v>
      </c>
      <c r="M68" s="40">
        <v>0</v>
      </c>
      <c r="N68" s="40">
        <v>50</v>
      </c>
      <c r="O68" s="40">
        <v>50</v>
      </c>
      <c r="P68" s="40">
        <v>0</v>
      </c>
      <c r="Q68" s="40">
        <v>0</v>
      </c>
      <c r="R68" s="40">
        <v>0</v>
      </c>
      <c r="S68" s="40">
        <v>0</v>
      </c>
      <c r="T68" s="40" t="s">
        <v>62</v>
      </c>
      <c r="U68" s="40" t="str">
        <f>IF(T68="","",VLOOKUP(T68,Sheet1!$B$10:$C$61,2,0))</f>
        <v>療養病棟入院基本料1</v>
      </c>
      <c r="V68" s="40">
        <v>50</v>
      </c>
      <c r="W68" s="65"/>
    </row>
    <row r="69" spans="1:23" outlineLevel="4">
      <c r="A69" s="40">
        <v>4012</v>
      </c>
      <c r="B69" s="40" t="s">
        <v>47</v>
      </c>
      <c r="C69" s="40">
        <v>40105</v>
      </c>
      <c r="D69" s="40" t="s">
        <v>114</v>
      </c>
      <c r="E69" s="40" t="s">
        <v>115</v>
      </c>
      <c r="F69" s="40" t="s">
        <v>120</v>
      </c>
      <c r="G69" s="40" t="s">
        <v>45</v>
      </c>
      <c r="H69" s="40" t="str">
        <f>IF(G69="","",VLOOKUP(G69,Sheet1!$B$3:$C$7,2,0))</f>
        <v>慢性期</v>
      </c>
      <c r="I69" s="40" t="s">
        <v>45</v>
      </c>
      <c r="J69" s="40" t="str">
        <f>IF(I69="","",VLOOKUP(I69,Sheet1!$B$3:$C$7,2,0))</f>
        <v>慢性期</v>
      </c>
      <c r="K69" s="40">
        <v>0</v>
      </c>
      <c r="L69" s="40">
        <v>0</v>
      </c>
      <c r="M69" s="40">
        <v>0</v>
      </c>
      <c r="N69" s="40">
        <v>50</v>
      </c>
      <c r="O69" s="40">
        <v>50</v>
      </c>
      <c r="P69" s="40">
        <v>0</v>
      </c>
      <c r="Q69" s="40">
        <v>0</v>
      </c>
      <c r="R69" s="40">
        <v>0</v>
      </c>
      <c r="S69" s="40">
        <v>0</v>
      </c>
      <c r="T69" s="40" t="s">
        <v>62</v>
      </c>
      <c r="U69" s="40" t="str">
        <f>IF(T69="","",VLOOKUP(T69,Sheet1!$B$10:$C$61,2,0))</f>
        <v>療養病棟入院基本料1</v>
      </c>
      <c r="V69" s="40">
        <v>50</v>
      </c>
      <c r="W69" s="65"/>
    </row>
    <row r="70" spans="1:23" outlineLevel="4">
      <c r="A70" s="40">
        <v>4012</v>
      </c>
      <c r="B70" s="40" t="s">
        <v>47</v>
      </c>
      <c r="C70" s="40">
        <v>40105</v>
      </c>
      <c r="D70" s="40" t="s">
        <v>114</v>
      </c>
      <c r="E70" s="40" t="s">
        <v>115</v>
      </c>
      <c r="F70" s="40" t="s">
        <v>121</v>
      </c>
      <c r="G70" s="40" t="s">
        <v>45</v>
      </c>
      <c r="H70" s="40" t="str">
        <f>IF(G70="","",VLOOKUP(G70,Sheet1!$B$3:$C$7,2,0))</f>
        <v>慢性期</v>
      </c>
      <c r="I70" s="40" t="s">
        <v>45</v>
      </c>
      <c r="J70" s="40" t="str">
        <f>IF(I70="","",VLOOKUP(I70,Sheet1!$B$3:$C$7,2,0))</f>
        <v>慢性期</v>
      </c>
      <c r="K70" s="40">
        <v>0</v>
      </c>
      <c r="L70" s="40">
        <v>0</v>
      </c>
      <c r="M70" s="40">
        <v>0</v>
      </c>
      <c r="N70" s="40">
        <v>50</v>
      </c>
      <c r="O70" s="40">
        <v>50</v>
      </c>
      <c r="P70" s="40">
        <v>0</v>
      </c>
      <c r="Q70" s="40">
        <v>0</v>
      </c>
      <c r="R70" s="40">
        <v>0</v>
      </c>
      <c r="S70" s="40">
        <v>0</v>
      </c>
      <c r="T70" s="40" t="s">
        <v>62</v>
      </c>
      <c r="U70" s="40" t="str">
        <f>IF(T70="","",VLOOKUP(T70,Sheet1!$B$10:$C$61,2,0))</f>
        <v>療養病棟入院基本料1</v>
      </c>
      <c r="V70" s="40">
        <v>50</v>
      </c>
      <c r="W70" s="65"/>
    </row>
    <row r="71" spans="1:23" outlineLevel="3">
      <c r="A71" s="40"/>
      <c r="B71" s="40"/>
      <c r="C71" s="40"/>
      <c r="D71" s="40"/>
      <c r="E71" s="41" t="s">
        <v>1838</v>
      </c>
      <c r="F71" s="40"/>
      <c r="G71" s="40"/>
      <c r="H71" s="40"/>
      <c r="I71" s="40"/>
      <c r="J71" s="40" t="str">
        <f>IF(I71="","",VLOOKUP(I71,Sheet1!$B$3:$C$7,2,0))</f>
        <v/>
      </c>
      <c r="K71" s="40">
        <f t="shared" ref="K71:S71" si="12">SUBTOTAL(9,K65:K70)</f>
        <v>105</v>
      </c>
      <c r="L71" s="40">
        <f t="shared" si="12"/>
        <v>105</v>
      </c>
      <c r="M71" s="40">
        <f t="shared" si="12"/>
        <v>0</v>
      </c>
      <c r="N71" s="40">
        <f t="shared" si="12"/>
        <v>198</v>
      </c>
      <c r="O71" s="40">
        <f t="shared" si="12"/>
        <v>198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/>
      <c r="U71" s="40"/>
      <c r="V71" s="40">
        <f>SUBTOTAL(9,V65:V70)</f>
        <v>303</v>
      </c>
      <c r="W71" s="66"/>
    </row>
    <row r="72" spans="1:23" outlineLevel="4">
      <c r="A72" s="40">
        <v>4012</v>
      </c>
      <c r="B72" s="40" t="s">
        <v>47</v>
      </c>
      <c r="C72" s="40">
        <v>40105</v>
      </c>
      <c r="D72" s="40" t="s">
        <v>114</v>
      </c>
      <c r="E72" s="40" t="s">
        <v>1036</v>
      </c>
      <c r="F72" s="40" t="s">
        <v>1037</v>
      </c>
      <c r="G72" s="40" t="s">
        <v>41</v>
      </c>
      <c r="H72" s="40" t="str">
        <f>IF(G72="","",VLOOKUP(G72,Sheet1!$B$3:$C$7,2,0))</f>
        <v>高度急性期</v>
      </c>
      <c r="I72" s="40" t="s">
        <v>41</v>
      </c>
      <c r="J72" s="40" t="str">
        <f>IF(I72="","",VLOOKUP(I72,Sheet1!$B$3:$C$7,2,0))</f>
        <v>高度急性期</v>
      </c>
      <c r="K72" s="40">
        <v>30</v>
      </c>
      <c r="L72" s="40">
        <v>30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 t="s">
        <v>165</v>
      </c>
      <c r="U72" s="40" t="str">
        <f>IF(T72="","",VLOOKUP(T72,Sheet1!$B$10:$C$61,2,0))</f>
        <v>ﾊｲｹｱﾕﾆｯﾄ入院医療管理料2</v>
      </c>
      <c r="V72" s="40">
        <v>30</v>
      </c>
      <c r="W72" s="64" t="s">
        <v>1995</v>
      </c>
    </row>
    <row r="73" spans="1:23" outlineLevel="4">
      <c r="A73" s="40">
        <v>4012</v>
      </c>
      <c r="B73" s="40" t="s">
        <v>47</v>
      </c>
      <c r="C73" s="40">
        <v>40105</v>
      </c>
      <c r="D73" s="40" t="s">
        <v>114</v>
      </c>
      <c r="E73" s="40" t="s">
        <v>1036</v>
      </c>
      <c r="F73" s="40" t="s">
        <v>208</v>
      </c>
      <c r="G73" s="40" t="s">
        <v>38</v>
      </c>
      <c r="H73" s="40" t="str">
        <f>IF(G73="","",VLOOKUP(G73,Sheet1!$B$3:$C$7,2,0))</f>
        <v>急性期</v>
      </c>
      <c r="I73" s="40" t="s">
        <v>38</v>
      </c>
      <c r="J73" s="40" t="str">
        <f>IF(I73="","",VLOOKUP(I73,Sheet1!$B$3:$C$7,2,0))</f>
        <v>急性期</v>
      </c>
      <c r="K73" s="40">
        <v>40</v>
      </c>
      <c r="L73" s="40">
        <v>40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 t="s">
        <v>41</v>
      </c>
      <c r="U73" s="40" t="str">
        <f>IF(T73="","",VLOOKUP(T73,Sheet1!$B$10:$C$61,2,0))</f>
        <v>一般病棟7対1入院基本料</v>
      </c>
      <c r="V73" s="40">
        <v>40</v>
      </c>
      <c r="W73" s="65" t="s">
        <v>1996</v>
      </c>
    </row>
    <row r="74" spans="1:23" outlineLevel="4">
      <c r="A74" s="40">
        <v>4012</v>
      </c>
      <c r="B74" s="40" t="s">
        <v>47</v>
      </c>
      <c r="C74" s="40">
        <v>40105</v>
      </c>
      <c r="D74" s="40" t="s">
        <v>114</v>
      </c>
      <c r="E74" s="40" t="s">
        <v>1036</v>
      </c>
      <c r="F74" s="40" t="s">
        <v>209</v>
      </c>
      <c r="G74" s="40" t="s">
        <v>38</v>
      </c>
      <c r="H74" s="40" t="str">
        <f>IF(G74="","",VLOOKUP(G74,Sheet1!$B$3:$C$7,2,0))</f>
        <v>急性期</v>
      </c>
      <c r="I74" s="40" t="s">
        <v>38</v>
      </c>
      <c r="J74" s="40" t="str">
        <f>IF(I74="","",VLOOKUP(I74,Sheet1!$B$3:$C$7,2,0))</f>
        <v>急性期</v>
      </c>
      <c r="K74" s="40">
        <v>40</v>
      </c>
      <c r="L74" s="40">
        <v>40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 t="s">
        <v>41</v>
      </c>
      <c r="U74" s="40" t="str">
        <f>IF(T74="","",VLOOKUP(T74,Sheet1!$B$10:$C$61,2,0))</f>
        <v>一般病棟7対1入院基本料</v>
      </c>
      <c r="V74" s="40">
        <v>40</v>
      </c>
      <c r="W74" s="65" t="s">
        <v>1999</v>
      </c>
    </row>
    <row r="75" spans="1:23" outlineLevel="4">
      <c r="A75" s="40">
        <v>4012</v>
      </c>
      <c r="B75" s="40" t="s">
        <v>47</v>
      </c>
      <c r="C75" s="40">
        <v>40105</v>
      </c>
      <c r="D75" s="40" t="s">
        <v>114</v>
      </c>
      <c r="E75" s="40" t="s">
        <v>1036</v>
      </c>
      <c r="F75" s="40" t="s">
        <v>210</v>
      </c>
      <c r="G75" s="40" t="s">
        <v>38</v>
      </c>
      <c r="H75" s="40" t="str">
        <f>IF(G75="","",VLOOKUP(G75,Sheet1!$B$3:$C$7,2,0))</f>
        <v>急性期</v>
      </c>
      <c r="I75" s="40" t="s">
        <v>38</v>
      </c>
      <c r="J75" s="40" t="str">
        <f>IF(I75="","",VLOOKUP(I75,Sheet1!$B$3:$C$7,2,0))</f>
        <v>急性期</v>
      </c>
      <c r="K75" s="40">
        <v>46</v>
      </c>
      <c r="L75" s="40">
        <v>46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 t="s">
        <v>41</v>
      </c>
      <c r="U75" s="40" t="str">
        <f>IF(T75="","",VLOOKUP(T75,Sheet1!$B$10:$C$61,2,0))</f>
        <v>一般病棟7対1入院基本料</v>
      </c>
      <c r="V75" s="40">
        <v>46</v>
      </c>
      <c r="W75" s="65" t="s">
        <v>2006</v>
      </c>
    </row>
    <row r="76" spans="1:23" outlineLevel="4">
      <c r="A76" s="40">
        <v>4012</v>
      </c>
      <c r="B76" s="40" t="s">
        <v>47</v>
      </c>
      <c r="C76" s="40">
        <v>40105</v>
      </c>
      <c r="D76" s="40" t="s">
        <v>114</v>
      </c>
      <c r="E76" s="40" t="s">
        <v>1036</v>
      </c>
      <c r="F76" s="40" t="s">
        <v>211</v>
      </c>
      <c r="G76" s="40" t="s">
        <v>38</v>
      </c>
      <c r="H76" s="40" t="str">
        <f>IF(G76="","",VLOOKUP(G76,Sheet1!$B$3:$C$7,2,0))</f>
        <v>急性期</v>
      </c>
      <c r="I76" s="40" t="s">
        <v>38</v>
      </c>
      <c r="J76" s="40" t="str">
        <f>IF(I76="","",VLOOKUP(I76,Sheet1!$B$3:$C$7,2,0))</f>
        <v>急性期</v>
      </c>
      <c r="K76" s="40">
        <v>45</v>
      </c>
      <c r="L76" s="40">
        <v>45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0</v>
      </c>
      <c r="T76" s="40" t="s">
        <v>41</v>
      </c>
      <c r="U76" s="40" t="str">
        <f>IF(T76="","",VLOOKUP(T76,Sheet1!$B$10:$C$61,2,0))</f>
        <v>一般病棟7対1入院基本料</v>
      </c>
      <c r="V76" s="40">
        <v>45</v>
      </c>
      <c r="W76" s="65" t="s">
        <v>2008</v>
      </c>
    </row>
    <row r="77" spans="1:23" outlineLevel="4">
      <c r="A77" s="40">
        <v>4012</v>
      </c>
      <c r="B77" s="40" t="s">
        <v>47</v>
      </c>
      <c r="C77" s="40">
        <v>40105</v>
      </c>
      <c r="D77" s="40" t="s">
        <v>114</v>
      </c>
      <c r="E77" s="40" t="s">
        <v>1036</v>
      </c>
      <c r="F77" s="40" t="s">
        <v>1038</v>
      </c>
      <c r="G77" s="40" t="s">
        <v>41</v>
      </c>
      <c r="H77" s="40" t="str">
        <f>IF(G77="","",VLOOKUP(G77,Sheet1!$B$3:$C$7,2,0))</f>
        <v>高度急性期</v>
      </c>
      <c r="I77" s="40" t="s">
        <v>41</v>
      </c>
      <c r="J77" s="40" t="str">
        <f>IF(I77="","",VLOOKUP(I77,Sheet1!$B$3:$C$7,2,0))</f>
        <v>高度急性期</v>
      </c>
      <c r="K77" s="40">
        <v>12</v>
      </c>
      <c r="L77" s="40">
        <v>12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 t="s">
        <v>42</v>
      </c>
      <c r="U77" s="40" t="str">
        <f>IF(T77="","",VLOOKUP(T77,Sheet1!$B$10:$C$61,2,0))</f>
        <v>特定集中治療室管理料3</v>
      </c>
      <c r="V77" s="40">
        <v>12</v>
      </c>
      <c r="W77" s="65"/>
    </row>
    <row r="78" spans="1:23" outlineLevel="4">
      <c r="A78" s="40">
        <v>4012</v>
      </c>
      <c r="B78" s="40" t="s">
        <v>47</v>
      </c>
      <c r="C78" s="40">
        <v>40105</v>
      </c>
      <c r="D78" s="40" t="s">
        <v>114</v>
      </c>
      <c r="E78" s="40" t="s">
        <v>1036</v>
      </c>
      <c r="F78" s="40" t="s">
        <v>946</v>
      </c>
      <c r="G78" s="40" t="s">
        <v>38</v>
      </c>
      <c r="H78" s="40" t="str">
        <f>IF(G78="","",VLOOKUP(G78,Sheet1!$B$3:$C$7,2,0))</f>
        <v>急性期</v>
      </c>
      <c r="I78" s="40" t="s">
        <v>38</v>
      </c>
      <c r="J78" s="40" t="str">
        <f>IF(I78="","",VLOOKUP(I78,Sheet1!$B$3:$C$7,2,0))</f>
        <v>急性期</v>
      </c>
      <c r="K78" s="40">
        <v>5</v>
      </c>
      <c r="L78" s="40">
        <v>5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 t="s">
        <v>41</v>
      </c>
      <c r="U78" s="40" t="str">
        <f>IF(T78="","",VLOOKUP(T78,Sheet1!$B$10:$C$61,2,0))</f>
        <v>一般病棟7対1入院基本料</v>
      </c>
      <c r="V78" s="40">
        <v>5</v>
      </c>
      <c r="W78" s="65"/>
    </row>
    <row r="79" spans="1:23" outlineLevel="3">
      <c r="A79" s="40"/>
      <c r="B79" s="40"/>
      <c r="C79" s="40"/>
      <c r="D79" s="40"/>
      <c r="E79" s="41" t="s">
        <v>1839</v>
      </c>
      <c r="F79" s="40"/>
      <c r="G79" s="40"/>
      <c r="H79" s="40"/>
      <c r="I79" s="40"/>
      <c r="J79" s="40" t="str">
        <f>IF(I79="","",VLOOKUP(I79,Sheet1!$B$3:$C$7,2,0))</f>
        <v/>
      </c>
      <c r="K79" s="40">
        <f t="shared" ref="K79:S79" si="13">SUBTOTAL(9,K72:K78)</f>
        <v>218</v>
      </c>
      <c r="L79" s="40">
        <f t="shared" si="13"/>
        <v>218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/>
      <c r="U79" s="40"/>
      <c r="V79" s="40">
        <f>SUBTOTAL(9,V72:V78)</f>
        <v>218</v>
      </c>
      <c r="W79" s="66"/>
    </row>
    <row r="80" spans="1:23" outlineLevel="4">
      <c r="A80" s="40">
        <v>4012</v>
      </c>
      <c r="B80" s="40" t="s">
        <v>47</v>
      </c>
      <c r="C80" s="40">
        <v>40105</v>
      </c>
      <c r="D80" s="40" t="s">
        <v>114</v>
      </c>
      <c r="E80" s="40" t="s">
        <v>1416</v>
      </c>
      <c r="F80" s="40" t="s">
        <v>252</v>
      </c>
      <c r="G80" s="40" t="s">
        <v>38</v>
      </c>
      <c r="H80" s="40" t="str">
        <f>IF(G80="","",VLOOKUP(G80,Sheet1!$B$3:$C$7,2,0))</f>
        <v>急性期</v>
      </c>
      <c r="I80" s="40" t="s">
        <v>38</v>
      </c>
      <c r="J80" s="40" t="str">
        <f>IF(I80="","",VLOOKUP(I80,Sheet1!$B$3:$C$7,2,0))</f>
        <v>急性期</v>
      </c>
      <c r="K80" s="40">
        <v>38</v>
      </c>
      <c r="L80" s="40">
        <v>38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 t="s">
        <v>38</v>
      </c>
      <c r="U80" s="40" t="str">
        <f>IF(T80="","",VLOOKUP(T80,Sheet1!$B$10:$C$61,2,0))</f>
        <v>一般病棟10対1入院基本料</v>
      </c>
      <c r="V80" s="40">
        <v>38</v>
      </c>
      <c r="W80" s="64" t="s">
        <v>1996</v>
      </c>
    </row>
    <row r="81" spans="1:23" outlineLevel="4">
      <c r="A81" s="40">
        <v>4012</v>
      </c>
      <c r="B81" s="40" t="s">
        <v>47</v>
      </c>
      <c r="C81" s="40">
        <v>40105</v>
      </c>
      <c r="D81" s="40" t="s">
        <v>114</v>
      </c>
      <c r="E81" s="40" t="s">
        <v>1416</v>
      </c>
      <c r="F81" s="40" t="s">
        <v>256</v>
      </c>
      <c r="G81" s="40" t="s">
        <v>38</v>
      </c>
      <c r="H81" s="40" t="str">
        <f>IF(G81="","",VLOOKUP(G81,Sheet1!$B$3:$C$7,2,0))</f>
        <v>急性期</v>
      </c>
      <c r="I81" s="40" t="s">
        <v>38</v>
      </c>
      <c r="J81" s="40" t="str">
        <f>IF(I81="","",VLOOKUP(I81,Sheet1!$B$3:$C$7,2,0))</f>
        <v>急性期</v>
      </c>
      <c r="K81" s="40">
        <v>57</v>
      </c>
      <c r="L81" s="40">
        <v>57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 t="s">
        <v>38</v>
      </c>
      <c r="U81" s="40" t="str">
        <f>IF(T81="","",VLOOKUP(T81,Sheet1!$B$10:$C$61,2,0))</f>
        <v>一般病棟10対1入院基本料</v>
      </c>
      <c r="V81" s="40">
        <v>57</v>
      </c>
      <c r="W81" s="65"/>
    </row>
    <row r="82" spans="1:23" outlineLevel="4">
      <c r="A82" s="40">
        <v>4012</v>
      </c>
      <c r="B82" s="40" t="s">
        <v>47</v>
      </c>
      <c r="C82" s="40">
        <v>40105</v>
      </c>
      <c r="D82" s="40" t="s">
        <v>114</v>
      </c>
      <c r="E82" s="40" t="s">
        <v>1416</v>
      </c>
      <c r="F82" s="40" t="s">
        <v>61</v>
      </c>
      <c r="G82" s="40" t="s">
        <v>58</v>
      </c>
      <c r="H82" s="40" t="str">
        <f>IF(G82="","",VLOOKUP(G82,Sheet1!$B$3:$C$7,2,0))</f>
        <v>回復期</v>
      </c>
      <c r="I82" s="40" t="s">
        <v>58</v>
      </c>
      <c r="J82" s="40" t="str">
        <f>IF(I82="","",VLOOKUP(I82,Sheet1!$B$3:$C$7,2,0))</f>
        <v>回復期</v>
      </c>
      <c r="K82" s="40">
        <v>48</v>
      </c>
      <c r="L82" s="40">
        <v>48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 t="s">
        <v>40</v>
      </c>
      <c r="U82" s="40" t="str">
        <f>IF(T82="","",VLOOKUP(T82,Sheet1!$B$10:$C$61,2,0))</f>
        <v>地域包括ケア病棟入院料1</v>
      </c>
      <c r="V82" s="40">
        <v>48</v>
      </c>
      <c r="W82" s="65"/>
    </row>
    <row r="83" spans="1:23" outlineLevel="4">
      <c r="A83" s="40">
        <v>4012</v>
      </c>
      <c r="B83" s="40" t="s">
        <v>47</v>
      </c>
      <c r="C83" s="40">
        <v>40105</v>
      </c>
      <c r="D83" s="40" t="s">
        <v>114</v>
      </c>
      <c r="E83" s="40" t="s">
        <v>1416</v>
      </c>
      <c r="F83" s="40" t="s">
        <v>430</v>
      </c>
      <c r="G83" s="40" t="s">
        <v>45</v>
      </c>
      <c r="H83" s="40" t="str">
        <f>IF(G83="","",VLOOKUP(G83,Sheet1!$B$3:$C$7,2,0))</f>
        <v>慢性期</v>
      </c>
      <c r="I83" s="40" t="s">
        <v>45</v>
      </c>
      <c r="J83" s="40" t="str">
        <f>IF(I83="","",VLOOKUP(I83,Sheet1!$B$3:$C$7,2,0))</f>
        <v>慢性期</v>
      </c>
      <c r="K83" s="40">
        <v>0</v>
      </c>
      <c r="L83" s="40">
        <v>0</v>
      </c>
      <c r="M83" s="40">
        <v>0</v>
      </c>
      <c r="N83" s="40">
        <v>31</v>
      </c>
      <c r="O83" s="40">
        <v>31</v>
      </c>
      <c r="P83" s="40">
        <v>0</v>
      </c>
      <c r="Q83" s="40">
        <v>0</v>
      </c>
      <c r="R83" s="40">
        <v>0</v>
      </c>
      <c r="S83" s="40">
        <v>0</v>
      </c>
      <c r="T83" s="40" t="s">
        <v>62</v>
      </c>
      <c r="U83" s="40" t="str">
        <f>IF(T83="","",VLOOKUP(T83,Sheet1!$B$10:$C$61,2,0))</f>
        <v>療養病棟入院基本料1</v>
      </c>
      <c r="V83" s="40">
        <v>31</v>
      </c>
      <c r="W83" s="65"/>
    </row>
    <row r="84" spans="1:23" outlineLevel="3">
      <c r="A84" s="40"/>
      <c r="B84" s="40"/>
      <c r="C84" s="40"/>
      <c r="D84" s="40"/>
      <c r="E84" s="41" t="s">
        <v>1840</v>
      </c>
      <c r="F84" s="40"/>
      <c r="G84" s="40"/>
      <c r="H84" s="40"/>
      <c r="I84" s="40"/>
      <c r="J84" s="40" t="str">
        <f>IF(I84="","",VLOOKUP(I84,Sheet1!$B$3:$C$7,2,0))</f>
        <v/>
      </c>
      <c r="K84" s="40">
        <f t="shared" ref="K84:S84" si="14">SUBTOTAL(9,K80:K83)</f>
        <v>143</v>
      </c>
      <c r="L84" s="40">
        <f t="shared" si="14"/>
        <v>143</v>
      </c>
      <c r="M84" s="40">
        <f t="shared" si="14"/>
        <v>0</v>
      </c>
      <c r="N84" s="40">
        <f t="shared" si="14"/>
        <v>31</v>
      </c>
      <c r="O84" s="40">
        <f t="shared" si="14"/>
        <v>31</v>
      </c>
      <c r="P84" s="40">
        <f t="shared" si="14"/>
        <v>0</v>
      </c>
      <c r="Q84" s="40">
        <f t="shared" si="14"/>
        <v>0</v>
      </c>
      <c r="R84" s="40">
        <f t="shared" si="14"/>
        <v>0</v>
      </c>
      <c r="S84" s="40">
        <f t="shared" si="14"/>
        <v>0</v>
      </c>
      <c r="T84" s="40"/>
      <c r="U84" s="40"/>
      <c r="V84" s="40">
        <f>SUBTOTAL(9,V80:V83)</f>
        <v>174</v>
      </c>
      <c r="W84" s="66"/>
    </row>
    <row r="85" spans="1:23" outlineLevel="4">
      <c r="A85" s="40">
        <v>4012</v>
      </c>
      <c r="B85" s="40" t="s">
        <v>47</v>
      </c>
      <c r="C85" s="40">
        <v>40105</v>
      </c>
      <c r="D85" s="40" t="s">
        <v>114</v>
      </c>
      <c r="E85" s="40" t="s">
        <v>1421</v>
      </c>
      <c r="F85" s="40" t="s">
        <v>37</v>
      </c>
      <c r="G85" s="40" t="s">
        <v>58</v>
      </c>
      <c r="H85" s="40" t="str">
        <f>IF(G85="","",VLOOKUP(G85,Sheet1!$B$3:$C$7,2,0))</f>
        <v>回復期</v>
      </c>
      <c r="I85" s="40" t="s">
        <v>58</v>
      </c>
      <c r="J85" s="40" t="str">
        <f>IF(I85="","",VLOOKUP(I85,Sheet1!$B$3:$C$7,2,0))</f>
        <v>回復期</v>
      </c>
      <c r="K85" s="40">
        <v>0</v>
      </c>
      <c r="L85" s="40">
        <v>0</v>
      </c>
      <c r="M85" s="40">
        <v>0</v>
      </c>
      <c r="N85" s="40">
        <v>48</v>
      </c>
      <c r="O85" s="40">
        <v>48</v>
      </c>
      <c r="P85" s="40">
        <v>0</v>
      </c>
      <c r="Q85" s="40">
        <v>0</v>
      </c>
      <c r="R85" s="40">
        <v>0</v>
      </c>
      <c r="S85" s="40">
        <v>0</v>
      </c>
      <c r="T85" s="40" t="s">
        <v>59</v>
      </c>
      <c r="U85" s="40" t="str">
        <f>IF(T85="","",VLOOKUP(T85,Sheet1!$B$10:$C$61,2,0))</f>
        <v>回復期リハビリテーション病棟入院料1</v>
      </c>
      <c r="V85" s="40">
        <v>48</v>
      </c>
      <c r="W85" s="64"/>
    </row>
    <row r="86" spans="1:23" outlineLevel="4">
      <c r="A86" s="40">
        <v>4012</v>
      </c>
      <c r="B86" s="40" t="s">
        <v>47</v>
      </c>
      <c r="C86" s="40">
        <v>40105</v>
      </c>
      <c r="D86" s="40" t="s">
        <v>114</v>
      </c>
      <c r="E86" s="40" t="s">
        <v>1421</v>
      </c>
      <c r="F86" s="40" t="s">
        <v>44</v>
      </c>
      <c r="G86" s="40" t="s">
        <v>58</v>
      </c>
      <c r="H86" s="40" t="str">
        <f>IF(G86="","",VLOOKUP(G86,Sheet1!$B$3:$C$7,2,0))</f>
        <v>回復期</v>
      </c>
      <c r="I86" s="40" t="s">
        <v>58</v>
      </c>
      <c r="J86" s="40" t="str">
        <f>IF(I86="","",VLOOKUP(I86,Sheet1!$B$3:$C$7,2,0))</f>
        <v>回復期</v>
      </c>
      <c r="K86" s="40">
        <v>0</v>
      </c>
      <c r="L86" s="40">
        <v>0</v>
      </c>
      <c r="M86" s="40">
        <v>0</v>
      </c>
      <c r="N86" s="40">
        <v>46</v>
      </c>
      <c r="O86" s="40">
        <v>46</v>
      </c>
      <c r="P86" s="40">
        <v>0</v>
      </c>
      <c r="Q86" s="40">
        <v>0</v>
      </c>
      <c r="R86" s="40">
        <v>0</v>
      </c>
      <c r="S86" s="40">
        <v>0</v>
      </c>
      <c r="T86" s="40" t="s">
        <v>59</v>
      </c>
      <c r="U86" s="40" t="str">
        <f>IF(T86="","",VLOOKUP(T86,Sheet1!$B$10:$C$61,2,0))</f>
        <v>回復期リハビリテーション病棟入院料1</v>
      </c>
      <c r="V86" s="40">
        <v>46</v>
      </c>
      <c r="W86" s="65"/>
    </row>
    <row r="87" spans="1:23" outlineLevel="4">
      <c r="A87" s="40">
        <v>4012</v>
      </c>
      <c r="B87" s="40" t="s">
        <v>47</v>
      </c>
      <c r="C87" s="40">
        <v>40105</v>
      </c>
      <c r="D87" s="40" t="s">
        <v>114</v>
      </c>
      <c r="E87" s="40" t="s">
        <v>1421</v>
      </c>
      <c r="F87" s="40" t="s">
        <v>67</v>
      </c>
      <c r="G87" s="40" t="s">
        <v>58</v>
      </c>
      <c r="H87" s="40" t="str">
        <f>IF(G87="","",VLOOKUP(G87,Sheet1!$B$3:$C$7,2,0))</f>
        <v>回復期</v>
      </c>
      <c r="I87" s="40" t="s">
        <v>58</v>
      </c>
      <c r="J87" s="40" t="str">
        <f>IF(I87="","",VLOOKUP(I87,Sheet1!$B$3:$C$7,2,0))</f>
        <v>回復期</v>
      </c>
      <c r="K87" s="40">
        <v>43</v>
      </c>
      <c r="L87" s="40">
        <v>43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 t="s">
        <v>58</v>
      </c>
      <c r="U87" s="40" t="str">
        <f>IF(T87="","",VLOOKUP(T87,Sheet1!$B$10:$C$61,2,0))</f>
        <v>一般病棟13対1入院基本料</v>
      </c>
      <c r="V87" s="40">
        <v>43</v>
      </c>
      <c r="W87" s="65"/>
    </row>
    <row r="88" spans="1:23" outlineLevel="4">
      <c r="A88" s="40">
        <v>4012</v>
      </c>
      <c r="B88" s="40" t="s">
        <v>47</v>
      </c>
      <c r="C88" s="40">
        <v>40105</v>
      </c>
      <c r="D88" s="40" t="s">
        <v>114</v>
      </c>
      <c r="E88" s="40" t="s">
        <v>1421</v>
      </c>
      <c r="F88" s="40" t="s">
        <v>71</v>
      </c>
      <c r="G88" s="40" t="s">
        <v>45</v>
      </c>
      <c r="H88" s="40" t="str">
        <f>IF(G88="","",VLOOKUP(G88,Sheet1!$B$3:$C$7,2,0))</f>
        <v>慢性期</v>
      </c>
      <c r="I88" s="40" t="s">
        <v>45</v>
      </c>
      <c r="J88" s="40" t="str">
        <f>IF(I88="","",VLOOKUP(I88,Sheet1!$B$3:$C$7,2,0))</f>
        <v>慢性期</v>
      </c>
      <c r="K88" s="40">
        <v>17</v>
      </c>
      <c r="L88" s="40">
        <v>17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 t="s">
        <v>96</v>
      </c>
      <c r="U88" s="40" t="str">
        <f>IF(T88="","",VLOOKUP(T88,Sheet1!$B$10:$C$61,2,0))</f>
        <v>緩和ケア病棟入院料</v>
      </c>
      <c r="V88" s="40">
        <v>17</v>
      </c>
      <c r="W88" s="65"/>
    </row>
    <row r="89" spans="1:23" outlineLevel="3">
      <c r="A89" s="40"/>
      <c r="B89" s="40"/>
      <c r="C89" s="40"/>
      <c r="D89" s="40"/>
      <c r="E89" s="41" t="s">
        <v>1841</v>
      </c>
      <c r="F89" s="40"/>
      <c r="G89" s="40"/>
      <c r="H89" s="40"/>
      <c r="I89" s="40"/>
      <c r="J89" s="40" t="str">
        <f>IF(I89="","",VLOOKUP(I89,Sheet1!$B$3:$C$7,2,0))</f>
        <v/>
      </c>
      <c r="K89" s="40">
        <f t="shared" ref="K89:S89" si="15">SUBTOTAL(9,K85:K88)</f>
        <v>60</v>
      </c>
      <c r="L89" s="40">
        <f t="shared" si="15"/>
        <v>60</v>
      </c>
      <c r="M89" s="40">
        <f t="shared" si="15"/>
        <v>0</v>
      </c>
      <c r="N89" s="40">
        <f t="shared" si="15"/>
        <v>94</v>
      </c>
      <c r="O89" s="40">
        <f t="shared" si="15"/>
        <v>94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/>
      <c r="U89" s="40"/>
      <c r="V89" s="40">
        <f>SUBTOTAL(9,V85:V88)</f>
        <v>154</v>
      </c>
      <c r="W89" s="66"/>
    </row>
    <row r="90" spans="1:23" outlineLevel="4">
      <c r="A90" s="40">
        <v>4012</v>
      </c>
      <c r="B90" s="40" t="s">
        <v>47</v>
      </c>
      <c r="C90" s="40">
        <v>40106</v>
      </c>
      <c r="D90" s="40" t="s">
        <v>48</v>
      </c>
      <c r="E90" s="40" t="s">
        <v>49</v>
      </c>
      <c r="F90" s="40" t="s">
        <v>50</v>
      </c>
      <c r="G90" s="40" t="s">
        <v>45</v>
      </c>
      <c r="H90" s="40" t="str">
        <f>IF(G90="","",VLOOKUP(G90,Sheet1!$B$3:$C$7,2,0))</f>
        <v>慢性期</v>
      </c>
      <c r="I90" s="40" t="s">
        <v>45</v>
      </c>
      <c r="J90" s="40" t="str">
        <f>IF(I90="","",VLOOKUP(I90,Sheet1!$B$3:$C$7,2,0))</f>
        <v>慢性期</v>
      </c>
      <c r="K90" s="40">
        <v>60</v>
      </c>
      <c r="L90" s="40">
        <v>60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 t="s">
        <v>51</v>
      </c>
      <c r="U90" s="40" t="str">
        <f>IF(T90="","",VLOOKUP(T90,Sheet1!$B$10:$C$61,2,0))</f>
        <v>障害者施設等10対1入院基本料</v>
      </c>
      <c r="V90" s="40">
        <v>60</v>
      </c>
      <c r="W90" s="64"/>
    </row>
    <row r="91" spans="1:23" outlineLevel="3">
      <c r="A91" s="40"/>
      <c r="B91" s="40"/>
      <c r="C91" s="40"/>
      <c r="D91" s="40"/>
      <c r="E91" s="41" t="s">
        <v>1842</v>
      </c>
      <c r="F91" s="40"/>
      <c r="G91" s="40"/>
      <c r="H91" s="40"/>
      <c r="I91" s="40"/>
      <c r="J91" s="40" t="str">
        <f>IF(I91="","",VLOOKUP(I91,Sheet1!$B$3:$C$7,2,0))</f>
        <v/>
      </c>
      <c r="K91" s="40">
        <f t="shared" ref="K91:S91" si="16">SUBTOTAL(9,K90:K90)</f>
        <v>60</v>
      </c>
      <c r="L91" s="40">
        <f t="shared" si="16"/>
        <v>60</v>
      </c>
      <c r="M91" s="40">
        <f t="shared" si="16"/>
        <v>0</v>
      </c>
      <c r="N91" s="40">
        <f t="shared" si="16"/>
        <v>0</v>
      </c>
      <c r="O91" s="40">
        <f t="shared" si="16"/>
        <v>0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/>
      <c r="U91" s="40"/>
      <c r="V91" s="40">
        <f>SUBTOTAL(9,V90:V90)</f>
        <v>60</v>
      </c>
      <c r="W91" s="66"/>
    </row>
    <row r="92" spans="1:23" outlineLevel="4">
      <c r="A92" s="40">
        <v>4012</v>
      </c>
      <c r="B92" s="40" t="s">
        <v>47</v>
      </c>
      <c r="C92" s="40">
        <v>40106</v>
      </c>
      <c r="D92" s="40" t="s">
        <v>48</v>
      </c>
      <c r="E92" s="40" t="s">
        <v>216</v>
      </c>
      <c r="F92" s="40" t="s">
        <v>215</v>
      </c>
      <c r="G92" s="40" t="s">
        <v>45</v>
      </c>
      <c r="H92" s="40" t="str">
        <f>IF(G92="","",VLOOKUP(G92,Sheet1!$B$3:$C$7,2,0))</f>
        <v>慢性期</v>
      </c>
      <c r="I92" s="40" t="s">
        <v>45</v>
      </c>
      <c r="J92" s="40" t="str">
        <f>IF(I92="","",VLOOKUP(I92,Sheet1!$B$3:$C$7,2,0))</f>
        <v>慢性期</v>
      </c>
      <c r="K92" s="40">
        <v>20</v>
      </c>
      <c r="L92" s="40">
        <v>20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 t="s">
        <v>96</v>
      </c>
      <c r="U92" s="40" t="str">
        <f>IF(T92="","",VLOOKUP(T92,Sheet1!$B$10:$C$61,2,0))</f>
        <v>緩和ケア病棟入院料</v>
      </c>
      <c r="V92" s="40">
        <v>20</v>
      </c>
      <c r="W92" s="64"/>
    </row>
    <row r="93" spans="1:23" outlineLevel="3">
      <c r="A93" s="40"/>
      <c r="B93" s="40"/>
      <c r="C93" s="40"/>
      <c r="D93" s="40"/>
      <c r="E93" s="41" t="s">
        <v>1843</v>
      </c>
      <c r="F93" s="40"/>
      <c r="G93" s="40"/>
      <c r="H93" s="40"/>
      <c r="I93" s="40"/>
      <c r="J93" s="40" t="str">
        <f>IF(I93="","",VLOOKUP(I93,Sheet1!$B$3:$C$7,2,0))</f>
        <v/>
      </c>
      <c r="K93" s="40">
        <f t="shared" ref="K93:S93" si="17">SUBTOTAL(9,K92:K92)</f>
        <v>20</v>
      </c>
      <c r="L93" s="40">
        <f t="shared" si="17"/>
        <v>20</v>
      </c>
      <c r="M93" s="40">
        <f t="shared" si="17"/>
        <v>0</v>
      </c>
      <c r="N93" s="40">
        <f t="shared" si="17"/>
        <v>0</v>
      </c>
      <c r="O93" s="40">
        <f t="shared" si="17"/>
        <v>0</v>
      </c>
      <c r="P93" s="40">
        <f t="shared" si="17"/>
        <v>0</v>
      </c>
      <c r="Q93" s="40">
        <f t="shared" si="17"/>
        <v>0</v>
      </c>
      <c r="R93" s="40">
        <f t="shared" si="17"/>
        <v>0</v>
      </c>
      <c r="S93" s="40">
        <f t="shared" si="17"/>
        <v>0</v>
      </c>
      <c r="T93" s="40"/>
      <c r="U93" s="40"/>
      <c r="V93" s="40">
        <f>SUBTOTAL(9,V92:V92)</f>
        <v>20</v>
      </c>
      <c r="W93" s="66"/>
    </row>
    <row r="94" spans="1:23" outlineLevel="4">
      <c r="A94" s="40">
        <v>4012</v>
      </c>
      <c r="B94" s="40" t="s">
        <v>47</v>
      </c>
      <c r="C94" s="40">
        <v>40106</v>
      </c>
      <c r="D94" s="40" t="s">
        <v>48</v>
      </c>
      <c r="E94" s="40" t="s">
        <v>241</v>
      </c>
      <c r="F94" s="40" t="s">
        <v>117</v>
      </c>
      <c r="G94" s="40" t="s">
        <v>38</v>
      </c>
      <c r="H94" s="40" t="str">
        <f>IF(G94="","",VLOOKUP(G94,Sheet1!$B$3:$C$7,2,0))</f>
        <v>急性期</v>
      </c>
      <c r="I94" s="40" t="s">
        <v>38</v>
      </c>
      <c r="J94" s="40" t="str">
        <f>IF(I94="","",VLOOKUP(I94,Sheet1!$B$3:$C$7,2,0))</f>
        <v>急性期</v>
      </c>
      <c r="K94" s="40">
        <v>32</v>
      </c>
      <c r="L94" s="40">
        <v>30</v>
      </c>
      <c r="M94" s="40">
        <v>2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 t="s">
        <v>38</v>
      </c>
      <c r="U94" s="40" t="str">
        <f>IF(T94="","",VLOOKUP(T94,Sheet1!$B$10:$C$61,2,0))</f>
        <v>一般病棟10対1入院基本料</v>
      </c>
      <c r="V94" s="40">
        <v>32</v>
      </c>
      <c r="W94" s="64"/>
    </row>
    <row r="95" spans="1:23" outlineLevel="4">
      <c r="A95" s="40">
        <v>4012</v>
      </c>
      <c r="B95" s="40" t="s">
        <v>47</v>
      </c>
      <c r="C95" s="40">
        <v>40106</v>
      </c>
      <c r="D95" s="40" t="s">
        <v>48</v>
      </c>
      <c r="E95" s="40" t="s">
        <v>241</v>
      </c>
      <c r="F95" s="40" t="s">
        <v>116</v>
      </c>
      <c r="G95" s="40" t="s">
        <v>45</v>
      </c>
      <c r="H95" s="40" t="str">
        <f>IF(G95="","",VLOOKUP(G95,Sheet1!$B$3:$C$7,2,0))</f>
        <v>慢性期</v>
      </c>
      <c r="I95" s="40" t="s">
        <v>45</v>
      </c>
      <c r="J95" s="40" t="str">
        <f>IF(I95="","",VLOOKUP(I95,Sheet1!$B$3:$C$7,2,0))</f>
        <v>慢性期</v>
      </c>
      <c r="K95" s="40">
        <v>0</v>
      </c>
      <c r="L95" s="40">
        <v>0</v>
      </c>
      <c r="M95" s="40">
        <v>0</v>
      </c>
      <c r="N95" s="40">
        <v>48</v>
      </c>
      <c r="O95" s="40">
        <v>33</v>
      </c>
      <c r="P95" s="40">
        <v>15</v>
      </c>
      <c r="Q95" s="40">
        <v>0</v>
      </c>
      <c r="R95" s="40">
        <v>0</v>
      </c>
      <c r="S95" s="40">
        <v>0</v>
      </c>
      <c r="T95" s="40" t="s">
        <v>62</v>
      </c>
      <c r="U95" s="40" t="str">
        <f>IF(T95="","",VLOOKUP(T95,Sheet1!$B$10:$C$61,2,0))</f>
        <v>療養病棟入院基本料1</v>
      </c>
      <c r="V95" s="40">
        <v>48</v>
      </c>
      <c r="W95" s="65"/>
    </row>
    <row r="96" spans="1:23" outlineLevel="3">
      <c r="A96" s="40"/>
      <c r="B96" s="40"/>
      <c r="C96" s="40"/>
      <c r="D96" s="40"/>
      <c r="E96" s="41" t="s">
        <v>1844</v>
      </c>
      <c r="F96" s="40"/>
      <c r="G96" s="40"/>
      <c r="H96" s="40"/>
      <c r="I96" s="40"/>
      <c r="J96" s="40" t="str">
        <f>IF(I96="","",VLOOKUP(I96,Sheet1!$B$3:$C$7,2,0))</f>
        <v/>
      </c>
      <c r="K96" s="40">
        <f t="shared" ref="K96:S96" si="18">SUBTOTAL(9,K94:K95)</f>
        <v>32</v>
      </c>
      <c r="L96" s="40">
        <f t="shared" si="18"/>
        <v>30</v>
      </c>
      <c r="M96" s="40">
        <f t="shared" si="18"/>
        <v>2</v>
      </c>
      <c r="N96" s="40">
        <f t="shared" si="18"/>
        <v>48</v>
      </c>
      <c r="O96" s="40">
        <f t="shared" si="18"/>
        <v>33</v>
      </c>
      <c r="P96" s="40">
        <f t="shared" si="18"/>
        <v>15</v>
      </c>
      <c r="Q96" s="40">
        <f t="shared" si="18"/>
        <v>0</v>
      </c>
      <c r="R96" s="40">
        <f t="shared" si="18"/>
        <v>0</v>
      </c>
      <c r="S96" s="40">
        <f t="shared" si="18"/>
        <v>0</v>
      </c>
      <c r="T96" s="40"/>
      <c r="U96" s="40"/>
      <c r="V96" s="40">
        <f>SUBTOTAL(9,V94:V95)</f>
        <v>80</v>
      </c>
      <c r="W96" s="66"/>
    </row>
    <row r="97" spans="1:23" outlineLevel="4">
      <c r="A97" s="40">
        <v>4012</v>
      </c>
      <c r="B97" s="40" t="s">
        <v>47</v>
      </c>
      <c r="C97" s="40">
        <v>40106</v>
      </c>
      <c r="D97" s="40" t="s">
        <v>48</v>
      </c>
      <c r="E97" s="40" t="s">
        <v>325</v>
      </c>
      <c r="F97" s="40" t="s">
        <v>119</v>
      </c>
      <c r="G97" s="40" t="s">
        <v>58</v>
      </c>
      <c r="H97" s="40" t="str">
        <f>IF(G97="","",VLOOKUP(G97,Sheet1!$B$3:$C$7,2,0))</f>
        <v>回復期</v>
      </c>
      <c r="I97" s="40" t="s">
        <v>58</v>
      </c>
      <c r="J97" s="40" t="str">
        <f>IF(I97="","",VLOOKUP(I97,Sheet1!$B$3:$C$7,2,0))</f>
        <v>回復期</v>
      </c>
      <c r="K97" s="40">
        <v>0</v>
      </c>
      <c r="L97" s="40">
        <v>0</v>
      </c>
      <c r="M97" s="40">
        <v>0</v>
      </c>
      <c r="N97" s="40">
        <v>55</v>
      </c>
      <c r="O97" s="40">
        <v>55</v>
      </c>
      <c r="P97" s="40">
        <v>0</v>
      </c>
      <c r="Q97" s="40">
        <v>0</v>
      </c>
      <c r="R97" s="40">
        <v>0</v>
      </c>
      <c r="S97" s="40">
        <v>0</v>
      </c>
      <c r="T97" s="40" t="s">
        <v>59</v>
      </c>
      <c r="U97" s="40" t="str">
        <f>IF(T97="","",VLOOKUP(T97,Sheet1!$B$10:$C$61,2,0))</f>
        <v>回復期リハビリテーション病棟入院料1</v>
      </c>
      <c r="V97" s="40">
        <v>55</v>
      </c>
      <c r="W97" s="64"/>
    </row>
    <row r="98" spans="1:23" outlineLevel="4">
      <c r="A98" s="40">
        <v>4012</v>
      </c>
      <c r="B98" s="40" t="s">
        <v>47</v>
      </c>
      <c r="C98" s="40">
        <v>40106</v>
      </c>
      <c r="D98" s="40" t="s">
        <v>48</v>
      </c>
      <c r="E98" s="40" t="s">
        <v>325</v>
      </c>
      <c r="F98" s="40" t="s">
        <v>120</v>
      </c>
      <c r="G98" s="40" t="s">
        <v>58</v>
      </c>
      <c r="H98" s="40" t="str">
        <f>IF(G98="","",VLOOKUP(G98,Sheet1!$B$3:$C$7,2,0))</f>
        <v>回復期</v>
      </c>
      <c r="I98" s="40" t="s">
        <v>58</v>
      </c>
      <c r="J98" s="40" t="str">
        <f>IF(I98="","",VLOOKUP(I98,Sheet1!$B$3:$C$7,2,0))</f>
        <v>回復期</v>
      </c>
      <c r="K98" s="40">
        <v>0</v>
      </c>
      <c r="L98" s="40">
        <v>0</v>
      </c>
      <c r="M98" s="40">
        <v>0</v>
      </c>
      <c r="N98" s="40">
        <v>55</v>
      </c>
      <c r="O98" s="40">
        <v>55</v>
      </c>
      <c r="P98" s="40">
        <v>0</v>
      </c>
      <c r="Q98" s="40">
        <v>0</v>
      </c>
      <c r="R98" s="40">
        <v>0</v>
      </c>
      <c r="S98" s="40">
        <v>0</v>
      </c>
      <c r="T98" s="40" t="s">
        <v>68</v>
      </c>
      <c r="U98" s="40" t="str">
        <f>IF(T98="","",VLOOKUP(T98,Sheet1!$B$10:$C$61,2,0))</f>
        <v>回復期リハビリテーション病棟入院料2</v>
      </c>
      <c r="V98" s="40">
        <v>55</v>
      </c>
      <c r="W98" s="65"/>
    </row>
    <row r="99" spans="1:23" outlineLevel="4">
      <c r="A99" s="40">
        <v>4012</v>
      </c>
      <c r="B99" s="40" t="s">
        <v>47</v>
      </c>
      <c r="C99" s="40">
        <v>40106</v>
      </c>
      <c r="D99" s="40" t="s">
        <v>48</v>
      </c>
      <c r="E99" s="40" t="s">
        <v>325</v>
      </c>
      <c r="F99" s="40" t="s">
        <v>121</v>
      </c>
      <c r="G99" s="40" t="s">
        <v>45</v>
      </c>
      <c r="H99" s="40" t="str">
        <f>IF(G99="","",VLOOKUP(G99,Sheet1!$B$3:$C$7,2,0))</f>
        <v>慢性期</v>
      </c>
      <c r="I99" s="40" t="s">
        <v>45</v>
      </c>
      <c r="J99" s="40" t="str">
        <f>IF(I99="","",VLOOKUP(I99,Sheet1!$B$3:$C$7,2,0))</f>
        <v>慢性期</v>
      </c>
      <c r="K99" s="40">
        <v>0</v>
      </c>
      <c r="L99" s="40">
        <v>0</v>
      </c>
      <c r="M99" s="40">
        <v>0</v>
      </c>
      <c r="N99" s="40">
        <v>55</v>
      </c>
      <c r="O99" s="40">
        <v>55</v>
      </c>
      <c r="P99" s="40">
        <v>0</v>
      </c>
      <c r="Q99" s="40">
        <v>0</v>
      </c>
      <c r="R99" s="40">
        <v>0</v>
      </c>
      <c r="S99" s="40">
        <v>0</v>
      </c>
      <c r="T99" s="40" t="s">
        <v>62</v>
      </c>
      <c r="U99" s="40" t="str">
        <f>IF(T99="","",VLOOKUP(T99,Sheet1!$B$10:$C$61,2,0))</f>
        <v>療養病棟入院基本料1</v>
      </c>
      <c r="V99" s="40">
        <v>55</v>
      </c>
      <c r="W99" s="65"/>
    </row>
    <row r="100" spans="1:23" outlineLevel="4">
      <c r="A100" s="40">
        <v>4012</v>
      </c>
      <c r="B100" s="40" t="s">
        <v>47</v>
      </c>
      <c r="C100" s="40">
        <v>40106</v>
      </c>
      <c r="D100" s="40" t="s">
        <v>48</v>
      </c>
      <c r="E100" s="40" t="s">
        <v>325</v>
      </c>
      <c r="F100" s="40" t="s">
        <v>326</v>
      </c>
      <c r="G100" s="40" t="s">
        <v>45</v>
      </c>
      <c r="H100" s="40" t="str">
        <f>IF(G100="","",VLOOKUP(G100,Sheet1!$B$3:$C$7,2,0))</f>
        <v>慢性期</v>
      </c>
      <c r="I100" s="40" t="s">
        <v>45</v>
      </c>
      <c r="J100" s="40" t="str">
        <f>IF(I100="","",VLOOKUP(I100,Sheet1!$B$3:$C$7,2,0))</f>
        <v>慢性期</v>
      </c>
      <c r="K100" s="40">
        <v>0</v>
      </c>
      <c r="L100" s="40">
        <v>0</v>
      </c>
      <c r="M100" s="40">
        <v>0</v>
      </c>
      <c r="N100" s="40">
        <v>55</v>
      </c>
      <c r="O100" s="40">
        <v>55</v>
      </c>
      <c r="P100" s="40">
        <v>0</v>
      </c>
      <c r="Q100" s="40">
        <v>0</v>
      </c>
      <c r="R100" s="40">
        <v>0</v>
      </c>
      <c r="S100" s="40">
        <v>0</v>
      </c>
      <c r="T100" s="40" t="s">
        <v>62</v>
      </c>
      <c r="U100" s="40" t="str">
        <f>IF(T100="","",VLOOKUP(T100,Sheet1!$B$10:$C$61,2,0))</f>
        <v>療養病棟入院基本料1</v>
      </c>
      <c r="V100" s="40">
        <v>55</v>
      </c>
      <c r="W100" s="65"/>
    </row>
    <row r="101" spans="1:23" outlineLevel="4">
      <c r="A101" s="40">
        <v>4012</v>
      </c>
      <c r="B101" s="40" t="s">
        <v>47</v>
      </c>
      <c r="C101" s="40">
        <v>40106</v>
      </c>
      <c r="D101" s="40" t="s">
        <v>48</v>
      </c>
      <c r="E101" s="40" t="s">
        <v>325</v>
      </c>
      <c r="F101" s="40" t="s">
        <v>327</v>
      </c>
      <c r="G101" s="40" t="s">
        <v>45</v>
      </c>
      <c r="H101" s="40" t="str">
        <f>IF(G101="","",VLOOKUP(G101,Sheet1!$B$3:$C$7,2,0))</f>
        <v>慢性期</v>
      </c>
      <c r="I101" s="40" t="s">
        <v>45</v>
      </c>
      <c r="J101" s="40" t="str">
        <f>IF(I101="","",VLOOKUP(I101,Sheet1!$B$3:$C$7,2,0))</f>
        <v>慢性期</v>
      </c>
      <c r="K101" s="40">
        <v>0</v>
      </c>
      <c r="L101" s="40">
        <v>0</v>
      </c>
      <c r="M101" s="40">
        <v>0</v>
      </c>
      <c r="N101" s="40">
        <v>55</v>
      </c>
      <c r="O101" s="40">
        <v>55</v>
      </c>
      <c r="P101" s="40">
        <v>0</v>
      </c>
      <c r="Q101" s="40">
        <v>0</v>
      </c>
      <c r="R101" s="40">
        <v>0</v>
      </c>
      <c r="S101" s="40">
        <v>0</v>
      </c>
      <c r="T101" s="40" t="s">
        <v>62</v>
      </c>
      <c r="U101" s="40" t="str">
        <f>IF(T101="","",VLOOKUP(T101,Sheet1!$B$10:$C$61,2,0))</f>
        <v>療養病棟入院基本料1</v>
      </c>
      <c r="V101" s="40">
        <v>55</v>
      </c>
      <c r="W101" s="65"/>
    </row>
    <row r="102" spans="1:23" outlineLevel="4">
      <c r="A102" s="40">
        <v>4012</v>
      </c>
      <c r="B102" s="40" t="s">
        <v>47</v>
      </c>
      <c r="C102" s="40">
        <v>40106</v>
      </c>
      <c r="D102" s="40" t="s">
        <v>48</v>
      </c>
      <c r="E102" s="40" t="s">
        <v>325</v>
      </c>
      <c r="F102" s="40" t="s">
        <v>328</v>
      </c>
      <c r="G102" s="40" t="s">
        <v>45</v>
      </c>
      <c r="H102" s="40" t="str">
        <f>IF(G102="","",VLOOKUP(G102,Sheet1!$B$3:$C$7,2,0))</f>
        <v>慢性期</v>
      </c>
      <c r="I102" s="40" t="s">
        <v>45</v>
      </c>
      <c r="J102" s="40" t="str">
        <f>IF(I102="","",VLOOKUP(I102,Sheet1!$B$3:$C$7,2,0))</f>
        <v>慢性期</v>
      </c>
      <c r="K102" s="40">
        <v>0</v>
      </c>
      <c r="L102" s="40">
        <v>0</v>
      </c>
      <c r="M102" s="40">
        <v>0</v>
      </c>
      <c r="N102" s="40">
        <v>55</v>
      </c>
      <c r="O102" s="40">
        <v>55</v>
      </c>
      <c r="P102" s="40">
        <v>0</v>
      </c>
      <c r="Q102" s="40">
        <v>0</v>
      </c>
      <c r="R102" s="40">
        <v>0</v>
      </c>
      <c r="S102" s="40">
        <v>0</v>
      </c>
      <c r="T102" s="40" t="s">
        <v>51</v>
      </c>
      <c r="U102" s="40" t="str">
        <f>IF(T102="","",VLOOKUP(T102,Sheet1!$B$10:$C$61,2,0))</f>
        <v>障害者施設等10対1入院基本料</v>
      </c>
      <c r="V102" s="40">
        <v>55</v>
      </c>
      <c r="W102" s="65"/>
    </row>
    <row r="103" spans="1:23" outlineLevel="3">
      <c r="A103" s="40"/>
      <c r="B103" s="40"/>
      <c r="C103" s="40"/>
      <c r="D103" s="40"/>
      <c r="E103" s="41" t="s">
        <v>1845</v>
      </c>
      <c r="F103" s="40"/>
      <c r="G103" s="40"/>
      <c r="H103" s="40"/>
      <c r="I103" s="40"/>
      <c r="J103" s="40" t="str">
        <f>IF(I103="","",VLOOKUP(I103,Sheet1!$B$3:$C$7,2,0))</f>
        <v/>
      </c>
      <c r="K103" s="40">
        <f t="shared" ref="K103:S103" si="19">SUBTOTAL(9,K97:K102)</f>
        <v>0</v>
      </c>
      <c r="L103" s="40">
        <f t="shared" si="19"/>
        <v>0</v>
      </c>
      <c r="M103" s="40">
        <f t="shared" si="19"/>
        <v>0</v>
      </c>
      <c r="N103" s="40">
        <f t="shared" si="19"/>
        <v>330</v>
      </c>
      <c r="O103" s="40">
        <f t="shared" si="19"/>
        <v>330</v>
      </c>
      <c r="P103" s="40">
        <f t="shared" si="19"/>
        <v>0</v>
      </c>
      <c r="Q103" s="40">
        <f t="shared" si="19"/>
        <v>0</v>
      </c>
      <c r="R103" s="40">
        <f t="shared" si="19"/>
        <v>0</v>
      </c>
      <c r="S103" s="40">
        <f t="shared" si="19"/>
        <v>0</v>
      </c>
      <c r="T103" s="40"/>
      <c r="U103" s="40"/>
      <c r="V103" s="40">
        <f>SUBTOTAL(9,V97:V102)</f>
        <v>330</v>
      </c>
      <c r="W103" s="66"/>
    </row>
    <row r="104" spans="1:23" outlineLevel="4">
      <c r="A104" s="40">
        <v>4012</v>
      </c>
      <c r="B104" s="40" t="s">
        <v>47</v>
      </c>
      <c r="C104" s="40">
        <v>40106</v>
      </c>
      <c r="D104" s="40" t="s">
        <v>48</v>
      </c>
      <c r="E104" s="40" t="s">
        <v>331</v>
      </c>
      <c r="F104" s="40" t="s">
        <v>44</v>
      </c>
      <c r="G104" s="40" t="s">
        <v>45</v>
      </c>
      <c r="H104" s="40" t="str">
        <f>IF(G104="","",VLOOKUP(G104,Sheet1!$B$3:$C$7,2,0))</f>
        <v>慢性期</v>
      </c>
      <c r="I104" s="40" t="s">
        <v>45</v>
      </c>
      <c r="J104" s="40" t="str">
        <f>IF(I104="","",VLOOKUP(I104,Sheet1!$B$3:$C$7,2,0))</f>
        <v>慢性期</v>
      </c>
      <c r="K104" s="40">
        <v>0</v>
      </c>
      <c r="L104" s="40">
        <v>0</v>
      </c>
      <c r="M104" s="40">
        <v>0</v>
      </c>
      <c r="N104" s="40">
        <v>54</v>
      </c>
      <c r="O104" s="40">
        <v>54</v>
      </c>
      <c r="P104" s="40">
        <v>0</v>
      </c>
      <c r="Q104" s="40">
        <v>0</v>
      </c>
      <c r="R104" s="40">
        <v>0</v>
      </c>
      <c r="S104" s="40">
        <v>0</v>
      </c>
      <c r="T104" s="40" t="s">
        <v>62</v>
      </c>
      <c r="U104" s="40" t="str">
        <f>IF(T104="","",VLOOKUP(T104,Sheet1!$B$10:$C$61,2,0))</f>
        <v>療養病棟入院基本料1</v>
      </c>
      <c r="V104" s="40">
        <v>54</v>
      </c>
      <c r="W104" s="64"/>
    </row>
    <row r="105" spans="1:23" outlineLevel="4">
      <c r="A105" s="40">
        <v>4012</v>
      </c>
      <c r="B105" s="40" t="s">
        <v>47</v>
      </c>
      <c r="C105" s="40">
        <v>40106</v>
      </c>
      <c r="D105" s="40" t="s">
        <v>48</v>
      </c>
      <c r="E105" s="40" t="s">
        <v>331</v>
      </c>
      <c r="F105" s="40" t="s">
        <v>67</v>
      </c>
      <c r="G105" s="40" t="s">
        <v>45</v>
      </c>
      <c r="H105" s="40" t="str">
        <f>IF(G105="","",VLOOKUP(G105,Sheet1!$B$3:$C$7,2,0))</f>
        <v>慢性期</v>
      </c>
      <c r="I105" s="40" t="s">
        <v>45</v>
      </c>
      <c r="J105" s="40" t="str">
        <f>IF(I105="","",VLOOKUP(I105,Sheet1!$B$3:$C$7,2,0))</f>
        <v>慢性期</v>
      </c>
      <c r="K105" s="40">
        <v>0</v>
      </c>
      <c r="L105" s="40">
        <v>0</v>
      </c>
      <c r="M105" s="40">
        <v>0</v>
      </c>
      <c r="N105" s="40">
        <v>51</v>
      </c>
      <c r="O105" s="40">
        <v>51</v>
      </c>
      <c r="P105" s="40">
        <v>0</v>
      </c>
      <c r="Q105" s="40">
        <v>0</v>
      </c>
      <c r="R105" s="40">
        <v>0</v>
      </c>
      <c r="S105" s="40">
        <v>0</v>
      </c>
      <c r="T105" s="40" t="s">
        <v>62</v>
      </c>
      <c r="U105" s="40" t="str">
        <f>IF(T105="","",VLOOKUP(T105,Sheet1!$B$10:$C$61,2,0))</f>
        <v>療養病棟入院基本料1</v>
      </c>
      <c r="V105" s="40">
        <v>51</v>
      </c>
      <c r="W105" s="65"/>
    </row>
    <row r="106" spans="1:23" outlineLevel="4">
      <c r="A106" s="40">
        <v>4012</v>
      </c>
      <c r="B106" s="40" t="s">
        <v>47</v>
      </c>
      <c r="C106" s="40">
        <v>40106</v>
      </c>
      <c r="D106" s="40" t="s">
        <v>48</v>
      </c>
      <c r="E106" s="40" t="s">
        <v>331</v>
      </c>
      <c r="F106" s="40" t="s">
        <v>71</v>
      </c>
      <c r="G106" s="40" t="s">
        <v>45</v>
      </c>
      <c r="H106" s="40" t="str">
        <f>IF(G106="","",VLOOKUP(G106,Sheet1!$B$3:$C$7,2,0))</f>
        <v>慢性期</v>
      </c>
      <c r="I106" s="40" t="s">
        <v>45</v>
      </c>
      <c r="J106" s="40" t="str">
        <f>IF(I106="","",VLOOKUP(I106,Sheet1!$B$3:$C$7,2,0))</f>
        <v>慢性期</v>
      </c>
      <c r="K106" s="40">
        <v>0</v>
      </c>
      <c r="L106" s="40">
        <v>0</v>
      </c>
      <c r="M106" s="40">
        <v>0</v>
      </c>
      <c r="N106" s="40">
        <v>60</v>
      </c>
      <c r="O106" s="40">
        <v>60</v>
      </c>
      <c r="P106" s="40">
        <v>0</v>
      </c>
      <c r="Q106" s="40">
        <v>60</v>
      </c>
      <c r="R106" s="40">
        <v>60</v>
      </c>
      <c r="S106" s="40">
        <v>0</v>
      </c>
      <c r="T106" s="40"/>
      <c r="U106" s="40" t="str">
        <f>IF(T106="","",VLOOKUP(T106,Sheet1!$B$10:$C$61,2,0))</f>
        <v/>
      </c>
      <c r="V106" s="40">
        <v>0</v>
      </c>
      <c r="W106" s="65"/>
    </row>
    <row r="107" spans="1:23" outlineLevel="3">
      <c r="A107" s="40"/>
      <c r="B107" s="40"/>
      <c r="C107" s="40"/>
      <c r="D107" s="40"/>
      <c r="E107" s="41" t="s">
        <v>1846</v>
      </c>
      <c r="F107" s="40"/>
      <c r="G107" s="40"/>
      <c r="H107" s="40"/>
      <c r="I107" s="40"/>
      <c r="J107" s="40" t="str">
        <f>IF(I107="","",VLOOKUP(I107,Sheet1!$B$3:$C$7,2,0))</f>
        <v/>
      </c>
      <c r="K107" s="40">
        <f t="shared" ref="K107:S107" si="20">SUBTOTAL(9,K104:K106)</f>
        <v>0</v>
      </c>
      <c r="L107" s="40">
        <f t="shared" si="20"/>
        <v>0</v>
      </c>
      <c r="M107" s="40">
        <f t="shared" si="20"/>
        <v>0</v>
      </c>
      <c r="N107" s="40">
        <f t="shared" si="20"/>
        <v>165</v>
      </c>
      <c r="O107" s="40">
        <f t="shared" si="20"/>
        <v>165</v>
      </c>
      <c r="P107" s="40">
        <f t="shared" si="20"/>
        <v>0</v>
      </c>
      <c r="Q107" s="40">
        <f t="shared" si="20"/>
        <v>60</v>
      </c>
      <c r="R107" s="40">
        <f t="shared" si="20"/>
        <v>60</v>
      </c>
      <c r="S107" s="40">
        <f t="shared" si="20"/>
        <v>0</v>
      </c>
      <c r="T107" s="40"/>
      <c r="U107" s="40"/>
      <c r="V107" s="40">
        <f>SUBTOTAL(9,V104:V106)</f>
        <v>105</v>
      </c>
      <c r="W107" s="66"/>
    </row>
    <row r="108" spans="1:23" outlineLevel="4">
      <c r="A108" s="40">
        <v>4012</v>
      </c>
      <c r="B108" s="40" t="s">
        <v>47</v>
      </c>
      <c r="C108" s="40">
        <v>40106</v>
      </c>
      <c r="D108" s="40" t="s">
        <v>48</v>
      </c>
      <c r="E108" s="40" t="s">
        <v>427</v>
      </c>
      <c r="F108" s="40" t="s">
        <v>266</v>
      </c>
      <c r="G108" s="40" t="s">
        <v>45</v>
      </c>
      <c r="H108" s="40" t="str">
        <f>IF(G108="","",VLOOKUP(G108,Sheet1!$B$3:$C$7,2,0))</f>
        <v>慢性期</v>
      </c>
      <c r="I108" s="40" t="s">
        <v>45</v>
      </c>
      <c r="J108" s="40" t="str">
        <f>IF(I108="","",VLOOKUP(I108,Sheet1!$B$3:$C$7,2,0))</f>
        <v>慢性期</v>
      </c>
      <c r="K108" s="40">
        <v>0</v>
      </c>
      <c r="L108" s="40">
        <v>0</v>
      </c>
      <c r="M108" s="40">
        <v>0</v>
      </c>
      <c r="N108" s="40">
        <v>64</v>
      </c>
      <c r="O108" s="40">
        <v>64</v>
      </c>
      <c r="P108" s="40">
        <v>0</v>
      </c>
      <c r="Q108" s="40">
        <v>0</v>
      </c>
      <c r="R108" s="40">
        <v>0</v>
      </c>
      <c r="S108" s="40">
        <v>0</v>
      </c>
      <c r="T108" s="40" t="s">
        <v>46</v>
      </c>
      <c r="U108" s="40" t="str">
        <f>IF(T108="","",VLOOKUP(T108,Sheet1!$B$10:$C$61,2,0))</f>
        <v>療養病棟入院基本料2</v>
      </c>
      <c r="V108" s="40">
        <v>64</v>
      </c>
      <c r="W108" s="64"/>
    </row>
    <row r="109" spans="1:23" outlineLevel="3">
      <c r="A109" s="40"/>
      <c r="B109" s="40"/>
      <c r="C109" s="40"/>
      <c r="D109" s="40"/>
      <c r="E109" s="41" t="s">
        <v>1847</v>
      </c>
      <c r="F109" s="40"/>
      <c r="G109" s="40"/>
      <c r="H109" s="40"/>
      <c r="I109" s="40"/>
      <c r="J109" s="40" t="str">
        <f>IF(I109="","",VLOOKUP(I109,Sheet1!$B$3:$C$7,2,0))</f>
        <v/>
      </c>
      <c r="K109" s="40">
        <f t="shared" ref="K109:S109" si="21">SUBTOTAL(9,K108:K108)</f>
        <v>0</v>
      </c>
      <c r="L109" s="40">
        <f t="shared" si="21"/>
        <v>0</v>
      </c>
      <c r="M109" s="40">
        <f t="shared" si="21"/>
        <v>0</v>
      </c>
      <c r="N109" s="40">
        <f t="shared" si="21"/>
        <v>64</v>
      </c>
      <c r="O109" s="40">
        <f t="shared" si="21"/>
        <v>64</v>
      </c>
      <c r="P109" s="40">
        <f t="shared" si="21"/>
        <v>0</v>
      </c>
      <c r="Q109" s="40">
        <f t="shared" si="21"/>
        <v>0</v>
      </c>
      <c r="R109" s="40">
        <f t="shared" si="21"/>
        <v>0</v>
      </c>
      <c r="S109" s="40">
        <f t="shared" si="21"/>
        <v>0</v>
      </c>
      <c r="T109" s="40"/>
      <c r="U109" s="40"/>
      <c r="V109" s="40">
        <f>SUBTOTAL(9,V108:V108)</f>
        <v>64</v>
      </c>
      <c r="W109" s="66"/>
    </row>
    <row r="110" spans="1:23" outlineLevel="4">
      <c r="A110" s="40">
        <v>4012</v>
      </c>
      <c r="B110" s="40" t="s">
        <v>47</v>
      </c>
      <c r="C110" s="40">
        <v>40106</v>
      </c>
      <c r="D110" s="40" t="s">
        <v>48</v>
      </c>
      <c r="E110" s="40" t="s">
        <v>437</v>
      </c>
      <c r="F110" s="40" t="s">
        <v>438</v>
      </c>
      <c r="G110" s="40" t="s">
        <v>38</v>
      </c>
      <c r="H110" s="40" t="str">
        <f>IF(G110="","",VLOOKUP(G110,Sheet1!$B$3:$C$7,2,0))</f>
        <v>急性期</v>
      </c>
      <c r="I110" s="40" t="s">
        <v>38</v>
      </c>
      <c r="J110" s="40" t="str">
        <f>IF(I110="","",VLOOKUP(I110,Sheet1!$B$3:$C$7,2,0))</f>
        <v>急性期</v>
      </c>
      <c r="K110" s="40">
        <v>60</v>
      </c>
      <c r="L110" s="40">
        <v>59</v>
      </c>
      <c r="M110" s="40">
        <v>1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 t="s">
        <v>38</v>
      </c>
      <c r="U110" s="40" t="str">
        <f>IF(T110="","",VLOOKUP(T110,Sheet1!$B$10:$C$61,2,0))</f>
        <v>一般病棟10対1入院基本料</v>
      </c>
      <c r="V110" s="40">
        <v>60</v>
      </c>
      <c r="W110" s="64"/>
    </row>
    <row r="111" spans="1:23" outlineLevel="3">
      <c r="A111" s="40"/>
      <c r="B111" s="40"/>
      <c r="C111" s="40"/>
      <c r="D111" s="40"/>
      <c r="E111" s="41" t="s">
        <v>1848</v>
      </c>
      <c r="F111" s="40"/>
      <c r="G111" s="40"/>
      <c r="H111" s="40"/>
      <c r="I111" s="40"/>
      <c r="J111" s="40" t="str">
        <f>IF(I111="","",VLOOKUP(I111,Sheet1!$B$3:$C$7,2,0))</f>
        <v/>
      </c>
      <c r="K111" s="40">
        <f t="shared" ref="K111:S111" si="22">SUBTOTAL(9,K110:K110)</f>
        <v>60</v>
      </c>
      <c r="L111" s="40">
        <f t="shared" si="22"/>
        <v>59</v>
      </c>
      <c r="M111" s="40">
        <f t="shared" si="22"/>
        <v>1</v>
      </c>
      <c r="N111" s="40">
        <f t="shared" si="22"/>
        <v>0</v>
      </c>
      <c r="O111" s="40">
        <f t="shared" si="22"/>
        <v>0</v>
      </c>
      <c r="P111" s="40">
        <f t="shared" si="22"/>
        <v>0</v>
      </c>
      <c r="Q111" s="40">
        <f t="shared" si="22"/>
        <v>0</v>
      </c>
      <c r="R111" s="40">
        <f t="shared" si="22"/>
        <v>0</v>
      </c>
      <c r="S111" s="40">
        <f t="shared" si="22"/>
        <v>0</v>
      </c>
      <c r="T111" s="40"/>
      <c r="U111" s="40"/>
      <c r="V111" s="40">
        <f>SUBTOTAL(9,V110:V110)</f>
        <v>60</v>
      </c>
      <c r="W111" s="66"/>
    </row>
    <row r="112" spans="1:23" outlineLevel="4">
      <c r="A112" s="40">
        <v>4012</v>
      </c>
      <c r="B112" s="40" t="s">
        <v>47</v>
      </c>
      <c r="C112" s="40">
        <v>40106</v>
      </c>
      <c r="D112" s="40" t="s">
        <v>48</v>
      </c>
      <c r="E112" s="40" t="s">
        <v>507</v>
      </c>
      <c r="F112" s="40" t="s">
        <v>193</v>
      </c>
      <c r="G112" s="40" t="s">
        <v>58</v>
      </c>
      <c r="H112" s="40" t="str">
        <f>IF(G112="","",VLOOKUP(G112,Sheet1!$B$3:$C$7,2,0))</f>
        <v>回復期</v>
      </c>
      <c r="I112" s="40" t="s">
        <v>58</v>
      </c>
      <c r="J112" s="40" t="str">
        <f>IF(I112="","",VLOOKUP(I112,Sheet1!$B$3:$C$7,2,0))</f>
        <v>回復期</v>
      </c>
      <c r="K112" s="40">
        <v>30</v>
      </c>
      <c r="L112" s="40">
        <v>30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 t="s">
        <v>58</v>
      </c>
      <c r="U112" s="40" t="str">
        <f>IF(T112="","",VLOOKUP(T112,Sheet1!$B$10:$C$61,2,0))</f>
        <v>一般病棟13対1入院基本料</v>
      </c>
      <c r="V112" s="40">
        <v>30</v>
      </c>
      <c r="W112" s="64"/>
    </row>
    <row r="113" spans="1:23" outlineLevel="4">
      <c r="A113" s="40">
        <v>4012</v>
      </c>
      <c r="B113" s="40" t="s">
        <v>47</v>
      </c>
      <c r="C113" s="40">
        <v>40106</v>
      </c>
      <c r="D113" s="40" t="s">
        <v>48</v>
      </c>
      <c r="E113" s="40" t="s">
        <v>507</v>
      </c>
      <c r="F113" s="40" t="s">
        <v>57</v>
      </c>
      <c r="G113" s="40" t="s">
        <v>58</v>
      </c>
      <c r="H113" s="40" t="str">
        <f>IF(G113="","",VLOOKUP(G113,Sheet1!$B$3:$C$7,2,0))</f>
        <v>回復期</v>
      </c>
      <c r="I113" s="40" t="s">
        <v>58</v>
      </c>
      <c r="J113" s="40" t="str">
        <f>IF(I113="","",VLOOKUP(I113,Sheet1!$B$3:$C$7,2,0))</f>
        <v>回復期</v>
      </c>
      <c r="K113" s="40">
        <v>0</v>
      </c>
      <c r="L113" s="40">
        <v>0</v>
      </c>
      <c r="M113" s="40">
        <v>0</v>
      </c>
      <c r="N113" s="40">
        <v>23</v>
      </c>
      <c r="O113" s="40">
        <v>23</v>
      </c>
      <c r="P113" s="40">
        <v>0</v>
      </c>
      <c r="Q113" s="40">
        <v>0</v>
      </c>
      <c r="R113" s="40">
        <v>0</v>
      </c>
      <c r="S113" s="40">
        <v>0</v>
      </c>
      <c r="T113" s="40" t="s">
        <v>68</v>
      </c>
      <c r="U113" s="40" t="str">
        <f>IF(T113="","",VLOOKUP(T113,Sheet1!$B$10:$C$61,2,0))</f>
        <v>回復期リハビリテーション病棟入院料2</v>
      </c>
      <c r="V113" s="40">
        <v>23</v>
      </c>
      <c r="W113" s="65"/>
    </row>
    <row r="114" spans="1:23" outlineLevel="4">
      <c r="A114" s="40">
        <v>4012</v>
      </c>
      <c r="B114" s="40" t="s">
        <v>47</v>
      </c>
      <c r="C114" s="40">
        <v>40106</v>
      </c>
      <c r="D114" s="40" t="s">
        <v>48</v>
      </c>
      <c r="E114" s="40" t="s">
        <v>507</v>
      </c>
      <c r="F114" s="40" t="s">
        <v>249</v>
      </c>
      <c r="G114" s="40" t="s">
        <v>58</v>
      </c>
      <c r="H114" s="40" t="str">
        <f>IF(G114="","",VLOOKUP(G114,Sheet1!$B$3:$C$7,2,0))</f>
        <v>回復期</v>
      </c>
      <c r="I114" s="40" t="s">
        <v>58</v>
      </c>
      <c r="J114" s="40" t="str">
        <f>IF(I114="","",VLOOKUP(I114,Sheet1!$B$3:$C$7,2,0))</f>
        <v>回復期</v>
      </c>
      <c r="K114" s="40">
        <v>46</v>
      </c>
      <c r="L114" s="40">
        <v>46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 t="s">
        <v>40</v>
      </c>
      <c r="U114" s="40" t="str">
        <f>IF(T114="","",VLOOKUP(T114,Sheet1!$B$10:$C$61,2,0))</f>
        <v>地域包括ケア病棟入院料1</v>
      </c>
      <c r="V114" s="40">
        <v>46</v>
      </c>
      <c r="W114" s="65"/>
    </row>
    <row r="115" spans="1:23" outlineLevel="3">
      <c r="A115" s="40"/>
      <c r="B115" s="40"/>
      <c r="C115" s="40"/>
      <c r="D115" s="40"/>
      <c r="E115" s="41" t="s">
        <v>1849</v>
      </c>
      <c r="F115" s="40"/>
      <c r="G115" s="40"/>
      <c r="H115" s="40"/>
      <c r="I115" s="40"/>
      <c r="J115" s="40" t="str">
        <f>IF(I115="","",VLOOKUP(I115,Sheet1!$B$3:$C$7,2,0))</f>
        <v/>
      </c>
      <c r="K115" s="40">
        <f t="shared" ref="K115:S115" si="23">SUBTOTAL(9,K112:K114)</f>
        <v>76</v>
      </c>
      <c r="L115" s="40">
        <f t="shared" si="23"/>
        <v>76</v>
      </c>
      <c r="M115" s="40">
        <f t="shared" si="23"/>
        <v>0</v>
      </c>
      <c r="N115" s="40">
        <f t="shared" si="23"/>
        <v>23</v>
      </c>
      <c r="O115" s="40">
        <f t="shared" si="23"/>
        <v>23</v>
      </c>
      <c r="P115" s="40">
        <f t="shared" si="23"/>
        <v>0</v>
      </c>
      <c r="Q115" s="40">
        <f t="shared" si="23"/>
        <v>0</v>
      </c>
      <c r="R115" s="40">
        <f t="shared" si="23"/>
        <v>0</v>
      </c>
      <c r="S115" s="40">
        <f t="shared" si="23"/>
        <v>0</v>
      </c>
      <c r="T115" s="40"/>
      <c r="U115" s="40"/>
      <c r="V115" s="40">
        <f>SUBTOTAL(9,V112:V114)</f>
        <v>99</v>
      </c>
      <c r="W115" s="66"/>
    </row>
    <row r="116" spans="1:23" outlineLevel="4">
      <c r="A116" s="40">
        <v>4012</v>
      </c>
      <c r="B116" s="40" t="s">
        <v>47</v>
      </c>
      <c r="C116" s="40">
        <v>40106</v>
      </c>
      <c r="D116" s="40" t="s">
        <v>48</v>
      </c>
      <c r="E116" s="40" t="s">
        <v>575</v>
      </c>
      <c r="F116" s="40" t="s">
        <v>252</v>
      </c>
      <c r="G116" s="40" t="s">
        <v>58</v>
      </c>
      <c r="H116" s="40" t="str">
        <f>IF(G116="","",VLOOKUP(G116,Sheet1!$B$3:$C$7,2,0))</f>
        <v>回復期</v>
      </c>
      <c r="I116" s="40" t="s">
        <v>58</v>
      </c>
      <c r="J116" s="40" t="str">
        <f>IF(I116="","",VLOOKUP(I116,Sheet1!$B$3:$C$7,2,0))</f>
        <v>回復期</v>
      </c>
      <c r="K116" s="40">
        <v>7</v>
      </c>
      <c r="L116" s="40">
        <v>0</v>
      </c>
      <c r="M116" s="40">
        <v>7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 t="s">
        <v>45</v>
      </c>
      <c r="U116" s="40" t="str">
        <f>IF(T116="","",VLOOKUP(T116,Sheet1!$B$10:$C$61,2,0))</f>
        <v>一般病棟15対1入院基本料</v>
      </c>
      <c r="V116" s="40">
        <v>7</v>
      </c>
      <c r="W116" s="64"/>
    </row>
    <row r="117" spans="1:23" outlineLevel="4">
      <c r="A117" s="40">
        <v>4012</v>
      </c>
      <c r="B117" s="40" t="s">
        <v>47</v>
      </c>
      <c r="C117" s="40">
        <v>40106</v>
      </c>
      <c r="D117" s="40" t="s">
        <v>48</v>
      </c>
      <c r="E117" s="40" t="s">
        <v>575</v>
      </c>
      <c r="F117" s="40" t="s">
        <v>576</v>
      </c>
      <c r="G117" s="40" t="s">
        <v>58</v>
      </c>
      <c r="H117" s="40" t="str">
        <f>IF(G117="","",VLOOKUP(G117,Sheet1!$B$3:$C$7,2,0))</f>
        <v>回復期</v>
      </c>
      <c r="I117" s="40" t="s">
        <v>58</v>
      </c>
      <c r="J117" s="40" t="str">
        <f>IF(I117="","",VLOOKUP(I117,Sheet1!$B$3:$C$7,2,0))</f>
        <v>回復期</v>
      </c>
      <c r="K117" s="40">
        <v>56</v>
      </c>
      <c r="L117" s="40">
        <v>27</v>
      </c>
      <c r="M117" s="40">
        <v>29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 t="s">
        <v>45</v>
      </c>
      <c r="U117" s="40" t="str">
        <f>IF(T117="","",VLOOKUP(T117,Sheet1!$B$10:$C$61,2,0))</f>
        <v>一般病棟15対1入院基本料</v>
      </c>
      <c r="V117" s="40">
        <v>56</v>
      </c>
      <c r="W117" s="65"/>
    </row>
    <row r="118" spans="1:23" outlineLevel="4">
      <c r="A118" s="40">
        <v>4012</v>
      </c>
      <c r="B118" s="40" t="s">
        <v>47</v>
      </c>
      <c r="C118" s="40">
        <v>40106</v>
      </c>
      <c r="D118" s="40" t="s">
        <v>48</v>
      </c>
      <c r="E118" s="40" t="s">
        <v>575</v>
      </c>
      <c r="F118" s="40" t="s">
        <v>86</v>
      </c>
      <c r="G118" s="40" t="s">
        <v>58</v>
      </c>
      <c r="H118" s="40" t="str">
        <f>IF(G118="","",VLOOKUP(G118,Sheet1!$B$3:$C$7,2,0))</f>
        <v>回復期</v>
      </c>
      <c r="I118" s="40" t="s">
        <v>58</v>
      </c>
      <c r="J118" s="40" t="str">
        <f>IF(I118="","",VLOOKUP(I118,Sheet1!$B$3:$C$7,2,0))</f>
        <v>回復期</v>
      </c>
      <c r="K118" s="40">
        <v>51</v>
      </c>
      <c r="L118" s="40">
        <v>36</v>
      </c>
      <c r="M118" s="40">
        <v>15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 t="s">
        <v>45</v>
      </c>
      <c r="U118" s="40" t="str">
        <f>IF(T118="","",VLOOKUP(T118,Sheet1!$B$10:$C$61,2,0))</f>
        <v>一般病棟15対1入院基本料</v>
      </c>
      <c r="V118" s="40">
        <v>51</v>
      </c>
      <c r="W118" s="65"/>
    </row>
    <row r="119" spans="1:23" outlineLevel="4">
      <c r="A119" s="40">
        <v>4012</v>
      </c>
      <c r="B119" s="40" t="s">
        <v>47</v>
      </c>
      <c r="C119" s="40">
        <v>40106</v>
      </c>
      <c r="D119" s="40" t="s">
        <v>48</v>
      </c>
      <c r="E119" s="40" t="s">
        <v>575</v>
      </c>
      <c r="F119" s="40" t="s">
        <v>90</v>
      </c>
      <c r="G119" s="40" t="s">
        <v>45</v>
      </c>
      <c r="H119" s="40" t="str">
        <f>IF(G119="","",VLOOKUP(G119,Sheet1!$B$3:$C$7,2,0))</f>
        <v>慢性期</v>
      </c>
      <c r="I119" s="40" t="s">
        <v>45</v>
      </c>
      <c r="J119" s="40" t="str">
        <f>IF(I119="","",VLOOKUP(I119,Sheet1!$B$3:$C$7,2,0))</f>
        <v>慢性期</v>
      </c>
      <c r="K119" s="40">
        <v>0</v>
      </c>
      <c r="L119" s="40">
        <v>0</v>
      </c>
      <c r="M119" s="40">
        <v>0</v>
      </c>
      <c r="N119" s="40">
        <v>36</v>
      </c>
      <c r="O119" s="40">
        <v>31</v>
      </c>
      <c r="P119" s="40">
        <v>5</v>
      </c>
      <c r="Q119" s="40">
        <v>0</v>
      </c>
      <c r="R119" s="40">
        <v>0</v>
      </c>
      <c r="S119" s="40">
        <v>0</v>
      </c>
      <c r="T119" s="40" t="s">
        <v>46</v>
      </c>
      <c r="U119" s="40" t="str">
        <f>IF(T119="","",VLOOKUP(T119,Sheet1!$B$10:$C$61,2,0))</f>
        <v>療養病棟入院基本料2</v>
      </c>
      <c r="V119" s="40">
        <v>36</v>
      </c>
      <c r="W119" s="65"/>
    </row>
    <row r="120" spans="1:23" outlineLevel="4">
      <c r="A120" s="40">
        <v>4012</v>
      </c>
      <c r="B120" s="40" t="s">
        <v>47</v>
      </c>
      <c r="C120" s="40">
        <v>40106</v>
      </c>
      <c r="D120" s="40" t="s">
        <v>48</v>
      </c>
      <c r="E120" s="40" t="s">
        <v>575</v>
      </c>
      <c r="F120" s="40" t="s">
        <v>89</v>
      </c>
      <c r="G120" s="40" t="s">
        <v>45</v>
      </c>
      <c r="H120" s="40" t="str">
        <f>IF(G120="","",VLOOKUP(G120,Sheet1!$B$3:$C$7,2,0))</f>
        <v>慢性期</v>
      </c>
      <c r="I120" s="40" t="s">
        <v>45</v>
      </c>
      <c r="J120" s="40" t="str">
        <f>IF(I120="","",VLOOKUP(I120,Sheet1!$B$3:$C$7,2,0))</f>
        <v>慢性期</v>
      </c>
      <c r="K120" s="40">
        <v>0</v>
      </c>
      <c r="L120" s="40">
        <v>0</v>
      </c>
      <c r="M120" s="40">
        <v>0</v>
      </c>
      <c r="N120" s="40">
        <v>36</v>
      </c>
      <c r="O120" s="40">
        <v>29</v>
      </c>
      <c r="P120" s="40">
        <v>7</v>
      </c>
      <c r="Q120" s="40">
        <v>0</v>
      </c>
      <c r="R120" s="40">
        <v>0</v>
      </c>
      <c r="S120" s="40">
        <v>0</v>
      </c>
      <c r="T120" s="40" t="s">
        <v>46</v>
      </c>
      <c r="U120" s="40" t="str">
        <f>IF(T120="","",VLOOKUP(T120,Sheet1!$B$10:$C$61,2,0))</f>
        <v>療養病棟入院基本料2</v>
      </c>
      <c r="V120" s="40">
        <v>36</v>
      </c>
      <c r="W120" s="65"/>
    </row>
    <row r="121" spans="1:23" outlineLevel="4">
      <c r="A121" s="40">
        <v>4012</v>
      </c>
      <c r="B121" s="40" t="s">
        <v>47</v>
      </c>
      <c r="C121" s="40">
        <v>40106</v>
      </c>
      <c r="D121" s="40" t="s">
        <v>48</v>
      </c>
      <c r="E121" s="40" t="s">
        <v>575</v>
      </c>
      <c r="F121" s="40" t="s">
        <v>91</v>
      </c>
      <c r="G121" s="40" t="s">
        <v>45</v>
      </c>
      <c r="H121" s="40" t="str">
        <f>IF(G121="","",VLOOKUP(G121,Sheet1!$B$3:$C$7,2,0))</f>
        <v>慢性期</v>
      </c>
      <c r="I121" s="40" t="s">
        <v>45</v>
      </c>
      <c r="J121" s="40" t="str">
        <f>IF(I121="","",VLOOKUP(I121,Sheet1!$B$3:$C$7,2,0))</f>
        <v>慢性期</v>
      </c>
      <c r="K121" s="40">
        <v>0</v>
      </c>
      <c r="L121" s="40">
        <v>0</v>
      </c>
      <c r="M121" s="40">
        <v>0</v>
      </c>
      <c r="N121" s="40">
        <v>36</v>
      </c>
      <c r="O121" s="40">
        <v>30</v>
      </c>
      <c r="P121" s="40">
        <v>6</v>
      </c>
      <c r="Q121" s="40">
        <v>0</v>
      </c>
      <c r="R121" s="40">
        <v>0</v>
      </c>
      <c r="S121" s="40">
        <v>0</v>
      </c>
      <c r="T121" s="40" t="s">
        <v>46</v>
      </c>
      <c r="U121" s="40" t="str">
        <f>IF(T121="","",VLOOKUP(T121,Sheet1!$B$10:$C$61,2,0))</f>
        <v>療養病棟入院基本料2</v>
      </c>
      <c r="V121" s="40">
        <v>36</v>
      </c>
      <c r="W121" s="65"/>
    </row>
    <row r="122" spans="1:23" outlineLevel="4">
      <c r="A122" s="40">
        <v>4012</v>
      </c>
      <c r="B122" s="40" t="s">
        <v>47</v>
      </c>
      <c r="C122" s="40">
        <v>40106</v>
      </c>
      <c r="D122" s="40" t="s">
        <v>48</v>
      </c>
      <c r="E122" s="40" t="s">
        <v>575</v>
      </c>
      <c r="F122" s="40" t="s">
        <v>190</v>
      </c>
      <c r="G122" s="40" t="s">
        <v>45</v>
      </c>
      <c r="H122" s="40" t="str">
        <f>IF(G122="","",VLOOKUP(G122,Sheet1!$B$3:$C$7,2,0))</f>
        <v>慢性期</v>
      </c>
      <c r="I122" s="40" t="s">
        <v>45</v>
      </c>
      <c r="J122" s="40" t="str">
        <f>IF(I122="","",VLOOKUP(I122,Sheet1!$B$3:$C$7,2,0))</f>
        <v>慢性期</v>
      </c>
      <c r="K122" s="40">
        <v>0</v>
      </c>
      <c r="L122" s="40">
        <v>0</v>
      </c>
      <c r="M122" s="40">
        <v>0</v>
      </c>
      <c r="N122" s="40">
        <v>36</v>
      </c>
      <c r="O122" s="40">
        <v>30</v>
      </c>
      <c r="P122" s="40">
        <v>6</v>
      </c>
      <c r="Q122" s="40">
        <v>0</v>
      </c>
      <c r="R122" s="40">
        <v>0</v>
      </c>
      <c r="S122" s="40">
        <v>0</v>
      </c>
      <c r="T122" s="40" t="s">
        <v>46</v>
      </c>
      <c r="U122" s="40" t="str">
        <f>IF(T122="","",VLOOKUP(T122,Sheet1!$B$10:$C$61,2,0))</f>
        <v>療養病棟入院基本料2</v>
      </c>
      <c r="V122" s="40">
        <v>36</v>
      </c>
      <c r="W122" s="65"/>
    </row>
    <row r="123" spans="1:23" outlineLevel="4">
      <c r="A123" s="40">
        <v>4012</v>
      </c>
      <c r="B123" s="40" t="s">
        <v>47</v>
      </c>
      <c r="C123" s="40">
        <v>40106</v>
      </c>
      <c r="D123" s="40" t="s">
        <v>48</v>
      </c>
      <c r="E123" s="40" t="s">
        <v>575</v>
      </c>
      <c r="F123" s="40" t="s">
        <v>431</v>
      </c>
      <c r="G123" s="40" t="s">
        <v>45</v>
      </c>
      <c r="H123" s="40" t="str">
        <f>IF(G123="","",VLOOKUP(G123,Sheet1!$B$3:$C$7,2,0))</f>
        <v>慢性期</v>
      </c>
      <c r="I123" s="40" t="s">
        <v>45</v>
      </c>
      <c r="J123" s="40" t="str">
        <f>IF(I123="","",VLOOKUP(I123,Sheet1!$B$3:$C$7,2,0))</f>
        <v>慢性期</v>
      </c>
      <c r="K123" s="40">
        <v>0</v>
      </c>
      <c r="L123" s="40">
        <v>0</v>
      </c>
      <c r="M123" s="40">
        <v>0</v>
      </c>
      <c r="N123" s="40">
        <v>34</v>
      </c>
      <c r="O123" s="40">
        <v>30</v>
      </c>
      <c r="P123" s="40">
        <v>4</v>
      </c>
      <c r="Q123" s="40">
        <v>0</v>
      </c>
      <c r="R123" s="40">
        <v>0</v>
      </c>
      <c r="S123" s="40">
        <v>0</v>
      </c>
      <c r="T123" s="40" t="s">
        <v>46</v>
      </c>
      <c r="U123" s="40" t="str">
        <f>IF(T123="","",VLOOKUP(T123,Sheet1!$B$10:$C$61,2,0))</f>
        <v>療養病棟入院基本料2</v>
      </c>
      <c r="V123" s="40">
        <v>34</v>
      </c>
      <c r="W123" s="65"/>
    </row>
    <row r="124" spans="1:23" outlineLevel="3">
      <c r="A124" s="40"/>
      <c r="B124" s="40"/>
      <c r="C124" s="40"/>
      <c r="D124" s="40"/>
      <c r="E124" s="41" t="s">
        <v>1850</v>
      </c>
      <c r="F124" s="40"/>
      <c r="G124" s="40"/>
      <c r="H124" s="40"/>
      <c r="I124" s="40"/>
      <c r="J124" s="40" t="str">
        <f>IF(I124="","",VLOOKUP(I124,Sheet1!$B$3:$C$7,2,0))</f>
        <v/>
      </c>
      <c r="K124" s="40">
        <f t="shared" ref="K124:S124" si="24">SUBTOTAL(9,K116:K123)</f>
        <v>114</v>
      </c>
      <c r="L124" s="40">
        <f t="shared" si="24"/>
        <v>63</v>
      </c>
      <c r="M124" s="40">
        <f t="shared" si="24"/>
        <v>51</v>
      </c>
      <c r="N124" s="40">
        <f t="shared" si="24"/>
        <v>178</v>
      </c>
      <c r="O124" s="40">
        <f t="shared" si="24"/>
        <v>150</v>
      </c>
      <c r="P124" s="40">
        <f t="shared" si="24"/>
        <v>28</v>
      </c>
      <c r="Q124" s="40">
        <f t="shared" si="24"/>
        <v>0</v>
      </c>
      <c r="R124" s="40">
        <f t="shared" si="24"/>
        <v>0</v>
      </c>
      <c r="S124" s="40">
        <f t="shared" si="24"/>
        <v>0</v>
      </c>
      <c r="T124" s="40"/>
      <c r="U124" s="40"/>
      <c r="V124" s="40">
        <f>SUBTOTAL(9,V116:V123)</f>
        <v>292</v>
      </c>
      <c r="W124" s="66"/>
    </row>
    <row r="125" spans="1:23" outlineLevel="4">
      <c r="A125" s="40">
        <v>4012</v>
      </c>
      <c r="B125" s="40" t="s">
        <v>47</v>
      </c>
      <c r="C125" s="40">
        <v>40106</v>
      </c>
      <c r="D125" s="40" t="s">
        <v>48</v>
      </c>
      <c r="E125" s="40" t="s">
        <v>593</v>
      </c>
      <c r="F125" s="40" t="s">
        <v>346</v>
      </c>
      <c r="G125" s="40" t="s">
        <v>41</v>
      </c>
      <c r="H125" s="40" t="str">
        <f>IF(G125="","",VLOOKUP(G125,Sheet1!$B$3:$C$7,2,0))</f>
        <v>高度急性期</v>
      </c>
      <c r="I125" s="40" t="s">
        <v>41</v>
      </c>
      <c r="J125" s="40" t="str">
        <f>IF(I125="","",VLOOKUP(I125,Sheet1!$B$3:$C$7,2,0))</f>
        <v>高度急性期</v>
      </c>
      <c r="K125" s="40">
        <v>6</v>
      </c>
      <c r="L125" s="40">
        <v>6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40" t="s">
        <v>78</v>
      </c>
      <c r="U125" s="40" t="str">
        <f>IF(T125="","",VLOOKUP(T125,Sheet1!$B$10:$C$61,2,0))</f>
        <v>特定集中治療室管理料1</v>
      </c>
      <c r="V125" s="40">
        <v>6</v>
      </c>
      <c r="W125" s="64" t="s">
        <v>1995</v>
      </c>
    </row>
    <row r="126" spans="1:23" outlineLevel="4">
      <c r="A126" s="40">
        <v>4012</v>
      </c>
      <c r="B126" s="40" t="s">
        <v>47</v>
      </c>
      <c r="C126" s="40">
        <v>40106</v>
      </c>
      <c r="D126" s="40" t="s">
        <v>48</v>
      </c>
      <c r="E126" s="40" t="s">
        <v>593</v>
      </c>
      <c r="F126" s="40" t="s">
        <v>84</v>
      </c>
      <c r="G126" s="40" t="s">
        <v>41</v>
      </c>
      <c r="H126" s="40" t="str">
        <f>IF(G126="","",VLOOKUP(G126,Sheet1!$B$3:$C$7,2,0))</f>
        <v>高度急性期</v>
      </c>
      <c r="I126" s="40" t="s">
        <v>41</v>
      </c>
      <c r="J126" s="40" t="str">
        <f>IF(I126="","",VLOOKUP(I126,Sheet1!$B$3:$C$7,2,0))</f>
        <v>高度急性期</v>
      </c>
      <c r="K126" s="40">
        <v>10</v>
      </c>
      <c r="L126" s="40">
        <v>10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 t="s">
        <v>69</v>
      </c>
      <c r="U126" s="40" t="str">
        <f>IF(T126="","",VLOOKUP(T126,Sheet1!$B$10:$C$61,2,0))</f>
        <v>ﾊｲｹｱﾕﾆｯﾄ入院医療管理料1</v>
      </c>
      <c r="V126" s="40">
        <v>10</v>
      </c>
      <c r="W126" s="65" t="s">
        <v>1996</v>
      </c>
    </row>
    <row r="127" spans="1:23" outlineLevel="4">
      <c r="A127" s="40">
        <v>4012</v>
      </c>
      <c r="B127" s="40" t="s">
        <v>47</v>
      </c>
      <c r="C127" s="40">
        <v>40106</v>
      </c>
      <c r="D127" s="40" t="s">
        <v>48</v>
      </c>
      <c r="E127" s="40" t="s">
        <v>593</v>
      </c>
      <c r="F127" s="40" t="s">
        <v>119</v>
      </c>
      <c r="G127" s="40" t="s">
        <v>38</v>
      </c>
      <c r="H127" s="40" t="str">
        <f>IF(G127="","",VLOOKUP(G127,Sheet1!$B$3:$C$7,2,0))</f>
        <v>急性期</v>
      </c>
      <c r="I127" s="40" t="s">
        <v>38</v>
      </c>
      <c r="J127" s="40" t="str">
        <f>IF(I127="","",VLOOKUP(I127,Sheet1!$B$3:$C$7,2,0))</f>
        <v>急性期</v>
      </c>
      <c r="K127" s="40">
        <v>14</v>
      </c>
      <c r="L127" s="40">
        <v>14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 t="s">
        <v>41</v>
      </c>
      <c r="U127" s="40" t="str">
        <f>IF(T127="","",VLOOKUP(T127,Sheet1!$B$10:$C$61,2,0))</f>
        <v>一般病棟7対1入院基本料</v>
      </c>
      <c r="V127" s="40">
        <v>14</v>
      </c>
      <c r="W127" s="65" t="s">
        <v>1998</v>
      </c>
    </row>
    <row r="128" spans="1:23" outlineLevel="4">
      <c r="A128" s="40">
        <v>4012</v>
      </c>
      <c r="B128" s="40" t="s">
        <v>47</v>
      </c>
      <c r="C128" s="40">
        <v>40106</v>
      </c>
      <c r="D128" s="40" t="s">
        <v>48</v>
      </c>
      <c r="E128" s="40" t="s">
        <v>593</v>
      </c>
      <c r="F128" s="40" t="s">
        <v>120</v>
      </c>
      <c r="G128" s="40" t="s">
        <v>41</v>
      </c>
      <c r="H128" s="40" t="str">
        <f>IF(G128="","",VLOOKUP(G128,Sheet1!$B$3:$C$7,2,0))</f>
        <v>高度急性期</v>
      </c>
      <c r="I128" s="40" t="s">
        <v>41</v>
      </c>
      <c r="J128" s="40" t="str">
        <f>IF(I128="","",VLOOKUP(I128,Sheet1!$B$3:$C$7,2,0))</f>
        <v>高度急性期</v>
      </c>
      <c r="K128" s="40">
        <v>52</v>
      </c>
      <c r="L128" s="40">
        <v>52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 t="s">
        <v>41</v>
      </c>
      <c r="U128" s="40" t="str">
        <f>IF(T128="","",VLOOKUP(T128,Sheet1!$B$10:$C$61,2,0))</f>
        <v>一般病棟7対1入院基本料</v>
      </c>
      <c r="V128" s="40">
        <v>52</v>
      </c>
      <c r="W128" s="65" t="s">
        <v>2008</v>
      </c>
    </row>
    <row r="129" spans="1:23" outlineLevel="4">
      <c r="A129" s="40">
        <v>4012</v>
      </c>
      <c r="B129" s="40" t="s">
        <v>47</v>
      </c>
      <c r="C129" s="40">
        <v>40106</v>
      </c>
      <c r="D129" s="40" t="s">
        <v>48</v>
      </c>
      <c r="E129" s="40" t="s">
        <v>593</v>
      </c>
      <c r="F129" s="40" t="s">
        <v>121</v>
      </c>
      <c r="G129" s="40" t="s">
        <v>38</v>
      </c>
      <c r="H129" s="40" t="str">
        <f>IF(G129="","",VLOOKUP(G129,Sheet1!$B$3:$C$7,2,0))</f>
        <v>急性期</v>
      </c>
      <c r="I129" s="40" t="s">
        <v>38</v>
      </c>
      <c r="J129" s="40" t="str">
        <f>IF(I129="","",VLOOKUP(I129,Sheet1!$B$3:$C$7,2,0))</f>
        <v>急性期</v>
      </c>
      <c r="K129" s="40">
        <v>58</v>
      </c>
      <c r="L129" s="40">
        <v>58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 t="s">
        <v>41</v>
      </c>
      <c r="U129" s="40" t="str">
        <f>IF(T129="","",VLOOKUP(T129,Sheet1!$B$10:$C$61,2,0))</f>
        <v>一般病棟7対1入院基本料</v>
      </c>
      <c r="V129" s="40">
        <v>58</v>
      </c>
      <c r="W129" s="65"/>
    </row>
    <row r="130" spans="1:23" outlineLevel="4">
      <c r="A130" s="40">
        <v>4012</v>
      </c>
      <c r="B130" s="40" t="s">
        <v>47</v>
      </c>
      <c r="C130" s="40">
        <v>40106</v>
      </c>
      <c r="D130" s="40" t="s">
        <v>48</v>
      </c>
      <c r="E130" s="40" t="s">
        <v>593</v>
      </c>
      <c r="F130" s="40" t="s">
        <v>326</v>
      </c>
      <c r="G130" s="40" t="s">
        <v>38</v>
      </c>
      <c r="H130" s="40" t="str">
        <f>IF(G130="","",VLOOKUP(G130,Sheet1!$B$3:$C$7,2,0))</f>
        <v>急性期</v>
      </c>
      <c r="I130" s="40" t="s">
        <v>38</v>
      </c>
      <c r="J130" s="40" t="str">
        <f>IF(I130="","",VLOOKUP(I130,Sheet1!$B$3:$C$7,2,0))</f>
        <v>急性期</v>
      </c>
      <c r="K130" s="40">
        <v>30</v>
      </c>
      <c r="L130" s="40">
        <v>30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40" t="s">
        <v>41</v>
      </c>
      <c r="U130" s="40" t="str">
        <f>IF(T130="","",VLOOKUP(T130,Sheet1!$B$10:$C$61,2,0))</f>
        <v>一般病棟7対1入院基本料</v>
      </c>
      <c r="V130" s="40">
        <v>30</v>
      </c>
      <c r="W130" s="65"/>
    </row>
    <row r="131" spans="1:23" outlineLevel="4">
      <c r="A131" s="40">
        <v>4012</v>
      </c>
      <c r="B131" s="40" t="s">
        <v>47</v>
      </c>
      <c r="C131" s="40">
        <v>40106</v>
      </c>
      <c r="D131" s="40" t="s">
        <v>48</v>
      </c>
      <c r="E131" s="40" t="s">
        <v>593</v>
      </c>
      <c r="F131" s="40" t="s">
        <v>327</v>
      </c>
      <c r="G131" s="40" t="s">
        <v>38</v>
      </c>
      <c r="H131" s="40" t="str">
        <f>IF(G131="","",VLOOKUP(G131,Sheet1!$B$3:$C$7,2,0))</f>
        <v>急性期</v>
      </c>
      <c r="I131" s="40" t="s">
        <v>38</v>
      </c>
      <c r="J131" s="40" t="str">
        <f>IF(I131="","",VLOOKUP(I131,Sheet1!$B$3:$C$7,2,0))</f>
        <v>急性期</v>
      </c>
      <c r="K131" s="40">
        <v>53</v>
      </c>
      <c r="L131" s="40">
        <v>53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 t="s">
        <v>41</v>
      </c>
      <c r="U131" s="40" t="str">
        <f>IF(T131="","",VLOOKUP(T131,Sheet1!$B$10:$C$61,2,0))</f>
        <v>一般病棟7対1入院基本料</v>
      </c>
      <c r="V131" s="40">
        <v>53</v>
      </c>
      <c r="W131" s="65"/>
    </row>
    <row r="132" spans="1:23" outlineLevel="4">
      <c r="A132" s="40">
        <v>4012</v>
      </c>
      <c r="B132" s="40" t="s">
        <v>47</v>
      </c>
      <c r="C132" s="40">
        <v>40106</v>
      </c>
      <c r="D132" s="40" t="s">
        <v>48</v>
      </c>
      <c r="E132" s="40" t="s">
        <v>593</v>
      </c>
      <c r="F132" s="40" t="s">
        <v>328</v>
      </c>
      <c r="G132" s="40" t="s">
        <v>38</v>
      </c>
      <c r="H132" s="40" t="str">
        <f>IF(G132="","",VLOOKUP(G132,Sheet1!$B$3:$C$7,2,0))</f>
        <v>急性期</v>
      </c>
      <c r="I132" s="40" t="s">
        <v>38</v>
      </c>
      <c r="J132" s="40" t="str">
        <f>IF(I132="","",VLOOKUP(I132,Sheet1!$B$3:$C$7,2,0))</f>
        <v>急性期</v>
      </c>
      <c r="K132" s="40">
        <v>58</v>
      </c>
      <c r="L132" s="40">
        <v>58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 t="s">
        <v>41</v>
      </c>
      <c r="U132" s="40" t="str">
        <f>IF(T132="","",VLOOKUP(T132,Sheet1!$B$10:$C$61,2,0))</f>
        <v>一般病棟7対1入院基本料</v>
      </c>
      <c r="V132" s="40">
        <v>58</v>
      </c>
      <c r="W132" s="65"/>
    </row>
    <row r="133" spans="1:23" outlineLevel="4">
      <c r="A133" s="40">
        <v>4012</v>
      </c>
      <c r="B133" s="40" t="s">
        <v>47</v>
      </c>
      <c r="C133" s="40">
        <v>40106</v>
      </c>
      <c r="D133" s="40" t="s">
        <v>48</v>
      </c>
      <c r="E133" s="40" t="s">
        <v>593</v>
      </c>
      <c r="F133" s="40" t="s">
        <v>594</v>
      </c>
      <c r="G133" s="40" t="s">
        <v>45</v>
      </c>
      <c r="H133" s="40" t="str">
        <f>IF(G133="","",VLOOKUP(G133,Sheet1!$B$3:$C$7,2,0))</f>
        <v>慢性期</v>
      </c>
      <c r="I133" s="40" t="s">
        <v>45</v>
      </c>
      <c r="J133" s="40" t="str">
        <f>IF(I133="","",VLOOKUP(I133,Sheet1!$B$3:$C$7,2,0))</f>
        <v>慢性期</v>
      </c>
      <c r="K133" s="40">
        <v>54</v>
      </c>
      <c r="L133" s="40">
        <v>54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 t="s">
        <v>51</v>
      </c>
      <c r="U133" s="40" t="str">
        <f>IF(T133="","",VLOOKUP(T133,Sheet1!$B$10:$C$61,2,0))</f>
        <v>障害者施設等10対1入院基本料</v>
      </c>
      <c r="V133" s="40">
        <v>54</v>
      </c>
      <c r="W133" s="65"/>
    </row>
    <row r="134" spans="1:23" outlineLevel="4">
      <c r="A134" s="40">
        <v>4012</v>
      </c>
      <c r="B134" s="40" t="s">
        <v>47</v>
      </c>
      <c r="C134" s="40">
        <v>40106</v>
      </c>
      <c r="D134" s="40" t="s">
        <v>48</v>
      </c>
      <c r="E134" s="40" t="s">
        <v>593</v>
      </c>
      <c r="F134" s="40" t="s">
        <v>595</v>
      </c>
      <c r="G134" s="40" t="s">
        <v>38</v>
      </c>
      <c r="H134" s="40" t="str">
        <f>IF(G134="","",VLOOKUP(G134,Sheet1!$B$3:$C$7,2,0))</f>
        <v>急性期</v>
      </c>
      <c r="I134" s="40" t="s">
        <v>38</v>
      </c>
      <c r="J134" s="40" t="str">
        <f>IF(I134="","",VLOOKUP(I134,Sheet1!$B$3:$C$7,2,0))</f>
        <v>急性期</v>
      </c>
      <c r="K134" s="40">
        <v>55</v>
      </c>
      <c r="L134" s="40">
        <v>55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 t="s">
        <v>41</v>
      </c>
      <c r="U134" s="40" t="str">
        <f>IF(T134="","",VLOOKUP(T134,Sheet1!$B$10:$C$61,2,0))</f>
        <v>一般病棟7対1入院基本料</v>
      </c>
      <c r="V134" s="40">
        <v>55</v>
      </c>
      <c r="W134" s="65"/>
    </row>
    <row r="135" spans="1:23" outlineLevel="4">
      <c r="A135" s="40">
        <v>4012</v>
      </c>
      <c r="B135" s="40" t="s">
        <v>47</v>
      </c>
      <c r="C135" s="40">
        <v>40106</v>
      </c>
      <c r="D135" s="40" t="s">
        <v>48</v>
      </c>
      <c r="E135" s="40" t="s">
        <v>593</v>
      </c>
      <c r="F135" s="40" t="s">
        <v>596</v>
      </c>
      <c r="G135" s="40" t="s">
        <v>58</v>
      </c>
      <c r="H135" s="40" t="str">
        <f>IF(G135="","",VLOOKUP(G135,Sheet1!$B$3:$C$7,2,0))</f>
        <v>回復期</v>
      </c>
      <c r="I135" s="40" t="s">
        <v>58</v>
      </c>
      <c r="J135" s="40" t="str">
        <f>IF(I135="","",VLOOKUP(I135,Sheet1!$B$3:$C$7,2,0))</f>
        <v>回復期</v>
      </c>
      <c r="K135" s="40">
        <v>54</v>
      </c>
      <c r="L135" s="40">
        <v>54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 t="s">
        <v>40</v>
      </c>
      <c r="U135" s="40" t="str">
        <f>IF(T135="","",VLOOKUP(T135,Sheet1!$B$10:$C$61,2,0))</f>
        <v>地域包括ケア病棟入院料1</v>
      </c>
      <c r="V135" s="40">
        <v>54</v>
      </c>
      <c r="W135" s="65"/>
    </row>
    <row r="136" spans="1:23" outlineLevel="4">
      <c r="A136" s="40">
        <v>4012</v>
      </c>
      <c r="B136" s="40" t="s">
        <v>47</v>
      </c>
      <c r="C136" s="40">
        <v>40106</v>
      </c>
      <c r="D136" s="40" t="s">
        <v>48</v>
      </c>
      <c r="E136" s="40" t="s">
        <v>593</v>
      </c>
      <c r="F136" s="40" t="s">
        <v>597</v>
      </c>
      <c r="G136" s="40" t="s">
        <v>38</v>
      </c>
      <c r="H136" s="40" t="str">
        <f>IF(G136="","",VLOOKUP(G136,Sheet1!$B$3:$C$7,2,0))</f>
        <v>急性期</v>
      </c>
      <c r="I136" s="40" t="s">
        <v>38</v>
      </c>
      <c r="J136" s="40" t="str">
        <f>IF(I136="","",VLOOKUP(I136,Sheet1!$B$3:$C$7,2,0))</f>
        <v>急性期</v>
      </c>
      <c r="K136" s="40">
        <v>55</v>
      </c>
      <c r="L136" s="40">
        <v>55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 t="s">
        <v>41</v>
      </c>
      <c r="U136" s="40" t="str">
        <f>IF(T136="","",VLOOKUP(T136,Sheet1!$B$10:$C$61,2,0))</f>
        <v>一般病棟7対1入院基本料</v>
      </c>
      <c r="V136" s="40">
        <v>55</v>
      </c>
      <c r="W136" s="65"/>
    </row>
    <row r="137" spans="1:23" outlineLevel="3">
      <c r="A137" s="40"/>
      <c r="B137" s="40"/>
      <c r="C137" s="40"/>
      <c r="D137" s="40"/>
      <c r="E137" s="41" t="s">
        <v>1851</v>
      </c>
      <c r="F137" s="40"/>
      <c r="G137" s="40"/>
      <c r="H137" s="40"/>
      <c r="I137" s="40"/>
      <c r="J137" s="40" t="str">
        <f>IF(I137="","",VLOOKUP(I137,Sheet1!$B$3:$C$7,2,0))</f>
        <v/>
      </c>
      <c r="K137" s="40">
        <f t="shared" ref="K137:S137" si="25">SUBTOTAL(9,K125:K136)</f>
        <v>499</v>
      </c>
      <c r="L137" s="40">
        <f t="shared" si="25"/>
        <v>499</v>
      </c>
      <c r="M137" s="40">
        <f t="shared" si="25"/>
        <v>0</v>
      </c>
      <c r="N137" s="40">
        <f t="shared" si="25"/>
        <v>0</v>
      </c>
      <c r="O137" s="40">
        <f t="shared" si="25"/>
        <v>0</v>
      </c>
      <c r="P137" s="40">
        <f t="shared" si="25"/>
        <v>0</v>
      </c>
      <c r="Q137" s="40">
        <f t="shared" si="25"/>
        <v>0</v>
      </c>
      <c r="R137" s="40">
        <f t="shared" si="25"/>
        <v>0</v>
      </c>
      <c r="S137" s="40">
        <f t="shared" si="25"/>
        <v>0</v>
      </c>
      <c r="T137" s="40"/>
      <c r="U137" s="40"/>
      <c r="V137" s="40">
        <f>SUBTOTAL(9,V125:V136)</f>
        <v>499</v>
      </c>
      <c r="W137" s="66"/>
    </row>
    <row r="138" spans="1:23" outlineLevel="4">
      <c r="A138" s="40">
        <v>4012</v>
      </c>
      <c r="B138" s="40" t="s">
        <v>47</v>
      </c>
      <c r="C138" s="40">
        <v>40106</v>
      </c>
      <c r="D138" s="40" t="s">
        <v>48</v>
      </c>
      <c r="E138" s="40" t="s">
        <v>662</v>
      </c>
      <c r="F138" s="40" t="s">
        <v>663</v>
      </c>
      <c r="G138" s="40" t="s">
        <v>45</v>
      </c>
      <c r="H138" s="40" t="str">
        <f>IF(G138="","",VLOOKUP(G138,Sheet1!$B$3:$C$7,2,0))</f>
        <v>慢性期</v>
      </c>
      <c r="I138" s="40" t="s">
        <v>45</v>
      </c>
      <c r="J138" s="40" t="str">
        <f>IF(I138="","",VLOOKUP(I138,Sheet1!$B$3:$C$7,2,0))</f>
        <v>慢性期</v>
      </c>
      <c r="K138" s="40">
        <v>0</v>
      </c>
      <c r="L138" s="40">
        <v>0</v>
      </c>
      <c r="M138" s="40">
        <v>0</v>
      </c>
      <c r="N138" s="40">
        <v>37</v>
      </c>
      <c r="O138" s="40">
        <v>37</v>
      </c>
      <c r="P138" s="40">
        <v>0</v>
      </c>
      <c r="Q138" s="40">
        <v>0</v>
      </c>
      <c r="R138" s="40">
        <v>0</v>
      </c>
      <c r="S138" s="40">
        <v>0</v>
      </c>
      <c r="T138" s="40" t="s">
        <v>46</v>
      </c>
      <c r="U138" s="40" t="str">
        <f>IF(T138="","",VLOOKUP(T138,Sheet1!$B$10:$C$61,2,0))</f>
        <v>療養病棟入院基本料2</v>
      </c>
      <c r="V138" s="40">
        <v>37</v>
      </c>
      <c r="W138" s="64"/>
    </row>
    <row r="139" spans="1:23" outlineLevel="3">
      <c r="A139" s="40"/>
      <c r="B139" s="40"/>
      <c r="C139" s="40"/>
      <c r="D139" s="40"/>
      <c r="E139" s="41" t="s">
        <v>1852</v>
      </c>
      <c r="F139" s="40"/>
      <c r="G139" s="40"/>
      <c r="H139" s="40"/>
      <c r="I139" s="40"/>
      <c r="J139" s="40" t="str">
        <f>IF(I139="","",VLOOKUP(I139,Sheet1!$B$3:$C$7,2,0))</f>
        <v/>
      </c>
      <c r="K139" s="40">
        <f t="shared" ref="K139:S139" si="26">SUBTOTAL(9,K138:K138)</f>
        <v>0</v>
      </c>
      <c r="L139" s="40">
        <f t="shared" si="26"/>
        <v>0</v>
      </c>
      <c r="M139" s="40">
        <f t="shared" si="26"/>
        <v>0</v>
      </c>
      <c r="N139" s="40">
        <f t="shared" si="26"/>
        <v>37</v>
      </c>
      <c r="O139" s="40">
        <f t="shared" si="26"/>
        <v>37</v>
      </c>
      <c r="P139" s="40">
        <f t="shared" si="26"/>
        <v>0</v>
      </c>
      <c r="Q139" s="40">
        <f t="shared" si="26"/>
        <v>0</v>
      </c>
      <c r="R139" s="40">
        <f t="shared" si="26"/>
        <v>0</v>
      </c>
      <c r="S139" s="40">
        <f t="shared" si="26"/>
        <v>0</v>
      </c>
      <c r="T139" s="40"/>
      <c r="U139" s="40"/>
      <c r="V139" s="40">
        <f>SUBTOTAL(9,V138:V138)</f>
        <v>37</v>
      </c>
      <c r="W139" s="65"/>
    </row>
    <row r="140" spans="1:23" outlineLevel="4">
      <c r="A140" s="40">
        <v>4012</v>
      </c>
      <c r="B140" s="40" t="s">
        <v>47</v>
      </c>
      <c r="C140" s="40">
        <v>40106</v>
      </c>
      <c r="D140" s="40" t="s">
        <v>48</v>
      </c>
      <c r="E140" s="40" t="s">
        <v>717</v>
      </c>
      <c r="F140" s="40" t="s">
        <v>116</v>
      </c>
      <c r="G140" s="40" t="s">
        <v>58</v>
      </c>
      <c r="H140" s="40" t="str">
        <f>IF(G140="","",VLOOKUP(G140,Sheet1!$B$3:$C$7,2,0))</f>
        <v>回復期</v>
      </c>
      <c r="I140" s="40" t="s">
        <v>58</v>
      </c>
      <c r="J140" s="40" t="str">
        <f>IF(I140="","",VLOOKUP(I140,Sheet1!$B$3:$C$7,2,0))</f>
        <v>回復期</v>
      </c>
      <c r="K140" s="40">
        <v>60</v>
      </c>
      <c r="L140" s="40">
        <v>60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 t="s">
        <v>45</v>
      </c>
      <c r="U140" s="40" t="str">
        <f>IF(T140="","",VLOOKUP(T140,Sheet1!$B$10:$C$61,2,0))</f>
        <v>一般病棟15対1入院基本料</v>
      </c>
      <c r="V140" s="40">
        <v>60</v>
      </c>
      <c r="W140" s="66"/>
    </row>
    <row r="141" spans="1:23" outlineLevel="4">
      <c r="A141" s="40">
        <v>4012</v>
      </c>
      <c r="B141" s="40" t="s">
        <v>47</v>
      </c>
      <c r="C141" s="40">
        <v>40106</v>
      </c>
      <c r="D141" s="40" t="s">
        <v>48</v>
      </c>
      <c r="E141" s="40" t="s">
        <v>717</v>
      </c>
      <c r="F141" s="40" t="s">
        <v>117</v>
      </c>
      <c r="G141" s="40" t="s">
        <v>45</v>
      </c>
      <c r="H141" s="40" t="str">
        <f>IF(G141="","",VLOOKUP(G141,Sheet1!$B$3:$C$7,2,0))</f>
        <v>慢性期</v>
      </c>
      <c r="I141" s="40" t="s">
        <v>45</v>
      </c>
      <c r="J141" s="40" t="str">
        <f>IF(I141="","",VLOOKUP(I141,Sheet1!$B$3:$C$7,2,0))</f>
        <v>慢性期</v>
      </c>
      <c r="K141" s="40">
        <v>0</v>
      </c>
      <c r="L141" s="40">
        <v>0</v>
      </c>
      <c r="M141" s="40">
        <v>0</v>
      </c>
      <c r="N141" s="40">
        <v>60</v>
      </c>
      <c r="O141" s="40">
        <v>60</v>
      </c>
      <c r="P141" s="40">
        <v>0</v>
      </c>
      <c r="Q141" s="40">
        <v>0</v>
      </c>
      <c r="R141" s="40">
        <v>0</v>
      </c>
      <c r="S141" s="40">
        <v>0</v>
      </c>
      <c r="T141" s="40" t="s">
        <v>62</v>
      </c>
      <c r="U141" s="40" t="str">
        <f>IF(T141="","",VLOOKUP(T141,Sheet1!$B$10:$C$61,2,0))</f>
        <v>療養病棟入院基本料1</v>
      </c>
      <c r="V141" s="40">
        <v>60</v>
      </c>
      <c r="W141" s="64"/>
    </row>
    <row r="142" spans="1:23" outlineLevel="4">
      <c r="A142" s="40">
        <v>4012</v>
      </c>
      <c r="B142" s="40" t="s">
        <v>47</v>
      </c>
      <c r="C142" s="40">
        <v>40106</v>
      </c>
      <c r="D142" s="40" t="s">
        <v>48</v>
      </c>
      <c r="E142" s="40" t="s">
        <v>717</v>
      </c>
      <c r="F142" s="40" t="s">
        <v>118</v>
      </c>
      <c r="G142" s="40" t="s">
        <v>45</v>
      </c>
      <c r="H142" s="40" t="str">
        <f>IF(G142="","",VLOOKUP(G142,Sheet1!$B$3:$C$7,2,0))</f>
        <v>慢性期</v>
      </c>
      <c r="I142" s="40" t="s">
        <v>45</v>
      </c>
      <c r="J142" s="40" t="str">
        <f>IF(I142="","",VLOOKUP(I142,Sheet1!$B$3:$C$7,2,0))</f>
        <v>慢性期</v>
      </c>
      <c r="K142" s="40">
        <v>0</v>
      </c>
      <c r="L142" s="40">
        <v>0</v>
      </c>
      <c r="M142" s="40">
        <v>0</v>
      </c>
      <c r="N142" s="40">
        <v>60</v>
      </c>
      <c r="O142" s="40">
        <v>60</v>
      </c>
      <c r="P142" s="40">
        <v>0</v>
      </c>
      <c r="Q142" s="40">
        <v>0</v>
      </c>
      <c r="R142" s="40">
        <v>0</v>
      </c>
      <c r="S142" s="40">
        <v>0</v>
      </c>
      <c r="T142" s="40" t="s">
        <v>62</v>
      </c>
      <c r="U142" s="40" t="str">
        <f>IF(T142="","",VLOOKUP(T142,Sheet1!$B$10:$C$61,2,0))</f>
        <v>療養病棟入院基本料1</v>
      </c>
      <c r="V142" s="40">
        <v>60</v>
      </c>
      <c r="W142" s="65"/>
    </row>
    <row r="143" spans="1:23" outlineLevel="4">
      <c r="A143" s="40">
        <v>4012</v>
      </c>
      <c r="B143" s="40" t="s">
        <v>47</v>
      </c>
      <c r="C143" s="40">
        <v>40106</v>
      </c>
      <c r="D143" s="40" t="s">
        <v>48</v>
      </c>
      <c r="E143" s="40" t="s">
        <v>717</v>
      </c>
      <c r="F143" s="40" t="s">
        <v>718</v>
      </c>
      <c r="G143" s="40" t="s">
        <v>45</v>
      </c>
      <c r="H143" s="40" t="str">
        <f>IF(G143="","",VLOOKUP(G143,Sheet1!$B$3:$C$7,2,0))</f>
        <v>慢性期</v>
      </c>
      <c r="I143" s="40" t="s">
        <v>45</v>
      </c>
      <c r="J143" s="40" t="str">
        <f>IF(I143="","",VLOOKUP(I143,Sheet1!$B$3:$C$7,2,0))</f>
        <v>慢性期</v>
      </c>
      <c r="K143" s="40">
        <v>17</v>
      </c>
      <c r="L143" s="40">
        <v>17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/>
      <c r="U143" s="40" t="str">
        <f>IF(T143="","",VLOOKUP(T143,Sheet1!$B$10:$C$61,2,0))</f>
        <v/>
      </c>
      <c r="V143" s="40">
        <v>0</v>
      </c>
      <c r="W143" s="65"/>
    </row>
    <row r="144" spans="1:23" outlineLevel="3">
      <c r="A144" s="40"/>
      <c r="B144" s="40"/>
      <c r="C144" s="40"/>
      <c r="D144" s="40"/>
      <c r="E144" s="41" t="s">
        <v>1853</v>
      </c>
      <c r="F144" s="40"/>
      <c r="G144" s="40"/>
      <c r="H144" s="40"/>
      <c r="I144" s="40"/>
      <c r="J144" s="40" t="str">
        <f>IF(I144="","",VLOOKUP(I144,Sheet1!$B$3:$C$7,2,0))</f>
        <v/>
      </c>
      <c r="K144" s="40">
        <f t="shared" ref="K144:S144" si="27">SUBTOTAL(9,K140:K143)</f>
        <v>77</v>
      </c>
      <c r="L144" s="40">
        <f t="shared" si="27"/>
        <v>77</v>
      </c>
      <c r="M144" s="40">
        <f t="shared" si="27"/>
        <v>0</v>
      </c>
      <c r="N144" s="40">
        <f t="shared" si="27"/>
        <v>120</v>
      </c>
      <c r="O144" s="40">
        <f t="shared" si="27"/>
        <v>120</v>
      </c>
      <c r="P144" s="40">
        <f t="shared" si="27"/>
        <v>0</v>
      </c>
      <c r="Q144" s="40">
        <f t="shared" si="27"/>
        <v>0</v>
      </c>
      <c r="R144" s="40">
        <f t="shared" si="27"/>
        <v>0</v>
      </c>
      <c r="S144" s="40">
        <f t="shared" si="27"/>
        <v>0</v>
      </c>
      <c r="T144" s="40"/>
      <c r="U144" s="40"/>
      <c r="V144" s="40">
        <f>SUBTOTAL(9,V140:V143)</f>
        <v>180</v>
      </c>
      <c r="W144" s="66"/>
    </row>
    <row r="145" spans="1:23" outlineLevel="4">
      <c r="A145" s="40">
        <v>4012</v>
      </c>
      <c r="B145" s="40" t="s">
        <v>47</v>
      </c>
      <c r="C145" s="40">
        <v>40106</v>
      </c>
      <c r="D145" s="40" t="s">
        <v>48</v>
      </c>
      <c r="E145" s="40" t="s">
        <v>798</v>
      </c>
      <c r="F145" s="40" t="s">
        <v>799</v>
      </c>
      <c r="G145" s="40" t="s">
        <v>41</v>
      </c>
      <c r="H145" s="40" t="str">
        <f>IF(G145="","",VLOOKUP(G145,Sheet1!$B$3:$C$7,2,0))</f>
        <v>高度急性期</v>
      </c>
      <c r="I145" s="40" t="s">
        <v>41</v>
      </c>
      <c r="J145" s="40" t="str">
        <f>IF(I145="","",VLOOKUP(I145,Sheet1!$B$3:$C$7,2,0))</f>
        <v>高度急性期</v>
      </c>
      <c r="K145" s="40">
        <v>6</v>
      </c>
      <c r="L145" s="40">
        <v>6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 t="s">
        <v>42</v>
      </c>
      <c r="U145" s="40" t="str">
        <f>IF(T145="","",VLOOKUP(T145,Sheet1!$B$10:$C$61,2,0))</f>
        <v>特定集中治療室管理料3</v>
      </c>
      <c r="V145" s="40">
        <v>6</v>
      </c>
      <c r="W145" s="64" t="s">
        <v>1995</v>
      </c>
    </row>
    <row r="146" spans="1:23" outlineLevel="4">
      <c r="A146" s="40">
        <v>4012</v>
      </c>
      <c r="B146" s="40" t="s">
        <v>47</v>
      </c>
      <c r="C146" s="40">
        <v>40106</v>
      </c>
      <c r="D146" s="40" t="s">
        <v>48</v>
      </c>
      <c r="E146" s="40" t="s">
        <v>798</v>
      </c>
      <c r="F146" s="40" t="s">
        <v>44</v>
      </c>
      <c r="G146" s="40" t="s">
        <v>38</v>
      </c>
      <c r="H146" s="40" t="str">
        <f>IF(G146="","",VLOOKUP(G146,Sheet1!$B$3:$C$7,2,0))</f>
        <v>急性期</v>
      </c>
      <c r="I146" s="40" t="s">
        <v>38</v>
      </c>
      <c r="J146" s="40" t="str">
        <f>IF(I146="","",VLOOKUP(I146,Sheet1!$B$3:$C$7,2,0))</f>
        <v>急性期</v>
      </c>
      <c r="K146" s="40">
        <v>14</v>
      </c>
      <c r="L146" s="40">
        <v>14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 t="s">
        <v>41</v>
      </c>
      <c r="U146" s="40" t="str">
        <f>IF(T146="","",VLOOKUP(T146,Sheet1!$B$10:$C$61,2,0))</f>
        <v>一般病棟7対1入院基本料</v>
      </c>
      <c r="V146" s="40">
        <v>14</v>
      </c>
      <c r="W146" s="65" t="s">
        <v>1996</v>
      </c>
    </row>
    <row r="147" spans="1:23" outlineLevel="4">
      <c r="A147" s="40">
        <v>4012</v>
      </c>
      <c r="B147" s="40" t="s">
        <v>47</v>
      </c>
      <c r="C147" s="40">
        <v>40106</v>
      </c>
      <c r="D147" s="40" t="s">
        <v>48</v>
      </c>
      <c r="E147" s="40" t="s">
        <v>798</v>
      </c>
      <c r="F147" s="40" t="s">
        <v>800</v>
      </c>
      <c r="G147" s="40" t="s">
        <v>38</v>
      </c>
      <c r="H147" s="40" t="str">
        <f>IF(G147="","",VLOOKUP(G147,Sheet1!$B$3:$C$7,2,0))</f>
        <v>急性期</v>
      </c>
      <c r="I147" s="40" t="s">
        <v>38</v>
      </c>
      <c r="J147" s="40" t="str">
        <f>IF(I147="","",VLOOKUP(I147,Sheet1!$B$3:$C$7,2,0))</f>
        <v>急性期</v>
      </c>
      <c r="K147" s="40">
        <v>27</v>
      </c>
      <c r="L147" s="40">
        <v>27</v>
      </c>
      <c r="M147" s="40">
        <v>0</v>
      </c>
      <c r="N147" s="40">
        <v>0</v>
      </c>
      <c r="O147" s="40">
        <v>0</v>
      </c>
      <c r="P147" s="40">
        <v>0</v>
      </c>
      <c r="Q147" s="40">
        <v>0</v>
      </c>
      <c r="R147" s="40">
        <v>0</v>
      </c>
      <c r="S147" s="40">
        <v>0</v>
      </c>
      <c r="T147" s="40" t="s">
        <v>350</v>
      </c>
      <c r="U147" s="40" t="str">
        <f>IF(T147="","",VLOOKUP(T147,Sheet1!$B$10:$C$61,2,0))</f>
        <v>小児入院医療管理料2</v>
      </c>
      <c r="V147" s="40">
        <v>27</v>
      </c>
      <c r="W147" s="65" t="s">
        <v>2000</v>
      </c>
    </row>
    <row r="148" spans="1:23" outlineLevel="4">
      <c r="A148" s="40">
        <v>4012</v>
      </c>
      <c r="B148" s="40" t="s">
        <v>47</v>
      </c>
      <c r="C148" s="40">
        <v>40106</v>
      </c>
      <c r="D148" s="40" t="s">
        <v>48</v>
      </c>
      <c r="E148" s="40" t="s">
        <v>798</v>
      </c>
      <c r="F148" s="40" t="s">
        <v>801</v>
      </c>
      <c r="G148" s="40" t="s">
        <v>38</v>
      </c>
      <c r="H148" s="40" t="str">
        <f>IF(G148="","",VLOOKUP(G148,Sheet1!$B$3:$C$7,2,0))</f>
        <v>急性期</v>
      </c>
      <c r="I148" s="40" t="s">
        <v>38</v>
      </c>
      <c r="J148" s="40" t="str">
        <f>IF(I148="","",VLOOKUP(I148,Sheet1!$B$3:$C$7,2,0))</f>
        <v>急性期</v>
      </c>
      <c r="K148" s="40">
        <v>22</v>
      </c>
      <c r="L148" s="40">
        <v>22</v>
      </c>
      <c r="M148" s="40">
        <v>0</v>
      </c>
      <c r="N148" s="40">
        <v>0</v>
      </c>
      <c r="O148" s="40">
        <v>0</v>
      </c>
      <c r="P148" s="40">
        <v>0</v>
      </c>
      <c r="Q148" s="40">
        <v>0</v>
      </c>
      <c r="R148" s="40">
        <v>0</v>
      </c>
      <c r="S148" s="40">
        <v>0</v>
      </c>
      <c r="T148" s="40" t="s">
        <v>41</v>
      </c>
      <c r="U148" s="40" t="str">
        <f>IF(T148="","",VLOOKUP(T148,Sheet1!$B$10:$C$61,2,0))</f>
        <v>一般病棟7対1入院基本料</v>
      </c>
      <c r="V148" s="40">
        <v>22</v>
      </c>
      <c r="W148" s="65" t="s">
        <v>2001</v>
      </c>
    </row>
    <row r="149" spans="1:23" outlineLevel="4">
      <c r="A149" s="40">
        <v>4012</v>
      </c>
      <c r="B149" s="40" t="s">
        <v>47</v>
      </c>
      <c r="C149" s="40">
        <v>40106</v>
      </c>
      <c r="D149" s="40" t="s">
        <v>48</v>
      </c>
      <c r="E149" s="40" t="s">
        <v>798</v>
      </c>
      <c r="F149" s="40" t="s">
        <v>496</v>
      </c>
      <c r="G149" s="40" t="s">
        <v>38</v>
      </c>
      <c r="H149" s="40" t="str">
        <f>IF(G149="","",VLOOKUP(G149,Sheet1!$B$3:$C$7,2,0))</f>
        <v>急性期</v>
      </c>
      <c r="I149" s="40" t="s">
        <v>38</v>
      </c>
      <c r="J149" s="40" t="str">
        <f>IF(I149="","",VLOOKUP(I149,Sheet1!$B$3:$C$7,2,0))</f>
        <v>急性期</v>
      </c>
      <c r="K149" s="40">
        <v>56</v>
      </c>
      <c r="L149" s="40">
        <v>51</v>
      </c>
      <c r="M149" s="40">
        <v>5</v>
      </c>
      <c r="N149" s="40">
        <v>0</v>
      </c>
      <c r="O149" s="40">
        <v>0</v>
      </c>
      <c r="P149" s="40">
        <v>0</v>
      </c>
      <c r="Q149" s="40">
        <v>0</v>
      </c>
      <c r="R149" s="40">
        <v>0</v>
      </c>
      <c r="S149" s="40">
        <v>0</v>
      </c>
      <c r="T149" s="40" t="s">
        <v>41</v>
      </c>
      <c r="U149" s="40" t="str">
        <f>IF(T149="","",VLOOKUP(T149,Sheet1!$B$10:$C$61,2,0))</f>
        <v>一般病棟7対1入院基本料</v>
      </c>
      <c r="V149" s="40">
        <v>51</v>
      </c>
      <c r="W149" s="65" t="s">
        <v>2007</v>
      </c>
    </row>
    <row r="150" spans="1:23" outlineLevel="4">
      <c r="A150" s="40">
        <v>4012</v>
      </c>
      <c r="B150" s="40" t="s">
        <v>47</v>
      </c>
      <c r="C150" s="40">
        <v>40106</v>
      </c>
      <c r="D150" s="40" t="s">
        <v>48</v>
      </c>
      <c r="E150" s="40" t="s">
        <v>798</v>
      </c>
      <c r="F150" s="40" t="s">
        <v>498</v>
      </c>
      <c r="G150" s="40" t="s">
        <v>38</v>
      </c>
      <c r="H150" s="40" t="str">
        <f>IF(G150="","",VLOOKUP(G150,Sheet1!$B$3:$C$7,2,0))</f>
        <v>急性期</v>
      </c>
      <c r="I150" s="40" t="s">
        <v>38</v>
      </c>
      <c r="J150" s="40" t="str">
        <f>IF(I150="","",VLOOKUP(I150,Sheet1!$B$3:$C$7,2,0))</f>
        <v>急性期</v>
      </c>
      <c r="K150" s="40">
        <v>60</v>
      </c>
      <c r="L150" s="40">
        <v>53</v>
      </c>
      <c r="M150" s="40">
        <v>7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 t="s">
        <v>41</v>
      </c>
      <c r="U150" s="40" t="str">
        <f>IF(T150="","",VLOOKUP(T150,Sheet1!$B$10:$C$61,2,0))</f>
        <v>一般病棟7対1入院基本料</v>
      </c>
      <c r="V150" s="40">
        <v>53</v>
      </c>
      <c r="W150" s="65" t="s">
        <v>2008</v>
      </c>
    </row>
    <row r="151" spans="1:23" outlineLevel="4">
      <c r="A151" s="40">
        <v>4012</v>
      </c>
      <c r="B151" s="40" t="s">
        <v>47</v>
      </c>
      <c r="C151" s="40">
        <v>40106</v>
      </c>
      <c r="D151" s="40" t="s">
        <v>48</v>
      </c>
      <c r="E151" s="40" t="s">
        <v>798</v>
      </c>
      <c r="F151" s="40" t="s">
        <v>802</v>
      </c>
      <c r="G151" s="40" t="s">
        <v>38</v>
      </c>
      <c r="H151" s="40" t="str">
        <f>IF(G151="","",VLOOKUP(G151,Sheet1!$B$3:$C$7,2,0))</f>
        <v>急性期</v>
      </c>
      <c r="I151" s="40" t="s">
        <v>38</v>
      </c>
      <c r="J151" s="40" t="str">
        <f>IF(I151="","",VLOOKUP(I151,Sheet1!$B$3:$C$7,2,0))</f>
        <v>急性期</v>
      </c>
      <c r="K151" s="40">
        <v>56</v>
      </c>
      <c r="L151" s="40">
        <v>51</v>
      </c>
      <c r="M151" s="40">
        <v>5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 t="s">
        <v>41</v>
      </c>
      <c r="U151" s="40" t="str">
        <f>IF(T151="","",VLOOKUP(T151,Sheet1!$B$10:$C$61,2,0))</f>
        <v>一般病棟7対1入院基本料</v>
      </c>
      <c r="V151" s="40">
        <v>51</v>
      </c>
      <c r="W151" s="65"/>
    </row>
    <row r="152" spans="1:23" outlineLevel="4">
      <c r="A152" s="40">
        <v>4012</v>
      </c>
      <c r="B152" s="40" t="s">
        <v>47</v>
      </c>
      <c r="C152" s="40">
        <v>40106</v>
      </c>
      <c r="D152" s="40" t="s">
        <v>48</v>
      </c>
      <c r="E152" s="40" t="s">
        <v>798</v>
      </c>
      <c r="F152" s="40" t="s">
        <v>803</v>
      </c>
      <c r="G152" s="40" t="s">
        <v>38</v>
      </c>
      <c r="H152" s="40" t="str">
        <f>IF(G152="","",VLOOKUP(G152,Sheet1!$B$3:$C$7,2,0))</f>
        <v>急性期</v>
      </c>
      <c r="I152" s="40" t="s">
        <v>38</v>
      </c>
      <c r="J152" s="40" t="str">
        <f>IF(I152="","",VLOOKUP(I152,Sheet1!$B$3:$C$7,2,0))</f>
        <v>急性期</v>
      </c>
      <c r="K152" s="40">
        <v>59</v>
      </c>
      <c r="L152" s="40">
        <v>53</v>
      </c>
      <c r="M152" s="40">
        <v>6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 t="s">
        <v>41</v>
      </c>
      <c r="U152" s="40" t="str">
        <f>IF(T152="","",VLOOKUP(T152,Sheet1!$B$10:$C$61,2,0))</f>
        <v>一般病棟7対1入院基本料</v>
      </c>
      <c r="V152" s="40">
        <v>53</v>
      </c>
      <c r="W152" s="65"/>
    </row>
    <row r="153" spans="1:23" outlineLevel="4">
      <c r="A153" s="40">
        <v>4012</v>
      </c>
      <c r="B153" s="40" t="s">
        <v>47</v>
      </c>
      <c r="C153" s="40">
        <v>40106</v>
      </c>
      <c r="D153" s="40" t="s">
        <v>48</v>
      </c>
      <c r="E153" s="40" t="s">
        <v>798</v>
      </c>
      <c r="F153" s="40" t="s">
        <v>804</v>
      </c>
      <c r="G153" s="40" t="s">
        <v>38</v>
      </c>
      <c r="H153" s="40" t="str">
        <f>IF(G153="","",VLOOKUP(G153,Sheet1!$B$3:$C$7,2,0))</f>
        <v>急性期</v>
      </c>
      <c r="I153" s="40" t="s">
        <v>38</v>
      </c>
      <c r="J153" s="40" t="str">
        <f>IF(I153="","",VLOOKUP(I153,Sheet1!$B$3:$C$7,2,0))</f>
        <v>急性期</v>
      </c>
      <c r="K153" s="40">
        <v>61</v>
      </c>
      <c r="L153" s="40">
        <v>51</v>
      </c>
      <c r="M153" s="40">
        <v>10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 t="s">
        <v>41</v>
      </c>
      <c r="U153" s="40" t="str">
        <f>IF(T153="","",VLOOKUP(T153,Sheet1!$B$10:$C$61,2,0))</f>
        <v>一般病棟7対1入院基本料</v>
      </c>
      <c r="V153" s="40">
        <v>51</v>
      </c>
      <c r="W153" s="65"/>
    </row>
    <row r="154" spans="1:23" outlineLevel="4">
      <c r="A154" s="40">
        <v>4012</v>
      </c>
      <c r="B154" s="40" t="s">
        <v>47</v>
      </c>
      <c r="C154" s="40">
        <v>40106</v>
      </c>
      <c r="D154" s="40" t="s">
        <v>48</v>
      </c>
      <c r="E154" s="40" t="s">
        <v>798</v>
      </c>
      <c r="F154" s="40" t="s">
        <v>805</v>
      </c>
      <c r="G154" s="40" t="s">
        <v>38</v>
      </c>
      <c r="H154" s="40" t="str">
        <f>IF(G154="","",VLOOKUP(G154,Sheet1!$B$3:$C$7,2,0))</f>
        <v>急性期</v>
      </c>
      <c r="I154" s="40" t="s">
        <v>38</v>
      </c>
      <c r="J154" s="40" t="str">
        <f>IF(I154="","",VLOOKUP(I154,Sheet1!$B$3:$C$7,2,0))</f>
        <v>急性期</v>
      </c>
      <c r="K154" s="40">
        <v>57</v>
      </c>
      <c r="L154" s="40">
        <v>52</v>
      </c>
      <c r="M154" s="40">
        <v>5</v>
      </c>
      <c r="N154" s="40">
        <v>0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 t="s">
        <v>41</v>
      </c>
      <c r="U154" s="40" t="str">
        <f>IF(T154="","",VLOOKUP(T154,Sheet1!$B$10:$C$61,2,0))</f>
        <v>一般病棟7対1入院基本料</v>
      </c>
      <c r="V154" s="40">
        <v>52</v>
      </c>
      <c r="W154" s="65"/>
    </row>
    <row r="155" spans="1:23" outlineLevel="4">
      <c r="A155" s="40">
        <v>4012</v>
      </c>
      <c r="B155" s="40" t="s">
        <v>47</v>
      </c>
      <c r="C155" s="40">
        <v>40106</v>
      </c>
      <c r="D155" s="40" t="s">
        <v>48</v>
      </c>
      <c r="E155" s="40" t="s">
        <v>798</v>
      </c>
      <c r="F155" s="40" t="s">
        <v>806</v>
      </c>
      <c r="G155" s="40" t="s">
        <v>41</v>
      </c>
      <c r="H155" s="40" t="str">
        <f>IF(G155="","",VLOOKUP(G155,Sheet1!$B$3:$C$7,2,0))</f>
        <v>高度急性期</v>
      </c>
      <c r="I155" s="40" t="s">
        <v>41</v>
      </c>
      <c r="J155" s="40" t="str">
        <f>IF(I155="","",VLOOKUP(I155,Sheet1!$B$3:$C$7,2,0))</f>
        <v>高度急性期</v>
      </c>
      <c r="K155" s="40">
        <v>6</v>
      </c>
      <c r="L155" s="40">
        <v>6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 t="s">
        <v>132</v>
      </c>
      <c r="U155" s="40" t="str">
        <f>IF(T155="","",VLOOKUP(T155,Sheet1!$B$10:$C$61,2,0))</f>
        <v>総合周産期特定集中治療室管理料（母体・胎児）</v>
      </c>
      <c r="V155" s="40">
        <v>6</v>
      </c>
      <c r="W155" s="65"/>
    </row>
    <row r="156" spans="1:23" outlineLevel="4">
      <c r="A156" s="40">
        <v>4012</v>
      </c>
      <c r="B156" s="40" t="s">
        <v>47</v>
      </c>
      <c r="C156" s="40">
        <v>40106</v>
      </c>
      <c r="D156" s="40" t="s">
        <v>48</v>
      </c>
      <c r="E156" s="40" t="s">
        <v>798</v>
      </c>
      <c r="F156" s="40" t="s">
        <v>807</v>
      </c>
      <c r="G156" s="40" t="s">
        <v>38</v>
      </c>
      <c r="H156" s="40" t="str">
        <f>IF(G156="","",VLOOKUP(G156,Sheet1!$B$3:$C$7,2,0))</f>
        <v>急性期</v>
      </c>
      <c r="I156" s="40" t="s">
        <v>38</v>
      </c>
      <c r="J156" s="40" t="str">
        <f>IF(I156="","",VLOOKUP(I156,Sheet1!$B$3:$C$7,2,0))</f>
        <v>急性期</v>
      </c>
      <c r="K156" s="40">
        <v>37</v>
      </c>
      <c r="L156" s="40">
        <v>33</v>
      </c>
      <c r="M156" s="40">
        <v>4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 t="s">
        <v>41</v>
      </c>
      <c r="U156" s="40" t="str">
        <f>IF(T156="","",VLOOKUP(T156,Sheet1!$B$10:$C$61,2,0))</f>
        <v>一般病棟7対1入院基本料</v>
      </c>
      <c r="V156" s="40">
        <v>33</v>
      </c>
      <c r="W156" s="65"/>
    </row>
    <row r="157" spans="1:23" outlineLevel="4">
      <c r="A157" s="40">
        <v>4012</v>
      </c>
      <c r="B157" s="40" t="s">
        <v>47</v>
      </c>
      <c r="C157" s="40">
        <v>40106</v>
      </c>
      <c r="D157" s="40" t="s">
        <v>48</v>
      </c>
      <c r="E157" s="40" t="s">
        <v>798</v>
      </c>
      <c r="F157" s="40" t="s">
        <v>808</v>
      </c>
      <c r="G157" s="40" t="s">
        <v>41</v>
      </c>
      <c r="H157" s="40" t="str">
        <f>IF(G157="","",VLOOKUP(G157,Sheet1!$B$3:$C$7,2,0))</f>
        <v>高度急性期</v>
      </c>
      <c r="I157" s="40" t="s">
        <v>41</v>
      </c>
      <c r="J157" s="40" t="str">
        <f>IF(I157="","",VLOOKUP(I157,Sheet1!$B$3:$C$7,2,0))</f>
        <v>高度急性期</v>
      </c>
      <c r="K157" s="40">
        <v>9</v>
      </c>
      <c r="L157" s="40">
        <v>9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 t="s">
        <v>133</v>
      </c>
      <c r="U157" s="40" t="str">
        <f>IF(T157="","",VLOOKUP(T157,Sheet1!$B$10:$C$61,2,0))</f>
        <v>総合周産期特定集中治療室管理料（新生児）</v>
      </c>
      <c r="V157" s="40">
        <v>9</v>
      </c>
      <c r="W157" s="65"/>
    </row>
    <row r="158" spans="1:23" outlineLevel="4">
      <c r="A158" s="40">
        <v>4012</v>
      </c>
      <c r="B158" s="40" t="s">
        <v>47</v>
      </c>
      <c r="C158" s="40">
        <v>40106</v>
      </c>
      <c r="D158" s="40" t="s">
        <v>48</v>
      </c>
      <c r="E158" s="40" t="s">
        <v>798</v>
      </c>
      <c r="F158" s="40" t="s">
        <v>809</v>
      </c>
      <c r="G158" s="40" t="s">
        <v>38</v>
      </c>
      <c r="H158" s="40" t="str">
        <f>IF(G158="","",VLOOKUP(G158,Sheet1!$B$3:$C$7,2,0))</f>
        <v>急性期</v>
      </c>
      <c r="I158" s="40" t="s">
        <v>38</v>
      </c>
      <c r="J158" s="40" t="str">
        <f>IF(I158="","",VLOOKUP(I158,Sheet1!$B$3:$C$7,2,0))</f>
        <v>急性期</v>
      </c>
      <c r="K158" s="40">
        <v>51</v>
      </c>
      <c r="L158" s="40">
        <v>48</v>
      </c>
      <c r="M158" s="40">
        <v>3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 t="s">
        <v>41</v>
      </c>
      <c r="U158" s="40" t="str">
        <f>IF(T158="","",VLOOKUP(T158,Sheet1!$B$10:$C$61,2,0))</f>
        <v>一般病棟7対1入院基本料</v>
      </c>
      <c r="V158" s="40">
        <v>48</v>
      </c>
      <c r="W158" s="65"/>
    </row>
    <row r="159" spans="1:23" outlineLevel="4">
      <c r="A159" s="40">
        <v>4012</v>
      </c>
      <c r="B159" s="40" t="s">
        <v>47</v>
      </c>
      <c r="C159" s="40">
        <v>40106</v>
      </c>
      <c r="D159" s="40" t="s">
        <v>48</v>
      </c>
      <c r="E159" s="40" t="s">
        <v>798</v>
      </c>
      <c r="F159" s="40" t="s">
        <v>810</v>
      </c>
      <c r="G159" s="40" t="s">
        <v>38</v>
      </c>
      <c r="H159" s="40" t="str">
        <f>IF(G159="","",VLOOKUP(G159,Sheet1!$B$3:$C$7,2,0))</f>
        <v>急性期</v>
      </c>
      <c r="I159" s="40" t="s">
        <v>38</v>
      </c>
      <c r="J159" s="40" t="str">
        <f>IF(I159="","",VLOOKUP(I159,Sheet1!$B$3:$C$7,2,0))</f>
        <v>急性期</v>
      </c>
      <c r="K159" s="40">
        <v>58</v>
      </c>
      <c r="L159" s="40">
        <v>52</v>
      </c>
      <c r="M159" s="40">
        <v>6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 t="s">
        <v>41</v>
      </c>
      <c r="U159" s="40" t="str">
        <f>IF(T159="","",VLOOKUP(T159,Sheet1!$B$10:$C$61,2,0))</f>
        <v>一般病棟7対1入院基本料</v>
      </c>
      <c r="V159" s="40">
        <v>52</v>
      </c>
      <c r="W159" s="65"/>
    </row>
    <row r="160" spans="1:23" outlineLevel="4">
      <c r="A160" s="40">
        <v>4012</v>
      </c>
      <c r="B160" s="40" t="s">
        <v>47</v>
      </c>
      <c r="C160" s="40">
        <v>40106</v>
      </c>
      <c r="D160" s="40" t="s">
        <v>48</v>
      </c>
      <c r="E160" s="40" t="s">
        <v>798</v>
      </c>
      <c r="F160" s="40" t="s">
        <v>811</v>
      </c>
      <c r="G160" s="40" t="s">
        <v>38</v>
      </c>
      <c r="H160" s="40" t="str">
        <f>IF(G160="","",VLOOKUP(G160,Sheet1!$B$3:$C$7,2,0))</f>
        <v>急性期</v>
      </c>
      <c r="I160" s="40" t="s">
        <v>38</v>
      </c>
      <c r="J160" s="40" t="str">
        <f>IF(I160="","",VLOOKUP(I160,Sheet1!$B$3:$C$7,2,0))</f>
        <v>急性期</v>
      </c>
      <c r="K160" s="40">
        <v>20</v>
      </c>
      <c r="L160" s="40">
        <v>20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 t="s">
        <v>96</v>
      </c>
      <c r="U160" s="40" t="str">
        <f>IF(T160="","",VLOOKUP(T160,Sheet1!$B$10:$C$61,2,0))</f>
        <v>緩和ケア病棟入院料</v>
      </c>
      <c r="V160" s="40">
        <v>20</v>
      </c>
      <c r="W160" s="65"/>
    </row>
    <row r="161" spans="1:23" outlineLevel="4">
      <c r="A161" s="40">
        <v>4012</v>
      </c>
      <c r="B161" s="40" t="s">
        <v>47</v>
      </c>
      <c r="C161" s="40">
        <v>40106</v>
      </c>
      <c r="D161" s="40" t="s">
        <v>48</v>
      </c>
      <c r="E161" s="40" t="s">
        <v>798</v>
      </c>
      <c r="F161" s="40" t="s">
        <v>812</v>
      </c>
      <c r="G161" s="40" t="s">
        <v>41</v>
      </c>
      <c r="H161" s="40" t="str">
        <f>IF(G161="","",VLOOKUP(G161,Sheet1!$B$3:$C$7,2,0))</f>
        <v>高度急性期</v>
      </c>
      <c r="I161" s="40" t="s">
        <v>41</v>
      </c>
      <c r="J161" s="40" t="str">
        <f>IF(I161="","",VLOOKUP(I161,Sheet1!$B$3:$C$7,2,0))</f>
        <v>高度急性期</v>
      </c>
      <c r="K161" s="40">
        <v>21</v>
      </c>
      <c r="L161" s="40">
        <v>21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 t="s">
        <v>60</v>
      </c>
      <c r="U161" s="40" t="str">
        <f>IF(T161="","",VLOOKUP(T161,Sheet1!$B$10:$C$61,2,0))</f>
        <v>新生児治療回復室入院医療管理料</v>
      </c>
      <c r="V161" s="40">
        <v>21</v>
      </c>
      <c r="W161" s="65"/>
    </row>
    <row r="162" spans="1:23" outlineLevel="3">
      <c r="A162" s="40"/>
      <c r="B162" s="40"/>
      <c r="C162" s="40"/>
      <c r="D162" s="40"/>
      <c r="E162" s="41" t="s">
        <v>1854</v>
      </c>
      <c r="F162" s="40"/>
      <c r="G162" s="40"/>
      <c r="H162" s="40"/>
      <c r="I162" s="40"/>
      <c r="J162" s="40" t="str">
        <f>IF(I162="","",VLOOKUP(I162,Sheet1!$B$3:$C$7,2,0))</f>
        <v/>
      </c>
      <c r="K162" s="40">
        <f t="shared" ref="K162:S162" si="28">SUBTOTAL(9,K145:K161)</f>
        <v>620</v>
      </c>
      <c r="L162" s="40">
        <f t="shared" si="28"/>
        <v>569</v>
      </c>
      <c r="M162" s="40">
        <f t="shared" si="28"/>
        <v>51</v>
      </c>
      <c r="N162" s="40">
        <f t="shared" si="28"/>
        <v>0</v>
      </c>
      <c r="O162" s="40">
        <f t="shared" si="28"/>
        <v>0</v>
      </c>
      <c r="P162" s="40">
        <f t="shared" si="28"/>
        <v>0</v>
      </c>
      <c r="Q162" s="40">
        <f t="shared" si="28"/>
        <v>0</v>
      </c>
      <c r="R162" s="40">
        <f t="shared" si="28"/>
        <v>0</v>
      </c>
      <c r="S162" s="40">
        <f t="shared" si="28"/>
        <v>0</v>
      </c>
      <c r="T162" s="40"/>
      <c r="U162" s="40"/>
      <c r="V162" s="40">
        <f>SUBTOTAL(9,V145:V161)</f>
        <v>569</v>
      </c>
      <c r="W162" s="66"/>
    </row>
    <row r="163" spans="1:23" outlineLevel="4">
      <c r="A163" s="40">
        <v>4012</v>
      </c>
      <c r="B163" s="40" t="s">
        <v>47</v>
      </c>
      <c r="C163" s="40">
        <v>40106</v>
      </c>
      <c r="D163" s="40" t="s">
        <v>48</v>
      </c>
      <c r="E163" s="40" t="s">
        <v>903</v>
      </c>
      <c r="F163" s="40" t="s">
        <v>71</v>
      </c>
      <c r="G163" s="40" t="s">
        <v>58</v>
      </c>
      <c r="H163" s="40" t="str">
        <f>IF(G163="","",VLOOKUP(G163,Sheet1!$B$3:$C$7,2,0))</f>
        <v>回復期</v>
      </c>
      <c r="I163" s="40" t="s">
        <v>58</v>
      </c>
      <c r="J163" s="40" t="str">
        <f>IF(I163="","",VLOOKUP(I163,Sheet1!$B$3:$C$7,2,0))</f>
        <v>回復期</v>
      </c>
      <c r="K163" s="40">
        <v>0</v>
      </c>
      <c r="L163" s="40">
        <v>0</v>
      </c>
      <c r="M163" s="40">
        <v>0</v>
      </c>
      <c r="N163" s="40">
        <v>60</v>
      </c>
      <c r="O163" s="40">
        <v>60</v>
      </c>
      <c r="P163" s="40">
        <v>0</v>
      </c>
      <c r="Q163" s="40">
        <v>0</v>
      </c>
      <c r="R163" s="40">
        <v>0</v>
      </c>
      <c r="S163" s="40">
        <v>0</v>
      </c>
      <c r="T163" s="40" t="s">
        <v>68</v>
      </c>
      <c r="U163" s="40" t="str">
        <f>IF(T163="","",VLOOKUP(T163,Sheet1!$B$10:$C$61,2,0))</f>
        <v>回復期リハビリテーション病棟入院料2</v>
      </c>
      <c r="V163" s="40">
        <v>60</v>
      </c>
      <c r="W163" s="64"/>
    </row>
    <row r="164" spans="1:23" outlineLevel="4">
      <c r="A164" s="40">
        <v>4012</v>
      </c>
      <c r="B164" s="40" t="s">
        <v>47</v>
      </c>
      <c r="C164" s="40">
        <v>40106</v>
      </c>
      <c r="D164" s="40" t="s">
        <v>48</v>
      </c>
      <c r="E164" s="40" t="s">
        <v>903</v>
      </c>
      <c r="F164" s="40" t="s">
        <v>199</v>
      </c>
      <c r="G164" s="40" t="s">
        <v>45</v>
      </c>
      <c r="H164" s="40" t="str">
        <f>IF(G164="","",VLOOKUP(G164,Sheet1!$B$3:$C$7,2,0))</f>
        <v>慢性期</v>
      </c>
      <c r="I164" s="40" t="s">
        <v>45</v>
      </c>
      <c r="J164" s="40" t="str">
        <f>IF(I164="","",VLOOKUP(I164,Sheet1!$B$3:$C$7,2,0))</f>
        <v>慢性期</v>
      </c>
      <c r="K164" s="40">
        <v>60</v>
      </c>
      <c r="L164" s="40">
        <v>60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 t="s">
        <v>51</v>
      </c>
      <c r="U164" s="40" t="str">
        <f>IF(T164="","",VLOOKUP(T164,Sheet1!$B$10:$C$61,2,0))</f>
        <v>障害者施設等10対1入院基本料</v>
      </c>
      <c r="V164" s="40">
        <v>60</v>
      </c>
      <c r="W164" s="65"/>
    </row>
    <row r="165" spans="1:23" outlineLevel="4">
      <c r="A165" s="40">
        <v>4012</v>
      </c>
      <c r="B165" s="40" t="s">
        <v>47</v>
      </c>
      <c r="C165" s="40">
        <v>40106</v>
      </c>
      <c r="D165" s="40" t="s">
        <v>48</v>
      </c>
      <c r="E165" s="40" t="s">
        <v>903</v>
      </c>
      <c r="F165" s="40" t="s">
        <v>200</v>
      </c>
      <c r="G165" s="40" t="s">
        <v>45</v>
      </c>
      <c r="H165" s="40" t="str">
        <f>IF(G165="","",VLOOKUP(G165,Sheet1!$B$3:$C$7,2,0))</f>
        <v>慢性期</v>
      </c>
      <c r="I165" s="40" t="s">
        <v>45</v>
      </c>
      <c r="J165" s="40" t="str">
        <f>IF(I165="","",VLOOKUP(I165,Sheet1!$B$3:$C$7,2,0))</f>
        <v>慢性期</v>
      </c>
      <c r="K165" s="40">
        <v>0</v>
      </c>
      <c r="L165" s="40">
        <v>0</v>
      </c>
      <c r="M165" s="40">
        <v>0</v>
      </c>
      <c r="N165" s="40">
        <v>60</v>
      </c>
      <c r="O165" s="40">
        <v>60</v>
      </c>
      <c r="P165" s="40">
        <v>0</v>
      </c>
      <c r="Q165" s="40">
        <v>0</v>
      </c>
      <c r="R165" s="40">
        <v>0</v>
      </c>
      <c r="S165" s="40">
        <v>0</v>
      </c>
      <c r="T165" s="40" t="s">
        <v>62</v>
      </c>
      <c r="U165" s="40" t="str">
        <f>IF(T165="","",VLOOKUP(T165,Sheet1!$B$10:$C$61,2,0))</f>
        <v>療養病棟入院基本料1</v>
      </c>
      <c r="V165" s="40">
        <v>60</v>
      </c>
      <c r="W165" s="65"/>
    </row>
    <row r="166" spans="1:23" outlineLevel="4">
      <c r="A166" s="40">
        <v>4012</v>
      </c>
      <c r="B166" s="40" t="s">
        <v>47</v>
      </c>
      <c r="C166" s="40">
        <v>40106</v>
      </c>
      <c r="D166" s="40" t="s">
        <v>48</v>
      </c>
      <c r="E166" s="40" t="s">
        <v>903</v>
      </c>
      <c r="F166" s="40" t="s">
        <v>201</v>
      </c>
      <c r="G166" s="40" t="s">
        <v>45</v>
      </c>
      <c r="H166" s="40" t="str">
        <f>IF(G166="","",VLOOKUP(G166,Sheet1!$B$3:$C$7,2,0))</f>
        <v>慢性期</v>
      </c>
      <c r="I166" s="40" t="s">
        <v>45</v>
      </c>
      <c r="J166" s="40" t="str">
        <f>IF(I166="","",VLOOKUP(I166,Sheet1!$B$3:$C$7,2,0))</f>
        <v>慢性期</v>
      </c>
      <c r="K166" s="40">
        <v>0</v>
      </c>
      <c r="L166" s="40">
        <v>0</v>
      </c>
      <c r="M166" s="40">
        <v>0</v>
      </c>
      <c r="N166" s="40">
        <v>60</v>
      </c>
      <c r="O166" s="40">
        <v>60</v>
      </c>
      <c r="P166" s="40">
        <v>0</v>
      </c>
      <c r="Q166" s="40">
        <v>0</v>
      </c>
      <c r="R166" s="40">
        <v>0</v>
      </c>
      <c r="S166" s="40">
        <v>0</v>
      </c>
      <c r="T166" s="40" t="s">
        <v>62</v>
      </c>
      <c r="U166" s="40" t="str">
        <f>IF(T166="","",VLOOKUP(T166,Sheet1!$B$10:$C$61,2,0))</f>
        <v>療養病棟入院基本料1</v>
      </c>
      <c r="V166" s="40">
        <v>60</v>
      </c>
      <c r="W166" s="65"/>
    </row>
    <row r="167" spans="1:23" outlineLevel="4">
      <c r="A167" s="40">
        <v>4012</v>
      </c>
      <c r="B167" s="40" t="s">
        <v>47</v>
      </c>
      <c r="C167" s="40">
        <v>40106</v>
      </c>
      <c r="D167" s="40" t="s">
        <v>48</v>
      </c>
      <c r="E167" s="40" t="s">
        <v>903</v>
      </c>
      <c r="F167" s="40" t="s">
        <v>608</v>
      </c>
      <c r="G167" s="40" t="s">
        <v>45</v>
      </c>
      <c r="H167" s="40" t="str">
        <f>IF(G167="","",VLOOKUP(G167,Sheet1!$B$3:$C$7,2,0))</f>
        <v>慢性期</v>
      </c>
      <c r="I167" s="40" t="s">
        <v>45</v>
      </c>
      <c r="J167" s="40" t="str">
        <f>IF(I167="","",VLOOKUP(I167,Sheet1!$B$3:$C$7,2,0))</f>
        <v>慢性期</v>
      </c>
      <c r="K167" s="40">
        <v>0</v>
      </c>
      <c r="L167" s="40">
        <v>0</v>
      </c>
      <c r="M167" s="40">
        <v>0</v>
      </c>
      <c r="N167" s="40">
        <v>60</v>
      </c>
      <c r="O167" s="40">
        <v>60</v>
      </c>
      <c r="P167" s="40">
        <v>0</v>
      </c>
      <c r="Q167" s="40">
        <v>60</v>
      </c>
      <c r="R167" s="40">
        <v>60</v>
      </c>
      <c r="S167" s="40">
        <v>0</v>
      </c>
      <c r="T167" s="40"/>
      <c r="U167" s="40" t="str">
        <f>IF(T167="","",VLOOKUP(T167,Sheet1!$B$10:$C$61,2,0))</f>
        <v/>
      </c>
      <c r="V167" s="40">
        <v>0</v>
      </c>
      <c r="W167" s="65"/>
    </row>
    <row r="168" spans="1:23" outlineLevel="3">
      <c r="A168" s="40"/>
      <c r="B168" s="40"/>
      <c r="C168" s="40"/>
      <c r="D168" s="40"/>
      <c r="E168" s="41" t="s">
        <v>1855</v>
      </c>
      <c r="F168" s="40"/>
      <c r="G168" s="40"/>
      <c r="H168" s="40"/>
      <c r="I168" s="40"/>
      <c r="J168" s="40" t="str">
        <f>IF(I168="","",VLOOKUP(I168,Sheet1!$B$3:$C$7,2,0))</f>
        <v/>
      </c>
      <c r="K168" s="40">
        <f t="shared" ref="K168:S168" si="29">SUBTOTAL(9,K163:K167)</f>
        <v>60</v>
      </c>
      <c r="L168" s="40">
        <f t="shared" si="29"/>
        <v>60</v>
      </c>
      <c r="M168" s="40">
        <f t="shared" si="29"/>
        <v>0</v>
      </c>
      <c r="N168" s="40">
        <f t="shared" si="29"/>
        <v>240</v>
      </c>
      <c r="O168" s="40">
        <f t="shared" si="29"/>
        <v>240</v>
      </c>
      <c r="P168" s="40">
        <f t="shared" si="29"/>
        <v>0</v>
      </c>
      <c r="Q168" s="40">
        <f t="shared" si="29"/>
        <v>60</v>
      </c>
      <c r="R168" s="40">
        <f t="shared" si="29"/>
        <v>60</v>
      </c>
      <c r="S168" s="40">
        <f t="shared" si="29"/>
        <v>0</v>
      </c>
      <c r="T168" s="40"/>
      <c r="U168" s="40"/>
      <c r="V168" s="40">
        <f>SUBTOTAL(9,V163:V167)</f>
        <v>240</v>
      </c>
      <c r="W168" s="66"/>
    </row>
    <row r="169" spans="1:23" outlineLevel="4">
      <c r="A169" s="40">
        <v>4012</v>
      </c>
      <c r="B169" s="40" t="s">
        <v>47</v>
      </c>
      <c r="C169" s="40">
        <v>40106</v>
      </c>
      <c r="D169" s="40" t="s">
        <v>48</v>
      </c>
      <c r="E169" s="40" t="s">
        <v>920</v>
      </c>
      <c r="F169" s="40" t="s">
        <v>460</v>
      </c>
      <c r="G169" s="40" t="s">
        <v>113</v>
      </c>
      <c r="H169" s="40" t="str">
        <f>IF(G169="","",VLOOKUP(G169,Sheet1!$B$3:$C$7,2,0))</f>
        <v>回復期</v>
      </c>
      <c r="I169" s="40" t="s">
        <v>113</v>
      </c>
      <c r="J169" s="40" t="str">
        <f>IF(I169="","",VLOOKUP(I169,Sheet1!$B$3:$C$7,2,0))</f>
        <v>回復期</v>
      </c>
      <c r="K169" s="40">
        <v>0</v>
      </c>
      <c r="L169" s="40">
        <v>0</v>
      </c>
      <c r="M169" s="40">
        <v>0</v>
      </c>
      <c r="N169" s="40">
        <v>40</v>
      </c>
      <c r="O169" s="40">
        <v>40</v>
      </c>
      <c r="P169" s="40">
        <v>0</v>
      </c>
      <c r="Q169" s="40">
        <v>0</v>
      </c>
      <c r="R169" s="40">
        <v>0</v>
      </c>
      <c r="S169" s="40">
        <v>0</v>
      </c>
      <c r="T169" s="40" t="s">
        <v>183</v>
      </c>
      <c r="U169" s="40" t="str">
        <f>IF(T169="","",VLOOKUP(T169,Sheet1!$B$10:$C$61,2,0))</f>
        <v>回復期リハビリテーション病棟入院料1</v>
      </c>
      <c r="V169" s="40">
        <v>40</v>
      </c>
      <c r="W169" s="64" t="s">
        <v>2015</v>
      </c>
    </row>
    <row r="170" spans="1:23" outlineLevel="4">
      <c r="A170" s="40">
        <v>4012</v>
      </c>
      <c r="B170" s="40" t="s">
        <v>47</v>
      </c>
      <c r="C170" s="40">
        <v>40106</v>
      </c>
      <c r="D170" s="40" t="s">
        <v>48</v>
      </c>
      <c r="E170" s="40" t="s">
        <v>920</v>
      </c>
      <c r="F170" s="40" t="s">
        <v>461</v>
      </c>
      <c r="G170" s="40" t="s">
        <v>113</v>
      </c>
      <c r="H170" s="40" t="str">
        <f>IF(G170="","",VLOOKUP(G170,Sheet1!$B$3:$C$7,2,0))</f>
        <v>回復期</v>
      </c>
      <c r="I170" s="40" t="s">
        <v>113</v>
      </c>
      <c r="J170" s="40" t="str">
        <f>IF(I170="","",VLOOKUP(I170,Sheet1!$B$3:$C$7,2,0))</f>
        <v>回復期</v>
      </c>
      <c r="K170" s="40">
        <v>0</v>
      </c>
      <c r="L170" s="40">
        <v>0</v>
      </c>
      <c r="M170" s="40">
        <v>0</v>
      </c>
      <c r="N170" s="40">
        <v>38</v>
      </c>
      <c r="O170" s="40">
        <v>38</v>
      </c>
      <c r="P170" s="40">
        <v>0</v>
      </c>
      <c r="Q170" s="40">
        <v>0</v>
      </c>
      <c r="R170" s="40">
        <v>0</v>
      </c>
      <c r="S170" s="40">
        <v>0</v>
      </c>
      <c r="T170" s="40" t="s">
        <v>603</v>
      </c>
      <c r="U170" s="40" t="str">
        <f>IF(T170="","",VLOOKUP(T170,Sheet1!$B$10:$C$61,2,0))</f>
        <v>回復期リハビリテーション病棟入院料2</v>
      </c>
      <c r="V170" s="40">
        <v>38</v>
      </c>
      <c r="W170" s="65"/>
    </row>
    <row r="171" spans="1:23" outlineLevel="4">
      <c r="A171" s="40">
        <v>4012</v>
      </c>
      <c r="B171" s="40" t="s">
        <v>47</v>
      </c>
      <c r="C171" s="40">
        <v>40106</v>
      </c>
      <c r="D171" s="40" t="s">
        <v>48</v>
      </c>
      <c r="E171" s="40" t="s">
        <v>920</v>
      </c>
      <c r="F171" s="40" t="s">
        <v>921</v>
      </c>
      <c r="G171" s="40" t="s">
        <v>113</v>
      </c>
      <c r="H171" s="40" t="str">
        <f>IF(G171="","",VLOOKUP(G171,Sheet1!$B$3:$C$7,2,0))</f>
        <v>回復期</v>
      </c>
      <c r="I171" s="40" t="s">
        <v>113</v>
      </c>
      <c r="J171" s="40" t="str">
        <f>IF(I171="","",VLOOKUP(I171,Sheet1!$B$3:$C$7,2,0))</f>
        <v>回復期</v>
      </c>
      <c r="K171" s="40">
        <v>0</v>
      </c>
      <c r="L171" s="40">
        <v>0</v>
      </c>
      <c r="M171" s="40">
        <v>0</v>
      </c>
      <c r="N171" s="40">
        <v>40</v>
      </c>
      <c r="O171" s="40">
        <v>40</v>
      </c>
      <c r="P171" s="40">
        <v>0</v>
      </c>
      <c r="Q171" s="40">
        <v>0</v>
      </c>
      <c r="R171" s="40">
        <v>0</v>
      </c>
      <c r="S171" s="40">
        <v>0</v>
      </c>
      <c r="T171" s="40" t="s">
        <v>603</v>
      </c>
      <c r="U171" s="40" t="str">
        <f>IF(T171="","",VLOOKUP(T171,Sheet1!$B$10:$C$61,2,0))</f>
        <v>回復期リハビリテーション病棟入院料2</v>
      </c>
      <c r="V171" s="40">
        <v>40</v>
      </c>
      <c r="W171" s="65"/>
    </row>
    <row r="172" spans="1:23" outlineLevel="4">
      <c r="A172" s="40">
        <v>4012</v>
      </c>
      <c r="B172" s="40" t="s">
        <v>47</v>
      </c>
      <c r="C172" s="40">
        <v>40106</v>
      </c>
      <c r="D172" s="40" t="s">
        <v>48</v>
      </c>
      <c r="E172" s="40" t="s">
        <v>920</v>
      </c>
      <c r="F172" s="40" t="s">
        <v>922</v>
      </c>
      <c r="G172" s="40" t="s">
        <v>113</v>
      </c>
      <c r="H172" s="40" t="str">
        <f>IF(G172="","",VLOOKUP(G172,Sheet1!$B$3:$C$7,2,0))</f>
        <v>回復期</v>
      </c>
      <c r="I172" s="40" t="s">
        <v>113</v>
      </c>
      <c r="J172" s="40" t="str">
        <f>IF(I172="","",VLOOKUP(I172,Sheet1!$B$3:$C$7,2,0))</f>
        <v>回復期</v>
      </c>
      <c r="K172" s="40">
        <v>0</v>
      </c>
      <c r="L172" s="40">
        <v>0</v>
      </c>
      <c r="M172" s="40">
        <v>0</v>
      </c>
      <c r="N172" s="40">
        <v>40</v>
      </c>
      <c r="O172" s="40">
        <v>40</v>
      </c>
      <c r="P172" s="40">
        <v>0</v>
      </c>
      <c r="Q172" s="40">
        <v>0</v>
      </c>
      <c r="R172" s="40">
        <v>0</v>
      </c>
      <c r="S172" s="40">
        <v>0</v>
      </c>
      <c r="T172" s="40" t="s">
        <v>603</v>
      </c>
      <c r="U172" s="40" t="str">
        <f>IF(T172="","",VLOOKUP(T172,Sheet1!$B$10:$C$61,2,0))</f>
        <v>回復期リハビリテーション病棟入院料2</v>
      </c>
      <c r="V172" s="40">
        <v>40</v>
      </c>
      <c r="W172" s="65"/>
    </row>
    <row r="173" spans="1:23" outlineLevel="4">
      <c r="A173" s="40">
        <v>4012</v>
      </c>
      <c r="B173" s="40" t="s">
        <v>47</v>
      </c>
      <c r="C173" s="40">
        <v>40106</v>
      </c>
      <c r="D173" s="40" t="s">
        <v>48</v>
      </c>
      <c r="E173" s="40" t="s">
        <v>920</v>
      </c>
      <c r="F173" s="40" t="s">
        <v>462</v>
      </c>
      <c r="G173" s="40" t="s">
        <v>182</v>
      </c>
      <c r="H173" s="40" t="str">
        <f>IF(G173="","",VLOOKUP(G173,Sheet1!$B$3:$C$7,2,0))</f>
        <v>慢性期</v>
      </c>
      <c r="I173" s="40" t="s">
        <v>182</v>
      </c>
      <c r="J173" s="40" t="str">
        <f>IF(I173="","",VLOOKUP(I173,Sheet1!$B$3:$C$7,2,0))</f>
        <v>慢性期</v>
      </c>
      <c r="K173" s="40">
        <v>40</v>
      </c>
      <c r="L173" s="40">
        <v>40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 t="s">
        <v>106</v>
      </c>
      <c r="U173" s="40" t="str">
        <f>IF(T173="","",VLOOKUP(T173,Sheet1!$B$10:$C$61,2,0))</f>
        <v>障害者施設等13対1入院基本料</v>
      </c>
      <c r="V173" s="40">
        <v>40</v>
      </c>
      <c r="W173" s="65"/>
    </row>
    <row r="174" spans="1:23" outlineLevel="3">
      <c r="A174" s="40"/>
      <c r="B174" s="40"/>
      <c r="C174" s="40"/>
      <c r="D174" s="40"/>
      <c r="E174" s="41" t="s">
        <v>1856</v>
      </c>
      <c r="F174" s="40"/>
      <c r="G174" s="40"/>
      <c r="H174" s="40"/>
      <c r="I174" s="40"/>
      <c r="J174" s="40" t="str">
        <f>IF(I174="","",VLOOKUP(I174,Sheet1!$B$3:$C$7,2,0))</f>
        <v/>
      </c>
      <c r="K174" s="40">
        <f t="shared" ref="K174:S174" si="30">SUBTOTAL(9,K169:K173)</f>
        <v>40</v>
      </c>
      <c r="L174" s="40">
        <f t="shared" si="30"/>
        <v>40</v>
      </c>
      <c r="M174" s="40">
        <f t="shared" si="30"/>
        <v>0</v>
      </c>
      <c r="N174" s="40">
        <f t="shared" si="30"/>
        <v>158</v>
      </c>
      <c r="O174" s="40">
        <f t="shared" si="30"/>
        <v>158</v>
      </c>
      <c r="P174" s="40">
        <f t="shared" si="30"/>
        <v>0</v>
      </c>
      <c r="Q174" s="40">
        <f t="shared" si="30"/>
        <v>0</v>
      </c>
      <c r="R174" s="40">
        <f t="shared" si="30"/>
        <v>0</v>
      </c>
      <c r="S174" s="40">
        <f t="shared" si="30"/>
        <v>0</v>
      </c>
      <c r="T174" s="40"/>
      <c r="U174" s="40"/>
      <c r="V174" s="40">
        <f>SUBTOTAL(9,V169:V173)</f>
        <v>198</v>
      </c>
      <c r="W174" s="66"/>
    </row>
    <row r="175" spans="1:23" outlineLevel="4">
      <c r="A175" s="40">
        <v>4012</v>
      </c>
      <c r="B175" s="40" t="s">
        <v>47</v>
      </c>
      <c r="C175" s="40">
        <v>40106</v>
      </c>
      <c r="D175" s="40" t="s">
        <v>48</v>
      </c>
      <c r="E175" s="40" t="s">
        <v>1091</v>
      </c>
      <c r="F175" s="40" t="s">
        <v>37</v>
      </c>
      <c r="G175" s="40" t="s">
        <v>38</v>
      </c>
      <c r="H175" s="40" t="str">
        <f>IF(G175="","",VLOOKUP(G175,Sheet1!$B$3:$C$7,2,0))</f>
        <v>急性期</v>
      </c>
      <c r="I175" s="40" t="s">
        <v>38</v>
      </c>
      <c r="J175" s="40" t="str">
        <f>IF(I175="","",VLOOKUP(I175,Sheet1!$B$3:$C$7,2,0))</f>
        <v>急性期</v>
      </c>
      <c r="K175" s="40">
        <v>46</v>
      </c>
      <c r="L175" s="40">
        <v>46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 t="s">
        <v>38</v>
      </c>
      <c r="U175" s="40" t="str">
        <f>IF(T175="","",VLOOKUP(T175,Sheet1!$B$10:$C$61,2,0))</f>
        <v>一般病棟10対1入院基本料</v>
      </c>
      <c r="V175" s="40">
        <v>46</v>
      </c>
      <c r="W175" s="64" t="s">
        <v>1996</v>
      </c>
    </row>
    <row r="176" spans="1:23" outlineLevel="4">
      <c r="A176" s="40">
        <v>4012</v>
      </c>
      <c r="B176" s="40" t="s">
        <v>47</v>
      </c>
      <c r="C176" s="40">
        <v>40106</v>
      </c>
      <c r="D176" s="40" t="s">
        <v>48</v>
      </c>
      <c r="E176" s="40" t="s">
        <v>1091</v>
      </c>
      <c r="F176" s="40" t="s">
        <v>44</v>
      </c>
      <c r="G176" s="40" t="s">
        <v>38</v>
      </c>
      <c r="H176" s="40" t="str">
        <f>IF(G176="","",VLOOKUP(G176,Sheet1!$B$3:$C$7,2,0))</f>
        <v>急性期</v>
      </c>
      <c r="I176" s="40" t="s">
        <v>38</v>
      </c>
      <c r="J176" s="40" t="str">
        <f>IF(I176="","",VLOOKUP(I176,Sheet1!$B$3:$C$7,2,0))</f>
        <v>急性期</v>
      </c>
      <c r="K176" s="40">
        <v>45</v>
      </c>
      <c r="L176" s="40">
        <v>45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 t="s">
        <v>38</v>
      </c>
      <c r="U176" s="40" t="str">
        <f>IF(T176="","",VLOOKUP(T176,Sheet1!$B$10:$C$61,2,0))</f>
        <v>一般病棟10対1入院基本料</v>
      </c>
      <c r="V176" s="40">
        <v>45</v>
      </c>
      <c r="W176" s="65"/>
    </row>
    <row r="177" spans="1:23" outlineLevel="4">
      <c r="A177" s="40">
        <v>4012</v>
      </c>
      <c r="B177" s="40" t="s">
        <v>47</v>
      </c>
      <c r="C177" s="40">
        <v>40106</v>
      </c>
      <c r="D177" s="40" t="s">
        <v>48</v>
      </c>
      <c r="E177" s="40" t="s">
        <v>1091</v>
      </c>
      <c r="F177" s="40" t="s">
        <v>67</v>
      </c>
      <c r="G177" s="40" t="s">
        <v>38</v>
      </c>
      <c r="H177" s="40" t="str">
        <f>IF(G177="","",VLOOKUP(G177,Sheet1!$B$3:$C$7,2,0))</f>
        <v>急性期</v>
      </c>
      <c r="I177" s="40" t="s">
        <v>38</v>
      </c>
      <c r="J177" s="40" t="str">
        <f>IF(I177="","",VLOOKUP(I177,Sheet1!$B$3:$C$7,2,0))</f>
        <v>急性期</v>
      </c>
      <c r="K177" s="40">
        <v>45</v>
      </c>
      <c r="L177" s="40">
        <v>45</v>
      </c>
      <c r="M177" s="40">
        <v>0</v>
      </c>
      <c r="N177" s="40">
        <v>0</v>
      </c>
      <c r="O177" s="40">
        <v>0</v>
      </c>
      <c r="P177" s="40">
        <v>0</v>
      </c>
      <c r="Q177" s="40">
        <v>0</v>
      </c>
      <c r="R177" s="40">
        <v>0</v>
      </c>
      <c r="S177" s="40">
        <v>0</v>
      </c>
      <c r="T177" s="40" t="s">
        <v>38</v>
      </c>
      <c r="U177" s="40" t="str">
        <f>IF(T177="","",VLOOKUP(T177,Sheet1!$B$10:$C$61,2,0))</f>
        <v>一般病棟10対1入院基本料</v>
      </c>
      <c r="V177" s="40">
        <v>45</v>
      </c>
      <c r="W177" s="65"/>
    </row>
    <row r="178" spans="1:23" outlineLevel="4">
      <c r="A178" s="40">
        <v>4012</v>
      </c>
      <c r="B178" s="40" t="s">
        <v>47</v>
      </c>
      <c r="C178" s="40">
        <v>40106</v>
      </c>
      <c r="D178" s="40" t="s">
        <v>48</v>
      </c>
      <c r="E178" s="40" t="s">
        <v>1091</v>
      </c>
      <c r="F178" s="40" t="s">
        <v>1092</v>
      </c>
      <c r="G178" s="40" t="s">
        <v>58</v>
      </c>
      <c r="H178" s="40" t="str">
        <f>IF(G178="","",VLOOKUP(G178,Sheet1!$B$3:$C$7,2,0))</f>
        <v>回復期</v>
      </c>
      <c r="I178" s="40" t="s">
        <v>58</v>
      </c>
      <c r="J178" s="40" t="str">
        <f>IF(I178="","",VLOOKUP(I178,Sheet1!$B$3:$C$7,2,0))</f>
        <v>回復期</v>
      </c>
      <c r="K178" s="40">
        <v>45</v>
      </c>
      <c r="L178" s="40">
        <v>45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 t="s">
        <v>40</v>
      </c>
      <c r="U178" s="40" t="str">
        <f>IF(T178="","",VLOOKUP(T178,Sheet1!$B$10:$C$61,2,0))</f>
        <v>地域包括ケア病棟入院料1</v>
      </c>
      <c r="V178" s="40">
        <v>45</v>
      </c>
      <c r="W178" s="65"/>
    </row>
    <row r="179" spans="1:23" outlineLevel="3">
      <c r="A179" s="40"/>
      <c r="B179" s="40"/>
      <c r="C179" s="40"/>
      <c r="D179" s="40"/>
      <c r="E179" s="41" t="s">
        <v>1857</v>
      </c>
      <c r="F179" s="40"/>
      <c r="G179" s="40"/>
      <c r="H179" s="40"/>
      <c r="I179" s="40"/>
      <c r="J179" s="40" t="str">
        <f>IF(I179="","",VLOOKUP(I179,Sheet1!$B$3:$C$7,2,0))</f>
        <v/>
      </c>
      <c r="K179" s="40">
        <f t="shared" ref="K179:S179" si="31">SUBTOTAL(9,K175:K178)</f>
        <v>181</v>
      </c>
      <c r="L179" s="40">
        <f t="shared" si="31"/>
        <v>181</v>
      </c>
      <c r="M179" s="40">
        <f t="shared" si="31"/>
        <v>0</v>
      </c>
      <c r="N179" s="40">
        <f t="shared" si="31"/>
        <v>0</v>
      </c>
      <c r="O179" s="40">
        <f t="shared" si="31"/>
        <v>0</v>
      </c>
      <c r="P179" s="40">
        <f t="shared" si="31"/>
        <v>0</v>
      </c>
      <c r="Q179" s="40">
        <f t="shared" si="31"/>
        <v>0</v>
      </c>
      <c r="R179" s="40">
        <f t="shared" si="31"/>
        <v>0</v>
      </c>
      <c r="S179" s="40">
        <f t="shared" si="31"/>
        <v>0</v>
      </c>
      <c r="T179" s="40"/>
      <c r="U179" s="40"/>
      <c r="V179" s="40">
        <f>SUBTOTAL(9,V175:V178)</f>
        <v>181</v>
      </c>
      <c r="W179" s="66"/>
    </row>
    <row r="180" spans="1:23" outlineLevel="4">
      <c r="A180" s="40">
        <v>4012</v>
      </c>
      <c r="B180" s="40" t="s">
        <v>47</v>
      </c>
      <c r="C180" s="40">
        <v>40106</v>
      </c>
      <c r="D180" s="40" t="s">
        <v>48</v>
      </c>
      <c r="E180" s="40" t="s">
        <v>1109</v>
      </c>
      <c r="F180" s="40" t="s">
        <v>1110</v>
      </c>
      <c r="G180" s="40" t="s">
        <v>104</v>
      </c>
      <c r="H180" s="40" t="str">
        <f>IF(G180="","",VLOOKUP(G180,Sheet1!$B$3:$C$7,2,0))</f>
        <v>急性期</v>
      </c>
      <c r="I180" s="40" t="s">
        <v>104</v>
      </c>
      <c r="J180" s="40" t="str">
        <f>IF(I180="","",VLOOKUP(I180,Sheet1!$B$3:$C$7,2,0))</f>
        <v>急性期</v>
      </c>
      <c r="K180" s="40">
        <v>38</v>
      </c>
      <c r="L180" s="40">
        <v>38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 t="s">
        <v>104</v>
      </c>
      <c r="U180" s="40" t="str">
        <f>IF(T180="","",VLOOKUP(T180,Sheet1!$B$10:$C$61,2,0))</f>
        <v>一般病棟10対1入院基本料</v>
      </c>
      <c r="V180" s="40">
        <v>38</v>
      </c>
      <c r="W180" s="64"/>
    </row>
    <row r="181" spans="1:23" outlineLevel="4">
      <c r="A181" s="40">
        <v>4012</v>
      </c>
      <c r="B181" s="40" t="s">
        <v>47</v>
      </c>
      <c r="C181" s="40">
        <v>40106</v>
      </c>
      <c r="D181" s="40" t="s">
        <v>48</v>
      </c>
      <c r="E181" s="40" t="s">
        <v>1109</v>
      </c>
      <c r="F181" s="40" t="s">
        <v>1111</v>
      </c>
      <c r="G181" s="40" t="s">
        <v>104</v>
      </c>
      <c r="H181" s="40" t="str">
        <f>IF(G181="","",VLOOKUP(G181,Sheet1!$B$3:$C$7,2,0))</f>
        <v>急性期</v>
      </c>
      <c r="I181" s="40" t="s">
        <v>104</v>
      </c>
      <c r="J181" s="40" t="str">
        <f>IF(I181="","",VLOOKUP(I181,Sheet1!$B$3:$C$7,2,0))</f>
        <v>急性期</v>
      </c>
      <c r="K181" s="40">
        <v>31</v>
      </c>
      <c r="L181" s="40">
        <v>31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 t="s">
        <v>105</v>
      </c>
      <c r="U181" s="40" t="str">
        <f>IF(T181="","",VLOOKUP(T181,Sheet1!$B$10:$C$61,2,0))</f>
        <v>地域包括ケア病棟入院料1</v>
      </c>
      <c r="V181" s="40">
        <v>31</v>
      </c>
      <c r="W181" s="65"/>
    </row>
    <row r="182" spans="1:23" outlineLevel="3">
      <c r="A182" s="40"/>
      <c r="B182" s="40"/>
      <c r="C182" s="40"/>
      <c r="D182" s="40"/>
      <c r="E182" s="41" t="s">
        <v>1858</v>
      </c>
      <c r="F182" s="40"/>
      <c r="G182" s="40"/>
      <c r="H182" s="40"/>
      <c r="I182" s="40"/>
      <c r="J182" s="40" t="str">
        <f>IF(I182="","",VLOOKUP(I182,Sheet1!$B$3:$C$7,2,0))</f>
        <v/>
      </c>
      <c r="K182" s="40">
        <f t="shared" ref="K182:S182" si="32">SUBTOTAL(9,K180:K181)</f>
        <v>69</v>
      </c>
      <c r="L182" s="40">
        <f t="shared" si="32"/>
        <v>69</v>
      </c>
      <c r="M182" s="40">
        <f t="shared" si="32"/>
        <v>0</v>
      </c>
      <c r="N182" s="40">
        <f t="shared" si="32"/>
        <v>0</v>
      </c>
      <c r="O182" s="40">
        <f t="shared" si="32"/>
        <v>0</v>
      </c>
      <c r="P182" s="40">
        <f t="shared" si="32"/>
        <v>0</v>
      </c>
      <c r="Q182" s="40">
        <f t="shared" si="32"/>
        <v>0</v>
      </c>
      <c r="R182" s="40">
        <f t="shared" si="32"/>
        <v>0</v>
      </c>
      <c r="S182" s="40">
        <f t="shared" si="32"/>
        <v>0</v>
      </c>
      <c r="T182" s="40"/>
      <c r="U182" s="40"/>
      <c r="V182" s="40">
        <f>SUBTOTAL(9,V180:V181)</f>
        <v>69</v>
      </c>
      <c r="W182" s="66"/>
    </row>
    <row r="183" spans="1:23" outlineLevel="4">
      <c r="A183" s="40">
        <v>4012</v>
      </c>
      <c r="B183" s="40" t="s">
        <v>47</v>
      </c>
      <c r="C183" s="40">
        <v>40106</v>
      </c>
      <c r="D183" s="40" t="s">
        <v>48</v>
      </c>
      <c r="E183" s="40" t="s">
        <v>1143</v>
      </c>
      <c r="F183" s="40" t="s">
        <v>416</v>
      </c>
      <c r="G183" s="40" t="s">
        <v>45</v>
      </c>
      <c r="H183" s="40" t="str">
        <f>IF(G183="","",VLOOKUP(G183,Sheet1!$B$3:$C$7,2,0))</f>
        <v>慢性期</v>
      </c>
      <c r="I183" s="40" t="s">
        <v>45</v>
      </c>
      <c r="J183" s="40" t="str">
        <f>IF(I183="","",VLOOKUP(I183,Sheet1!$B$3:$C$7,2,0))</f>
        <v>慢性期</v>
      </c>
      <c r="K183" s="40">
        <v>53</v>
      </c>
      <c r="L183" s="40">
        <v>48</v>
      </c>
      <c r="M183" s="40">
        <v>5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 t="s">
        <v>212</v>
      </c>
      <c r="U183" s="40" t="str">
        <f>IF(T183="","",VLOOKUP(T183,Sheet1!$B$10:$C$61,2,0))</f>
        <v>特殊疾患病棟入院料1</v>
      </c>
      <c r="V183" s="40">
        <v>53</v>
      </c>
      <c r="W183" s="64"/>
    </row>
    <row r="184" spans="1:23" outlineLevel="4">
      <c r="A184" s="40">
        <v>4012</v>
      </c>
      <c r="B184" s="40" t="s">
        <v>47</v>
      </c>
      <c r="C184" s="40">
        <v>40106</v>
      </c>
      <c r="D184" s="40" t="s">
        <v>48</v>
      </c>
      <c r="E184" s="40" t="s">
        <v>1143</v>
      </c>
      <c r="F184" s="40" t="s">
        <v>195</v>
      </c>
      <c r="G184" s="40" t="s">
        <v>45</v>
      </c>
      <c r="H184" s="40" t="str">
        <f>IF(G184="","",VLOOKUP(G184,Sheet1!$B$3:$C$7,2,0))</f>
        <v>慢性期</v>
      </c>
      <c r="I184" s="40" t="s">
        <v>45</v>
      </c>
      <c r="J184" s="40" t="str">
        <f>IF(I184="","",VLOOKUP(I184,Sheet1!$B$3:$C$7,2,0))</f>
        <v>慢性期</v>
      </c>
      <c r="K184" s="40">
        <v>0</v>
      </c>
      <c r="L184" s="40">
        <v>0</v>
      </c>
      <c r="M184" s="40">
        <v>0</v>
      </c>
      <c r="N184" s="40">
        <v>47</v>
      </c>
      <c r="O184" s="40">
        <v>45</v>
      </c>
      <c r="P184" s="40">
        <v>2</v>
      </c>
      <c r="Q184" s="40">
        <v>0</v>
      </c>
      <c r="R184" s="40">
        <v>0</v>
      </c>
      <c r="S184" s="40">
        <v>0</v>
      </c>
      <c r="T184" s="40" t="s">
        <v>62</v>
      </c>
      <c r="U184" s="40" t="str">
        <f>IF(T184="","",VLOOKUP(T184,Sheet1!$B$10:$C$61,2,0))</f>
        <v>療養病棟入院基本料1</v>
      </c>
      <c r="V184" s="40">
        <v>47</v>
      </c>
      <c r="W184" s="65"/>
    </row>
    <row r="185" spans="1:23" outlineLevel="3">
      <c r="A185" s="40"/>
      <c r="B185" s="40"/>
      <c r="C185" s="40"/>
      <c r="D185" s="40"/>
      <c r="E185" s="41" t="s">
        <v>1859</v>
      </c>
      <c r="F185" s="40"/>
      <c r="G185" s="40"/>
      <c r="H185" s="40"/>
      <c r="I185" s="40"/>
      <c r="J185" s="40" t="str">
        <f>IF(I185="","",VLOOKUP(I185,Sheet1!$B$3:$C$7,2,0))</f>
        <v/>
      </c>
      <c r="K185" s="40">
        <f t="shared" ref="K185:S185" si="33">SUBTOTAL(9,K183:K184)</f>
        <v>53</v>
      </c>
      <c r="L185" s="40">
        <f t="shared" si="33"/>
        <v>48</v>
      </c>
      <c r="M185" s="40">
        <f t="shared" si="33"/>
        <v>5</v>
      </c>
      <c r="N185" s="40">
        <f t="shared" si="33"/>
        <v>47</v>
      </c>
      <c r="O185" s="40">
        <f t="shared" si="33"/>
        <v>45</v>
      </c>
      <c r="P185" s="40">
        <f t="shared" si="33"/>
        <v>2</v>
      </c>
      <c r="Q185" s="40">
        <f t="shared" si="33"/>
        <v>0</v>
      </c>
      <c r="R185" s="40">
        <f t="shared" si="33"/>
        <v>0</v>
      </c>
      <c r="S185" s="40">
        <f t="shared" si="33"/>
        <v>0</v>
      </c>
      <c r="T185" s="40"/>
      <c r="U185" s="40"/>
      <c r="V185" s="40">
        <f>SUBTOTAL(9,V183:V184)</f>
        <v>100</v>
      </c>
      <c r="W185" s="66"/>
    </row>
    <row r="186" spans="1:23" outlineLevel="4">
      <c r="A186" s="40">
        <v>4012</v>
      </c>
      <c r="B186" s="40" t="s">
        <v>47</v>
      </c>
      <c r="C186" s="40">
        <v>40106</v>
      </c>
      <c r="D186" s="40" t="s">
        <v>48</v>
      </c>
      <c r="E186" s="40" t="s">
        <v>1308</v>
      </c>
      <c r="F186" s="40" t="s">
        <v>1309</v>
      </c>
      <c r="G186" s="40" t="s">
        <v>110</v>
      </c>
      <c r="H186" s="40" t="str">
        <f>IF(G186="","",VLOOKUP(G186,Sheet1!$B$3:$C$7,2,0))</f>
        <v>高度急性期</v>
      </c>
      <c r="I186" s="40" t="s">
        <v>110</v>
      </c>
      <c r="J186" s="40" t="str">
        <f>IF(I186="","",VLOOKUP(I186,Sheet1!$B$3:$C$7,2,0))</f>
        <v>高度急性期</v>
      </c>
      <c r="K186" s="40">
        <v>20</v>
      </c>
      <c r="L186" s="40">
        <v>20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40" t="s">
        <v>225</v>
      </c>
      <c r="U186" s="40" t="str">
        <f>IF(T186="","",VLOOKUP(T186,Sheet1!$B$10:$C$61,2,0))</f>
        <v>特定集中治療室管理料3</v>
      </c>
      <c r="V186" s="40">
        <v>20</v>
      </c>
      <c r="W186" s="64" t="s">
        <v>1995</v>
      </c>
    </row>
    <row r="187" spans="1:23" outlineLevel="4">
      <c r="A187" s="40">
        <v>4012</v>
      </c>
      <c r="B187" s="40" t="s">
        <v>47</v>
      </c>
      <c r="C187" s="40">
        <v>40106</v>
      </c>
      <c r="D187" s="40" t="s">
        <v>48</v>
      </c>
      <c r="E187" s="40" t="s">
        <v>1308</v>
      </c>
      <c r="F187" s="40" t="s">
        <v>386</v>
      </c>
      <c r="G187" s="40" t="s">
        <v>110</v>
      </c>
      <c r="H187" s="40" t="str">
        <f>IF(G187="","",VLOOKUP(G187,Sheet1!$B$3:$C$7,2,0))</f>
        <v>高度急性期</v>
      </c>
      <c r="I187" s="40" t="s">
        <v>110</v>
      </c>
      <c r="J187" s="40" t="str">
        <f>IF(I187="","",VLOOKUP(I187,Sheet1!$B$3:$C$7,2,0))</f>
        <v>高度急性期</v>
      </c>
      <c r="K187" s="40">
        <v>20</v>
      </c>
      <c r="L187" s="40">
        <v>20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 t="s">
        <v>393</v>
      </c>
      <c r="U187" s="40" t="str">
        <f>IF(T187="","",VLOOKUP(T187,Sheet1!$B$10:$C$61,2,0))</f>
        <v>特定集中治療室管理料1</v>
      </c>
      <c r="V187" s="40">
        <v>20</v>
      </c>
      <c r="W187" s="65" t="s">
        <v>1996</v>
      </c>
    </row>
    <row r="188" spans="1:23" outlineLevel="4">
      <c r="A188" s="40">
        <v>4012</v>
      </c>
      <c r="B188" s="40" t="s">
        <v>47</v>
      </c>
      <c r="C188" s="40">
        <v>40106</v>
      </c>
      <c r="D188" s="40" t="s">
        <v>48</v>
      </c>
      <c r="E188" s="40" t="s">
        <v>1308</v>
      </c>
      <c r="F188" s="40" t="s">
        <v>634</v>
      </c>
      <c r="G188" s="40" t="s">
        <v>110</v>
      </c>
      <c r="H188" s="40" t="str">
        <f>IF(G188="","",VLOOKUP(G188,Sheet1!$B$3:$C$7,2,0))</f>
        <v>高度急性期</v>
      </c>
      <c r="I188" s="40" t="s">
        <v>110</v>
      </c>
      <c r="J188" s="40" t="str">
        <f>IF(I188="","",VLOOKUP(I188,Sheet1!$B$3:$C$7,2,0))</f>
        <v>高度急性期</v>
      </c>
      <c r="K188" s="40">
        <v>12</v>
      </c>
      <c r="L188" s="40">
        <v>12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 t="s">
        <v>227</v>
      </c>
      <c r="U188" s="40" t="str">
        <f>IF(T188="","",VLOOKUP(T188,Sheet1!$B$10:$C$61,2,0))</f>
        <v>ﾊｲｹｱﾕﾆｯﾄ入院医療管理料1</v>
      </c>
      <c r="V188" s="40">
        <v>12</v>
      </c>
      <c r="W188" s="65" t="s">
        <v>2008</v>
      </c>
    </row>
    <row r="189" spans="1:23" outlineLevel="4">
      <c r="A189" s="40">
        <v>4012</v>
      </c>
      <c r="B189" s="40" t="s">
        <v>47</v>
      </c>
      <c r="C189" s="40">
        <v>40106</v>
      </c>
      <c r="D189" s="40" t="s">
        <v>48</v>
      </c>
      <c r="E189" s="40" t="s">
        <v>1308</v>
      </c>
      <c r="F189" s="40" t="s">
        <v>1310</v>
      </c>
      <c r="G189" s="40" t="s">
        <v>110</v>
      </c>
      <c r="H189" s="40" t="str">
        <f>IF(G189="","",VLOOKUP(G189,Sheet1!$B$3:$C$7,2,0))</f>
        <v>高度急性期</v>
      </c>
      <c r="I189" s="40" t="s">
        <v>110</v>
      </c>
      <c r="J189" s="40" t="str">
        <f>IF(I189="","",VLOOKUP(I189,Sheet1!$B$3:$C$7,2,0))</f>
        <v>高度急性期</v>
      </c>
      <c r="K189" s="40">
        <v>15</v>
      </c>
      <c r="L189" s="40">
        <v>15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 t="s">
        <v>411</v>
      </c>
      <c r="U189" s="40" t="str">
        <f>IF(T189="","",VLOOKUP(T189,Sheet1!$B$10:$C$61,2,0))</f>
        <v>脳卒中ｹｱﾕﾆｯﾄ入院医療管理料</v>
      </c>
      <c r="V189" s="40">
        <v>15</v>
      </c>
      <c r="W189" s="65"/>
    </row>
    <row r="190" spans="1:23" outlineLevel="4">
      <c r="A190" s="40">
        <v>4012</v>
      </c>
      <c r="B190" s="40" t="s">
        <v>47</v>
      </c>
      <c r="C190" s="40">
        <v>40106</v>
      </c>
      <c r="D190" s="40" t="s">
        <v>48</v>
      </c>
      <c r="E190" s="40" t="s">
        <v>1308</v>
      </c>
      <c r="F190" s="40" t="s">
        <v>1311</v>
      </c>
      <c r="G190" s="40" t="s">
        <v>110</v>
      </c>
      <c r="H190" s="40" t="str">
        <f>IF(G190="","",VLOOKUP(G190,Sheet1!$B$3:$C$7,2,0))</f>
        <v>高度急性期</v>
      </c>
      <c r="I190" s="40" t="s">
        <v>110</v>
      </c>
      <c r="J190" s="40" t="str">
        <f>IF(I190="","",VLOOKUP(I190,Sheet1!$B$3:$C$7,2,0))</f>
        <v>高度急性期</v>
      </c>
      <c r="K190" s="40">
        <v>30</v>
      </c>
      <c r="L190" s="40">
        <v>30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 t="s">
        <v>110</v>
      </c>
      <c r="U190" s="40" t="str">
        <f>IF(T190="","",VLOOKUP(T190,Sheet1!$B$10:$C$61,2,0))</f>
        <v>一般病棟7対1入院基本料</v>
      </c>
      <c r="V190" s="40">
        <v>30</v>
      </c>
      <c r="W190" s="65"/>
    </row>
    <row r="191" spans="1:23" outlineLevel="4">
      <c r="A191" s="40">
        <v>4012</v>
      </c>
      <c r="B191" s="40" t="s">
        <v>47</v>
      </c>
      <c r="C191" s="40">
        <v>40106</v>
      </c>
      <c r="D191" s="40" t="s">
        <v>48</v>
      </c>
      <c r="E191" s="40" t="s">
        <v>1308</v>
      </c>
      <c r="F191" s="40" t="s">
        <v>1312</v>
      </c>
      <c r="G191" s="40" t="s">
        <v>110</v>
      </c>
      <c r="H191" s="40" t="str">
        <f>IF(G191="","",VLOOKUP(G191,Sheet1!$B$3:$C$7,2,0))</f>
        <v>高度急性期</v>
      </c>
      <c r="I191" s="40" t="s">
        <v>110</v>
      </c>
      <c r="J191" s="40" t="str">
        <f>IF(I191="","",VLOOKUP(I191,Sheet1!$B$3:$C$7,2,0))</f>
        <v>高度急性期</v>
      </c>
      <c r="K191" s="40">
        <v>20</v>
      </c>
      <c r="L191" s="40">
        <v>20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 t="s">
        <v>110</v>
      </c>
      <c r="U191" s="40" t="str">
        <f>IF(T191="","",VLOOKUP(T191,Sheet1!$B$10:$C$61,2,0))</f>
        <v>一般病棟7対1入院基本料</v>
      </c>
      <c r="V191" s="40">
        <v>20</v>
      </c>
      <c r="W191" s="65"/>
    </row>
    <row r="192" spans="1:23" outlineLevel="4">
      <c r="A192" s="40">
        <v>4012</v>
      </c>
      <c r="B192" s="40" t="s">
        <v>47</v>
      </c>
      <c r="C192" s="40">
        <v>40106</v>
      </c>
      <c r="D192" s="40" t="s">
        <v>48</v>
      </c>
      <c r="E192" s="40" t="s">
        <v>1308</v>
      </c>
      <c r="F192" s="40" t="s">
        <v>1313</v>
      </c>
      <c r="G192" s="40" t="s">
        <v>110</v>
      </c>
      <c r="H192" s="40" t="str">
        <f>IF(G192="","",VLOOKUP(G192,Sheet1!$B$3:$C$7,2,0))</f>
        <v>高度急性期</v>
      </c>
      <c r="I192" s="40" t="s">
        <v>110</v>
      </c>
      <c r="J192" s="40" t="str">
        <f>IF(I192="","",VLOOKUP(I192,Sheet1!$B$3:$C$7,2,0))</f>
        <v>高度急性期</v>
      </c>
      <c r="K192" s="40">
        <v>50</v>
      </c>
      <c r="L192" s="40">
        <v>50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 t="s">
        <v>110</v>
      </c>
      <c r="U192" s="40" t="str">
        <f>IF(T192="","",VLOOKUP(T192,Sheet1!$B$10:$C$61,2,0))</f>
        <v>一般病棟7対1入院基本料</v>
      </c>
      <c r="V192" s="40">
        <v>50</v>
      </c>
      <c r="W192" s="65"/>
    </row>
    <row r="193" spans="1:23" outlineLevel="4">
      <c r="A193" s="40">
        <v>4012</v>
      </c>
      <c r="B193" s="40" t="s">
        <v>47</v>
      </c>
      <c r="C193" s="40">
        <v>40106</v>
      </c>
      <c r="D193" s="40" t="s">
        <v>48</v>
      </c>
      <c r="E193" s="40" t="s">
        <v>1308</v>
      </c>
      <c r="F193" s="40" t="s">
        <v>1314</v>
      </c>
      <c r="G193" s="40" t="s">
        <v>110</v>
      </c>
      <c r="H193" s="40" t="str">
        <f>IF(G193="","",VLOOKUP(G193,Sheet1!$B$3:$C$7,2,0))</f>
        <v>高度急性期</v>
      </c>
      <c r="I193" s="40" t="s">
        <v>110</v>
      </c>
      <c r="J193" s="40" t="str">
        <f>IF(I193="","",VLOOKUP(I193,Sheet1!$B$3:$C$7,2,0))</f>
        <v>高度急性期</v>
      </c>
      <c r="K193" s="40">
        <v>50</v>
      </c>
      <c r="L193" s="40">
        <v>50</v>
      </c>
      <c r="M193" s="40">
        <v>0</v>
      </c>
      <c r="N193" s="40">
        <v>0</v>
      </c>
      <c r="O193" s="40">
        <v>0</v>
      </c>
      <c r="P193" s="40">
        <v>0</v>
      </c>
      <c r="Q193" s="40">
        <v>0</v>
      </c>
      <c r="R193" s="40">
        <v>0</v>
      </c>
      <c r="S193" s="40">
        <v>0</v>
      </c>
      <c r="T193" s="40" t="s">
        <v>110</v>
      </c>
      <c r="U193" s="40" t="str">
        <f>IF(T193="","",VLOOKUP(T193,Sheet1!$B$10:$C$61,2,0))</f>
        <v>一般病棟7対1入院基本料</v>
      </c>
      <c r="V193" s="40">
        <v>50</v>
      </c>
      <c r="W193" s="65"/>
    </row>
    <row r="194" spans="1:23" outlineLevel="4">
      <c r="A194" s="40">
        <v>4012</v>
      </c>
      <c r="B194" s="40" t="s">
        <v>47</v>
      </c>
      <c r="C194" s="40">
        <v>40106</v>
      </c>
      <c r="D194" s="40" t="s">
        <v>48</v>
      </c>
      <c r="E194" s="40" t="s">
        <v>1308</v>
      </c>
      <c r="F194" s="40" t="s">
        <v>1315</v>
      </c>
      <c r="G194" s="40" t="s">
        <v>110</v>
      </c>
      <c r="H194" s="40" t="str">
        <f>IF(G194="","",VLOOKUP(G194,Sheet1!$B$3:$C$7,2,0))</f>
        <v>高度急性期</v>
      </c>
      <c r="I194" s="40" t="s">
        <v>110</v>
      </c>
      <c r="J194" s="40" t="str">
        <f>IF(I194="","",VLOOKUP(I194,Sheet1!$B$3:$C$7,2,0))</f>
        <v>高度急性期</v>
      </c>
      <c r="K194" s="40">
        <v>50</v>
      </c>
      <c r="L194" s="40">
        <v>50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 t="s">
        <v>110</v>
      </c>
      <c r="U194" s="40" t="str">
        <f>IF(T194="","",VLOOKUP(T194,Sheet1!$B$10:$C$61,2,0))</f>
        <v>一般病棟7対1入院基本料</v>
      </c>
      <c r="V194" s="40">
        <v>50</v>
      </c>
      <c r="W194" s="65"/>
    </row>
    <row r="195" spans="1:23" outlineLevel="4">
      <c r="A195" s="40">
        <v>4012</v>
      </c>
      <c r="B195" s="40" t="s">
        <v>47</v>
      </c>
      <c r="C195" s="40">
        <v>40106</v>
      </c>
      <c r="D195" s="40" t="s">
        <v>48</v>
      </c>
      <c r="E195" s="40" t="s">
        <v>1308</v>
      </c>
      <c r="F195" s="40" t="s">
        <v>1316</v>
      </c>
      <c r="G195" s="40" t="s">
        <v>110</v>
      </c>
      <c r="H195" s="40" t="str">
        <f>IF(G195="","",VLOOKUP(G195,Sheet1!$B$3:$C$7,2,0))</f>
        <v>高度急性期</v>
      </c>
      <c r="I195" s="40" t="s">
        <v>110</v>
      </c>
      <c r="J195" s="40" t="str">
        <f>IF(I195="","",VLOOKUP(I195,Sheet1!$B$3:$C$7,2,0))</f>
        <v>高度急性期</v>
      </c>
      <c r="K195" s="40">
        <v>51</v>
      </c>
      <c r="L195" s="40">
        <v>50</v>
      </c>
      <c r="M195" s="40">
        <v>1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 t="s">
        <v>110</v>
      </c>
      <c r="U195" s="40" t="str">
        <f>IF(T195="","",VLOOKUP(T195,Sheet1!$B$10:$C$61,2,0))</f>
        <v>一般病棟7対1入院基本料</v>
      </c>
      <c r="V195" s="40">
        <v>51</v>
      </c>
      <c r="W195" s="65"/>
    </row>
    <row r="196" spans="1:23" outlineLevel="4">
      <c r="A196" s="40">
        <v>4012</v>
      </c>
      <c r="B196" s="40" t="s">
        <v>47</v>
      </c>
      <c r="C196" s="40">
        <v>40106</v>
      </c>
      <c r="D196" s="40" t="s">
        <v>48</v>
      </c>
      <c r="E196" s="40" t="s">
        <v>1308</v>
      </c>
      <c r="F196" s="40" t="s">
        <v>1317</v>
      </c>
      <c r="G196" s="40" t="s">
        <v>110</v>
      </c>
      <c r="H196" s="40" t="str">
        <f>IF(G196="","",VLOOKUP(G196,Sheet1!$B$3:$C$7,2,0))</f>
        <v>高度急性期</v>
      </c>
      <c r="I196" s="40" t="s">
        <v>110</v>
      </c>
      <c r="J196" s="40" t="str">
        <f>IF(I196="","",VLOOKUP(I196,Sheet1!$B$3:$C$7,2,0))</f>
        <v>高度急性期</v>
      </c>
      <c r="K196" s="40">
        <v>50</v>
      </c>
      <c r="L196" s="40">
        <v>50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 t="s">
        <v>110</v>
      </c>
      <c r="U196" s="40" t="str">
        <f>IF(T196="","",VLOOKUP(T196,Sheet1!$B$10:$C$61,2,0))</f>
        <v>一般病棟7対1入院基本料</v>
      </c>
      <c r="V196" s="40">
        <v>50</v>
      </c>
      <c r="W196" s="65"/>
    </row>
    <row r="197" spans="1:23" outlineLevel="4">
      <c r="A197" s="40">
        <v>4012</v>
      </c>
      <c r="B197" s="40" t="s">
        <v>47</v>
      </c>
      <c r="C197" s="40">
        <v>40106</v>
      </c>
      <c r="D197" s="40" t="s">
        <v>48</v>
      </c>
      <c r="E197" s="40" t="s">
        <v>1308</v>
      </c>
      <c r="F197" s="40" t="s">
        <v>1318</v>
      </c>
      <c r="G197" s="40" t="s">
        <v>110</v>
      </c>
      <c r="H197" s="40" t="str">
        <f>IF(G197="","",VLOOKUP(G197,Sheet1!$B$3:$C$7,2,0))</f>
        <v>高度急性期</v>
      </c>
      <c r="I197" s="40" t="s">
        <v>110</v>
      </c>
      <c r="J197" s="40" t="str">
        <f>IF(I197="","",VLOOKUP(I197,Sheet1!$B$3:$C$7,2,0))</f>
        <v>高度急性期</v>
      </c>
      <c r="K197" s="40">
        <v>39</v>
      </c>
      <c r="L197" s="40">
        <v>39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 t="s">
        <v>110</v>
      </c>
      <c r="U197" s="40" t="str">
        <f>IF(T197="","",VLOOKUP(T197,Sheet1!$B$10:$C$61,2,0))</f>
        <v>一般病棟7対1入院基本料</v>
      </c>
      <c r="V197" s="40">
        <v>39</v>
      </c>
      <c r="W197" s="65"/>
    </row>
    <row r="198" spans="1:23" outlineLevel="4">
      <c r="A198" s="40">
        <v>4012</v>
      </c>
      <c r="B198" s="40" t="s">
        <v>47</v>
      </c>
      <c r="C198" s="40">
        <v>40106</v>
      </c>
      <c r="D198" s="40" t="s">
        <v>48</v>
      </c>
      <c r="E198" s="40" t="s">
        <v>1308</v>
      </c>
      <c r="F198" s="40" t="s">
        <v>1319</v>
      </c>
      <c r="G198" s="40" t="s">
        <v>110</v>
      </c>
      <c r="H198" s="40" t="str">
        <f>IF(G198="","",VLOOKUP(G198,Sheet1!$B$3:$C$7,2,0))</f>
        <v>高度急性期</v>
      </c>
      <c r="I198" s="40" t="s">
        <v>110</v>
      </c>
      <c r="J198" s="40" t="str">
        <f>IF(I198="","",VLOOKUP(I198,Sheet1!$B$3:$C$7,2,0))</f>
        <v>高度急性期</v>
      </c>
      <c r="K198" s="40">
        <v>50</v>
      </c>
      <c r="L198" s="40">
        <v>50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 t="s">
        <v>110</v>
      </c>
      <c r="U198" s="40" t="str">
        <f>IF(T198="","",VLOOKUP(T198,Sheet1!$B$10:$C$61,2,0))</f>
        <v>一般病棟7対1入院基本料</v>
      </c>
      <c r="V198" s="40">
        <v>50</v>
      </c>
      <c r="W198" s="65"/>
    </row>
    <row r="199" spans="1:23" outlineLevel="4">
      <c r="A199" s="40">
        <v>4012</v>
      </c>
      <c r="B199" s="40" t="s">
        <v>47</v>
      </c>
      <c r="C199" s="40">
        <v>40106</v>
      </c>
      <c r="D199" s="40" t="s">
        <v>48</v>
      </c>
      <c r="E199" s="40" t="s">
        <v>1308</v>
      </c>
      <c r="F199" s="40" t="s">
        <v>1320</v>
      </c>
      <c r="G199" s="40" t="s">
        <v>110</v>
      </c>
      <c r="H199" s="40" t="str">
        <f>IF(G199="","",VLOOKUP(G199,Sheet1!$B$3:$C$7,2,0))</f>
        <v>高度急性期</v>
      </c>
      <c r="I199" s="40" t="s">
        <v>110</v>
      </c>
      <c r="J199" s="40" t="str">
        <f>IF(I199="","",VLOOKUP(I199,Sheet1!$B$3:$C$7,2,0))</f>
        <v>高度急性期</v>
      </c>
      <c r="K199" s="40">
        <v>50</v>
      </c>
      <c r="L199" s="40">
        <v>50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 t="s">
        <v>110</v>
      </c>
      <c r="U199" s="40" t="str">
        <f>IF(T199="","",VLOOKUP(T199,Sheet1!$B$10:$C$61,2,0))</f>
        <v>一般病棟7対1入院基本料</v>
      </c>
      <c r="V199" s="40">
        <v>50</v>
      </c>
      <c r="W199" s="65"/>
    </row>
    <row r="200" spans="1:23" outlineLevel="4">
      <c r="A200" s="40">
        <v>4012</v>
      </c>
      <c r="B200" s="40" t="s">
        <v>47</v>
      </c>
      <c r="C200" s="40">
        <v>40106</v>
      </c>
      <c r="D200" s="40" t="s">
        <v>48</v>
      </c>
      <c r="E200" s="40" t="s">
        <v>1308</v>
      </c>
      <c r="F200" s="40" t="s">
        <v>1321</v>
      </c>
      <c r="G200" s="40" t="s">
        <v>110</v>
      </c>
      <c r="H200" s="40" t="str">
        <f>IF(G200="","",VLOOKUP(G200,Sheet1!$B$3:$C$7,2,0))</f>
        <v>高度急性期</v>
      </c>
      <c r="I200" s="40" t="s">
        <v>110</v>
      </c>
      <c r="J200" s="40" t="str">
        <f>IF(I200="","",VLOOKUP(I200,Sheet1!$B$3:$C$7,2,0))</f>
        <v>高度急性期</v>
      </c>
      <c r="K200" s="40">
        <v>50</v>
      </c>
      <c r="L200" s="40">
        <v>50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 t="s">
        <v>110</v>
      </c>
      <c r="U200" s="40" t="str">
        <f>IF(T200="","",VLOOKUP(T200,Sheet1!$B$10:$C$61,2,0))</f>
        <v>一般病棟7対1入院基本料</v>
      </c>
      <c r="V200" s="40">
        <v>50</v>
      </c>
      <c r="W200" s="65"/>
    </row>
    <row r="201" spans="1:23" outlineLevel="4">
      <c r="A201" s="40">
        <v>4012</v>
      </c>
      <c r="B201" s="40" t="s">
        <v>47</v>
      </c>
      <c r="C201" s="40">
        <v>40106</v>
      </c>
      <c r="D201" s="40" t="s">
        <v>48</v>
      </c>
      <c r="E201" s="40" t="s">
        <v>1308</v>
      </c>
      <c r="F201" s="40" t="s">
        <v>1322</v>
      </c>
      <c r="G201" s="40" t="s">
        <v>110</v>
      </c>
      <c r="H201" s="40" t="str">
        <f>IF(G201="","",VLOOKUP(G201,Sheet1!$B$3:$C$7,2,0))</f>
        <v>高度急性期</v>
      </c>
      <c r="I201" s="40" t="s">
        <v>110</v>
      </c>
      <c r="J201" s="40" t="str">
        <f>IF(I201="","",VLOOKUP(I201,Sheet1!$B$3:$C$7,2,0))</f>
        <v>高度急性期</v>
      </c>
      <c r="K201" s="40">
        <v>50</v>
      </c>
      <c r="L201" s="40">
        <v>50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 t="s">
        <v>110</v>
      </c>
      <c r="U201" s="40" t="str">
        <f>IF(T201="","",VLOOKUP(T201,Sheet1!$B$10:$C$61,2,0))</f>
        <v>一般病棟7対1入院基本料</v>
      </c>
      <c r="V201" s="40">
        <v>50</v>
      </c>
      <c r="W201" s="65"/>
    </row>
    <row r="202" spans="1:23" outlineLevel="4">
      <c r="A202" s="40">
        <v>4012</v>
      </c>
      <c r="B202" s="40" t="s">
        <v>47</v>
      </c>
      <c r="C202" s="40">
        <v>40106</v>
      </c>
      <c r="D202" s="40" t="s">
        <v>48</v>
      </c>
      <c r="E202" s="40" t="s">
        <v>1308</v>
      </c>
      <c r="F202" s="40" t="s">
        <v>1323</v>
      </c>
      <c r="G202" s="40" t="s">
        <v>110</v>
      </c>
      <c r="H202" s="40" t="str">
        <f>IF(G202="","",VLOOKUP(G202,Sheet1!$B$3:$C$7,2,0))</f>
        <v>高度急性期</v>
      </c>
      <c r="I202" s="40" t="s">
        <v>110</v>
      </c>
      <c r="J202" s="40" t="str">
        <f>IF(I202="","",VLOOKUP(I202,Sheet1!$B$3:$C$7,2,0))</f>
        <v>高度急性期</v>
      </c>
      <c r="K202" s="40">
        <v>50</v>
      </c>
      <c r="L202" s="40">
        <v>50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 t="s">
        <v>110</v>
      </c>
      <c r="U202" s="40" t="str">
        <f>IF(T202="","",VLOOKUP(T202,Sheet1!$B$10:$C$61,2,0))</f>
        <v>一般病棟7対1入院基本料</v>
      </c>
      <c r="V202" s="40">
        <v>50</v>
      </c>
      <c r="W202" s="65"/>
    </row>
    <row r="203" spans="1:23" outlineLevel="3">
      <c r="A203" s="40"/>
      <c r="B203" s="40"/>
      <c r="C203" s="40"/>
      <c r="D203" s="40"/>
      <c r="E203" s="41" t="s">
        <v>1860</v>
      </c>
      <c r="F203" s="40"/>
      <c r="G203" s="40"/>
      <c r="H203" s="40"/>
      <c r="I203" s="40"/>
      <c r="J203" s="40" t="str">
        <f>IF(I203="","",VLOOKUP(I203,Sheet1!$B$3:$C$7,2,0))</f>
        <v/>
      </c>
      <c r="K203" s="40">
        <f t="shared" ref="K203:S203" si="34">SUBTOTAL(9,K186:K202)</f>
        <v>657</v>
      </c>
      <c r="L203" s="40">
        <f t="shared" si="34"/>
        <v>656</v>
      </c>
      <c r="M203" s="40">
        <f t="shared" si="34"/>
        <v>1</v>
      </c>
      <c r="N203" s="40">
        <f t="shared" si="34"/>
        <v>0</v>
      </c>
      <c r="O203" s="40">
        <f t="shared" si="34"/>
        <v>0</v>
      </c>
      <c r="P203" s="40">
        <f t="shared" si="34"/>
        <v>0</v>
      </c>
      <c r="Q203" s="40">
        <f t="shared" si="34"/>
        <v>0</v>
      </c>
      <c r="R203" s="40">
        <f t="shared" si="34"/>
        <v>0</v>
      </c>
      <c r="S203" s="40">
        <f t="shared" si="34"/>
        <v>0</v>
      </c>
      <c r="T203" s="40"/>
      <c r="U203" s="40"/>
      <c r="V203" s="40">
        <f>SUBTOTAL(9,V186:V202)</f>
        <v>657</v>
      </c>
      <c r="W203" s="66"/>
    </row>
    <row r="204" spans="1:23" outlineLevel="4">
      <c r="A204" s="40">
        <v>4012</v>
      </c>
      <c r="B204" s="40" t="s">
        <v>47</v>
      </c>
      <c r="C204" s="40">
        <v>40106</v>
      </c>
      <c r="D204" s="40" t="s">
        <v>48</v>
      </c>
      <c r="E204" s="40" t="s">
        <v>1367</v>
      </c>
      <c r="F204" s="40" t="s">
        <v>1368</v>
      </c>
      <c r="G204" s="40" t="s">
        <v>38</v>
      </c>
      <c r="H204" s="40" t="str">
        <f>IF(G204="","",VLOOKUP(G204,Sheet1!$B$3:$C$7,2,0))</f>
        <v>急性期</v>
      </c>
      <c r="I204" s="40" t="s">
        <v>38</v>
      </c>
      <c r="J204" s="40" t="str">
        <f>IF(I204="","",VLOOKUP(I204,Sheet1!$B$3:$C$7,2,0))</f>
        <v>急性期</v>
      </c>
      <c r="K204" s="40">
        <v>38</v>
      </c>
      <c r="L204" s="40">
        <v>38</v>
      </c>
      <c r="M204" s="40">
        <v>0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 t="s">
        <v>41</v>
      </c>
      <c r="U204" s="40" t="str">
        <f>IF(T204="","",VLOOKUP(T204,Sheet1!$B$10:$C$61,2,0))</f>
        <v>一般病棟7対1入院基本料</v>
      </c>
      <c r="V204" s="40">
        <v>38</v>
      </c>
      <c r="W204" s="64" t="s">
        <v>1996</v>
      </c>
    </row>
    <row r="205" spans="1:23" outlineLevel="4">
      <c r="A205" s="40">
        <v>4012</v>
      </c>
      <c r="B205" s="40" t="s">
        <v>47</v>
      </c>
      <c r="C205" s="40">
        <v>40106</v>
      </c>
      <c r="D205" s="40" t="s">
        <v>48</v>
      </c>
      <c r="E205" s="40" t="s">
        <v>1367</v>
      </c>
      <c r="F205" s="40" t="s">
        <v>1369</v>
      </c>
      <c r="G205" s="40" t="s">
        <v>38</v>
      </c>
      <c r="H205" s="40" t="str">
        <f>IF(G205="","",VLOOKUP(G205,Sheet1!$B$3:$C$7,2,0))</f>
        <v>急性期</v>
      </c>
      <c r="I205" s="40" t="s">
        <v>38</v>
      </c>
      <c r="J205" s="40" t="str">
        <f>IF(I205="","",VLOOKUP(I205,Sheet1!$B$3:$C$7,2,0))</f>
        <v>急性期</v>
      </c>
      <c r="K205" s="40">
        <v>45</v>
      </c>
      <c r="L205" s="40">
        <v>45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 t="s">
        <v>40</v>
      </c>
      <c r="U205" s="40" t="str">
        <f>IF(T205="","",VLOOKUP(T205,Sheet1!$B$10:$C$61,2,0))</f>
        <v>地域包括ケア病棟入院料1</v>
      </c>
      <c r="V205" s="40">
        <v>45</v>
      </c>
      <c r="W205" s="65"/>
    </row>
    <row r="206" spans="1:23" outlineLevel="4">
      <c r="A206" s="40">
        <v>4012</v>
      </c>
      <c r="B206" s="40" t="s">
        <v>47</v>
      </c>
      <c r="C206" s="40">
        <v>40106</v>
      </c>
      <c r="D206" s="40" t="s">
        <v>48</v>
      </c>
      <c r="E206" s="40" t="s">
        <v>1367</v>
      </c>
      <c r="F206" s="40" t="s">
        <v>1370</v>
      </c>
      <c r="G206" s="40" t="s">
        <v>38</v>
      </c>
      <c r="H206" s="40" t="str">
        <f>IF(G206="","",VLOOKUP(G206,Sheet1!$B$3:$C$7,2,0))</f>
        <v>急性期</v>
      </c>
      <c r="I206" s="40" t="s">
        <v>38</v>
      </c>
      <c r="J206" s="40" t="str">
        <f>IF(I206="","",VLOOKUP(I206,Sheet1!$B$3:$C$7,2,0))</f>
        <v>急性期</v>
      </c>
      <c r="K206" s="40">
        <v>44</v>
      </c>
      <c r="L206" s="40">
        <v>44</v>
      </c>
      <c r="M206" s="40">
        <v>0</v>
      </c>
      <c r="N206" s="40">
        <v>0</v>
      </c>
      <c r="O206" s="40">
        <v>0</v>
      </c>
      <c r="P206" s="40">
        <v>0</v>
      </c>
      <c r="Q206" s="40">
        <v>0</v>
      </c>
      <c r="R206" s="40">
        <v>0</v>
      </c>
      <c r="S206" s="40">
        <v>0</v>
      </c>
      <c r="T206" s="40" t="s">
        <v>41</v>
      </c>
      <c r="U206" s="40" t="str">
        <f>IF(T206="","",VLOOKUP(T206,Sheet1!$B$10:$C$61,2,0))</f>
        <v>一般病棟7対1入院基本料</v>
      </c>
      <c r="V206" s="40">
        <v>44</v>
      </c>
      <c r="W206" s="65"/>
    </row>
    <row r="207" spans="1:23" outlineLevel="4">
      <c r="A207" s="40">
        <v>4012</v>
      </c>
      <c r="B207" s="40" t="s">
        <v>47</v>
      </c>
      <c r="C207" s="40">
        <v>40106</v>
      </c>
      <c r="D207" s="40" t="s">
        <v>48</v>
      </c>
      <c r="E207" s="40" t="s">
        <v>1367</v>
      </c>
      <c r="F207" s="40" t="s">
        <v>1371</v>
      </c>
      <c r="G207" s="40" t="s">
        <v>38</v>
      </c>
      <c r="H207" s="40" t="str">
        <f>IF(G207="","",VLOOKUP(G207,Sheet1!$B$3:$C$7,2,0))</f>
        <v>急性期</v>
      </c>
      <c r="I207" s="40" t="s">
        <v>38</v>
      </c>
      <c r="J207" s="40" t="str">
        <f>IF(I207="","",VLOOKUP(I207,Sheet1!$B$3:$C$7,2,0))</f>
        <v>急性期</v>
      </c>
      <c r="K207" s="40">
        <v>43</v>
      </c>
      <c r="L207" s="40">
        <v>43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 t="s">
        <v>40</v>
      </c>
      <c r="U207" s="40" t="str">
        <f>IF(T207="","",VLOOKUP(T207,Sheet1!$B$10:$C$61,2,0))</f>
        <v>地域包括ケア病棟入院料1</v>
      </c>
      <c r="V207" s="40">
        <v>43</v>
      </c>
      <c r="W207" s="65"/>
    </row>
    <row r="208" spans="1:23" outlineLevel="4">
      <c r="A208" s="40">
        <v>4012</v>
      </c>
      <c r="B208" s="40" t="s">
        <v>47</v>
      </c>
      <c r="C208" s="40">
        <v>40106</v>
      </c>
      <c r="D208" s="40" t="s">
        <v>48</v>
      </c>
      <c r="E208" s="40" t="s">
        <v>1367</v>
      </c>
      <c r="F208" s="40" t="s">
        <v>1081</v>
      </c>
      <c r="G208" s="40" t="s">
        <v>38</v>
      </c>
      <c r="H208" s="40" t="str">
        <f>IF(G208="","",VLOOKUP(G208,Sheet1!$B$3:$C$7,2,0))</f>
        <v>急性期</v>
      </c>
      <c r="I208" s="40" t="s">
        <v>38</v>
      </c>
      <c r="J208" s="40" t="str">
        <f>IF(I208="","",VLOOKUP(I208,Sheet1!$B$3:$C$7,2,0))</f>
        <v>急性期</v>
      </c>
      <c r="K208" s="40">
        <v>46</v>
      </c>
      <c r="L208" s="40">
        <v>46</v>
      </c>
      <c r="M208" s="40">
        <v>0</v>
      </c>
      <c r="N208" s="40">
        <v>0</v>
      </c>
      <c r="O208" s="40">
        <v>0</v>
      </c>
      <c r="P208" s="40">
        <v>0</v>
      </c>
      <c r="Q208" s="40">
        <v>0</v>
      </c>
      <c r="R208" s="40">
        <v>0</v>
      </c>
      <c r="S208" s="40">
        <v>0</v>
      </c>
      <c r="T208" s="40" t="s">
        <v>41</v>
      </c>
      <c r="U208" s="40" t="str">
        <f>IF(T208="","",VLOOKUP(T208,Sheet1!$B$10:$C$61,2,0))</f>
        <v>一般病棟7対1入院基本料</v>
      </c>
      <c r="V208" s="40">
        <v>46</v>
      </c>
      <c r="W208" s="65"/>
    </row>
    <row r="209" spans="1:23" outlineLevel="4">
      <c r="A209" s="40">
        <v>4012</v>
      </c>
      <c r="B209" s="40" t="s">
        <v>47</v>
      </c>
      <c r="C209" s="40">
        <v>40106</v>
      </c>
      <c r="D209" s="40" t="s">
        <v>48</v>
      </c>
      <c r="E209" s="40" t="s">
        <v>1367</v>
      </c>
      <c r="F209" s="40" t="s">
        <v>1076</v>
      </c>
      <c r="G209" s="40" t="s">
        <v>38</v>
      </c>
      <c r="H209" s="40" t="str">
        <f>IF(G209="","",VLOOKUP(G209,Sheet1!$B$3:$C$7,2,0))</f>
        <v>急性期</v>
      </c>
      <c r="I209" s="40" t="s">
        <v>38</v>
      </c>
      <c r="J209" s="40" t="str">
        <f>IF(I209="","",VLOOKUP(I209,Sheet1!$B$3:$C$7,2,0))</f>
        <v>急性期</v>
      </c>
      <c r="K209" s="40">
        <v>43</v>
      </c>
      <c r="L209" s="40">
        <v>43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 t="s">
        <v>41</v>
      </c>
      <c r="U209" s="40" t="str">
        <f>IF(T209="","",VLOOKUP(T209,Sheet1!$B$10:$C$61,2,0))</f>
        <v>一般病棟7対1入院基本料</v>
      </c>
      <c r="V209" s="40">
        <v>43</v>
      </c>
      <c r="W209" s="65"/>
    </row>
    <row r="210" spans="1:23" outlineLevel="4">
      <c r="A210" s="40">
        <v>4012</v>
      </c>
      <c r="B210" s="40" t="s">
        <v>47</v>
      </c>
      <c r="C210" s="40">
        <v>40106</v>
      </c>
      <c r="D210" s="40" t="s">
        <v>48</v>
      </c>
      <c r="E210" s="40" t="s">
        <v>1367</v>
      </c>
      <c r="F210" s="40" t="s">
        <v>1092</v>
      </c>
      <c r="G210" s="40" t="s">
        <v>45</v>
      </c>
      <c r="H210" s="40" t="str">
        <f>IF(G210="","",VLOOKUP(G210,Sheet1!$B$3:$C$7,2,0))</f>
        <v>慢性期</v>
      </c>
      <c r="I210" s="40" t="s">
        <v>45</v>
      </c>
      <c r="J210" s="40" t="str">
        <f>IF(I210="","",VLOOKUP(I210,Sheet1!$B$3:$C$7,2,0))</f>
        <v>慢性期</v>
      </c>
      <c r="K210" s="40">
        <v>0</v>
      </c>
      <c r="L210" s="40">
        <v>0</v>
      </c>
      <c r="M210" s="40">
        <v>0</v>
      </c>
      <c r="N210" s="40">
        <v>41</v>
      </c>
      <c r="O210" s="40">
        <v>41</v>
      </c>
      <c r="P210" s="40">
        <v>0</v>
      </c>
      <c r="Q210" s="40">
        <v>0</v>
      </c>
      <c r="R210" s="40">
        <v>0</v>
      </c>
      <c r="S210" s="40">
        <v>0</v>
      </c>
      <c r="T210" s="40" t="s">
        <v>62</v>
      </c>
      <c r="U210" s="40" t="str">
        <f>IF(T210="","",VLOOKUP(T210,Sheet1!$B$10:$C$61,2,0))</f>
        <v>療養病棟入院基本料1</v>
      </c>
      <c r="V210" s="40">
        <v>41</v>
      </c>
      <c r="W210" s="65"/>
    </row>
    <row r="211" spans="1:23" outlineLevel="3">
      <c r="A211" s="40"/>
      <c r="B211" s="40"/>
      <c r="C211" s="40"/>
      <c r="D211" s="40"/>
      <c r="E211" s="41" t="s">
        <v>1861</v>
      </c>
      <c r="F211" s="40"/>
      <c r="G211" s="40"/>
      <c r="H211" s="40"/>
      <c r="I211" s="40"/>
      <c r="J211" s="40" t="str">
        <f>IF(I211="","",VLOOKUP(I211,Sheet1!$B$3:$C$7,2,0))</f>
        <v/>
      </c>
      <c r="K211" s="40">
        <f t="shared" ref="K211:S211" si="35">SUBTOTAL(9,K204:K210)</f>
        <v>259</v>
      </c>
      <c r="L211" s="40">
        <f t="shared" si="35"/>
        <v>259</v>
      </c>
      <c r="M211" s="40">
        <f t="shared" si="35"/>
        <v>0</v>
      </c>
      <c r="N211" s="40">
        <f t="shared" si="35"/>
        <v>41</v>
      </c>
      <c r="O211" s="40">
        <f t="shared" si="35"/>
        <v>41</v>
      </c>
      <c r="P211" s="40">
        <f t="shared" si="35"/>
        <v>0</v>
      </c>
      <c r="Q211" s="40">
        <f t="shared" si="35"/>
        <v>0</v>
      </c>
      <c r="R211" s="40">
        <f t="shared" si="35"/>
        <v>0</v>
      </c>
      <c r="S211" s="40">
        <f t="shared" si="35"/>
        <v>0</v>
      </c>
      <c r="T211" s="40"/>
      <c r="U211" s="40"/>
      <c r="V211" s="40">
        <f>SUBTOTAL(9,V204:V210)</f>
        <v>300</v>
      </c>
      <c r="W211" s="66"/>
    </row>
    <row r="212" spans="1:23" outlineLevel="4">
      <c r="A212" s="40">
        <v>4012</v>
      </c>
      <c r="B212" s="40" t="s">
        <v>47</v>
      </c>
      <c r="C212" s="40">
        <v>40107</v>
      </c>
      <c r="D212" s="40" t="s">
        <v>332</v>
      </c>
      <c r="E212" s="40" t="s">
        <v>333</v>
      </c>
      <c r="F212" s="40" t="s">
        <v>303</v>
      </c>
      <c r="G212" s="40" t="s">
        <v>45</v>
      </c>
      <c r="H212" s="40" t="str">
        <f>IF(G212="","",VLOOKUP(G212,Sheet1!$B$3:$C$7,2,0))</f>
        <v>慢性期</v>
      </c>
      <c r="I212" s="40" t="s">
        <v>45</v>
      </c>
      <c r="J212" s="40" t="str">
        <f>IF(I212="","",VLOOKUP(I212,Sheet1!$B$3:$C$7,2,0))</f>
        <v>慢性期</v>
      </c>
      <c r="K212" s="40">
        <v>60</v>
      </c>
      <c r="L212" s="40">
        <v>60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0</v>
      </c>
      <c r="S212" s="40">
        <v>0</v>
      </c>
      <c r="T212" s="40" t="s">
        <v>51</v>
      </c>
      <c r="U212" s="40" t="str">
        <f>IF(T212="","",VLOOKUP(T212,Sheet1!$B$10:$C$61,2,0))</f>
        <v>障害者施設等10対1入院基本料</v>
      </c>
      <c r="V212" s="40">
        <v>60</v>
      </c>
      <c r="W212" s="64"/>
    </row>
    <row r="213" spans="1:23" outlineLevel="4">
      <c r="A213" s="40">
        <v>4012</v>
      </c>
      <c r="B213" s="40" t="s">
        <v>47</v>
      </c>
      <c r="C213" s="40">
        <v>40107</v>
      </c>
      <c r="D213" s="40" t="s">
        <v>332</v>
      </c>
      <c r="E213" s="40" t="s">
        <v>333</v>
      </c>
      <c r="F213" s="40" t="s">
        <v>334</v>
      </c>
      <c r="G213" s="40" t="s">
        <v>45</v>
      </c>
      <c r="H213" s="40" t="str">
        <f>IF(G213="","",VLOOKUP(G213,Sheet1!$B$3:$C$7,2,0))</f>
        <v>慢性期</v>
      </c>
      <c r="I213" s="40" t="s">
        <v>45</v>
      </c>
      <c r="J213" s="40" t="str">
        <f>IF(I213="","",VLOOKUP(I213,Sheet1!$B$3:$C$7,2,0))</f>
        <v>慢性期</v>
      </c>
      <c r="K213" s="40">
        <v>0</v>
      </c>
      <c r="L213" s="40">
        <v>0</v>
      </c>
      <c r="M213" s="40">
        <v>0</v>
      </c>
      <c r="N213" s="40">
        <v>60</v>
      </c>
      <c r="O213" s="40">
        <v>60</v>
      </c>
      <c r="P213" s="40">
        <v>0</v>
      </c>
      <c r="Q213" s="40">
        <v>0</v>
      </c>
      <c r="R213" s="40">
        <v>0</v>
      </c>
      <c r="S213" s="40">
        <v>0</v>
      </c>
      <c r="T213" s="40" t="s">
        <v>62</v>
      </c>
      <c r="U213" s="40" t="str">
        <f>IF(T213="","",VLOOKUP(T213,Sheet1!$B$10:$C$61,2,0))</f>
        <v>療養病棟入院基本料1</v>
      </c>
      <c r="V213" s="40">
        <v>60</v>
      </c>
      <c r="W213" s="65"/>
    </row>
    <row r="214" spans="1:23" outlineLevel="4">
      <c r="A214" s="40">
        <v>4012</v>
      </c>
      <c r="B214" s="40" t="s">
        <v>47</v>
      </c>
      <c r="C214" s="40">
        <v>40107</v>
      </c>
      <c r="D214" s="40" t="s">
        <v>332</v>
      </c>
      <c r="E214" s="40" t="s">
        <v>333</v>
      </c>
      <c r="F214" s="40" t="s">
        <v>117</v>
      </c>
      <c r="G214" s="40" t="s">
        <v>45</v>
      </c>
      <c r="H214" s="40" t="str">
        <f>IF(G214="","",VLOOKUP(G214,Sheet1!$B$3:$C$7,2,0))</f>
        <v>慢性期</v>
      </c>
      <c r="I214" s="40" t="s">
        <v>45</v>
      </c>
      <c r="J214" s="40" t="str">
        <f>IF(I214="","",VLOOKUP(I214,Sheet1!$B$3:$C$7,2,0))</f>
        <v>慢性期</v>
      </c>
      <c r="K214" s="40">
        <v>0</v>
      </c>
      <c r="L214" s="40">
        <v>0</v>
      </c>
      <c r="M214" s="40">
        <v>0</v>
      </c>
      <c r="N214" s="40">
        <v>60</v>
      </c>
      <c r="O214" s="40">
        <v>60</v>
      </c>
      <c r="P214" s="40">
        <v>0</v>
      </c>
      <c r="Q214" s="40">
        <v>0</v>
      </c>
      <c r="R214" s="40">
        <v>0</v>
      </c>
      <c r="S214" s="40">
        <v>0</v>
      </c>
      <c r="T214" s="40" t="s">
        <v>62</v>
      </c>
      <c r="U214" s="40" t="str">
        <f>IF(T214="","",VLOOKUP(T214,Sheet1!$B$10:$C$61,2,0))</f>
        <v>療養病棟入院基本料1</v>
      </c>
      <c r="V214" s="40">
        <v>60</v>
      </c>
      <c r="W214" s="65"/>
    </row>
    <row r="215" spans="1:23" outlineLevel="4">
      <c r="A215" s="40">
        <v>4012</v>
      </c>
      <c r="B215" s="40" t="s">
        <v>47</v>
      </c>
      <c r="C215" s="40">
        <v>40107</v>
      </c>
      <c r="D215" s="40" t="s">
        <v>332</v>
      </c>
      <c r="E215" s="40" t="s">
        <v>333</v>
      </c>
      <c r="F215" s="40" t="s">
        <v>118</v>
      </c>
      <c r="G215" s="40" t="s">
        <v>45</v>
      </c>
      <c r="H215" s="40" t="str">
        <f>IF(G215="","",VLOOKUP(G215,Sheet1!$B$3:$C$7,2,0))</f>
        <v>慢性期</v>
      </c>
      <c r="I215" s="40" t="s">
        <v>45</v>
      </c>
      <c r="J215" s="40" t="str">
        <f>IF(I215="","",VLOOKUP(I215,Sheet1!$B$3:$C$7,2,0))</f>
        <v>慢性期</v>
      </c>
      <c r="K215" s="40">
        <v>0</v>
      </c>
      <c r="L215" s="40">
        <v>0</v>
      </c>
      <c r="M215" s="40">
        <v>0</v>
      </c>
      <c r="N215" s="40">
        <v>60</v>
      </c>
      <c r="O215" s="40">
        <v>60</v>
      </c>
      <c r="P215" s="40">
        <v>0</v>
      </c>
      <c r="Q215" s="40">
        <v>0</v>
      </c>
      <c r="R215" s="40">
        <v>0</v>
      </c>
      <c r="S215" s="40">
        <v>0</v>
      </c>
      <c r="T215" s="40" t="s">
        <v>62</v>
      </c>
      <c r="U215" s="40" t="str">
        <f>IF(T215="","",VLOOKUP(T215,Sheet1!$B$10:$C$61,2,0))</f>
        <v>療養病棟入院基本料1</v>
      </c>
      <c r="V215" s="40">
        <v>60</v>
      </c>
      <c r="W215" s="65"/>
    </row>
    <row r="216" spans="1:23" outlineLevel="4">
      <c r="A216" s="40">
        <v>4012</v>
      </c>
      <c r="B216" s="40" t="s">
        <v>47</v>
      </c>
      <c r="C216" s="40">
        <v>40107</v>
      </c>
      <c r="D216" s="40" t="s">
        <v>332</v>
      </c>
      <c r="E216" s="40" t="s">
        <v>333</v>
      </c>
      <c r="F216" s="40" t="s">
        <v>335</v>
      </c>
      <c r="G216" s="40" t="s">
        <v>45</v>
      </c>
      <c r="H216" s="40" t="str">
        <f>IF(G216="","",VLOOKUP(G216,Sheet1!$B$3:$C$7,2,0))</f>
        <v>慢性期</v>
      </c>
      <c r="I216" s="40" t="s">
        <v>58</v>
      </c>
      <c r="J216" s="40" t="str">
        <f>IF(I216="","",VLOOKUP(I216,Sheet1!$B$3:$C$7,2,0))</f>
        <v>回復期</v>
      </c>
      <c r="K216" s="40">
        <v>0</v>
      </c>
      <c r="L216" s="40">
        <v>0</v>
      </c>
      <c r="M216" s="40">
        <v>0</v>
      </c>
      <c r="N216" s="40">
        <v>58</v>
      </c>
      <c r="O216" s="40">
        <v>58</v>
      </c>
      <c r="P216" s="40">
        <v>0</v>
      </c>
      <c r="Q216" s="40">
        <v>58</v>
      </c>
      <c r="R216" s="40">
        <v>58</v>
      </c>
      <c r="S216" s="40">
        <v>0</v>
      </c>
      <c r="T216" s="40"/>
      <c r="U216" s="40" t="str">
        <f>IF(T216="","",VLOOKUP(T216,Sheet1!$B$10:$C$61,2,0))</f>
        <v/>
      </c>
      <c r="V216" s="40">
        <v>0</v>
      </c>
      <c r="W216" s="65"/>
    </row>
    <row r="217" spans="1:23" outlineLevel="3">
      <c r="A217" s="40"/>
      <c r="B217" s="40"/>
      <c r="C217" s="40"/>
      <c r="D217" s="40"/>
      <c r="E217" s="41" t="s">
        <v>1862</v>
      </c>
      <c r="F217" s="40"/>
      <c r="G217" s="40"/>
      <c r="H217" s="40"/>
      <c r="I217" s="40"/>
      <c r="J217" s="40" t="str">
        <f>IF(I217="","",VLOOKUP(I217,Sheet1!$B$3:$C$7,2,0))</f>
        <v/>
      </c>
      <c r="K217" s="40">
        <f t="shared" ref="K217:S217" si="36">SUBTOTAL(9,K212:K216)</f>
        <v>60</v>
      </c>
      <c r="L217" s="40">
        <f t="shared" si="36"/>
        <v>60</v>
      </c>
      <c r="M217" s="40">
        <f t="shared" si="36"/>
        <v>0</v>
      </c>
      <c r="N217" s="40">
        <f t="shared" si="36"/>
        <v>238</v>
      </c>
      <c r="O217" s="40">
        <f t="shared" si="36"/>
        <v>238</v>
      </c>
      <c r="P217" s="40">
        <f t="shared" si="36"/>
        <v>0</v>
      </c>
      <c r="Q217" s="40">
        <f t="shared" si="36"/>
        <v>58</v>
      </c>
      <c r="R217" s="40">
        <f t="shared" si="36"/>
        <v>58</v>
      </c>
      <c r="S217" s="40">
        <f t="shared" si="36"/>
        <v>0</v>
      </c>
      <c r="T217" s="40"/>
      <c r="U217" s="40"/>
      <c r="V217" s="40">
        <f>SUBTOTAL(9,V212:V216)</f>
        <v>240</v>
      </c>
      <c r="W217" s="66"/>
    </row>
    <row r="218" spans="1:23" outlineLevel="4">
      <c r="A218" s="40">
        <v>4012</v>
      </c>
      <c r="B218" s="40" t="s">
        <v>47</v>
      </c>
      <c r="C218" s="40">
        <v>40107</v>
      </c>
      <c r="D218" s="40" t="s">
        <v>332</v>
      </c>
      <c r="E218" s="40" t="s">
        <v>604</v>
      </c>
      <c r="F218" s="40" t="s">
        <v>424</v>
      </c>
      <c r="G218" s="40" t="s">
        <v>38</v>
      </c>
      <c r="H218" s="40" t="str">
        <f>IF(G218="","",VLOOKUP(G218,Sheet1!$B$3:$C$7,2,0))</f>
        <v>急性期</v>
      </c>
      <c r="I218" s="40" t="s">
        <v>38</v>
      </c>
      <c r="J218" s="40" t="str">
        <f>IF(I218="","",VLOOKUP(I218,Sheet1!$B$3:$C$7,2,0))</f>
        <v>急性期</v>
      </c>
      <c r="K218" s="40">
        <v>59</v>
      </c>
      <c r="L218" s="40">
        <v>59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0</v>
      </c>
      <c r="T218" s="40" t="s">
        <v>38</v>
      </c>
      <c r="U218" s="40" t="str">
        <f>IF(T218="","",VLOOKUP(T218,Sheet1!$B$10:$C$61,2,0))</f>
        <v>一般病棟10対1入院基本料</v>
      </c>
      <c r="V218" s="40">
        <v>59</v>
      </c>
      <c r="W218" s="64" t="s">
        <v>1996</v>
      </c>
    </row>
    <row r="219" spans="1:23" outlineLevel="4">
      <c r="A219" s="40">
        <v>4012</v>
      </c>
      <c r="B219" s="40" t="s">
        <v>47</v>
      </c>
      <c r="C219" s="40">
        <v>40107</v>
      </c>
      <c r="D219" s="40" t="s">
        <v>332</v>
      </c>
      <c r="E219" s="40" t="s">
        <v>604</v>
      </c>
      <c r="F219" s="40" t="s">
        <v>605</v>
      </c>
      <c r="G219" s="40" t="s">
        <v>58</v>
      </c>
      <c r="H219" s="40" t="str">
        <f>IF(G219="","",VLOOKUP(G219,Sheet1!$B$3:$C$7,2,0))</f>
        <v>回復期</v>
      </c>
      <c r="I219" s="40" t="s">
        <v>58</v>
      </c>
      <c r="J219" s="40" t="str">
        <f>IF(I219="","",VLOOKUP(I219,Sheet1!$B$3:$C$7,2,0))</f>
        <v>回復期</v>
      </c>
      <c r="K219" s="40">
        <v>20</v>
      </c>
      <c r="L219" s="40">
        <v>20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 t="s">
        <v>59</v>
      </c>
      <c r="U219" s="40" t="str">
        <f>IF(T219="","",VLOOKUP(T219,Sheet1!$B$10:$C$61,2,0))</f>
        <v>回復期リハビリテーション病棟入院料1</v>
      </c>
      <c r="V219" s="40">
        <v>20</v>
      </c>
      <c r="W219" s="65"/>
    </row>
    <row r="220" spans="1:23" outlineLevel="4">
      <c r="A220" s="40">
        <v>4012</v>
      </c>
      <c r="B220" s="40" t="s">
        <v>47</v>
      </c>
      <c r="C220" s="40">
        <v>40107</v>
      </c>
      <c r="D220" s="40" t="s">
        <v>332</v>
      </c>
      <c r="E220" s="40" t="s">
        <v>604</v>
      </c>
      <c r="F220" s="40" t="s">
        <v>423</v>
      </c>
      <c r="G220" s="40" t="s">
        <v>58</v>
      </c>
      <c r="H220" s="40" t="str">
        <f>IF(G220="","",VLOOKUP(G220,Sheet1!$B$3:$C$7,2,0))</f>
        <v>回復期</v>
      </c>
      <c r="I220" s="40" t="s">
        <v>58</v>
      </c>
      <c r="J220" s="40" t="str">
        <f>IF(I220="","",VLOOKUP(I220,Sheet1!$B$3:$C$7,2,0))</f>
        <v>回復期</v>
      </c>
      <c r="K220" s="40">
        <v>0</v>
      </c>
      <c r="L220" s="40">
        <v>0</v>
      </c>
      <c r="M220" s="40">
        <v>0</v>
      </c>
      <c r="N220" s="40">
        <v>60</v>
      </c>
      <c r="O220" s="40">
        <v>60</v>
      </c>
      <c r="P220" s="40">
        <v>0</v>
      </c>
      <c r="Q220" s="40">
        <v>0</v>
      </c>
      <c r="R220" s="40">
        <v>0</v>
      </c>
      <c r="S220" s="40">
        <v>0</v>
      </c>
      <c r="T220" s="40" t="s">
        <v>59</v>
      </c>
      <c r="U220" s="40" t="str">
        <f>IF(T220="","",VLOOKUP(T220,Sheet1!$B$10:$C$61,2,0))</f>
        <v>回復期リハビリテーション病棟入院料1</v>
      </c>
      <c r="V220" s="40">
        <v>60</v>
      </c>
      <c r="W220" s="65"/>
    </row>
    <row r="221" spans="1:23" outlineLevel="4">
      <c r="A221" s="40">
        <v>4012</v>
      </c>
      <c r="B221" s="40" t="s">
        <v>47</v>
      </c>
      <c r="C221" s="40">
        <v>40107</v>
      </c>
      <c r="D221" s="40" t="s">
        <v>332</v>
      </c>
      <c r="E221" s="40" t="s">
        <v>604</v>
      </c>
      <c r="F221" s="40" t="s">
        <v>606</v>
      </c>
      <c r="G221" s="40" t="s">
        <v>45</v>
      </c>
      <c r="H221" s="40" t="str">
        <f>IF(G221="","",VLOOKUP(G221,Sheet1!$B$3:$C$7,2,0))</f>
        <v>慢性期</v>
      </c>
      <c r="I221" s="40" t="s">
        <v>45</v>
      </c>
      <c r="J221" s="40" t="str">
        <f>IF(I221="","",VLOOKUP(I221,Sheet1!$B$3:$C$7,2,0))</f>
        <v>慢性期</v>
      </c>
      <c r="K221" s="40">
        <v>0</v>
      </c>
      <c r="L221" s="40">
        <v>0</v>
      </c>
      <c r="M221" s="40">
        <v>0</v>
      </c>
      <c r="N221" s="40">
        <v>60</v>
      </c>
      <c r="O221" s="40">
        <v>60</v>
      </c>
      <c r="P221" s="40">
        <v>0</v>
      </c>
      <c r="Q221" s="40">
        <v>0</v>
      </c>
      <c r="R221" s="40">
        <v>0</v>
      </c>
      <c r="S221" s="40">
        <v>0</v>
      </c>
      <c r="T221" s="40" t="s">
        <v>62</v>
      </c>
      <c r="U221" s="40" t="str">
        <f>IF(T221="","",VLOOKUP(T221,Sheet1!$B$10:$C$61,2,0))</f>
        <v>療養病棟入院基本料1</v>
      </c>
      <c r="V221" s="40">
        <v>60</v>
      </c>
      <c r="W221" s="65"/>
    </row>
    <row r="222" spans="1:23" outlineLevel="3">
      <c r="A222" s="40"/>
      <c r="B222" s="40"/>
      <c r="C222" s="40"/>
      <c r="D222" s="40"/>
      <c r="E222" s="41" t="s">
        <v>1863</v>
      </c>
      <c r="F222" s="40"/>
      <c r="G222" s="40"/>
      <c r="H222" s="40"/>
      <c r="I222" s="40"/>
      <c r="J222" s="40" t="str">
        <f>IF(I222="","",VLOOKUP(I222,Sheet1!$B$3:$C$7,2,0))</f>
        <v/>
      </c>
      <c r="K222" s="40">
        <f t="shared" ref="K222:S222" si="37">SUBTOTAL(9,K218:K221)</f>
        <v>79</v>
      </c>
      <c r="L222" s="40">
        <f t="shared" si="37"/>
        <v>79</v>
      </c>
      <c r="M222" s="40">
        <f t="shared" si="37"/>
        <v>0</v>
      </c>
      <c r="N222" s="40">
        <f t="shared" si="37"/>
        <v>120</v>
      </c>
      <c r="O222" s="40">
        <f t="shared" si="37"/>
        <v>120</v>
      </c>
      <c r="P222" s="40">
        <f t="shared" si="37"/>
        <v>0</v>
      </c>
      <c r="Q222" s="40">
        <f t="shared" si="37"/>
        <v>0</v>
      </c>
      <c r="R222" s="40">
        <f t="shared" si="37"/>
        <v>0</v>
      </c>
      <c r="S222" s="40">
        <f t="shared" si="37"/>
        <v>0</v>
      </c>
      <c r="T222" s="40"/>
      <c r="U222" s="40"/>
      <c r="V222" s="40">
        <f>SUBTOTAL(9,V218:V221)</f>
        <v>199</v>
      </c>
      <c r="W222" s="66"/>
    </row>
    <row r="223" spans="1:23" outlineLevel="4">
      <c r="A223" s="40">
        <v>4012</v>
      </c>
      <c r="B223" s="40" t="s">
        <v>47</v>
      </c>
      <c r="C223" s="40">
        <v>40107</v>
      </c>
      <c r="D223" s="40" t="s">
        <v>332</v>
      </c>
      <c r="E223" s="40" t="s">
        <v>661</v>
      </c>
      <c r="F223" s="40" t="s">
        <v>651</v>
      </c>
      <c r="G223" s="40" t="s">
        <v>58</v>
      </c>
      <c r="H223" s="40" t="str">
        <f>IF(G223="","",VLOOKUP(G223,Sheet1!$B$3:$C$7,2,0))</f>
        <v>回復期</v>
      </c>
      <c r="I223" s="40" t="s">
        <v>58</v>
      </c>
      <c r="J223" s="40" t="str">
        <f>IF(I223="","",VLOOKUP(I223,Sheet1!$B$3:$C$7,2,0))</f>
        <v>回復期</v>
      </c>
      <c r="K223" s="40">
        <v>60</v>
      </c>
      <c r="L223" s="40">
        <v>60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 t="s">
        <v>51</v>
      </c>
      <c r="U223" s="40" t="str">
        <f>IF(T223="","",VLOOKUP(T223,Sheet1!$B$10:$C$61,2,0))</f>
        <v>障害者施設等10対1入院基本料</v>
      </c>
      <c r="V223" s="40">
        <v>60</v>
      </c>
      <c r="W223" s="64"/>
    </row>
    <row r="224" spans="1:23" outlineLevel="4">
      <c r="A224" s="40">
        <v>4012</v>
      </c>
      <c r="B224" s="40" t="s">
        <v>47</v>
      </c>
      <c r="C224" s="40">
        <v>40107</v>
      </c>
      <c r="D224" s="40" t="s">
        <v>332</v>
      </c>
      <c r="E224" s="40" t="s">
        <v>661</v>
      </c>
      <c r="F224" s="40" t="s">
        <v>652</v>
      </c>
      <c r="G224" s="40" t="s">
        <v>38</v>
      </c>
      <c r="H224" s="40" t="str">
        <f>IF(G224="","",VLOOKUP(G224,Sheet1!$B$3:$C$7,2,0))</f>
        <v>急性期</v>
      </c>
      <c r="I224" s="40" t="s">
        <v>38</v>
      </c>
      <c r="J224" s="40" t="str">
        <f>IF(I224="","",VLOOKUP(I224,Sheet1!$B$3:$C$7,2,0))</f>
        <v>急性期</v>
      </c>
      <c r="K224" s="40">
        <v>40</v>
      </c>
      <c r="L224" s="40">
        <v>40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 t="s">
        <v>51</v>
      </c>
      <c r="U224" s="40" t="str">
        <f>IF(T224="","",VLOOKUP(T224,Sheet1!$B$10:$C$61,2,0))</f>
        <v>障害者施設等10対1入院基本料</v>
      </c>
      <c r="V224" s="40">
        <v>40</v>
      </c>
      <c r="W224" s="65"/>
    </row>
    <row r="225" spans="1:23" outlineLevel="3">
      <c r="A225" s="40"/>
      <c r="B225" s="40"/>
      <c r="C225" s="40"/>
      <c r="D225" s="40"/>
      <c r="E225" s="41" t="s">
        <v>1864</v>
      </c>
      <c r="F225" s="40"/>
      <c r="G225" s="40"/>
      <c r="H225" s="40"/>
      <c r="I225" s="40"/>
      <c r="J225" s="40" t="str">
        <f>IF(I225="","",VLOOKUP(I225,Sheet1!$B$3:$C$7,2,0))</f>
        <v/>
      </c>
      <c r="K225" s="40">
        <f t="shared" ref="K225:S225" si="38">SUBTOTAL(9,K223:K224)</f>
        <v>100</v>
      </c>
      <c r="L225" s="40">
        <f t="shared" si="38"/>
        <v>100</v>
      </c>
      <c r="M225" s="40">
        <f t="shared" si="38"/>
        <v>0</v>
      </c>
      <c r="N225" s="40">
        <f t="shared" si="38"/>
        <v>0</v>
      </c>
      <c r="O225" s="40">
        <f t="shared" si="38"/>
        <v>0</v>
      </c>
      <c r="P225" s="40">
        <f t="shared" si="38"/>
        <v>0</v>
      </c>
      <c r="Q225" s="40">
        <f t="shared" si="38"/>
        <v>0</v>
      </c>
      <c r="R225" s="40">
        <f t="shared" si="38"/>
        <v>0</v>
      </c>
      <c r="S225" s="40">
        <f t="shared" si="38"/>
        <v>0</v>
      </c>
      <c r="T225" s="40"/>
      <c r="U225" s="40"/>
      <c r="V225" s="40">
        <f>SUBTOTAL(9,V223:V224)</f>
        <v>100</v>
      </c>
      <c r="W225" s="66"/>
    </row>
    <row r="226" spans="1:23" outlineLevel="4">
      <c r="A226" s="40">
        <v>4012</v>
      </c>
      <c r="B226" s="40" t="s">
        <v>47</v>
      </c>
      <c r="C226" s="40">
        <v>40107</v>
      </c>
      <c r="D226" s="40" t="s">
        <v>332</v>
      </c>
      <c r="E226" s="40" t="s">
        <v>815</v>
      </c>
      <c r="F226" s="40" t="s">
        <v>37</v>
      </c>
      <c r="G226" s="40" t="s">
        <v>45</v>
      </c>
      <c r="H226" s="40" t="str">
        <f>IF(G226="","",VLOOKUP(G226,Sheet1!$B$3:$C$7,2,0))</f>
        <v>慢性期</v>
      </c>
      <c r="I226" s="40" t="s">
        <v>45</v>
      </c>
      <c r="J226" s="40" t="str">
        <f>IF(I226="","",VLOOKUP(I226,Sheet1!$B$3:$C$7,2,0))</f>
        <v>慢性期</v>
      </c>
      <c r="K226" s="40">
        <v>0</v>
      </c>
      <c r="L226" s="40">
        <v>0</v>
      </c>
      <c r="M226" s="40">
        <v>0</v>
      </c>
      <c r="N226" s="40">
        <v>48</v>
      </c>
      <c r="O226" s="40">
        <v>48</v>
      </c>
      <c r="P226" s="40">
        <v>0</v>
      </c>
      <c r="Q226" s="40">
        <v>0</v>
      </c>
      <c r="R226" s="40">
        <v>0</v>
      </c>
      <c r="S226" s="40">
        <v>0</v>
      </c>
      <c r="T226" s="40" t="s">
        <v>46</v>
      </c>
      <c r="U226" s="40" t="str">
        <f>IF(T226="","",VLOOKUP(T226,Sheet1!$B$10:$C$61,2,0))</f>
        <v>療養病棟入院基本料2</v>
      </c>
      <c r="V226" s="40">
        <v>48</v>
      </c>
      <c r="W226" s="64"/>
    </row>
    <row r="227" spans="1:23" outlineLevel="4">
      <c r="A227" s="40">
        <v>4012</v>
      </c>
      <c r="B227" s="40" t="s">
        <v>47</v>
      </c>
      <c r="C227" s="40">
        <v>40107</v>
      </c>
      <c r="D227" s="40" t="s">
        <v>332</v>
      </c>
      <c r="E227" s="40" t="s">
        <v>815</v>
      </c>
      <c r="F227" s="40" t="s">
        <v>44</v>
      </c>
      <c r="G227" s="40" t="s">
        <v>45</v>
      </c>
      <c r="H227" s="40" t="str">
        <f>IF(G227="","",VLOOKUP(G227,Sheet1!$B$3:$C$7,2,0))</f>
        <v>慢性期</v>
      </c>
      <c r="I227" s="40" t="s">
        <v>45</v>
      </c>
      <c r="J227" s="40" t="str">
        <f>IF(I227="","",VLOOKUP(I227,Sheet1!$B$3:$C$7,2,0))</f>
        <v>慢性期</v>
      </c>
      <c r="K227" s="40">
        <v>0</v>
      </c>
      <c r="L227" s="40">
        <v>0</v>
      </c>
      <c r="M227" s="40">
        <v>0</v>
      </c>
      <c r="N227" s="40">
        <v>60</v>
      </c>
      <c r="O227" s="40">
        <v>60</v>
      </c>
      <c r="P227" s="40">
        <v>0</v>
      </c>
      <c r="Q227" s="40">
        <v>0</v>
      </c>
      <c r="R227" s="40">
        <v>0</v>
      </c>
      <c r="S227" s="40">
        <v>0</v>
      </c>
      <c r="T227" s="40" t="s">
        <v>46</v>
      </c>
      <c r="U227" s="40" t="str">
        <f>IF(T227="","",VLOOKUP(T227,Sheet1!$B$10:$C$61,2,0))</f>
        <v>療養病棟入院基本料2</v>
      </c>
      <c r="V227" s="40">
        <v>60</v>
      </c>
      <c r="W227" s="65"/>
    </row>
    <row r="228" spans="1:23" outlineLevel="3">
      <c r="A228" s="40"/>
      <c r="B228" s="40"/>
      <c r="C228" s="40"/>
      <c r="D228" s="40"/>
      <c r="E228" s="41" t="s">
        <v>1865</v>
      </c>
      <c r="F228" s="40"/>
      <c r="G228" s="40"/>
      <c r="H228" s="40"/>
      <c r="I228" s="40"/>
      <c r="J228" s="40" t="str">
        <f>IF(I228="","",VLOOKUP(I228,Sheet1!$B$3:$C$7,2,0))</f>
        <v/>
      </c>
      <c r="K228" s="40">
        <f t="shared" ref="K228:S228" si="39">SUBTOTAL(9,K226:K227)</f>
        <v>0</v>
      </c>
      <c r="L228" s="40">
        <f t="shared" si="39"/>
        <v>0</v>
      </c>
      <c r="M228" s="40">
        <f t="shared" si="39"/>
        <v>0</v>
      </c>
      <c r="N228" s="40">
        <f t="shared" si="39"/>
        <v>108</v>
      </c>
      <c r="O228" s="40">
        <f t="shared" si="39"/>
        <v>108</v>
      </c>
      <c r="P228" s="40">
        <f t="shared" si="39"/>
        <v>0</v>
      </c>
      <c r="Q228" s="40">
        <f t="shared" si="39"/>
        <v>0</v>
      </c>
      <c r="R228" s="40">
        <f t="shared" si="39"/>
        <v>0</v>
      </c>
      <c r="S228" s="40">
        <f t="shared" si="39"/>
        <v>0</v>
      </c>
      <c r="T228" s="40"/>
      <c r="U228" s="40"/>
      <c r="V228" s="40">
        <f>SUBTOTAL(9,V226:V227)</f>
        <v>108</v>
      </c>
      <c r="W228" s="66"/>
    </row>
    <row r="229" spans="1:23" outlineLevel="4">
      <c r="A229" s="40">
        <v>4012</v>
      </c>
      <c r="B229" s="40" t="s">
        <v>47</v>
      </c>
      <c r="C229" s="40">
        <v>40107</v>
      </c>
      <c r="D229" s="40" t="s">
        <v>332</v>
      </c>
      <c r="E229" s="40" t="s">
        <v>834</v>
      </c>
      <c r="F229" s="40" t="s">
        <v>835</v>
      </c>
      <c r="G229" s="40" t="s">
        <v>45</v>
      </c>
      <c r="H229" s="40" t="str">
        <f>IF(G229="","",VLOOKUP(G229,Sheet1!$B$3:$C$7,2,0))</f>
        <v>慢性期</v>
      </c>
      <c r="I229" s="40" t="s">
        <v>45</v>
      </c>
      <c r="J229" s="40" t="str">
        <f>IF(I229="","",VLOOKUP(I229,Sheet1!$B$3:$C$7,2,0))</f>
        <v>慢性期</v>
      </c>
      <c r="K229" s="40">
        <v>0</v>
      </c>
      <c r="L229" s="40">
        <v>0</v>
      </c>
      <c r="M229" s="40">
        <v>0</v>
      </c>
      <c r="N229" s="40">
        <v>40</v>
      </c>
      <c r="O229" s="40">
        <v>40</v>
      </c>
      <c r="P229" s="40">
        <v>0</v>
      </c>
      <c r="Q229" s="40">
        <v>0</v>
      </c>
      <c r="R229" s="40">
        <v>0</v>
      </c>
      <c r="S229" s="40">
        <v>0</v>
      </c>
      <c r="T229" s="40" t="s">
        <v>62</v>
      </c>
      <c r="U229" s="40" t="str">
        <f>IF(T229="","",VLOOKUP(T229,Sheet1!$B$10:$C$61,2,0))</f>
        <v>療養病棟入院基本料1</v>
      </c>
      <c r="V229" s="40">
        <v>40</v>
      </c>
      <c r="W229" s="64"/>
    </row>
    <row r="230" spans="1:23" outlineLevel="4">
      <c r="A230" s="40">
        <v>4012</v>
      </c>
      <c r="B230" s="40" t="s">
        <v>47</v>
      </c>
      <c r="C230" s="40">
        <v>40107</v>
      </c>
      <c r="D230" s="40" t="s">
        <v>332</v>
      </c>
      <c r="E230" s="40" t="s">
        <v>834</v>
      </c>
      <c r="F230" s="40" t="s">
        <v>836</v>
      </c>
      <c r="G230" s="40" t="s">
        <v>45</v>
      </c>
      <c r="H230" s="40" t="str">
        <f>IF(G230="","",VLOOKUP(G230,Sheet1!$B$3:$C$7,2,0))</f>
        <v>慢性期</v>
      </c>
      <c r="I230" s="40" t="s">
        <v>45</v>
      </c>
      <c r="J230" s="40" t="str">
        <f>IF(I230="","",VLOOKUP(I230,Sheet1!$B$3:$C$7,2,0))</f>
        <v>慢性期</v>
      </c>
      <c r="K230" s="40">
        <v>60</v>
      </c>
      <c r="L230" s="40">
        <v>60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 t="s">
        <v>212</v>
      </c>
      <c r="U230" s="40" t="str">
        <f>IF(T230="","",VLOOKUP(T230,Sheet1!$B$10:$C$61,2,0))</f>
        <v>特殊疾患病棟入院料1</v>
      </c>
      <c r="V230" s="40">
        <v>60</v>
      </c>
      <c r="W230" s="65"/>
    </row>
    <row r="231" spans="1:23" outlineLevel="3">
      <c r="A231" s="40"/>
      <c r="B231" s="40"/>
      <c r="C231" s="40"/>
      <c r="D231" s="40"/>
      <c r="E231" s="41" t="s">
        <v>1866</v>
      </c>
      <c r="F231" s="40"/>
      <c r="G231" s="40"/>
      <c r="H231" s="40"/>
      <c r="I231" s="40"/>
      <c r="J231" s="40" t="str">
        <f>IF(I231="","",VLOOKUP(I231,Sheet1!$B$3:$C$7,2,0))</f>
        <v/>
      </c>
      <c r="K231" s="40">
        <f t="shared" ref="K231:S231" si="40">SUBTOTAL(9,K229:K230)</f>
        <v>60</v>
      </c>
      <c r="L231" s="40">
        <f t="shared" si="40"/>
        <v>60</v>
      </c>
      <c r="M231" s="40">
        <f t="shared" si="40"/>
        <v>0</v>
      </c>
      <c r="N231" s="40">
        <f t="shared" si="40"/>
        <v>40</v>
      </c>
      <c r="O231" s="40">
        <f t="shared" si="40"/>
        <v>40</v>
      </c>
      <c r="P231" s="40">
        <f t="shared" si="40"/>
        <v>0</v>
      </c>
      <c r="Q231" s="40">
        <f t="shared" si="40"/>
        <v>0</v>
      </c>
      <c r="R231" s="40">
        <f t="shared" si="40"/>
        <v>0</v>
      </c>
      <c r="S231" s="40">
        <f t="shared" si="40"/>
        <v>0</v>
      </c>
      <c r="T231" s="40"/>
      <c r="U231" s="40"/>
      <c r="V231" s="40">
        <f>SUBTOTAL(9,V229:V230)</f>
        <v>100</v>
      </c>
      <c r="W231" s="66"/>
    </row>
    <row r="232" spans="1:23" outlineLevel="4">
      <c r="A232" s="40">
        <v>4012</v>
      </c>
      <c r="B232" s="40" t="s">
        <v>47</v>
      </c>
      <c r="C232" s="40">
        <v>40107</v>
      </c>
      <c r="D232" s="40" t="s">
        <v>332</v>
      </c>
      <c r="E232" s="40" t="s">
        <v>941</v>
      </c>
      <c r="F232" s="40" t="s">
        <v>116</v>
      </c>
      <c r="G232" s="40" t="s">
        <v>45</v>
      </c>
      <c r="H232" s="40" t="str">
        <f>IF(G232="","",VLOOKUP(G232,Sheet1!$B$3:$C$7,2,0))</f>
        <v>慢性期</v>
      </c>
      <c r="I232" s="40" t="s">
        <v>45</v>
      </c>
      <c r="J232" s="40" t="str">
        <f>IF(I232="","",VLOOKUP(I232,Sheet1!$B$3:$C$7,2,0))</f>
        <v>慢性期</v>
      </c>
      <c r="K232" s="40">
        <v>0</v>
      </c>
      <c r="L232" s="40">
        <v>0</v>
      </c>
      <c r="M232" s="40">
        <v>0</v>
      </c>
      <c r="N232" s="40">
        <v>45</v>
      </c>
      <c r="O232" s="40">
        <v>45</v>
      </c>
      <c r="P232" s="40">
        <v>0</v>
      </c>
      <c r="Q232" s="40">
        <v>0</v>
      </c>
      <c r="R232" s="40">
        <v>0</v>
      </c>
      <c r="S232" s="40">
        <v>0</v>
      </c>
      <c r="T232" s="40" t="s">
        <v>51</v>
      </c>
      <c r="U232" s="40" t="str">
        <f>IF(T232="","",VLOOKUP(T232,Sheet1!$B$10:$C$61,2,0))</f>
        <v>障害者施設等10対1入院基本料</v>
      </c>
      <c r="V232" s="40">
        <v>45</v>
      </c>
      <c r="W232" s="64"/>
    </row>
    <row r="233" spans="1:23" outlineLevel="4">
      <c r="A233" s="40">
        <v>4012</v>
      </c>
      <c r="B233" s="40" t="s">
        <v>47</v>
      </c>
      <c r="C233" s="40">
        <v>40107</v>
      </c>
      <c r="D233" s="40" t="s">
        <v>332</v>
      </c>
      <c r="E233" s="40" t="s">
        <v>941</v>
      </c>
      <c r="F233" s="40" t="s">
        <v>117</v>
      </c>
      <c r="G233" s="40" t="s">
        <v>45</v>
      </c>
      <c r="H233" s="40" t="str">
        <f>IF(G233="","",VLOOKUP(G233,Sheet1!$B$3:$C$7,2,0))</f>
        <v>慢性期</v>
      </c>
      <c r="I233" s="40" t="s">
        <v>45</v>
      </c>
      <c r="J233" s="40" t="str">
        <f>IF(I233="","",VLOOKUP(I233,Sheet1!$B$3:$C$7,2,0))</f>
        <v>慢性期</v>
      </c>
      <c r="K233" s="40">
        <v>0</v>
      </c>
      <c r="L233" s="40">
        <v>0</v>
      </c>
      <c r="M233" s="40">
        <v>0</v>
      </c>
      <c r="N233" s="40">
        <v>45</v>
      </c>
      <c r="O233" s="40">
        <v>45</v>
      </c>
      <c r="P233" s="40">
        <v>0</v>
      </c>
      <c r="Q233" s="40">
        <v>0</v>
      </c>
      <c r="R233" s="40">
        <v>0</v>
      </c>
      <c r="S233" s="40">
        <v>0</v>
      </c>
      <c r="T233" s="40" t="s">
        <v>62</v>
      </c>
      <c r="U233" s="40" t="str">
        <f>IF(T233="","",VLOOKUP(T233,Sheet1!$B$10:$C$61,2,0))</f>
        <v>療養病棟入院基本料1</v>
      </c>
      <c r="V233" s="40">
        <v>45</v>
      </c>
      <c r="W233" s="65"/>
    </row>
    <row r="234" spans="1:23" outlineLevel="3">
      <c r="A234" s="40"/>
      <c r="B234" s="40"/>
      <c r="C234" s="40"/>
      <c r="D234" s="40"/>
      <c r="E234" s="41" t="s">
        <v>1867</v>
      </c>
      <c r="F234" s="40"/>
      <c r="G234" s="40"/>
      <c r="H234" s="40"/>
      <c r="I234" s="40"/>
      <c r="J234" s="40" t="str">
        <f>IF(I234="","",VLOOKUP(I234,Sheet1!$B$3:$C$7,2,0))</f>
        <v/>
      </c>
      <c r="K234" s="40">
        <f t="shared" ref="K234:S234" si="41">SUBTOTAL(9,K232:K233)</f>
        <v>0</v>
      </c>
      <c r="L234" s="40">
        <f t="shared" si="41"/>
        <v>0</v>
      </c>
      <c r="M234" s="40">
        <f t="shared" si="41"/>
        <v>0</v>
      </c>
      <c r="N234" s="40">
        <f t="shared" si="41"/>
        <v>90</v>
      </c>
      <c r="O234" s="40">
        <f t="shared" si="41"/>
        <v>90</v>
      </c>
      <c r="P234" s="40">
        <f t="shared" si="41"/>
        <v>0</v>
      </c>
      <c r="Q234" s="40">
        <f t="shared" si="41"/>
        <v>0</v>
      </c>
      <c r="R234" s="40">
        <f t="shared" si="41"/>
        <v>0</v>
      </c>
      <c r="S234" s="40">
        <f t="shared" si="41"/>
        <v>0</v>
      </c>
      <c r="T234" s="40"/>
      <c r="U234" s="40"/>
      <c r="V234" s="40">
        <f>SUBTOTAL(9,V232:V233)</f>
        <v>90</v>
      </c>
      <c r="W234" s="66"/>
    </row>
    <row r="235" spans="1:23" outlineLevel="4">
      <c r="A235" s="40">
        <v>4012</v>
      </c>
      <c r="B235" s="40" t="s">
        <v>47</v>
      </c>
      <c r="C235" s="40">
        <v>40107</v>
      </c>
      <c r="D235" s="40" t="s">
        <v>332</v>
      </c>
      <c r="E235" s="40" t="s">
        <v>1008</v>
      </c>
      <c r="F235" s="40" t="s">
        <v>1009</v>
      </c>
      <c r="G235" s="40" t="s">
        <v>41</v>
      </c>
      <c r="H235" s="40" t="str">
        <f>IF(G235="","",VLOOKUP(G235,Sheet1!$B$3:$C$7,2,0))</f>
        <v>高度急性期</v>
      </c>
      <c r="I235" s="40" t="s">
        <v>41</v>
      </c>
      <c r="J235" s="40" t="str">
        <f>IF(I235="","",VLOOKUP(I235,Sheet1!$B$3:$C$7,2,0))</f>
        <v>高度急性期</v>
      </c>
      <c r="K235" s="40">
        <v>12</v>
      </c>
      <c r="L235" s="40">
        <v>12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 t="s">
        <v>136</v>
      </c>
      <c r="U235" s="40" t="str">
        <f>IF(T235="","",VLOOKUP(T235,Sheet1!$B$10:$C$61,2,0))</f>
        <v>新生児特定集中治療室管理料1</v>
      </c>
      <c r="V235" s="40">
        <v>12</v>
      </c>
      <c r="W235" s="64" t="s">
        <v>1995</v>
      </c>
    </row>
    <row r="236" spans="1:23" outlineLevel="4">
      <c r="A236" s="40">
        <v>4012</v>
      </c>
      <c r="B236" s="40" t="s">
        <v>47</v>
      </c>
      <c r="C236" s="40">
        <v>40107</v>
      </c>
      <c r="D236" s="40" t="s">
        <v>332</v>
      </c>
      <c r="E236" s="40" t="s">
        <v>1008</v>
      </c>
      <c r="F236" s="40" t="s">
        <v>1010</v>
      </c>
      <c r="G236" s="40" t="s">
        <v>41</v>
      </c>
      <c r="H236" s="40" t="str">
        <f>IF(G236="","",VLOOKUP(G236,Sheet1!$B$3:$C$7,2,0))</f>
        <v>高度急性期</v>
      </c>
      <c r="I236" s="40" t="s">
        <v>41</v>
      </c>
      <c r="J236" s="40" t="str">
        <f>IF(I236="","",VLOOKUP(I236,Sheet1!$B$3:$C$7,2,0))</f>
        <v>高度急性期</v>
      </c>
      <c r="K236" s="40">
        <v>18</v>
      </c>
      <c r="L236" s="40">
        <v>18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 t="s">
        <v>60</v>
      </c>
      <c r="U236" s="40" t="str">
        <f>IF(T236="","",VLOOKUP(T236,Sheet1!$B$10:$C$61,2,0))</f>
        <v>新生児治療回復室入院医療管理料</v>
      </c>
      <c r="V236" s="40">
        <v>18</v>
      </c>
      <c r="W236" s="65" t="s">
        <v>1996</v>
      </c>
    </row>
    <row r="237" spans="1:23" outlineLevel="4">
      <c r="A237" s="40">
        <v>4012</v>
      </c>
      <c r="B237" s="40" t="s">
        <v>47</v>
      </c>
      <c r="C237" s="40">
        <v>40107</v>
      </c>
      <c r="D237" s="40" t="s">
        <v>332</v>
      </c>
      <c r="E237" s="40" t="s">
        <v>1008</v>
      </c>
      <c r="F237" s="40" t="s">
        <v>1011</v>
      </c>
      <c r="G237" s="40" t="s">
        <v>41</v>
      </c>
      <c r="H237" s="40" t="str">
        <f>IF(G237="","",VLOOKUP(G237,Sheet1!$B$3:$C$7,2,0))</f>
        <v>高度急性期</v>
      </c>
      <c r="I237" s="40" t="s">
        <v>41</v>
      </c>
      <c r="J237" s="40" t="str">
        <f>IF(I237="","",VLOOKUP(I237,Sheet1!$B$3:$C$7,2,0))</f>
        <v>高度急性期</v>
      </c>
      <c r="K237" s="40">
        <v>4</v>
      </c>
      <c r="L237" s="40">
        <v>4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 t="s">
        <v>69</v>
      </c>
      <c r="U237" s="40" t="str">
        <f>IF(T237="","",VLOOKUP(T237,Sheet1!$B$10:$C$61,2,0))</f>
        <v>ﾊｲｹｱﾕﾆｯﾄ入院医療管理料1</v>
      </c>
      <c r="V237" s="40">
        <v>4</v>
      </c>
      <c r="W237" s="65" t="s">
        <v>2004</v>
      </c>
    </row>
    <row r="238" spans="1:23" outlineLevel="4">
      <c r="A238" s="40">
        <v>4012</v>
      </c>
      <c r="B238" s="40" t="s">
        <v>47</v>
      </c>
      <c r="C238" s="40">
        <v>40107</v>
      </c>
      <c r="D238" s="40" t="s">
        <v>332</v>
      </c>
      <c r="E238" s="40" t="s">
        <v>1008</v>
      </c>
      <c r="F238" s="40" t="s">
        <v>116</v>
      </c>
      <c r="G238" s="40" t="s">
        <v>38</v>
      </c>
      <c r="H238" s="40" t="str">
        <f>IF(G238="","",VLOOKUP(G238,Sheet1!$B$3:$C$7,2,0))</f>
        <v>急性期</v>
      </c>
      <c r="I238" s="40" t="s">
        <v>38</v>
      </c>
      <c r="J238" s="40" t="str">
        <f>IF(I238="","",VLOOKUP(I238,Sheet1!$B$3:$C$7,2,0))</f>
        <v>急性期</v>
      </c>
      <c r="K238" s="40">
        <v>50</v>
      </c>
      <c r="L238" s="40">
        <v>50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  <c r="T238" s="40" t="s">
        <v>41</v>
      </c>
      <c r="U238" s="40" t="str">
        <f>IF(T238="","",VLOOKUP(T238,Sheet1!$B$10:$C$61,2,0))</f>
        <v>一般病棟7対1入院基本料</v>
      </c>
      <c r="V238" s="40">
        <v>50</v>
      </c>
      <c r="W238" s="65" t="s">
        <v>2008</v>
      </c>
    </row>
    <row r="239" spans="1:23" outlineLevel="4">
      <c r="A239" s="40">
        <v>4012</v>
      </c>
      <c r="B239" s="40" t="s">
        <v>47</v>
      </c>
      <c r="C239" s="40">
        <v>40107</v>
      </c>
      <c r="D239" s="40" t="s">
        <v>332</v>
      </c>
      <c r="E239" s="40" t="s">
        <v>1008</v>
      </c>
      <c r="F239" s="40" t="s">
        <v>1012</v>
      </c>
      <c r="G239" s="40" t="s">
        <v>38</v>
      </c>
      <c r="H239" s="40" t="str">
        <f>IF(G239="","",VLOOKUP(G239,Sheet1!$B$3:$C$7,2,0))</f>
        <v>急性期</v>
      </c>
      <c r="I239" s="40" t="s">
        <v>38</v>
      </c>
      <c r="J239" s="40" t="str">
        <f>IF(I239="","",VLOOKUP(I239,Sheet1!$B$3:$C$7,2,0))</f>
        <v>急性期</v>
      </c>
      <c r="K239" s="40">
        <v>35</v>
      </c>
      <c r="L239" s="40">
        <v>35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 t="s">
        <v>350</v>
      </c>
      <c r="U239" s="40" t="str">
        <f>IF(T239="","",VLOOKUP(T239,Sheet1!$B$10:$C$61,2,0))</f>
        <v>小児入院医療管理料2</v>
      </c>
      <c r="V239" s="40">
        <v>35</v>
      </c>
      <c r="W239" s="65"/>
    </row>
    <row r="240" spans="1:23" outlineLevel="4">
      <c r="A240" s="40">
        <v>4012</v>
      </c>
      <c r="B240" s="40" t="s">
        <v>47</v>
      </c>
      <c r="C240" s="40">
        <v>40107</v>
      </c>
      <c r="D240" s="40" t="s">
        <v>332</v>
      </c>
      <c r="E240" s="40" t="s">
        <v>1008</v>
      </c>
      <c r="F240" s="40" t="s">
        <v>118</v>
      </c>
      <c r="G240" s="40" t="s">
        <v>38</v>
      </c>
      <c r="H240" s="40" t="str">
        <f>IF(G240="","",VLOOKUP(G240,Sheet1!$B$3:$C$7,2,0))</f>
        <v>急性期</v>
      </c>
      <c r="I240" s="40" t="s">
        <v>38</v>
      </c>
      <c r="J240" s="40" t="str">
        <f>IF(I240="","",VLOOKUP(I240,Sheet1!$B$3:$C$7,2,0))</f>
        <v>急性期</v>
      </c>
      <c r="K240" s="40">
        <v>56</v>
      </c>
      <c r="L240" s="40">
        <v>55</v>
      </c>
      <c r="M240" s="40">
        <v>1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 t="s">
        <v>41</v>
      </c>
      <c r="U240" s="40" t="str">
        <f>IF(T240="","",VLOOKUP(T240,Sheet1!$B$10:$C$61,2,0))</f>
        <v>一般病棟7対1入院基本料</v>
      </c>
      <c r="V240" s="40">
        <v>56</v>
      </c>
      <c r="W240" s="65"/>
    </row>
    <row r="241" spans="1:23" outlineLevel="4">
      <c r="A241" s="40">
        <v>4012</v>
      </c>
      <c r="B241" s="40" t="s">
        <v>47</v>
      </c>
      <c r="C241" s="40">
        <v>40107</v>
      </c>
      <c r="D241" s="40" t="s">
        <v>332</v>
      </c>
      <c r="E241" s="40" t="s">
        <v>1008</v>
      </c>
      <c r="F241" s="40" t="s">
        <v>119</v>
      </c>
      <c r="G241" s="40" t="s">
        <v>38</v>
      </c>
      <c r="H241" s="40" t="str">
        <f>IF(G241="","",VLOOKUP(G241,Sheet1!$B$3:$C$7,2,0))</f>
        <v>急性期</v>
      </c>
      <c r="I241" s="40" t="s">
        <v>58</v>
      </c>
      <c r="J241" s="40" t="str">
        <f>IF(I241="","",VLOOKUP(I241,Sheet1!$B$3:$C$7,2,0))</f>
        <v>回復期</v>
      </c>
      <c r="K241" s="40">
        <v>58</v>
      </c>
      <c r="L241" s="40">
        <v>56</v>
      </c>
      <c r="M241" s="40">
        <v>2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 t="s">
        <v>41</v>
      </c>
      <c r="U241" s="40" t="str">
        <f>IF(T241="","",VLOOKUP(T241,Sheet1!$B$10:$C$61,2,0))</f>
        <v>一般病棟7対1入院基本料</v>
      </c>
      <c r="V241" s="40">
        <v>58</v>
      </c>
      <c r="W241" s="65"/>
    </row>
    <row r="242" spans="1:23" outlineLevel="4">
      <c r="A242" s="40">
        <v>4012</v>
      </c>
      <c r="B242" s="40" t="s">
        <v>47</v>
      </c>
      <c r="C242" s="40">
        <v>40107</v>
      </c>
      <c r="D242" s="40" t="s">
        <v>332</v>
      </c>
      <c r="E242" s="40" t="s">
        <v>1008</v>
      </c>
      <c r="F242" s="40" t="s">
        <v>120</v>
      </c>
      <c r="G242" s="40" t="s">
        <v>38</v>
      </c>
      <c r="H242" s="40" t="str">
        <f>IF(G242="","",VLOOKUP(G242,Sheet1!$B$3:$C$7,2,0))</f>
        <v>急性期</v>
      </c>
      <c r="I242" s="40" t="s">
        <v>38</v>
      </c>
      <c r="J242" s="40" t="str">
        <f>IF(I242="","",VLOOKUP(I242,Sheet1!$B$3:$C$7,2,0))</f>
        <v>急性期</v>
      </c>
      <c r="K242" s="40">
        <v>57</v>
      </c>
      <c r="L242" s="40">
        <v>57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 t="s">
        <v>41</v>
      </c>
      <c r="U242" s="40" t="str">
        <f>IF(T242="","",VLOOKUP(T242,Sheet1!$B$10:$C$61,2,0))</f>
        <v>一般病棟7対1入院基本料</v>
      </c>
      <c r="V242" s="40">
        <v>57</v>
      </c>
      <c r="W242" s="65"/>
    </row>
    <row r="243" spans="1:23" outlineLevel="4">
      <c r="A243" s="40">
        <v>4012</v>
      </c>
      <c r="B243" s="40" t="s">
        <v>47</v>
      </c>
      <c r="C243" s="40">
        <v>40107</v>
      </c>
      <c r="D243" s="40" t="s">
        <v>332</v>
      </c>
      <c r="E243" s="40" t="s">
        <v>1008</v>
      </c>
      <c r="F243" s="40" t="s">
        <v>121</v>
      </c>
      <c r="G243" s="40" t="s">
        <v>38</v>
      </c>
      <c r="H243" s="40" t="str">
        <f>IF(G243="","",VLOOKUP(G243,Sheet1!$B$3:$C$7,2,0))</f>
        <v>急性期</v>
      </c>
      <c r="I243" s="40" t="s">
        <v>38</v>
      </c>
      <c r="J243" s="40" t="str">
        <f>IF(I243="","",VLOOKUP(I243,Sheet1!$B$3:$C$7,2,0))</f>
        <v>急性期</v>
      </c>
      <c r="K243" s="40">
        <v>60</v>
      </c>
      <c r="L243" s="40">
        <v>60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 t="s">
        <v>41</v>
      </c>
      <c r="U243" s="40" t="str">
        <f>IF(T243="","",VLOOKUP(T243,Sheet1!$B$10:$C$61,2,0))</f>
        <v>一般病棟7対1入院基本料</v>
      </c>
      <c r="V243" s="40">
        <v>60</v>
      </c>
      <c r="W243" s="65"/>
    </row>
    <row r="244" spans="1:23" outlineLevel="3">
      <c r="A244" s="40"/>
      <c r="B244" s="40"/>
      <c r="C244" s="40"/>
      <c r="D244" s="40"/>
      <c r="E244" s="41" t="s">
        <v>1868</v>
      </c>
      <c r="F244" s="40"/>
      <c r="G244" s="40"/>
      <c r="H244" s="40"/>
      <c r="I244" s="40"/>
      <c r="J244" s="40" t="str">
        <f>IF(I244="","",VLOOKUP(I244,Sheet1!$B$3:$C$7,2,0))</f>
        <v/>
      </c>
      <c r="K244" s="40">
        <f t="shared" ref="K244:S244" si="42">SUBTOTAL(9,K235:K243)</f>
        <v>350</v>
      </c>
      <c r="L244" s="40">
        <f t="shared" si="42"/>
        <v>347</v>
      </c>
      <c r="M244" s="40">
        <f t="shared" si="42"/>
        <v>3</v>
      </c>
      <c r="N244" s="40">
        <f t="shared" si="42"/>
        <v>0</v>
      </c>
      <c r="O244" s="40">
        <f t="shared" si="42"/>
        <v>0</v>
      </c>
      <c r="P244" s="40">
        <f t="shared" si="42"/>
        <v>0</v>
      </c>
      <c r="Q244" s="40">
        <f t="shared" si="42"/>
        <v>0</v>
      </c>
      <c r="R244" s="40">
        <f t="shared" si="42"/>
        <v>0</v>
      </c>
      <c r="S244" s="40">
        <f t="shared" si="42"/>
        <v>0</v>
      </c>
      <c r="T244" s="40"/>
      <c r="U244" s="40"/>
      <c r="V244" s="40">
        <f>SUBTOTAL(9,V235:V243)</f>
        <v>350</v>
      </c>
      <c r="W244" s="66"/>
    </row>
    <row r="245" spans="1:23" outlineLevel="4">
      <c r="A245" s="40">
        <v>4012</v>
      </c>
      <c r="B245" s="40" t="s">
        <v>47</v>
      </c>
      <c r="C245" s="40">
        <v>40107</v>
      </c>
      <c r="D245" s="40" t="s">
        <v>332</v>
      </c>
      <c r="E245" s="40" t="s">
        <v>1013</v>
      </c>
      <c r="F245" s="40" t="s">
        <v>1014</v>
      </c>
      <c r="G245" s="40" t="s">
        <v>45</v>
      </c>
      <c r="H245" s="40" t="str">
        <f>IF(G245="","",VLOOKUP(G245,Sheet1!$B$3:$C$7,2,0))</f>
        <v>慢性期</v>
      </c>
      <c r="I245" s="40" t="s">
        <v>45</v>
      </c>
      <c r="J245" s="40" t="str">
        <f>IF(I245="","",VLOOKUP(I245,Sheet1!$B$3:$C$7,2,0))</f>
        <v>慢性期</v>
      </c>
      <c r="K245" s="40">
        <v>0</v>
      </c>
      <c r="L245" s="40">
        <v>0</v>
      </c>
      <c r="M245" s="40">
        <v>0</v>
      </c>
      <c r="N245" s="40">
        <v>56</v>
      </c>
      <c r="O245" s="40">
        <v>56</v>
      </c>
      <c r="P245" s="40">
        <v>0</v>
      </c>
      <c r="Q245" s="40">
        <v>0</v>
      </c>
      <c r="R245" s="40">
        <v>0</v>
      </c>
      <c r="S245" s="40">
        <v>0</v>
      </c>
      <c r="T245" s="40" t="s">
        <v>46</v>
      </c>
      <c r="U245" s="40" t="str">
        <f>IF(T245="","",VLOOKUP(T245,Sheet1!$B$10:$C$61,2,0))</f>
        <v>療養病棟入院基本料2</v>
      </c>
      <c r="V245" s="40">
        <v>56</v>
      </c>
      <c r="W245" s="64"/>
    </row>
    <row r="246" spans="1:23" outlineLevel="4">
      <c r="A246" s="40">
        <v>4012</v>
      </c>
      <c r="B246" s="40" t="s">
        <v>47</v>
      </c>
      <c r="C246" s="40">
        <v>40107</v>
      </c>
      <c r="D246" s="40" t="s">
        <v>332</v>
      </c>
      <c r="E246" s="40" t="s">
        <v>1013</v>
      </c>
      <c r="F246" s="40" t="s">
        <v>606</v>
      </c>
      <c r="G246" s="40" t="s">
        <v>45</v>
      </c>
      <c r="H246" s="40" t="str">
        <f>IF(G246="","",VLOOKUP(G246,Sheet1!$B$3:$C$7,2,0))</f>
        <v>慢性期</v>
      </c>
      <c r="I246" s="40" t="s">
        <v>45</v>
      </c>
      <c r="J246" s="40" t="str">
        <f>IF(I246="","",VLOOKUP(I246,Sheet1!$B$3:$C$7,2,0))</f>
        <v>慢性期</v>
      </c>
      <c r="K246" s="40">
        <v>0</v>
      </c>
      <c r="L246" s="40">
        <v>0</v>
      </c>
      <c r="M246" s="40">
        <v>0</v>
      </c>
      <c r="N246" s="40">
        <v>40</v>
      </c>
      <c r="O246" s="40">
        <v>40</v>
      </c>
      <c r="P246" s="40">
        <v>0</v>
      </c>
      <c r="Q246" s="40">
        <v>0</v>
      </c>
      <c r="R246" s="40">
        <v>0</v>
      </c>
      <c r="S246" s="40">
        <v>0</v>
      </c>
      <c r="T246" s="40" t="s">
        <v>46</v>
      </c>
      <c r="U246" s="40" t="str">
        <f>IF(T246="","",VLOOKUP(T246,Sheet1!$B$10:$C$61,2,0))</f>
        <v>療養病棟入院基本料2</v>
      </c>
      <c r="V246" s="40">
        <v>40</v>
      </c>
      <c r="W246" s="65"/>
    </row>
    <row r="247" spans="1:23" outlineLevel="4">
      <c r="A247" s="40">
        <v>4012</v>
      </c>
      <c r="B247" s="40" t="s">
        <v>47</v>
      </c>
      <c r="C247" s="40">
        <v>40107</v>
      </c>
      <c r="D247" s="40" t="s">
        <v>332</v>
      </c>
      <c r="E247" s="40" t="s">
        <v>1013</v>
      </c>
      <c r="F247" s="40" t="s">
        <v>425</v>
      </c>
      <c r="G247" s="40" t="s">
        <v>45</v>
      </c>
      <c r="H247" s="40" t="str">
        <f>IF(G247="","",VLOOKUP(G247,Sheet1!$B$3:$C$7,2,0))</f>
        <v>慢性期</v>
      </c>
      <c r="I247" s="40" t="s">
        <v>45</v>
      </c>
      <c r="J247" s="40" t="str">
        <f>IF(I247="","",VLOOKUP(I247,Sheet1!$B$3:$C$7,2,0))</f>
        <v>慢性期</v>
      </c>
      <c r="K247" s="40">
        <v>0</v>
      </c>
      <c r="L247" s="40">
        <v>0</v>
      </c>
      <c r="M247" s="40">
        <v>0</v>
      </c>
      <c r="N247" s="40">
        <v>40</v>
      </c>
      <c r="O247" s="40">
        <v>40</v>
      </c>
      <c r="P247" s="40">
        <v>0</v>
      </c>
      <c r="Q247" s="40">
        <v>0</v>
      </c>
      <c r="R247" s="40">
        <v>0</v>
      </c>
      <c r="S247" s="40">
        <v>0</v>
      </c>
      <c r="T247" s="40" t="s">
        <v>46</v>
      </c>
      <c r="U247" s="40" t="str">
        <f>IF(T247="","",VLOOKUP(T247,Sheet1!$B$10:$C$61,2,0))</f>
        <v>療養病棟入院基本料2</v>
      </c>
      <c r="V247" s="40">
        <v>40</v>
      </c>
      <c r="W247" s="65"/>
    </row>
    <row r="248" spans="1:23" outlineLevel="3">
      <c r="A248" s="40"/>
      <c r="B248" s="40"/>
      <c r="C248" s="40"/>
      <c r="D248" s="40"/>
      <c r="E248" s="41" t="s">
        <v>1869</v>
      </c>
      <c r="F248" s="40"/>
      <c r="G248" s="40"/>
      <c r="H248" s="40"/>
      <c r="I248" s="40"/>
      <c r="J248" s="40" t="str">
        <f>IF(I248="","",VLOOKUP(I248,Sheet1!$B$3:$C$7,2,0))</f>
        <v/>
      </c>
      <c r="K248" s="40">
        <f t="shared" ref="K248:S248" si="43">SUBTOTAL(9,K245:K247)</f>
        <v>0</v>
      </c>
      <c r="L248" s="40">
        <f t="shared" si="43"/>
        <v>0</v>
      </c>
      <c r="M248" s="40">
        <f t="shared" si="43"/>
        <v>0</v>
      </c>
      <c r="N248" s="40">
        <f t="shared" si="43"/>
        <v>136</v>
      </c>
      <c r="O248" s="40">
        <f t="shared" si="43"/>
        <v>136</v>
      </c>
      <c r="P248" s="40">
        <f t="shared" si="43"/>
        <v>0</v>
      </c>
      <c r="Q248" s="40">
        <f t="shared" si="43"/>
        <v>0</v>
      </c>
      <c r="R248" s="40">
        <f t="shared" si="43"/>
        <v>0</v>
      </c>
      <c r="S248" s="40">
        <f t="shared" si="43"/>
        <v>0</v>
      </c>
      <c r="T248" s="40"/>
      <c r="U248" s="40"/>
      <c r="V248" s="40">
        <f>SUBTOTAL(9,V245:V247)</f>
        <v>136</v>
      </c>
      <c r="W248" s="66"/>
    </row>
    <row r="249" spans="1:23" outlineLevel="4">
      <c r="A249" s="40">
        <v>4012</v>
      </c>
      <c r="B249" s="40" t="s">
        <v>47</v>
      </c>
      <c r="C249" s="40">
        <v>40107</v>
      </c>
      <c r="D249" s="40" t="s">
        <v>332</v>
      </c>
      <c r="E249" s="40" t="s">
        <v>1225</v>
      </c>
      <c r="F249" s="40" t="s">
        <v>117</v>
      </c>
      <c r="G249" s="40" t="s">
        <v>58</v>
      </c>
      <c r="H249" s="40" t="str">
        <f>IF(G249="","",VLOOKUP(G249,Sheet1!$B$3:$C$7,2,0))</f>
        <v>回復期</v>
      </c>
      <c r="I249" s="40" t="s">
        <v>58</v>
      </c>
      <c r="J249" s="40" t="str">
        <f>IF(I249="","",VLOOKUP(I249,Sheet1!$B$3:$C$7,2,0))</f>
        <v>回復期</v>
      </c>
      <c r="K249" s="40">
        <v>0</v>
      </c>
      <c r="L249" s="40">
        <v>0</v>
      </c>
      <c r="M249" s="40">
        <v>0</v>
      </c>
      <c r="N249" s="40">
        <v>60</v>
      </c>
      <c r="O249" s="40">
        <v>60</v>
      </c>
      <c r="P249" s="40">
        <v>0</v>
      </c>
      <c r="Q249" s="40">
        <v>0</v>
      </c>
      <c r="R249" s="40">
        <v>0</v>
      </c>
      <c r="S249" s="40">
        <v>0</v>
      </c>
      <c r="T249" s="40" t="s">
        <v>68</v>
      </c>
      <c r="U249" s="40" t="str">
        <f>IF(T249="","",VLOOKUP(T249,Sheet1!$B$10:$C$61,2,0))</f>
        <v>回復期リハビリテーション病棟入院料2</v>
      </c>
      <c r="V249" s="40">
        <v>60</v>
      </c>
      <c r="W249" s="64"/>
    </row>
    <row r="250" spans="1:23" outlineLevel="4">
      <c r="A250" s="40">
        <v>4012</v>
      </c>
      <c r="B250" s="40" t="s">
        <v>47</v>
      </c>
      <c r="C250" s="40">
        <v>40107</v>
      </c>
      <c r="D250" s="40" t="s">
        <v>332</v>
      </c>
      <c r="E250" s="40" t="s">
        <v>1225</v>
      </c>
      <c r="F250" s="40" t="s">
        <v>118</v>
      </c>
      <c r="G250" s="40" t="s">
        <v>45</v>
      </c>
      <c r="H250" s="40" t="str">
        <f>IF(G250="","",VLOOKUP(G250,Sheet1!$B$3:$C$7,2,0))</f>
        <v>慢性期</v>
      </c>
      <c r="I250" s="40" t="s">
        <v>45</v>
      </c>
      <c r="J250" s="40" t="str">
        <f>IF(I250="","",VLOOKUP(I250,Sheet1!$B$3:$C$7,2,0))</f>
        <v>慢性期</v>
      </c>
      <c r="K250" s="40">
        <v>0</v>
      </c>
      <c r="L250" s="40">
        <v>0</v>
      </c>
      <c r="M250" s="40">
        <v>0</v>
      </c>
      <c r="N250" s="40">
        <v>60</v>
      </c>
      <c r="O250" s="40">
        <v>60</v>
      </c>
      <c r="P250" s="40">
        <v>0</v>
      </c>
      <c r="Q250" s="40">
        <v>0</v>
      </c>
      <c r="R250" s="40">
        <v>0</v>
      </c>
      <c r="S250" s="40">
        <v>0</v>
      </c>
      <c r="T250" s="40" t="s">
        <v>62</v>
      </c>
      <c r="U250" s="40" t="str">
        <f>IF(T250="","",VLOOKUP(T250,Sheet1!$B$10:$C$61,2,0))</f>
        <v>療養病棟入院基本料1</v>
      </c>
      <c r="V250" s="40">
        <v>60</v>
      </c>
      <c r="W250" s="65"/>
    </row>
    <row r="251" spans="1:23" outlineLevel="4">
      <c r="A251" s="40">
        <v>4012</v>
      </c>
      <c r="B251" s="40" t="s">
        <v>47</v>
      </c>
      <c r="C251" s="40">
        <v>40107</v>
      </c>
      <c r="D251" s="40" t="s">
        <v>332</v>
      </c>
      <c r="E251" s="40" t="s">
        <v>1225</v>
      </c>
      <c r="F251" s="40" t="s">
        <v>119</v>
      </c>
      <c r="G251" s="40" t="s">
        <v>45</v>
      </c>
      <c r="H251" s="40" t="str">
        <f>IF(G251="","",VLOOKUP(G251,Sheet1!$B$3:$C$7,2,0))</f>
        <v>慢性期</v>
      </c>
      <c r="I251" s="40" t="s">
        <v>58</v>
      </c>
      <c r="J251" s="40" t="str">
        <f>IF(I251="","",VLOOKUP(I251,Sheet1!$B$3:$C$7,2,0))</f>
        <v>回復期</v>
      </c>
      <c r="K251" s="40">
        <v>0</v>
      </c>
      <c r="L251" s="40">
        <v>0</v>
      </c>
      <c r="M251" s="40">
        <v>0</v>
      </c>
      <c r="N251" s="40">
        <v>60</v>
      </c>
      <c r="O251" s="40">
        <v>60</v>
      </c>
      <c r="P251" s="40">
        <v>0</v>
      </c>
      <c r="Q251" s="40">
        <v>60</v>
      </c>
      <c r="R251" s="40">
        <v>60</v>
      </c>
      <c r="S251" s="40">
        <v>0</v>
      </c>
      <c r="T251" s="40"/>
      <c r="U251" s="40" t="str">
        <f>IF(T251="","",VLOOKUP(T251,Sheet1!$B$10:$C$61,2,0))</f>
        <v/>
      </c>
      <c r="V251" s="40">
        <v>0</v>
      </c>
      <c r="W251" s="65"/>
    </row>
    <row r="252" spans="1:23" outlineLevel="3">
      <c r="A252" s="40"/>
      <c r="B252" s="40"/>
      <c r="C252" s="40"/>
      <c r="D252" s="40"/>
      <c r="E252" s="41" t="s">
        <v>1870</v>
      </c>
      <c r="F252" s="40"/>
      <c r="G252" s="40"/>
      <c r="H252" s="40"/>
      <c r="I252" s="40"/>
      <c r="J252" s="40" t="str">
        <f>IF(I252="","",VLOOKUP(I252,Sheet1!$B$3:$C$7,2,0))</f>
        <v/>
      </c>
      <c r="K252" s="40">
        <f t="shared" ref="K252:S252" si="44">SUBTOTAL(9,K249:K251)</f>
        <v>0</v>
      </c>
      <c r="L252" s="40">
        <f t="shared" si="44"/>
        <v>0</v>
      </c>
      <c r="M252" s="40">
        <f t="shared" si="44"/>
        <v>0</v>
      </c>
      <c r="N252" s="40">
        <f t="shared" si="44"/>
        <v>180</v>
      </c>
      <c r="O252" s="40">
        <f t="shared" si="44"/>
        <v>180</v>
      </c>
      <c r="P252" s="40">
        <f t="shared" si="44"/>
        <v>0</v>
      </c>
      <c r="Q252" s="40">
        <f t="shared" si="44"/>
        <v>60</v>
      </c>
      <c r="R252" s="40">
        <f t="shared" si="44"/>
        <v>60</v>
      </c>
      <c r="S252" s="40">
        <f t="shared" si="44"/>
        <v>0</v>
      </c>
      <c r="T252" s="40"/>
      <c r="U252" s="40"/>
      <c r="V252" s="40">
        <f>SUBTOTAL(9,V249:V251)</f>
        <v>120</v>
      </c>
      <c r="W252" s="66"/>
    </row>
    <row r="253" spans="1:23" outlineLevel="4">
      <c r="A253" s="40">
        <v>4012</v>
      </c>
      <c r="B253" s="40" t="s">
        <v>47</v>
      </c>
      <c r="C253" s="40">
        <v>40107</v>
      </c>
      <c r="D253" s="40" t="s">
        <v>332</v>
      </c>
      <c r="E253" s="40" t="s">
        <v>1363</v>
      </c>
      <c r="F253" s="40" t="s">
        <v>488</v>
      </c>
      <c r="G253" s="40" t="s">
        <v>58</v>
      </c>
      <c r="H253" s="40" t="str">
        <f>IF(G253="","",VLOOKUP(G253,Sheet1!$B$3:$C$7,2,0))</f>
        <v>回復期</v>
      </c>
      <c r="I253" s="40" t="s">
        <v>58</v>
      </c>
      <c r="J253" s="40" t="str">
        <f>IF(I253="","",VLOOKUP(I253,Sheet1!$B$3:$C$7,2,0))</f>
        <v>回復期</v>
      </c>
      <c r="K253" s="40">
        <v>55</v>
      </c>
      <c r="L253" s="40">
        <v>55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  <c r="S253" s="40">
        <v>0</v>
      </c>
      <c r="T253" s="40" t="s">
        <v>58</v>
      </c>
      <c r="U253" s="40" t="str">
        <f>IF(T253="","",VLOOKUP(T253,Sheet1!$B$10:$C$61,2,0))</f>
        <v>一般病棟13対1入院基本料</v>
      </c>
      <c r="V253" s="40">
        <v>55</v>
      </c>
      <c r="W253" s="64"/>
    </row>
    <row r="254" spans="1:23" outlineLevel="3">
      <c r="A254" s="40"/>
      <c r="B254" s="40"/>
      <c r="C254" s="40"/>
      <c r="D254" s="40"/>
      <c r="E254" s="41" t="s">
        <v>1871</v>
      </c>
      <c r="F254" s="40"/>
      <c r="G254" s="40"/>
      <c r="H254" s="40"/>
      <c r="I254" s="40"/>
      <c r="J254" s="40" t="str">
        <f>IF(I254="","",VLOOKUP(I254,Sheet1!$B$3:$C$7,2,0))</f>
        <v/>
      </c>
      <c r="K254" s="40">
        <f t="shared" ref="K254:S254" si="45">SUBTOTAL(9,K253:K253)</f>
        <v>55</v>
      </c>
      <c r="L254" s="40">
        <f t="shared" si="45"/>
        <v>55</v>
      </c>
      <c r="M254" s="40">
        <f t="shared" si="45"/>
        <v>0</v>
      </c>
      <c r="N254" s="40">
        <f t="shared" si="45"/>
        <v>0</v>
      </c>
      <c r="O254" s="40">
        <f t="shared" si="45"/>
        <v>0</v>
      </c>
      <c r="P254" s="40">
        <f t="shared" si="45"/>
        <v>0</v>
      </c>
      <c r="Q254" s="40">
        <f t="shared" si="45"/>
        <v>0</v>
      </c>
      <c r="R254" s="40">
        <f t="shared" si="45"/>
        <v>0</v>
      </c>
      <c r="S254" s="40">
        <f t="shared" si="45"/>
        <v>0</v>
      </c>
      <c r="T254" s="40"/>
      <c r="U254" s="40"/>
      <c r="V254" s="40">
        <f>SUBTOTAL(9,V253:V253)</f>
        <v>55</v>
      </c>
      <c r="W254" s="66"/>
    </row>
    <row r="255" spans="1:23" outlineLevel="4">
      <c r="A255" s="40">
        <v>4012</v>
      </c>
      <c r="B255" s="40" t="s">
        <v>47</v>
      </c>
      <c r="C255" s="40">
        <v>40107</v>
      </c>
      <c r="D255" s="40" t="s">
        <v>332</v>
      </c>
      <c r="E255" s="40" t="s">
        <v>1376</v>
      </c>
      <c r="F255" s="40" t="s">
        <v>676</v>
      </c>
      <c r="G255" s="40" t="s">
        <v>38</v>
      </c>
      <c r="H255" s="40" t="str">
        <f>IF(G255="","",VLOOKUP(G255,Sheet1!$B$3:$C$7,2,0))</f>
        <v>急性期</v>
      </c>
      <c r="I255" s="40" t="s">
        <v>38</v>
      </c>
      <c r="J255" s="40" t="str">
        <f>IF(I255="","",VLOOKUP(I255,Sheet1!$B$3:$C$7,2,0))</f>
        <v>急性期</v>
      </c>
      <c r="K255" s="40">
        <v>49</v>
      </c>
      <c r="L255" s="40">
        <v>49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 t="s">
        <v>41</v>
      </c>
      <c r="U255" s="40" t="str">
        <f>IF(T255="","",VLOOKUP(T255,Sheet1!$B$10:$C$61,2,0))</f>
        <v>一般病棟7対1入院基本料</v>
      </c>
      <c r="V255" s="40">
        <v>49</v>
      </c>
      <c r="W255" s="64" t="s">
        <v>1995</v>
      </c>
    </row>
    <row r="256" spans="1:23" outlineLevel="4">
      <c r="A256" s="40">
        <v>4012</v>
      </c>
      <c r="B256" s="40" t="s">
        <v>47</v>
      </c>
      <c r="C256" s="40">
        <v>40107</v>
      </c>
      <c r="D256" s="40" t="s">
        <v>332</v>
      </c>
      <c r="E256" s="40" t="s">
        <v>1376</v>
      </c>
      <c r="F256" s="40" t="s">
        <v>673</v>
      </c>
      <c r="G256" s="40" t="s">
        <v>38</v>
      </c>
      <c r="H256" s="40" t="str">
        <f>IF(G256="","",VLOOKUP(G256,Sheet1!$B$3:$C$7,2,0))</f>
        <v>急性期</v>
      </c>
      <c r="I256" s="40" t="s">
        <v>38</v>
      </c>
      <c r="J256" s="40" t="str">
        <f>IF(I256="","",VLOOKUP(I256,Sheet1!$B$3:$C$7,2,0))</f>
        <v>急性期</v>
      </c>
      <c r="K256" s="40">
        <v>50</v>
      </c>
      <c r="L256" s="40">
        <v>50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  <c r="T256" s="40" t="s">
        <v>41</v>
      </c>
      <c r="U256" s="40" t="str">
        <f>IF(T256="","",VLOOKUP(T256,Sheet1!$B$10:$C$61,2,0))</f>
        <v>一般病棟7対1入院基本料</v>
      </c>
      <c r="V256" s="40">
        <v>50</v>
      </c>
      <c r="W256" s="65" t="s">
        <v>1996</v>
      </c>
    </row>
    <row r="257" spans="1:23" outlineLevel="4">
      <c r="A257" s="40">
        <v>4012</v>
      </c>
      <c r="B257" s="40" t="s">
        <v>47</v>
      </c>
      <c r="C257" s="40">
        <v>40107</v>
      </c>
      <c r="D257" s="40" t="s">
        <v>332</v>
      </c>
      <c r="E257" s="40" t="s">
        <v>1376</v>
      </c>
      <c r="F257" s="40" t="s">
        <v>677</v>
      </c>
      <c r="G257" s="40" t="s">
        <v>38</v>
      </c>
      <c r="H257" s="40" t="str">
        <f>IF(G257="","",VLOOKUP(G257,Sheet1!$B$3:$C$7,2,0))</f>
        <v>急性期</v>
      </c>
      <c r="I257" s="40" t="s">
        <v>38</v>
      </c>
      <c r="J257" s="40" t="str">
        <f>IF(I257="","",VLOOKUP(I257,Sheet1!$B$3:$C$7,2,0))</f>
        <v>急性期</v>
      </c>
      <c r="K257" s="40">
        <v>50</v>
      </c>
      <c r="L257" s="40">
        <v>50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 t="s">
        <v>41</v>
      </c>
      <c r="U257" s="40" t="str">
        <f>IF(T257="","",VLOOKUP(T257,Sheet1!$B$10:$C$61,2,0))</f>
        <v>一般病棟7対1入院基本料</v>
      </c>
      <c r="V257" s="40">
        <v>50</v>
      </c>
      <c r="W257" s="65" t="s">
        <v>1998</v>
      </c>
    </row>
    <row r="258" spans="1:23" outlineLevel="4">
      <c r="A258" s="40">
        <v>4012</v>
      </c>
      <c r="B258" s="40" t="s">
        <v>47</v>
      </c>
      <c r="C258" s="40">
        <v>40107</v>
      </c>
      <c r="D258" s="40" t="s">
        <v>332</v>
      </c>
      <c r="E258" s="40" t="s">
        <v>1376</v>
      </c>
      <c r="F258" s="40" t="s">
        <v>551</v>
      </c>
      <c r="G258" s="40" t="s">
        <v>38</v>
      </c>
      <c r="H258" s="40" t="str">
        <f>IF(G258="","",VLOOKUP(G258,Sheet1!$B$3:$C$7,2,0))</f>
        <v>急性期</v>
      </c>
      <c r="I258" s="40" t="s">
        <v>38</v>
      </c>
      <c r="J258" s="40" t="str">
        <f>IF(I258="","",VLOOKUP(I258,Sheet1!$B$3:$C$7,2,0))</f>
        <v>急性期</v>
      </c>
      <c r="K258" s="40">
        <v>49</v>
      </c>
      <c r="L258" s="40">
        <v>49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 t="s">
        <v>41</v>
      </c>
      <c r="U258" s="40" t="str">
        <f>IF(T258="","",VLOOKUP(T258,Sheet1!$B$10:$C$61,2,0))</f>
        <v>一般病棟7対1入院基本料</v>
      </c>
      <c r="V258" s="40">
        <v>49</v>
      </c>
      <c r="W258" s="65" t="s">
        <v>2008</v>
      </c>
    </row>
    <row r="259" spans="1:23" outlineLevel="4">
      <c r="A259" s="40">
        <v>4012</v>
      </c>
      <c r="B259" s="40" t="s">
        <v>47</v>
      </c>
      <c r="C259" s="40">
        <v>40107</v>
      </c>
      <c r="D259" s="40" t="s">
        <v>332</v>
      </c>
      <c r="E259" s="40" t="s">
        <v>1376</v>
      </c>
      <c r="F259" s="40" t="s">
        <v>552</v>
      </c>
      <c r="G259" s="40" t="s">
        <v>38</v>
      </c>
      <c r="H259" s="40" t="str">
        <f>IF(G259="","",VLOOKUP(G259,Sheet1!$B$3:$C$7,2,0))</f>
        <v>急性期</v>
      </c>
      <c r="I259" s="40" t="s">
        <v>38</v>
      </c>
      <c r="J259" s="40" t="str">
        <f>IF(I259="","",VLOOKUP(I259,Sheet1!$B$3:$C$7,2,0))</f>
        <v>急性期</v>
      </c>
      <c r="K259" s="40">
        <v>50</v>
      </c>
      <c r="L259" s="40">
        <v>50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40" t="s">
        <v>41</v>
      </c>
      <c r="U259" s="40" t="str">
        <f>IF(T259="","",VLOOKUP(T259,Sheet1!$B$10:$C$61,2,0))</f>
        <v>一般病棟7対1入院基本料</v>
      </c>
      <c r="V259" s="40">
        <v>50</v>
      </c>
      <c r="W259" s="65"/>
    </row>
    <row r="260" spans="1:23" outlineLevel="4">
      <c r="A260" s="40">
        <v>4012</v>
      </c>
      <c r="B260" s="40" t="s">
        <v>47</v>
      </c>
      <c r="C260" s="40">
        <v>40107</v>
      </c>
      <c r="D260" s="40" t="s">
        <v>332</v>
      </c>
      <c r="E260" s="40" t="s">
        <v>1376</v>
      </c>
      <c r="F260" s="40" t="s">
        <v>553</v>
      </c>
      <c r="G260" s="40" t="s">
        <v>38</v>
      </c>
      <c r="H260" s="40" t="str">
        <f>IF(G260="","",VLOOKUP(G260,Sheet1!$B$3:$C$7,2,0))</f>
        <v>急性期</v>
      </c>
      <c r="I260" s="40" t="s">
        <v>38</v>
      </c>
      <c r="J260" s="40" t="str">
        <f>IF(I260="","",VLOOKUP(I260,Sheet1!$B$3:$C$7,2,0))</f>
        <v>急性期</v>
      </c>
      <c r="K260" s="40">
        <v>49</v>
      </c>
      <c r="L260" s="40">
        <v>49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40" t="s">
        <v>41</v>
      </c>
      <c r="U260" s="40" t="str">
        <f>IF(T260="","",VLOOKUP(T260,Sheet1!$B$10:$C$61,2,0))</f>
        <v>一般病棟7対1入院基本料</v>
      </c>
      <c r="V260" s="40">
        <v>49</v>
      </c>
      <c r="W260" s="65"/>
    </row>
    <row r="261" spans="1:23" outlineLevel="4">
      <c r="A261" s="40">
        <v>4012</v>
      </c>
      <c r="B261" s="40" t="s">
        <v>47</v>
      </c>
      <c r="C261" s="40">
        <v>40107</v>
      </c>
      <c r="D261" s="40" t="s">
        <v>332</v>
      </c>
      <c r="E261" s="40" t="s">
        <v>1376</v>
      </c>
      <c r="F261" s="40" t="s">
        <v>554</v>
      </c>
      <c r="G261" s="40" t="s">
        <v>38</v>
      </c>
      <c r="H261" s="40" t="str">
        <f>IF(G261="","",VLOOKUP(G261,Sheet1!$B$3:$C$7,2,0))</f>
        <v>急性期</v>
      </c>
      <c r="I261" s="40" t="s">
        <v>38</v>
      </c>
      <c r="J261" s="40" t="str">
        <f>IF(I261="","",VLOOKUP(I261,Sheet1!$B$3:$C$7,2,0))</f>
        <v>急性期</v>
      </c>
      <c r="K261" s="40">
        <v>48</v>
      </c>
      <c r="L261" s="40">
        <v>48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 t="s">
        <v>41</v>
      </c>
      <c r="U261" s="40" t="str">
        <f>IF(T261="","",VLOOKUP(T261,Sheet1!$B$10:$C$61,2,0))</f>
        <v>一般病棟7対1入院基本料</v>
      </c>
      <c r="V261" s="40">
        <v>48</v>
      </c>
      <c r="W261" s="65"/>
    </row>
    <row r="262" spans="1:23" outlineLevel="4">
      <c r="A262" s="40">
        <v>4012</v>
      </c>
      <c r="B262" s="40" t="s">
        <v>47</v>
      </c>
      <c r="C262" s="40">
        <v>40107</v>
      </c>
      <c r="D262" s="40" t="s">
        <v>332</v>
      </c>
      <c r="E262" s="40" t="s">
        <v>1376</v>
      </c>
      <c r="F262" s="40" t="s">
        <v>555</v>
      </c>
      <c r="G262" s="40" t="s">
        <v>38</v>
      </c>
      <c r="H262" s="40" t="str">
        <f>IF(G262="","",VLOOKUP(G262,Sheet1!$B$3:$C$7,2,0))</f>
        <v>急性期</v>
      </c>
      <c r="I262" s="40" t="s">
        <v>38</v>
      </c>
      <c r="J262" s="40" t="str">
        <f>IF(I262="","",VLOOKUP(I262,Sheet1!$B$3:$C$7,2,0))</f>
        <v>急性期</v>
      </c>
      <c r="K262" s="40">
        <v>49</v>
      </c>
      <c r="L262" s="40">
        <v>49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  <c r="T262" s="40" t="s">
        <v>41</v>
      </c>
      <c r="U262" s="40" t="str">
        <f>IF(T262="","",VLOOKUP(T262,Sheet1!$B$10:$C$61,2,0))</f>
        <v>一般病棟7対1入院基本料</v>
      </c>
      <c r="V262" s="40">
        <v>49</v>
      </c>
      <c r="W262" s="65"/>
    </row>
    <row r="263" spans="1:23" outlineLevel="4">
      <c r="A263" s="40">
        <v>4012</v>
      </c>
      <c r="B263" s="40" t="s">
        <v>47</v>
      </c>
      <c r="C263" s="40">
        <v>40107</v>
      </c>
      <c r="D263" s="40" t="s">
        <v>332</v>
      </c>
      <c r="E263" s="40" t="s">
        <v>1376</v>
      </c>
      <c r="F263" s="40" t="s">
        <v>556</v>
      </c>
      <c r="G263" s="40" t="s">
        <v>38</v>
      </c>
      <c r="H263" s="40" t="str">
        <f>IF(G263="","",VLOOKUP(G263,Sheet1!$B$3:$C$7,2,0))</f>
        <v>急性期</v>
      </c>
      <c r="I263" s="40" t="s">
        <v>38</v>
      </c>
      <c r="J263" s="40" t="str">
        <f>IF(I263="","",VLOOKUP(I263,Sheet1!$B$3:$C$7,2,0))</f>
        <v>急性期</v>
      </c>
      <c r="K263" s="40">
        <v>50</v>
      </c>
      <c r="L263" s="40">
        <v>50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 t="s">
        <v>41</v>
      </c>
      <c r="U263" s="40" t="str">
        <f>IF(T263="","",VLOOKUP(T263,Sheet1!$B$10:$C$61,2,0))</f>
        <v>一般病棟7対1入院基本料</v>
      </c>
      <c r="V263" s="40">
        <v>50</v>
      </c>
      <c r="W263" s="65"/>
    </row>
    <row r="264" spans="1:23" outlineLevel="4">
      <c r="A264" s="40">
        <v>4012</v>
      </c>
      <c r="B264" s="40" t="s">
        <v>47</v>
      </c>
      <c r="C264" s="40">
        <v>40107</v>
      </c>
      <c r="D264" s="40" t="s">
        <v>332</v>
      </c>
      <c r="E264" s="40" t="s">
        <v>1376</v>
      </c>
      <c r="F264" s="40" t="s">
        <v>125</v>
      </c>
      <c r="G264" s="40" t="s">
        <v>41</v>
      </c>
      <c r="H264" s="40" t="str">
        <f>IF(G264="","",VLOOKUP(G264,Sheet1!$B$3:$C$7,2,0))</f>
        <v>高度急性期</v>
      </c>
      <c r="I264" s="40" t="s">
        <v>41</v>
      </c>
      <c r="J264" s="40" t="str">
        <f>IF(I264="","",VLOOKUP(I264,Sheet1!$B$3:$C$7,2,0))</f>
        <v>高度急性期</v>
      </c>
      <c r="K264" s="40">
        <v>6</v>
      </c>
      <c r="L264" s="40">
        <v>6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  <c r="T264" s="40" t="s">
        <v>42</v>
      </c>
      <c r="U264" s="40" t="str">
        <f>IF(T264="","",VLOOKUP(T264,Sheet1!$B$10:$C$61,2,0))</f>
        <v>特定集中治療室管理料3</v>
      </c>
      <c r="V264" s="40">
        <v>6</v>
      </c>
      <c r="W264" s="65"/>
    </row>
    <row r="265" spans="1:23" outlineLevel="3">
      <c r="A265" s="40"/>
      <c r="B265" s="40"/>
      <c r="C265" s="40"/>
      <c r="D265" s="40"/>
      <c r="E265" s="41" t="s">
        <v>1872</v>
      </c>
      <c r="F265" s="40"/>
      <c r="G265" s="40"/>
      <c r="H265" s="40"/>
      <c r="I265" s="40"/>
      <c r="J265" s="40" t="str">
        <f>IF(I265="","",VLOOKUP(I265,Sheet1!$B$3:$C$7,2,0))</f>
        <v/>
      </c>
      <c r="K265" s="40">
        <f t="shared" ref="K265:S265" si="46">SUBTOTAL(9,K255:K264)</f>
        <v>450</v>
      </c>
      <c r="L265" s="40">
        <f t="shared" si="46"/>
        <v>450</v>
      </c>
      <c r="M265" s="40">
        <f t="shared" si="46"/>
        <v>0</v>
      </c>
      <c r="N265" s="40">
        <f t="shared" si="46"/>
        <v>0</v>
      </c>
      <c r="O265" s="40">
        <f t="shared" si="46"/>
        <v>0</v>
      </c>
      <c r="P265" s="40">
        <f t="shared" si="46"/>
        <v>0</v>
      </c>
      <c r="Q265" s="40">
        <f t="shared" si="46"/>
        <v>0</v>
      </c>
      <c r="R265" s="40">
        <f t="shared" si="46"/>
        <v>0</v>
      </c>
      <c r="S265" s="40">
        <f t="shared" si="46"/>
        <v>0</v>
      </c>
      <c r="T265" s="40"/>
      <c r="U265" s="40"/>
      <c r="V265" s="40">
        <f>SUBTOTAL(9,V255:V264)</f>
        <v>450</v>
      </c>
      <c r="W265" s="66"/>
    </row>
    <row r="266" spans="1:23" outlineLevel="4">
      <c r="A266" s="40">
        <v>4012</v>
      </c>
      <c r="B266" s="40" t="s">
        <v>47</v>
      </c>
      <c r="C266" s="40">
        <v>40107</v>
      </c>
      <c r="D266" s="40" t="s">
        <v>332</v>
      </c>
      <c r="E266" s="40" t="s">
        <v>1388</v>
      </c>
      <c r="F266" s="40" t="s">
        <v>37</v>
      </c>
      <c r="G266" s="40" t="s">
        <v>45</v>
      </c>
      <c r="H266" s="40" t="str">
        <f>IF(G266="","",VLOOKUP(G266,Sheet1!$B$3:$C$7,2,0))</f>
        <v>慢性期</v>
      </c>
      <c r="I266" s="40" t="s">
        <v>45</v>
      </c>
      <c r="J266" s="40" t="str">
        <f>IF(I266="","",VLOOKUP(I266,Sheet1!$B$3:$C$7,2,0))</f>
        <v>慢性期</v>
      </c>
      <c r="K266" s="40">
        <v>0</v>
      </c>
      <c r="L266" s="40">
        <v>0</v>
      </c>
      <c r="M266" s="40">
        <v>0</v>
      </c>
      <c r="N266" s="40">
        <v>47</v>
      </c>
      <c r="O266" s="40">
        <v>47</v>
      </c>
      <c r="P266" s="40">
        <v>0</v>
      </c>
      <c r="Q266" s="40">
        <v>0</v>
      </c>
      <c r="R266" s="40">
        <v>0</v>
      </c>
      <c r="S266" s="40">
        <v>0</v>
      </c>
      <c r="T266" s="40" t="s">
        <v>62</v>
      </c>
      <c r="U266" s="40" t="str">
        <f>IF(T266="","",VLOOKUP(T266,Sheet1!$B$10:$C$61,2,0))</f>
        <v>療養病棟入院基本料1</v>
      </c>
      <c r="V266" s="40">
        <v>47</v>
      </c>
      <c r="W266" s="64"/>
    </row>
    <row r="267" spans="1:23" outlineLevel="4">
      <c r="A267" s="40">
        <v>4012</v>
      </c>
      <c r="B267" s="40" t="s">
        <v>47</v>
      </c>
      <c r="C267" s="40">
        <v>40107</v>
      </c>
      <c r="D267" s="40" t="s">
        <v>332</v>
      </c>
      <c r="E267" s="40" t="s">
        <v>1388</v>
      </c>
      <c r="F267" s="40" t="s">
        <v>44</v>
      </c>
      <c r="G267" s="40" t="s">
        <v>45</v>
      </c>
      <c r="H267" s="40" t="str">
        <f>IF(G267="","",VLOOKUP(G267,Sheet1!$B$3:$C$7,2,0))</f>
        <v>慢性期</v>
      </c>
      <c r="I267" s="40" t="s">
        <v>45</v>
      </c>
      <c r="J267" s="40" t="str">
        <f>IF(I267="","",VLOOKUP(I267,Sheet1!$B$3:$C$7,2,0))</f>
        <v>慢性期</v>
      </c>
      <c r="K267" s="40">
        <v>0</v>
      </c>
      <c r="L267" s="40">
        <v>0</v>
      </c>
      <c r="M267" s="40">
        <v>0</v>
      </c>
      <c r="N267" s="40">
        <v>48</v>
      </c>
      <c r="O267" s="40">
        <v>48</v>
      </c>
      <c r="P267" s="40">
        <v>0</v>
      </c>
      <c r="Q267" s="40">
        <v>0</v>
      </c>
      <c r="R267" s="40">
        <v>0</v>
      </c>
      <c r="S267" s="40">
        <v>0</v>
      </c>
      <c r="T267" s="40" t="s">
        <v>46</v>
      </c>
      <c r="U267" s="40" t="str">
        <f>IF(T267="","",VLOOKUP(T267,Sheet1!$B$10:$C$61,2,0))</f>
        <v>療養病棟入院基本料2</v>
      </c>
      <c r="V267" s="40">
        <v>48</v>
      </c>
      <c r="W267" s="65"/>
    </row>
    <row r="268" spans="1:23" outlineLevel="3">
      <c r="A268" s="40"/>
      <c r="B268" s="40"/>
      <c r="C268" s="40"/>
      <c r="D268" s="40"/>
      <c r="E268" s="41" t="s">
        <v>1873</v>
      </c>
      <c r="F268" s="40"/>
      <c r="G268" s="40"/>
      <c r="H268" s="40"/>
      <c r="I268" s="40"/>
      <c r="J268" s="40" t="str">
        <f>IF(I268="","",VLOOKUP(I268,Sheet1!$B$3:$C$7,2,0))</f>
        <v/>
      </c>
      <c r="K268" s="40">
        <f t="shared" ref="K268:S268" si="47">SUBTOTAL(9,K266:K267)</f>
        <v>0</v>
      </c>
      <c r="L268" s="40">
        <f t="shared" si="47"/>
        <v>0</v>
      </c>
      <c r="M268" s="40">
        <f t="shared" si="47"/>
        <v>0</v>
      </c>
      <c r="N268" s="40">
        <f t="shared" si="47"/>
        <v>95</v>
      </c>
      <c r="O268" s="40">
        <f t="shared" si="47"/>
        <v>95</v>
      </c>
      <c r="P268" s="40">
        <f t="shared" si="47"/>
        <v>0</v>
      </c>
      <c r="Q268" s="40">
        <f t="shared" si="47"/>
        <v>0</v>
      </c>
      <c r="R268" s="40">
        <f t="shared" si="47"/>
        <v>0</v>
      </c>
      <c r="S268" s="40">
        <f t="shared" si="47"/>
        <v>0</v>
      </c>
      <c r="T268" s="40"/>
      <c r="U268" s="40"/>
      <c r="V268" s="40">
        <f>SUBTOTAL(9,V266:V267)</f>
        <v>95</v>
      </c>
      <c r="W268" s="66"/>
    </row>
    <row r="269" spans="1:23" outlineLevel="4">
      <c r="A269" s="40">
        <v>4012</v>
      </c>
      <c r="B269" s="40" t="s">
        <v>47</v>
      </c>
      <c r="C269" s="40">
        <v>40107</v>
      </c>
      <c r="D269" s="40" t="s">
        <v>332</v>
      </c>
      <c r="E269" s="40" t="s">
        <v>1389</v>
      </c>
      <c r="F269" s="40" t="s">
        <v>779</v>
      </c>
      <c r="G269" s="40" t="s">
        <v>182</v>
      </c>
      <c r="H269" s="40" t="str">
        <f>IF(G269="","",VLOOKUP(G269,Sheet1!$B$3:$C$7,2,0))</f>
        <v>慢性期</v>
      </c>
      <c r="I269" s="40" t="s">
        <v>182</v>
      </c>
      <c r="J269" s="40" t="str">
        <f>IF(I269="","",VLOOKUP(I269,Sheet1!$B$3:$C$7,2,0))</f>
        <v>慢性期</v>
      </c>
      <c r="K269" s="40">
        <v>60</v>
      </c>
      <c r="L269" s="40">
        <v>56</v>
      </c>
      <c r="M269" s="40">
        <v>4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  <c r="T269" s="40" t="s">
        <v>1116</v>
      </c>
      <c r="U269" s="40" t="str">
        <f>IF(T269="","",VLOOKUP(T269,Sheet1!$B$10:$C$61,2,0))</f>
        <v>特殊疾患病棟入院料2</v>
      </c>
      <c r="V269" s="40">
        <v>60</v>
      </c>
      <c r="W269" s="64"/>
    </row>
    <row r="270" spans="1:23" outlineLevel="4">
      <c r="A270" s="40">
        <v>4012</v>
      </c>
      <c r="B270" s="40" t="s">
        <v>47</v>
      </c>
      <c r="C270" s="40">
        <v>40107</v>
      </c>
      <c r="D270" s="40" t="s">
        <v>332</v>
      </c>
      <c r="E270" s="40" t="s">
        <v>1389</v>
      </c>
      <c r="F270" s="40" t="s">
        <v>780</v>
      </c>
      <c r="G270" s="40" t="s">
        <v>182</v>
      </c>
      <c r="H270" s="40" t="str">
        <f>IF(G270="","",VLOOKUP(G270,Sheet1!$B$3:$C$7,2,0))</f>
        <v>慢性期</v>
      </c>
      <c r="I270" s="40" t="s">
        <v>182</v>
      </c>
      <c r="J270" s="40" t="str">
        <f>IF(I270="","",VLOOKUP(I270,Sheet1!$B$3:$C$7,2,0))</f>
        <v>慢性期</v>
      </c>
      <c r="K270" s="40">
        <v>40</v>
      </c>
      <c r="L270" s="40">
        <v>40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  <c r="T270" s="40" t="s">
        <v>106</v>
      </c>
      <c r="U270" s="40" t="str">
        <f>IF(T270="","",VLOOKUP(T270,Sheet1!$B$10:$C$61,2,0))</f>
        <v>障害者施設等13対1入院基本料</v>
      </c>
      <c r="V270" s="40">
        <v>40</v>
      </c>
      <c r="W270" s="65"/>
    </row>
    <row r="271" spans="1:23" outlineLevel="3">
      <c r="A271" s="40"/>
      <c r="B271" s="40"/>
      <c r="C271" s="40"/>
      <c r="D271" s="40"/>
      <c r="E271" s="41" t="s">
        <v>1874</v>
      </c>
      <c r="F271" s="40"/>
      <c r="G271" s="40"/>
      <c r="H271" s="40"/>
      <c r="I271" s="40"/>
      <c r="J271" s="40" t="str">
        <f>IF(I271="","",VLOOKUP(I271,Sheet1!$B$3:$C$7,2,0))</f>
        <v/>
      </c>
      <c r="K271" s="40">
        <f t="shared" ref="K271:S271" si="48">SUBTOTAL(9,K269:K270)</f>
        <v>100</v>
      </c>
      <c r="L271" s="40">
        <f t="shared" si="48"/>
        <v>96</v>
      </c>
      <c r="M271" s="40">
        <f t="shared" si="48"/>
        <v>4</v>
      </c>
      <c r="N271" s="40">
        <f t="shared" si="48"/>
        <v>0</v>
      </c>
      <c r="O271" s="40">
        <f t="shared" si="48"/>
        <v>0</v>
      </c>
      <c r="P271" s="40">
        <f t="shared" si="48"/>
        <v>0</v>
      </c>
      <c r="Q271" s="40">
        <f t="shared" si="48"/>
        <v>0</v>
      </c>
      <c r="R271" s="40">
        <f t="shared" si="48"/>
        <v>0</v>
      </c>
      <c r="S271" s="40">
        <f t="shared" si="48"/>
        <v>0</v>
      </c>
      <c r="T271" s="40"/>
      <c r="U271" s="40"/>
      <c r="V271" s="40">
        <f>SUBTOTAL(9,V269:V270)</f>
        <v>100</v>
      </c>
      <c r="W271" s="66"/>
    </row>
    <row r="272" spans="1:23" outlineLevel="4">
      <c r="A272" s="40">
        <v>4012</v>
      </c>
      <c r="B272" s="40" t="s">
        <v>47</v>
      </c>
      <c r="C272" s="40">
        <v>40107</v>
      </c>
      <c r="D272" s="40" t="s">
        <v>332</v>
      </c>
      <c r="E272" s="40" t="s">
        <v>1405</v>
      </c>
      <c r="F272" s="40" t="s">
        <v>346</v>
      </c>
      <c r="G272" s="40" t="s">
        <v>41</v>
      </c>
      <c r="H272" s="40" t="str">
        <f>IF(G272="","",VLOOKUP(G272,Sheet1!$B$3:$C$7,2,0))</f>
        <v>高度急性期</v>
      </c>
      <c r="I272" s="40" t="s">
        <v>41</v>
      </c>
      <c r="J272" s="40" t="str">
        <f>IF(I272="","",VLOOKUP(I272,Sheet1!$B$3:$C$7,2,0))</f>
        <v>高度急性期</v>
      </c>
      <c r="K272" s="40">
        <v>12</v>
      </c>
      <c r="L272" s="40">
        <v>12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  <c r="T272" s="40" t="s">
        <v>130</v>
      </c>
      <c r="U272" s="40" t="str">
        <f>IF(T272="","",VLOOKUP(T272,Sheet1!$B$10:$C$61,2,0))</f>
        <v>救命救急入院料3</v>
      </c>
      <c r="V272" s="40">
        <v>12</v>
      </c>
      <c r="W272" s="64" t="s">
        <v>1996</v>
      </c>
    </row>
    <row r="273" spans="1:23" outlineLevel="4">
      <c r="A273" s="40">
        <v>4012</v>
      </c>
      <c r="B273" s="40" t="s">
        <v>47</v>
      </c>
      <c r="C273" s="40">
        <v>40107</v>
      </c>
      <c r="D273" s="40" t="s">
        <v>332</v>
      </c>
      <c r="E273" s="40" t="s">
        <v>1405</v>
      </c>
      <c r="F273" s="40" t="s">
        <v>917</v>
      </c>
      <c r="G273" s="40" t="s">
        <v>41</v>
      </c>
      <c r="H273" s="40" t="str">
        <f>IF(G273="","",VLOOKUP(G273,Sheet1!$B$3:$C$7,2,0))</f>
        <v>高度急性期</v>
      </c>
      <c r="I273" s="40" t="s">
        <v>41</v>
      </c>
      <c r="J273" s="40" t="str">
        <f>IF(I273="","",VLOOKUP(I273,Sheet1!$B$3:$C$7,2,0))</f>
        <v>高度急性期</v>
      </c>
      <c r="K273" s="40">
        <v>6</v>
      </c>
      <c r="L273" s="40">
        <v>0</v>
      </c>
      <c r="M273" s="40">
        <v>6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 t="s">
        <v>88</v>
      </c>
      <c r="U273" s="40" t="str">
        <f>IF(T273="","",VLOOKUP(T273,Sheet1!$B$10:$C$61,2,0))</f>
        <v>脳卒中ｹｱﾕﾆｯﾄ入院医療管理料</v>
      </c>
      <c r="V273" s="40">
        <v>6</v>
      </c>
      <c r="W273" s="65" t="s">
        <v>1997</v>
      </c>
    </row>
    <row r="274" spans="1:23" outlineLevel="4">
      <c r="A274" s="40">
        <v>4012</v>
      </c>
      <c r="B274" s="40" t="s">
        <v>47</v>
      </c>
      <c r="C274" s="40">
        <v>40107</v>
      </c>
      <c r="D274" s="40" t="s">
        <v>332</v>
      </c>
      <c r="E274" s="40" t="s">
        <v>1405</v>
      </c>
      <c r="F274" s="40" t="s">
        <v>1406</v>
      </c>
      <c r="G274" s="40" t="s">
        <v>38</v>
      </c>
      <c r="H274" s="40" t="str">
        <f>IF(G274="","",VLOOKUP(G274,Sheet1!$B$3:$C$7,2,0))</f>
        <v>急性期</v>
      </c>
      <c r="I274" s="40" t="s">
        <v>38</v>
      </c>
      <c r="J274" s="40" t="str">
        <f>IF(I274="","",VLOOKUP(I274,Sheet1!$B$3:$C$7,2,0))</f>
        <v>急性期</v>
      </c>
      <c r="K274" s="40">
        <v>51</v>
      </c>
      <c r="L274" s="40">
        <v>51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40" t="s">
        <v>41</v>
      </c>
      <c r="U274" s="40" t="str">
        <f>IF(T274="","",VLOOKUP(T274,Sheet1!$B$10:$C$61,2,0))</f>
        <v>一般病棟7対1入院基本料</v>
      </c>
      <c r="V274" s="40">
        <v>51</v>
      </c>
      <c r="W274" s="65" t="s">
        <v>1998</v>
      </c>
    </row>
    <row r="275" spans="1:23" outlineLevel="4">
      <c r="A275" s="40">
        <v>4012</v>
      </c>
      <c r="B275" s="40" t="s">
        <v>47</v>
      </c>
      <c r="C275" s="40">
        <v>40107</v>
      </c>
      <c r="D275" s="40" t="s">
        <v>332</v>
      </c>
      <c r="E275" s="40" t="s">
        <v>1405</v>
      </c>
      <c r="F275" s="40" t="s">
        <v>1407</v>
      </c>
      <c r="G275" s="40" t="s">
        <v>38</v>
      </c>
      <c r="H275" s="40" t="str">
        <f>IF(G275="","",VLOOKUP(G275,Sheet1!$B$3:$C$7,2,0))</f>
        <v>急性期</v>
      </c>
      <c r="I275" s="40" t="s">
        <v>38</v>
      </c>
      <c r="J275" s="40" t="str">
        <f>IF(I275="","",VLOOKUP(I275,Sheet1!$B$3:$C$7,2,0))</f>
        <v>急性期</v>
      </c>
      <c r="K275" s="40">
        <v>24</v>
      </c>
      <c r="L275" s="40">
        <v>24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 t="s">
        <v>317</v>
      </c>
      <c r="U275" s="40" t="str">
        <f>IF(T275="","",VLOOKUP(T275,Sheet1!$B$10:$C$61,2,0))</f>
        <v>小児入院医療管理料3</v>
      </c>
      <c r="V275" s="40">
        <v>24</v>
      </c>
      <c r="W275" s="65" t="s">
        <v>2008</v>
      </c>
    </row>
    <row r="276" spans="1:23" outlineLevel="4">
      <c r="A276" s="40">
        <v>4012</v>
      </c>
      <c r="B276" s="40" t="s">
        <v>47</v>
      </c>
      <c r="C276" s="40">
        <v>40107</v>
      </c>
      <c r="D276" s="40" t="s">
        <v>332</v>
      </c>
      <c r="E276" s="40" t="s">
        <v>1405</v>
      </c>
      <c r="F276" s="40" t="s">
        <v>1408</v>
      </c>
      <c r="G276" s="40" t="s">
        <v>38</v>
      </c>
      <c r="H276" s="40" t="str">
        <f>IF(G276="","",VLOOKUP(G276,Sheet1!$B$3:$C$7,2,0))</f>
        <v>急性期</v>
      </c>
      <c r="I276" s="40" t="s">
        <v>38</v>
      </c>
      <c r="J276" s="40" t="str">
        <f>IF(I276="","",VLOOKUP(I276,Sheet1!$B$3:$C$7,2,0))</f>
        <v>急性期</v>
      </c>
      <c r="K276" s="40">
        <v>48</v>
      </c>
      <c r="L276" s="40">
        <v>48</v>
      </c>
      <c r="M276" s="40">
        <v>0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 t="s">
        <v>41</v>
      </c>
      <c r="U276" s="40" t="str">
        <f>IF(T276="","",VLOOKUP(T276,Sheet1!$B$10:$C$61,2,0))</f>
        <v>一般病棟7対1入院基本料</v>
      </c>
      <c r="V276" s="40">
        <v>48</v>
      </c>
      <c r="W276" s="65"/>
    </row>
    <row r="277" spans="1:23" outlineLevel="4">
      <c r="A277" s="40">
        <v>4012</v>
      </c>
      <c r="B277" s="40" t="s">
        <v>47</v>
      </c>
      <c r="C277" s="40">
        <v>40107</v>
      </c>
      <c r="D277" s="40" t="s">
        <v>332</v>
      </c>
      <c r="E277" s="40" t="s">
        <v>1405</v>
      </c>
      <c r="F277" s="40" t="s">
        <v>1409</v>
      </c>
      <c r="G277" s="40" t="s">
        <v>38</v>
      </c>
      <c r="H277" s="40" t="str">
        <f>IF(G277="","",VLOOKUP(G277,Sheet1!$B$3:$C$7,2,0))</f>
        <v>急性期</v>
      </c>
      <c r="I277" s="40" t="s">
        <v>38</v>
      </c>
      <c r="J277" s="40" t="str">
        <f>IF(I277="","",VLOOKUP(I277,Sheet1!$B$3:$C$7,2,0))</f>
        <v>急性期</v>
      </c>
      <c r="K277" s="40">
        <v>29</v>
      </c>
      <c r="L277" s="40">
        <v>29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0</v>
      </c>
      <c r="T277" s="40" t="s">
        <v>41</v>
      </c>
      <c r="U277" s="40" t="str">
        <f>IF(T277="","",VLOOKUP(T277,Sheet1!$B$10:$C$61,2,0))</f>
        <v>一般病棟7対1入院基本料</v>
      </c>
      <c r="V277" s="40">
        <v>29</v>
      </c>
      <c r="W277" s="65"/>
    </row>
    <row r="278" spans="1:23" outlineLevel="4">
      <c r="A278" s="40">
        <v>4012</v>
      </c>
      <c r="B278" s="40" t="s">
        <v>47</v>
      </c>
      <c r="C278" s="40">
        <v>40107</v>
      </c>
      <c r="D278" s="40" t="s">
        <v>332</v>
      </c>
      <c r="E278" s="40" t="s">
        <v>1405</v>
      </c>
      <c r="F278" s="40" t="s">
        <v>1410</v>
      </c>
      <c r="G278" s="40" t="s">
        <v>38</v>
      </c>
      <c r="H278" s="40" t="str">
        <f>IF(G278="","",VLOOKUP(G278,Sheet1!$B$3:$C$7,2,0))</f>
        <v>急性期</v>
      </c>
      <c r="I278" s="40" t="s">
        <v>38</v>
      </c>
      <c r="J278" s="40" t="str">
        <f>IF(I278="","",VLOOKUP(I278,Sheet1!$B$3:$C$7,2,0))</f>
        <v>急性期</v>
      </c>
      <c r="K278" s="40">
        <v>53</v>
      </c>
      <c r="L278" s="40">
        <v>53</v>
      </c>
      <c r="M278" s="40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0">
        <v>0</v>
      </c>
      <c r="T278" s="40" t="s">
        <v>41</v>
      </c>
      <c r="U278" s="40" t="str">
        <f>IF(T278="","",VLOOKUP(T278,Sheet1!$B$10:$C$61,2,0))</f>
        <v>一般病棟7対1入院基本料</v>
      </c>
      <c r="V278" s="40">
        <v>53</v>
      </c>
      <c r="W278" s="65"/>
    </row>
    <row r="279" spans="1:23" outlineLevel="4">
      <c r="A279" s="40">
        <v>4012</v>
      </c>
      <c r="B279" s="40" t="s">
        <v>47</v>
      </c>
      <c r="C279" s="40">
        <v>40107</v>
      </c>
      <c r="D279" s="40" t="s">
        <v>332</v>
      </c>
      <c r="E279" s="40" t="s">
        <v>1405</v>
      </c>
      <c r="F279" s="40" t="s">
        <v>1411</v>
      </c>
      <c r="G279" s="40" t="s">
        <v>38</v>
      </c>
      <c r="H279" s="40" t="str">
        <f>IF(G279="","",VLOOKUP(G279,Sheet1!$B$3:$C$7,2,0))</f>
        <v>急性期</v>
      </c>
      <c r="I279" s="40" t="s">
        <v>38</v>
      </c>
      <c r="J279" s="40" t="str">
        <f>IF(I279="","",VLOOKUP(I279,Sheet1!$B$3:$C$7,2,0))</f>
        <v>急性期</v>
      </c>
      <c r="K279" s="40">
        <v>32</v>
      </c>
      <c r="L279" s="40">
        <v>32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 t="s">
        <v>41</v>
      </c>
      <c r="U279" s="40" t="str">
        <f>IF(T279="","",VLOOKUP(T279,Sheet1!$B$10:$C$61,2,0))</f>
        <v>一般病棟7対1入院基本料</v>
      </c>
      <c r="V279" s="40">
        <v>32</v>
      </c>
      <c r="W279" s="65"/>
    </row>
    <row r="280" spans="1:23" outlineLevel="4">
      <c r="A280" s="40">
        <v>4012</v>
      </c>
      <c r="B280" s="40" t="s">
        <v>47</v>
      </c>
      <c r="C280" s="40">
        <v>40107</v>
      </c>
      <c r="D280" s="40" t="s">
        <v>332</v>
      </c>
      <c r="E280" s="40" t="s">
        <v>1405</v>
      </c>
      <c r="F280" s="40" t="s">
        <v>1412</v>
      </c>
      <c r="G280" s="40" t="s">
        <v>38</v>
      </c>
      <c r="H280" s="40" t="str">
        <f>IF(G280="","",VLOOKUP(G280,Sheet1!$B$3:$C$7,2,0))</f>
        <v>急性期</v>
      </c>
      <c r="I280" s="40" t="s">
        <v>38</v>
      </c>
      <c r="J280" s="40" t="str">
        <f>IF(I280="","",VLOOKUP(I280,Sheet1!$B$3:$C$7,2,0))</f>
        <v>急性期</v>
      </c>
      <c r="K280" s="40">
        <v>53</v>
      </c>
      <c r="L280" s="40">
        <v>53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40" t="s">
        <v>41</v>
      </c>
      <c r="U280" s="40" t="str">
        <f>IF(T280="","",VLOOKUP(T280,Sheet1!$B$10:$C$61,2,0))</f>
        <v>一般病棟7対1入院基本料</v>
      </c>
      <c r="V280" s="40">
        <v>53</v>
      </c>
      <c r="W280" s="65"/>
    </row>
    <row r="281" spans="1:23" outlineLevel="4">
      <c r="A281" s="40">
        <v>4012</v>
      </c>
      <c r="B281" s="40" t="s">
        <v>47</v>
      </c>
      <c r="C281" s="40">
        <v>40107</v>
      </c>
      <c r="D281" s="40" t="s">
        <v>332</v>
      </c>
      <c r="E281" s="40" t="s">
        <v>1405</v>
      </c>
      <c r="F281" s="40" t="s">
        <v>1413</v>
      </c>
      <c r="G281" s="40" t="s">
        <v>38</v>
      </c>
      <c r="H281" s="40" t="str">
        <f>IF(G281="","",VLOOKUP(G281,Sheet1!$B$3:$C$7,2,0))</f>
        <v>急性期</v>
      </c>
      <c r="I281" s="40" t="s">
        <v>38</v>
      </c>
      <c r="J281" s="40" t="str">
        <f>IF(I281="","",VLOOKUP(I281,Sheet1!$B$3:$C$7,2,0))</f>
        <v>急性期</v>
      </c>
      <c r="K281" s="40">
        <v>32</v>
      </c>
      <c r="L281" s="40">
        <v>32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 t="s">
        <v>41</v>
      </c>
      <c r="U281" s="40" t="str">
        <f>IF(T281="","",VLOOKUP(T281,Sheet1!$B$10:$C$61,2,0))</f>
        <v>一般病棟7対1入院基本料</v>
      </c>
      <c r="V281" s="40">
        <v>32</v>
      </c>
      <c r="W281" s="65"/>
    </row>
    <row r="282" spans="1:23" outlineLevel="4">
      <c r="A282" s="40">
        <v>4012</v>
      </c>
      <c r="B282" s="40" t="s">
        <v>47</v>
      </c>
      <c r="C282" s="40">
        <v>40107</v>
      </c>
      <c r="D282" s="40" t="s">
        <v>332</v>
      </c>
      <c r="E282" s="40" t="s">
        <v>1405</v>
      </c>
      <c r="F282" s="40" t="s">
        <v>1414</v>
      </c>
      <c r="G282" s="40" t="s">
        <v>38</v>
      </c>
      <c r="H282" s="40" t="str">
        <f>IF(G282="","",VLOOKUP(G282,Sheet1!$B$3:$C$7,2,0))</f>
        <v>急性期</v>
      </c>
      <c r="I282" s="40" t="s">
        <v>38</v>
      </c>
      <c r="J282" s="40" t="str">
        <f>IF(I282="","",VLOOKUP(I282,Sheet1!$B$3:$C$7,2,0))</f>
        <v>急性期</v>
      </c>
      <c r="K282" s="40">
        <v>20</v>
      </c>
      <c r="L282" s="40">
        <v>20</v>
      </c>
      <c r="M282" s="40">
        <v>0</v>
      </c>
      <c r="N282" s="40">
        <v>0</v>
      </c>
      <c r="O282" s="40">
        <v>0</v>
      </c>
      <c r="P282" s="40">
        <v>0</v>
      </c>
      <c r="Q282" s="40">
        <v>0</v>
      </c>
      <c r="R282" s="40">
        <v>0</v>
      </c>
      <c r="S282" s="40">
        <v>0</v>
      </c>
      <c r="T282" s="40" t="s">
        <v>41</v>
      </c>
      <c r="U282" s="40" t="str">
        <f>IF(T282="","",VLOOKUP(T282,Sheet1!$B$10:$C$61,2,0))</f>
        <v>一般病棟7対1入院基本料</v>
      </c>
      <c r="V282" s="40">
        <v>20</v>
      </c>
      <c r="W282" s="65"/>
    </row>
    <row r="283" spans="1:23" outlineLevel="3">
      <c r="A283" s="40"/>
      <c r="B283" s="40"/>
      <c r="C283" s="40"/>
      <c r="D283" s="40"/>
      <c r="E283" s="41" t="s">
        <v>1875</v>
      </c>
      <c r="F283" s="40"/>
      <c r="G283" s="40"/>
      <c r="H283" s="40"/>
      <c r="I283" s="40"/>
      <c r="J283" s="40" t="str">
        <f>IF(I283="","",VLOOKUP(I283,Sheet1!$B$3:$C$7,2,0))</f>
        <v/>
      </c>
      <c r="K283" s="40">
        <f t="shared" ref="K283:S283" si="49">SUBTOTAL(9,K272:K282)</f>
        <v>360</v>
      </c>
      <c r="L283" s="40">
        <f t="shared" si="49"/>
        <v>354</v>
      </c>
      <c r="M283" s="40">
        <f t="shared" si="49"/>
        <v>6</v>
      </c>
      <c r="N283" s="40">
        <f t="shared" si="49"/>
        <v>0</v>
      </c>
      <c r="O283" s="40">
        <f t="shared" si="49"/>
        <v>0</v>
      </c>
      <c r="P283" s="40">
        <f t="shared" si="49"/>
        <v>0</v>
      </c>
      <c r="Q283" s="40">
        <f t="shared" si="49"/>
        <v>0</v>
      </c>
      <c r="R283" s="40">
        <f t="shared" si="49"/>
        <v>0</v>
      </c>
      <c r="S283" s="40">
        <f t="shared" si="49"/>
        <v>0</v>
      </c>
      <c r="T283" s="40"/>
      <c r="U283" s="40"/>
      <c r="V283" s="40">
        <f>SUBTOTAL(9,V272:V282)</f>
        <v>360</v>
      </c>
      <c r="W283" s="66"/>
    </row>
    <row r="284" spans="1:23" outlineLevel="4">
      <c r="A284" s="40">
        <v>4012</v>
      </c>
      <c r="B284" s="40" t="s">
        <v>47</v>
      </c>
      <c r="C284" s="40">
        <v>40108</v>
      </c>
      <c r="D284" s="40" t="s">
        <v>82</v>
      </c>
      <c r="E284" s="40" t="s">
        <v>83</v>
      </c>
      <c r="F284" s="40" t="s">
        <v>84</v>
      </c>
      <c r="G284" s="40" t="s">
        <v>41</v>
      </c>
      <c r="H284" s="40" t="str">
        <f>IF(G284="","",VLOOKUP(G284,Sheet1!$B$3:$C$7,2,0))</f>
        <v>高度急性期</v>
      </c>
      <c r="I284" s="40" t="s">
        <v>41</v>
      </c>
      <c r="J284" s="40" t="str">
        <f>IF(I284="","",VLOOKUP(I284,Sheet1!$B$3:$C$7,2,0))</f>
        <v>高度急性期</v>
      </c>
      <c r="K284" s="40">
        <v>15</v>
      </c>
      <c r="L284" s="40">
        <v>12</v>
      </c>
      <c r="M284" s="40">
        <v>3</v>
      </c>
      <c r="N284" s="40">
        <v>0</v>
      </c>
      <c r="O284" s="40">
        <v>0</v>
      </c>
      <c r="P284" s="40">
        <v>0</v>
      </c>
      <c r="Q284" s="40">
        <v>0</v>
      </c>
      <c r="R284" s="40">
        <v>0</v>
      </c>
      <c r="S284" s="40">
        <v>0</v>
      </c>
      <c r="T284" s="40" t="s">
        <v>69</v>
      </c>
      <c r="U284" s="40" t="str">
        <f>IF(T284="","",VLOOKUP(T284,Sheet1!$B$10:$C$61,2,0))</f>
        <v>ﾊｲｹｱﾕﾆｯﾄ入院医療管理料1</v>
      </c>
      <c r="V284" s="40">
        <v>12</v>
      </c>
      <c r="W284" s="64" t="s">
        <v>1996</v>
      </c>
    </row>
    <row r="285" spans="1:23" outlineLevel="4">
      <c r="A285" s="40">
        <v>4012</v>
      </c>
      <c r="B285" s="40" t="s">
        <v>47</v>
      </c>
      <c r="C285" s="40">
        <v>40108</v>
      </c>
      <c r="D285" s="40" t="s">
        <v>82</v>
      </c>
      <c r="E285" s="40" t="s">
        <v>83</v>
      </c>
      <c r="F285" s="40" t="s">
        <v>86</v>
      </c>
      <c r="G285" s="40" t="s">
        <v>38</v>
      </c>
      <c r="H285" s="40" t="str">
        <f>IF(G285="","",VLOOKUP(G285,Sheet1!$B$3:$C$7,2,0))</f>
        <v>急性期</v>
      </c>
      <c r="I285" s="40" t="s">
        <v>38</v>
      </c>
      <c r="J285" s="40" t="str">
        <f>IF(I285="","",VLOOKUP(I285,Sheet1!$B$3:$C$7,2,0))</f>
        <v>急性期</v>
      </c>
      <c r="K285" s="40">
        <v>35</v>
      </c>
      <c r="L285" s="40">
        <v>30</v>
      </c>
      <c r="M285" s="40">
        <v>5</v>
      </c>
      <c r="N285" s="40">
        <v>0</v>
      </c>
      <c r="O285" s="40">
        <v>0</v>
      </c>
      <c r="P285" s="40">
        <v>0</v>
      </c>
      <c r="Q285" s="40">
        <v>0</v>
      </c>
      <c r="R285" s="40">
        <v>0</v>
      </c>
      <c r="S285" s="40">
        <v>0</v>
      </c>
      <c r="T285" s="40" t="s">
        <v>41</v>
      </c>
      <c r="U285" s="40" t="str">
        <f>IF(T285="","",VLOOKUP(T285,Sheet1!$B$10:$C$61,2,0))</f>
        <v>一般病棟7対1入院基本料</v>
      </c>
      <c r="V285" s="40">
        <v>30</v>
      </c>
      <c r="W285" s="65"/>
    </row>
    <row r="286" spans="1:23" outlineLevel="4">
      <c r="A286" s="40">
        <v>4012</v>
      </c>
      <c r="B286" s="40" t="s">
        <v>47</v>
      </c>
      <c r="C286" s="40">
        <v>40108</v>
      </c>
      <c r="D286" s="40" t="s">
        <v>82</v>
      </c>
      <c r="E286" s="40" t="s">
        <v>83</v>
      </c>
      <c r="F286" s="40" t="s">
        <v>89</v>
      </c>
      <c r="G286" s="40" t="s">
        <v>38</v>
      </c>
      <c r="H286" s="40" t="str">
        <f>IF(G286="","",VLOOKUP(G286,Sheet1!$B$3:$C$7,2,0))</f>
        <v>急性期</v>
      </c>
      <c r="I286" s="40" t="s">
        <v>38</v>
      </c>
      <c r="J286" s="40" t="str">
        <f>IF(I286="","",VLOOKUP(I286,Sheet1!$B$3:$C$7,2,0))</f>
        <v>急性期</v>
      </c>
      <c r="K286" s="40">
        <v>59</v>
      </c>
      <c r="L286" s="40">
        <v>52</v>
      </c>
      <c r="M286" s="40">
        <v>7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40" t="s">
        <v>41</v>
      </c>
      <c r="U286" s="40" t="str">
        <f>IF(T286="","",VLOOKUP(T286,Sheet1!$B$10:$C$61,2,0))</f>
        <v>一般病棟7対1入院基本料</v>
      </c>
      <c r="V286" s="40">
        <v>52</v>
      </c>
      <c r="W286" s="65"/>
    </row>
    <row r="287" spans="1:23" outlineLevel="4">
      <c r="A287" s="40">
        <v>4012</v>
      </c>
      <c r="B287" s="40" t="s">
        <v>47</v>
      </c>
      <c r="C287" s="40">
        <v>40108</v>
      </c>
      <c r="D287" s="40" t="s">
        <v>82</v>
      </c>
      <c r="E287" s="40" t="s">
        <v>83</v>
      </c>
      <c r="F287" s="40" t="s">
        <v>90</v>
      </c>
      <c r="G287" s="40" t="s">
        <v>38</v>
      </c>
      <c r="H287" s="40" t="str">
        <f>IF(G287="","",VLOOKUP(G287,Sheet1!$B$3:$C$7,2,0))</f>
        <v>急性期</v>
      </c>
      <c r="I287" s="40" t="s">
        <v>38</v>
      </c>
      <c r="J287" s="40" t="str">
        <f>IF(I287="","",VLOOKUP(I287,Sheet1!$B$3:$C$7,2,0))</f>
        <v>急性期</v>
      </c>
      <c r="K287" s="40">
        <v>71</v>
      </c>
      <c r="L287" s="40">
        <v>58</v>
      </c>
      <c r="M287" s="40">
        <v>13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 t="s">
        <v>40</v>
      </c>
      <c r="U287" s="40" t="str">
        <f>IF(T287="","",VLOOKUP(T287,Sheet1!$B$10:$C$61,2,0))</f>
        <v>地域包括ケア病棟入院料1</v>
      </c>
      <c r="V287" s="40">
        <v>58</v>
      </c>
      <c r="W287" s="65"/>
    </row>
    <row r="288" spans="1:23" outlineLevel="4">
      <c r="A288" s="40">
        <v>4012</v>
      </c>
      <c r="B288" s="40" t="s">
        <v>47</v>
      </c>
      <c r="C288" s="40">
        <v>40108</v>
      </c>
      <c r="D288" s="40" t="s">
        <v>82</v>
      </c>
      <c r="E288" s="40" t="s">
        <v>83</v>
      </c>
      <c r="F288" s="40" t="s">
        <v>91</v>
      </c>
      <c r="G288" s="40" t="s">
        <v>38</v>
      </c>
      <c r="H288" s="40" t="str">
        <f>IF(G288="","",VLOOKUP(G288,Sheet1!$B$3:$C$7,2,0))</f>
        <v>急性期</v>
      </c>
      <c r="I288" s="40" t="s">
        <v>38</v>
      </c>
      <c r="J288" s="40" t="str">
        <f>IF(I288="","",VLOOKUP(I288,Sheet1!$B$3:$C$7,2,0))</f>
        <v>急性期</v>
      </c>
      <c r="K288" s="40">
        <v>38</v>
      </c>
      <c r="L288" s="40">
        <v>30</v>
      </c>
      <c r="M288" s="40">
        <v>8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 t="s">
        <v>41</v>
      </c>
      <c r="U288" s="40" t="str">
        <f>IF(T288="","",VLOOKUP(T288,Sheet1!$B$10:$C$61,2,0))</f>
        <v>一般病棟7対1入院基本料</v>
      </c>
      <c r="V288" s="40">
        <v>30</v>
      </c>
      <c r="W288" s="65"/>
    </row>
    <row r="289" spans="1:23" outlineLevel="4">
      <c r="A289" s="40">
        <v>4012</v>
      </c>
      <c r="B289" s="40" t="s">
        <v>47</v>
      </c>
      <c r="C289" s="40">
        <v>40108</v>
      </c>
      <c r="D289" s="40" t="s">
        <v>82</v>
      </c>
      <c r="E289" s="40" t="s">
        <v>83</v>
      </c>
      <c r="F289" s="40" t="s">
        <v>93</v>
      </c>
      <c r="G289" s="40" t="s">
        <v>38</v>
      </c>
      <c r="H289" s="40" t="str">
        <f>IF(G289="","",VLOOKUP(G289,Sheet1!$B$3:$C$7,2,0))</f>
        <v>急性期</v>
      </c>
      <c r="I289" s="40" t="s">
        <v>38</v>
      </c>
      <c r="J289" s="40" t="str">
        <f>IF(I289="","",VLOOKUP(I289,Sheet1!$B$3:$C$7,2,0))</f>
        <v>急性期</v>
      </c>
      <c r="K289" s="40">
        <v>59</v>
      </c>
      <c r="L289" s="40">
        <v>52</v>
      </c>
      <c r="M289" s="40">
        <v>7</v>
      </c>
      <c r="N289" s="40">
        <v>0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40" t="s">
        <v>41</v>
      </c>
      <c r="U289" s="40" t="str">
        <f>IF(T289="","",VLOOKUP(T289,Sheet1!$B$10:$C$61,2,0))</f>
        <v>一般病棟7対1入院基本料</v>
      </c>
      <c r="V289" s="40">
        <v>52</v>
      </c>
      <c r="W289" s="65"/>
    </row>
    <row r="290" spans="1:23" outlineLevel="4">
      <c r="A290" s="40">
        <v>4012</v>
      </c>
      <c r="B290" s="40" t="s">
        <v>47</v>
      </c>
      <c r="C290" s="40">
        <v>40108</v>
      </c>
      <c r="D290" s="40" t="s">
        <v>82</v>
      </c>
      <c r="E290" s="40" t="s">
        <v>83</v>
      </c>
      <c r="F290" s="40" t="s">
        <v>94</v>
      </c>
      <c r="G290" s="40" t="s">
        <v>38</v>
      </c>
      <c r="H290" s="40" t="str">
        <f>IF(G290="","",VLOOKUP(G290,Sheet1!$B$3:$C$7,2,0))</f>
        <v>急性期</v>
      </c>
      <c r="I290" s="40" t="s">
        <v>38</v>
      </c>
      <c r="J290" s="40" t="str">
        <f>IF(I290="","",VLOOKUP(I290,Sheet1!$B$3:$C$7,2,0))</f>
        <v>急性期</v>
      </c>
      <c r="K290" s="40">
        <v>59</v>
      </c>
      <c r="L290" s="40">
        <v>52</v>
      </c>
      <c r="M290" s="40">
        <v>7</v>
      </c>
      <c r="N290" s="40">
        <v>0</v>
      </c>
      <c r="O290" s="40">
        <v>0</v>
      </c>
      <c r="P290" s="40">
        <v>0</v>
      </c>
      <c r="Q290" s="40">
        <v>0</v>
      </c>
      <c r="R290" s="40">
        <v>0</v>
      </c>
      <c r="S290" s="40">
        <v>0</v>
      </c>
      <c r="T290" s="40" t="s">
        <v>41</v>
      </c>
      <c r="U290" s="40" t="str">
        <f>IF(T290="","",VLOOKUP(T290,Sheet1!$B$10:$C$61,2,0))</f>
        <v>一般病棟7対1入院基本料</v>
      </c>
      <c r="V290" s="40">
        <v>52</v>
      </c>
      <c r="W290" s="65"/>
    </row>
    <row r="291" spans="1:23" outlineLevel="4">
      <c r="A291" s="40">
        <v>4012</v>
      </c>
      <c r="B291" s="40" t="s">
        <v>47</v>
      </c>
      <c r="C291" s="40">
        <v>40108</v>
      </c>
      <c r="D291" s="40" t="s">
        <v>82</v>
      </c>
      <c r="E291" s="40" t="s">
        <v>83</v>
      </c>
      <c r="F291" s="40" t="s">
        <v>95</v>
      </c>
      <c r="G291" s="40" t="s">
        <v>38</v>
      </c>
      <c r="H291" s="40" t="str">
        <f>IF(G291="","",VLOOKUP(G291,Sheet1!$B$3:$C$7,2,0))</f>
        <v>急性期</v>
      </c>
      <c r="I291" s="40" t="s">
        <v>38</v>
      </c>
      <c r="J291" s="40" t="str">
        <f>IF(I291="","",VLOOKUP(I291,Sheet1!$B$3:$C$7,2,0))</f>
        <v>急性期</v>
      </c>
      <c r="K291" s="40">
        <v>22</v>
      </c>
      <c r="L291" s="40">
        <v>22</v>
      </c>
      <c r="M291" s="40">
        <v>0</v>
      </c>
      <c r="N291" s="40">
        <v>0</v>
      </c>
      <c r="O291" s="40">
        <v>0</v>
      </c>
      <c r="P291" s="40">
        <v>0</v>
      </c>
      <c r="Q291" s="40">
        <v>0</v>
      </c>
      <c r="R291" s="40">
        <v>0</v>
      </c>
      <c r="S291" s="40">
        <v>0</v>
      </c>
      <c r="T291" s="40" t="s">
        <v>96</v>
      </c>
      <c r="U291" s="40" t="str">
        <f>IF(T291="","",VLOOKUP(T291,Sheet1!$B$10:$C$61,2,0))</f>
        <v>緩和ケア病棟入院料</v>
      </c>
      <c r="V291" s="40">
        <v>22</v>
      </c>
      <c r="W291" s="65"/>
    </row>
    <row r="292" spans="1:23" outlineLevel="4">
      <c r="A292" s="40">
        <v>4012</v>
      </c>
      <c r="B292" s="40" t="s">
        <v>47</v>
      </c>
      <c r="C292" s="40">
        <v>40108</v>
      </c>
      <c r="D292" s="40" t="s">
        <v>82</v>
      </c>
      <c r="E292" s="40" t="s">
        <v>83</v>
      </c>
      <c r="F292" s="40" t="s">
        <v>97</v>
      </c>
      <c r="G292" s="40" t="s">
        <v>58</v>
      </c>
      <c r="H292" s="40" t="str">
        <f>IF(G292="","",VLOOKUP(G292,Sheet1!$B$3:$C$7,2,0))</f>
        <v>回復期</v>
      </c>
      <c r="I292" s="40" t="s">
        <v>58</v>
      </c>
      <c r="J292" s="40" t="str">
        <f>IF(I292="","",VLOOKUP(I292,Sheet1!$B$3:$C$7,2,0))</f>
        <v>回復期</v>
      </c>
      <c r="K292" s="40">
        <v>35</v>
      </c>
      <c r="L292" s="40">
        <v>32</v>
      </c>
      <c r="M292" s="40">
        <v>3</v>
      </c>
      <c r="N292" s="40">
        <v>0</v>
      </c>
      <c r="O292" s="40">
        <v>0</v>
      </c>
      <c r="P292" s="40">
        <v>0</v>
      </c>
      <c r="Q292" s="40">
        <v>0</v>
      </c>
      <c r="R292" s="40">
        <v>0</v>
      </c>
      <c r="S292" s="40">
        <v>0</v>
      </c>
      <c r="T292" s="40" t="s">
        <v>68</v>
      </c>
      <c r="U292" s="40" t="str">
        <f>IF(T292="","",VLOOKUP(T292,Sheet1!$B$10:$C$61,2,0))</f>
        <v>回復期リハビリテーション病棟入院料2</v>
      </c>
      <c r="V292" s="40">
        <v>32</v>
      </c>
      <c r="W292" s="65"/>
    </row>
    <row r="293" spans="1:23" outlineLevel="4">
      <c r="A293" s="40">
        <v>4012</v>
      </c>
      <c r="B293" s="40" t="s">
        <v>47</v>
      </c>
      <c r="C293" s="40">
        <v>40108</v>
      </c>
      <c r="D293" s="40" t="s">
        <v>82</v>
      </c>
      <c r="E293" s="40" t="s">
        <v>83</v>
      </c>
      <c r="F293" s="40" t="s">
        <v>98</v>
      </c>
      <c r="G293" s="40" t="s">
        <v>92</v>
      </c>
      <c r="H293" s="40" t="str">
        <f>IF(G293="","",VLOOKUP(G293,Sheet1!$B$3:$C$7,2,0))</f>
        <v>休棟等</v>
      </c>
      <c r="I293" s="40" t="s">
        <v>92</v>
      </c>
      <c r="J293" s="40" t="str">
        <f>IF(I293="","",VLOOKUP(I293,Sheet1!$B$3:$C$7,2,0))</f>
        <v>休棟等</v>
      </c>
      <c r="K293" s="40">
        <v>10</v>
      </c>
      <c r="L293" s="40">
        <v>0</v>
      </c>
      <c r="M293" s="40">
        <v>10</v>
      </c>
      <c r="N293" s="40">
        <v>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 t="s">
        <v>41</v>
      </c>
      <c r="U293" s="40" t="str">
        <f>IF(T293="","",VLOOKUP(T293,Sheet1!$B$10:$C$61,2,0))</f>
        <v>一般病棟7対1入院基本料</v>
      </c>
      <c r="V293" s="40">
        <v>10</v>
      </c>
      <c r="W293" s="65"/>
    </row>
    <row r="294" spans="1:23" outlineLevel="3">
      <c r="A294" s="40"/>
      <c r="B294" s="40"/>
      <c r="C294" s="40"/>
      <c r="D294" s="40"/>
      <c r="E294" s="41" t="s">
        <v>1876</v>
      </c>
      <c r="F294" s="40"/>
      <c r="G294" s="40"/>
      <c r="H294" s="40"/>
      <c r="I294" s="40"/>
      <c r="J294" s="40" t="str">
        <f>IF(I294="","",VLOOKUP(I294,Sheet1!$B$3:$C$7,2,0))</f>
        <v/>
      </c>
      <c r="K294" s="40">
        <f t="shared" ref="K294:S294" si="50">SUBTOTAL(9,K284:K293)</f>
        <v>403</v>
      </c>
      <c r="L294" s="40">
        <f t="shared" si="50"/>
        <v>340</v>
      </c>
      <c r="M294" s="40">
        <f t="shared" si="50"/>
        <v>63</v>
      </c>
      <c r="N294" s="40">
        <f t="shared" si="50"/>
        <v>0</v>
      </c>
      <c r="O294" s="40">
        <f t="shared" si="50"/>
        <v>0</v>
      </c>
      <c r="P294" s="40">
        <f t="shared" si="50"/>
        <v>0</v>
      </c>
      <c r="Q294" s="40">
        <f t="shared" si="50"/>
        <v>0</v>
      </c>
      <c r="R294" s="40">
        <f t="shared" si="50"/>
        <v>0</v>
      </c>
      <c r="S294" s="40">
        <f t="shared" si="50"/>
        <v>0</v>
      </c>
      <c r="T294" s="40"/>
      <c r="U294" s="40"/>
      <c r="V294" s="40">
        <f>SUBTOTAL(9,V284:V293)</f>
        <v>350</v>
      </c>
      <c r="W294" s="66"/>
    </row>
    <row r="295" spans="1:23" outlineLevel="4">
      <c r="A295" s="40">
        <v>4012</v>
      </c>
      <c r="B295" s="40" t="s">
        <v>47</v>
      </c>
      <c r="C295" s="40">
        <v>40108</v>
      </c>
      <c r="D295" s="40" t="s">
        <v>82</v>
      </c>
      <c r="E295" s="40" t="s">
        <v>754</v>
      </c>
      <c r="F295" s="40" t="s">
        <v>755</v>
      </c>
      <c r="G295" s="40" t="s">
        <v>113</v>
      </c>
      <c r="H295" s="40" t="str">
        <f>IF(G295="","",VLOOKUP(G295,Sheet1!$B$3:$C$7,2,0))</f>
        <v>回復期</v>
      </c>
      <c r="I295" s="40" t="s">
        <v>113</v>
      </c>
      <c r="J295" s="40" t="str">
        <f>IF(I295="","",VLOOKUP(I295,Sheet1!$B$3:$C$7,2,0))</f>
        <v>回復期</v>
      </c>
      <c r="K295" s="40">
        <v>0</v>
      </c>
      <c r="L295" s="40">
        <v>0</v>
      </c>
      <c r="M295" s="40">
        <v>0</v>
      </c>
      <c r="N295" s="40">
        <v>47</v>
      </c>
      <c r="O295" s="40">
        <v>47</v>
      </c>
      <c r="P295" s="40">
        <v>0</v>
      </c>
      <c r="Q295" s="40">
        <v>0</v>
      </c>
      <c r="R295" s="40">
        <v>0</v>
      </c>
      <c r="S295" s="40">
        <v>0</v>
      </c>
      <c r="T295" s="40" t="s">
        <v>183</v>
      </c>
      <c r="U295" s="40" t="str">
        <f>IF(T295="","",VLOOKUP(T295,Sheet1!$B$10:$C$61,2,0))</f>
        <v>回復期リハビリテーション病棟入院料1</v>
      </c>
      <c r="V295" s="40">
        <v>47</v>
      </c>
      <c r="W295" s="64"/>
    </row>
    <row r="296" spans="1:23" outlineLevel="4">
      <c r="A296" s="40">
        <v>4012</v>
      </c>
      <c r="B296" s="40" t="s">
        <v>47</v>
      </c>
      <c r="C296" s="40">
        <v>40108</v>
      </c>
      <c r="D296" s="40" t="s">
        <v>82</v>
      </c>
      <c r="E296" s="40" t="s">
        <v>754</v>
      </c>
      <c r="F296" s="40" t="s">
        <v>756</v>
      </c>
      <c r="G296" s="40" t="s">
        <v>182</v>
      </c>
      <c r="H296" s="40" t="str">
        <f>IF(G296="","",VLOOKUP(G296,Sheet1!$B$3:$C$7,2,0))</f>
        <v>慢性期</v>
      </c>
      <c r="I296" s="40" t="s">
        <v>182</v>
      </c>
      <c r="J296" s="40" t="str">
        <f>IF(I296="","",VLOOKUP(I296,Sheet1!$B$3:$C$7,2,0))</f>
        <v>慢性期</v>
      </c>
      <c r="K296" s="40">
        <v>0</v>
      </c>
      <c r="L296" s="40">
        <v>0</v>
      </c>
      <c r="M296" s="40">
        <v>0</v>
      </c>
      <c r="N296" s="40">
        <v>53</v>
      </c>
      <c r="O296" s="40">
        <v>53</v>
      </c>
      <c r="P296" s="40">
        <v>0</v>
      </c>
      <c r="Q296" s="40">
        <v>53</v>
      </c>
      <c r="R296" s="40">
        <v>53</v>
      </c>
      <c r="S296" s="40">
        <v>0</v>
      </c>
      <c r="T296" s="40"/>
      <c r="U296" s="40" t="str">
        <f>IF(T296="","",VLOOKUP(T296,Sheet1!$B$10:$C$61,2,0))</f>
        <v/>
      </c>
      <c r="V296" s="40">
        <v>0</v>
      </c>
      <c r="W296" s="65"/>
    </row>
    <row r="297" spans="1:23" outlineLevel="4">
      <c r="A297" s="40">
        <v>4012</v>
      </c>
      <c r="B297" s="40" t="s">
        <v>47</v>
      </c>
      <c r="C297" s="40">
        <v>40108</v>
      </c>
      <c r="D297" s="40" t="s">
        <v>82</v>
      </c>
      <c r="E297" s="40" t="s">
        <v>754</v>
      </c>
      <c r="F297" s="40" t="s">
        <v>757</v>
      </c>
      <c r="G297" s="40" t="s">
        <v>182</v>
      </c>
      <c r="H297" s="40" t="str">
        <f>IF(G297="","",VLOOKUP(G297,Sheet1!$B$3:$C$7,2,0))</f>
        <v>慢性期</v>
      </c>
      <c r="I297" s="40" t="s">
        <v>182</v>
      </c>
      <c r="J297" s="40" t="str">
        <f>IF(I297="","",VLOOKUP(I297,Sheet1!$B$3:$C$7,2,0))</f>
        <v>慢性期</v>
      </c>
      <c r="K297" s="40">
        <v>0</v>
      </c>
      <c r="L297" s="40">
        <v>0</v>
      </c>
      <c r="M297" s="40">
        <v>0</v>
      </c>
      <c r="N297" s="40">
        <v>59</v>
      </c>
      <c r="O297" s="40">
        <v>59</v>
      </c>
      <c r="P297" s="40">
        <v>0</v>
      </c>
      <c r="Q297" s="40">
        <v>59</v>
      </c>
      <c r="R297" s="40">
        <v>59</v>
      </c>
      <c r="S297" s="40">
        <v>0</v>
      </c>
      <c r="T297" s="40"/>
      <c r="U297" s="40" t="str">
        <f>IF(T297="","",VLOOKUP(T297,Sheet1!$B$10:$C$61,2,0))</f>
        <v/>
      </c>
      <c r="V297" s="40">
        <v>0</v>
      </c>
      <c r="W297" s="65"/>
    </row>
    <row r="298" spans="1:23" outlineLevel="4">
      <c r="A298" s="40">
        <v>4012</v>
      </c>
      <c r="B298" s="40" t="s">
        <v>47</v>
      </c>
      <c r="C298" s="40">
        <v>40108</v>
      </c>
      <c r="D298" s="40" t="s">
        <v>82</v>
      </c>
      <c r="E298" s="40" t="s">
        <v>754</v>
      </c>
      <c r="F298" s="40" t="s">
        <v>758</v>
      </c>
      <c r="G298" s="40" t="s">
        <v>182</v>
      </c>
      <c r="H298" s="40" t="str">
        <f>IF(G298="","",VLOOKUP(G298,Sheet1!$B$3:$C$7,2,0))</f>
        <v>慢性期</v>
      </c>
      <c r="I298" s="40" t="s">
        <v>182</v>
      </c>
      <c r="J298" s="40" t="str">
        <f>IF(I298="","",VLOOKUP(I298,Sheet1!$B$3:$C$7,2,0))</f>
        <v>慢性期</v>
      </c>
      <c r="K298" s="40">
        <v>0</v>
      </c>
      <c r="L298" s="40">
        <v>0</v>
      </c>
      <c r="M298" s="40">
        <v>0</v>
      </c>
      <c r="N298" s="40">
        <v>50</v>
      </c>
      <c r="O298" s="40">
        <v>50</v>
      </c>
      <c r="P298" s="40">
        <v>0</v>
      </c>
      <c r="Q298" s="40">
        <v>0</v>
      </c>
      <c r="R298" s="40">
        <v>0</v>
      </c>
      <c r="S298" s="40">
        <v>0</v>
      </c>
      <c r="T298" s="40" t="s">
        <v>185</v>
      </c>
      <c r="U298" s="40" t="str">
        <f>IF(T298="","",VLOOKUP(T298,Sheet1!$B$10:$C$61,2,0))</f>
        <v>療養病棟入院基本料1</v>
      </c>
      <c r="V298" s="40">
        <v>50</v>
      </c>
      <c r="W298" s="65"/>
    </row>
    <row r="299" spans="1:23" outlineLevel="4">
      <c r="A299" s="40">
        <v>4012</v>
      </c>
      <c r="B299" s="40" t="s">
        <v>47</v>
      </c>
      <c r="C299" s="40">
        <v>40108</v>
      </c>
      <c r="D299" s="40" t="s">
        <v>82</v>
      </c>
      <c r="E299" s="40" t="s">
        <v>754</v>
      </c>
      <c r="F299" s="40" t="s">
        <v>759</v>
      </c>
      <c r="G299" s="40" t="s">
        <v>182</v>
      </c>
      <c r="H299" s="40" t="str">
        <f>IF(G299="","",VLOOKUP(G299,Sheet1!$B$3:$C$7,2,0))</f>
        <v>慢性期</v>
      </c>
      <c r="I299" s="40" t="s">
        <v>182</v>
      </c>
      <c r="J299" s="40" t="str">
        <f>IF(I299="","",VLOOKUP(I299,Sheet1!$B$3:$C$7,2,0))</f>
        <v>慢性期</v>
      </c>
      <c r="K299" s="40">
        <v>0</v>
      </c>
      <c r="L299" s="40">
        <v>0</v>
      </c>
      <c r="M299" s="40">
        <v>0</v>
      </c>
      <c r="N299" s="40">
        <v>60</v>
      </c>
      <c r="O299" s="40">
        <v>60</v>
      </c>
      <c r="P299" s="40">
        <v>0</v>
      </c>
      <c r="Q299" s="40">
        <v>0</v>
      </c>
      <c r="R299" s="40">
        <v>0</v>
      </c>
      <c r="S299" s="40">
        <v>0</v>
      </c>
      <c r="T299" s="40" t="s">
        <v>230</v>
      </c>
      <c r="U299" s="40" t="str">
        <f>IF(T299="","",VLOOKUP(T299,Sheet1!$B$10:$C$61,2,0))</f>
        <v>療養病棟入院基本料2</v>
      </c>
      <c r="V299" s="40">
        <v>60</v>
      </c>
      <c r="W299" s="65"/>
    </row>
    <row r="300" spans="1:23" outlineLevel="4">
      <c r="A300" s="40">
        <v>4012</v>
      </c>
      <c r="B300" s="40" t="s">
        <v>47</v>
      </c>
      <c r="C300" s="40">
        <v>40108</v>
      </c>
      <c r="D300" s="40" t="s">
        <v>82</v>
      </c>
      <c r="E300" s="40" t="s">
        <v>754</v>
      </c>
      <c r="F300" s="40" t="s">
        <v>760</v>
      </c>
      <c r="G300" s="40" t="s">
        <v>182</v>
      </c>
      <c r="H300" s="40" t="str">
        <f>IF(G300="","",VLOOKUP(G300,Sheet1!$B$3:$C$7,2,0))</f>
        <v>慢性期</v>
      </c>
      <c r="I300" s="40" t="s">
        <v>182</v>
      </c>
      <c r="J300" s="40" t="str">
        <f>IF(I300="","",VLOOKUP(I300,Sheet1!$B$3:$C$7,2,0))</f>
        <v>慢性期</v>
      </c>
      <c r="K300" s="40">
        <v>0</v>
      </c>
      <c r="L300" s="40">
        <v>0</v>
      </c>
      <c r="M300" s="40">
        <v>0</v>
      </c>
      <c r="N300" s="40">
        <v>53</v>
      </c>
      <c r="O300" s="40">
        <v>53</v>
      </c>
      <c r="P300" s="40">
        <v>0</v>
      </c>
      <c r="Q300" s="40">
        <v>0</v>
      </c>
      <c r="R300" s="40">
        <v>0</v>
      </c>
      <c r="S300" s="40">
        <v>0</v>
      </c>
      <c r="T300" s="40" t="s">
        <v>185</v>
      </c>
      <c r="U300" s="40" t="str">
        <f>IF(T300="","",VLOOKUP(T300,Sheet1!$B$10:$C$61,2,0))</f>
        <v>療養病棟入院基本料1</v>
      </c>
      <c r="V300" s="40">
        <v>53</v>
      </c>
      <c r="W300" s="65"/>
    </row>
    <row r="301" spans="1:23" outlineLevel="4">
      <c r="A301" s="40">
        <v>4012</v>
      </c>
      <c r="B301" s="40" t="s">
        <v>47</v>
      </c>
      <c r="C301" s="40">
        <v>40108</v>
      </c>
      <c r="D301" s="40" t="s">
        <v>82</v>
      </c>
      <c r="E301" s="40" t="s">
        <v>754</v>
      </c>
      <c r="F301" s="40" t="s">
        <v>761</v>
      </c>
      <c r="G301" s="40" t="s">
        <v>182</v>
      </c>
      <c r="H301" s="40" t="str">
        <f>IF(G301="","",VLOOKUP(G301,Sheet1!$B$3:$C$7,2,0))</f>
        <v>慢性期</v>
      </c>
      <c r="I301" s="40" t="s">
        <v>182</v>
      </c>
      <c r="J301" s="40" t="str">
        <f>IF(I301="","",VLOOKUP(I301,Sheet1!$B$3:$C$7,2,0))</f>
        <v>慢性期</v>
      </c>
      <c r="K301" s="40">
        <v>0</v>
      </c>
      <c r="L301" s="40">
        <v>0</v>
      </c>
      <c r="M301" s="40">
        <v>0</v>
      </c>
      <c r="N301" s="40">
        <v>57</v>
      </c>
      <c r="O301" s="40">
        <v>57</v>
      </c>
      <c r="P301" s="40">
        <v>0</v>
      </c>
      <c r="Q301" s="40">
        <v>0</v>
      </c>
      <c r="R301" s="40">
        <v>0</v>
      </c>
      <c r="S301" s="40">
        <v>0</v>
      </c>
      <c r="T301" s="40" t="s">
        <v>185</v>
      </c>
      <c r="U301" s="40" t="str">
        <f>IF(T301="","",VLOOKUP(T301,Sheet1!$B$10:$C$61,2,0))</f>
        <v>療養病棟入院基本料1</v>
      </c>
      <c r="V301" s="40">
        <v>57</v>
      </c>
      <c r="W301" s="65"/>
    </row>
    <row r="302" spans="1:23" outlineLevel="4">
      <c r="A302" s="40">
        <v>4012</v>
      </c>
      <c r="B302" s="40" t="s">
        <v>47</v>
      </c>
      <c r="C302" s="40">
        <v>40108</v>
      </c>
      <c r="D302" s="40" t="s">
        <v>82</v>
      </c>
      <c r="E302" s="40" t="s">
        <v>754</v>
      </c>
      <c r="F302" s="40" t="s">
        <v>762</v>
      </c>
      <c r="G302" s="40" t="s">
        <v>182</v>
      </c>
      <c r="H302" s="40" t="str">
        <f>IF(G302="","",VLOOKUP(G302,Sheet1!$B$3:$C$7,2,0))</f>
        <v>慢性期</v>
      </c>
      <c r="I302" s="40" t="s">
        <v>182</v>
      </c>
      <c r="J302" s="40" t="str">
        <f>IF(I302="","",VLOOKUP(I302,Sheet1!$B$3:$C$7,2,0))</f>
        <v>慢性期</v>
      </c>
      <c r="K302" s="40">
        <v>45</v>
      </c>
      <c r="L302" s="40">
        <v>45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 t="s">
        <v>187</v>
      </c>
      <c r="U302" s="40" t="str">
        <f>IF(T302="","",VLOOKUP(T302,Sheet1!$B$10:$C$61,2,0))</f>
        <v>障害者施設等10対1入院基本料</v>
      </c>
      <c r="V302" s="40">
        <v>45</v>
      </c>
      <c r="W302" s="65"/>
    </row>
    <row r="303" spans="1:23" outlineLevel="4">
      <c r="A303" s="40">
        <v>4012</v>
      </c>
      <c r="B303" s="40" t="s">
        <v>47</v>
      </c>
      <c r="C303" s="40">
        <v>40108</v>
      </c>
      <c r="D303" s="40" t="s">
        <v>82</v>
      </c>
      <c r="E303" s="40" t="s">
        <v>754</v>
      </c>
      <c r="F303" s="40" t="s">
        <v>763</v>
      </c>
      <c r="G303" s="40" t="s">
        <v>182</v>
      </c>
      <c r="H303" s="40" t="str">
        <f>IF(G303="","",VLOOKUP(G303,Sheet1!$B$3:$C$7,2,0))</f>
        <v>慢性期</v>
      </c>
      <c r="I303" s="40" t="s">
        <v>182</v>
      </c>
      <c r="J303" s="40" t="str">
        <f>IF(I303="","",VLOOKUP(I303,Sheet1!$B$3:$C$7,2,0))</f>
        <v>慢性期</v>
      </c>
      <c r="K303" s="40">
        <v>56</v>
      </c>
      <c r="L303" s="40">
        <v>56</v>
      </c>
      <c r="M303" s="40">
        <v>0</v>
      </c>
      <c r="N303" s="40">
        <v>0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40" t="s">
        <v>187</v>
      </c>
      <c r="U303" s="40" t="str">
        <f>IF(T303="","",VLOOKUP(T303,Sheet1!$B$10:$C$61,2,0))</f>
        <v>障害者施設等10対1入院基本料</v>
      </c>
      <c r="V303" s="40">
        <v>56</v>
      </c>
      <c r="W303" s="65"/>
    </row>
    <row r="304" spans="1:23" outlineLevel="3">
      <c r="A304" s="40"/>
      <c r="B304" s="40"/>
      <c r="C304" s="40"/>
      <c r="D304" s="40"/>
      <c r="E304" s="41" t="s">
        <v>1877</v>
      </c>
      <c r="F304" s="40"/>
      <c r="G304" s="40"/>
      <c r="H304" s="40"/>
      <c r="I304" s="40"/>
      <c r="J304" s="40" t="str">
        <f>IF(I304="","",VLOOKUP(I304,Sheet1!$B$3:$C$7,2,0))</f>
        <v/>
      </c>
      <c r="K304" s="40">
        <f t="shared" ref="K304:S304" si="51">SUBTOTAL(9,K295:K303)</f>
        <v>101</v>
      </c>
      <c r="L304" s="40">
        <f t="shared" si="51"/>
        <v>101</v>
      </c>
      <c r="M304" s="40">
        <f t="shared" si="51"/>
        <v>0</v>
      </c>
      <c r="N304" s="40">
        <f t="shared" si="51"/>
        <v>379</v>
      </c>
      <c r="O304" s="40">
        <f t="shared" si="51"/>
        <v>379</v>
      </c>
      <c r="P304" s="40">
        <f t="shared" si="51"/>
        <v>0</v>
      </c>
      <c r="Q304" s="40">
        <f t="shared" si="51"/>
        <v>112</v>
      </c>
      <c r="R304" s="40">
        <f t="shared" si="51"/>
        <v>112</v>
      </c>
      <c r="S304" s="40">
        <f t="shared" si="51"/>
        <v>0</v>
      </c>
      <c r="T304" s="40"/>
      <c r="U304" s="40"/>
      <c r="V304" s="40">
        <f>SUBTOTAL(9,V295:V303)</f>
        <v>368</v>
      </c>
      <c r="W304" s="66"/>
    </row>
    <row r="305" spans="1:23" outlineLevel="4">
      <c r="A305" s="40">
        <v>4012</v>
      </c>
      <c r="B305" s="40" t="s">
        <v>47</v>
      </c>
      <c r="C305" s="40">
        <v>40108</v>
      </c>
      <c r="D305" s="40" t="s">
        <v>82</v>
      </c>
      <c r="E305" s="40" t="s">
        <v>959</v>
      </c>
      <c r="F305" s="40" t="s">
        <v>960</v>
      </c>
      <c r="G305" s="40" t="s">
        <v>41</v>
      </c>
      <c r="H305" s="40" t="str">
        <f>IF(G305="","",VLOOKUP(G305,Sheet1!$B$3:$C$7,2,0))</f>
        <v>高度急性期</v>
      </c>
      <c r="I305" s="40" t="s">
        <v>41</v>
      </c>
      <c r="J305" s="40" t="str">
        <f>IF(I305="","",VLOOKUP(I305,Sheet1!$B$3:$C$7,2,0))</f>
        <v>高度急性期</v>
      </c>
      <c r="K305" s="40">
        <v>14</v>
      </c>
      <c r="L305" s="40">
        <v>14</v>
      </c>
      <c r="M305" s="40">
        <v>0</v>
      </c>
      <c r="N305" s="40">
        <v>0</v>
      </c>
      <c r="O305" s="40">
        <v>0</v>
      </c>
      <c r="P305" s="40">
        <v>0</v>
      </c>
      <c r="Q305" s="40">
        <v>0</v>
      </c>
      <c r="R305" s="40">
        <v>0</v>
      </c>
      <c r="S305" s="40">
        <v>0</v>
      </c>
      <c r="T305" s="40" t="s">
        <v>155</v>
      </c>
      <c r="U305" s="40" t="str">
        <f>IF(T305="","",VLOOKUP(T305,Sheet1!$B$10:$C$61,2,0))</f>
        <v>救命救急入院料2</v>
      </c>
      <c r="V305" s="40">
        <v>14</v>
      </c>
      <c r="W305" s="64" t="s">
        <v>1996</v>
      </c>
    </row>
    <row r="306" spans="1:23" outlineLevel="4">
      <c r="A306" s="40">
        <v>4012</v>
      </c>
      <c r="B306" s="40" t="s">
        <v>47</v>
      </c>
      <c r="C306" s="40">
        <v>40108</v>
      </c>
      <c r="D306" s="40" t="s">
        <v>82</v>
      </c>
      <c r="E306" s="40" t="s">
        <v>959</v>
      </c>
      <c r="F306" s="40" t="s">
        <v>961</v>
      </c>
      <c r="G306" s="40" t="s">
        <v>41</v>
      </c>
      <c r="H306" s="40" t="str">
        <f>IF(G306="","",VLOOKUP(G306,Sheet1!$B$3:$C$7,2,0))</f>
        <v>高度急性期</v>
      </c>
      <c r="I306" s="40" t="s">
        <v>41</v>
      </c>
      <c r="J306" s="40" t="str">
        <f>IF(I306="","",VLOOKUP(I306,Sheet1!$B$3:$C$7,2,0))</f>
        <v>高度急性期</v>
      </c>
      <c r="K306" s="40">
        <v>39</v>
      </c>
      <c r="L306" s="40">
        <v>20</v>
      </c>
      <c r="M306" s="40">
        <v>19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 t="s">
        <v>128</v>
      </c>
      <c r="U306" s="40" t="str">
        <f>IF(T306="","",VLOOKUP(T306,Sheet1!$B$10:$C$61,2,0))</f>
        <v>救命救急入院料1</v>
      </c>
      <c r="V306" s="40">
        <v>20</v>
      </c>
      <c r="W306" s="65" t="s">
        <v>1997</v>
      </c>
    </row>
    <row r="307" spans="1:23" outlineLevel="4">
      <c r="A307" s="40">
        <v>4012</v>
      </c>
      <c r="B307" s="40" t="s">
        <v>47</v>
      </c>
      <c r="C307" s="40">
        <v>40108</v>
      </c>
      <c r="D307" s="40" t="s">
        <v>82</v>
      </c>
      <c r="E307" s="40" t="s">
        <v>959</v>
      </c>
      <c r="F307" s="40" t="s">
        <v>962</v>
      </c>
      <c r="G307" s="40" t="s">
        <v>38</v>
      </c>
      <c r="H307" s="40" t="str">
        <f>IF(G307="","",VLOOKUP(G307,Sheet1!$B$3:$C$7,2,0))</f>
        <v>急性期</v>
      </c>
      <c r="I307" s="40" t="s">
        <v>38</v>
      </c>
      <c r="J307" s="40" t="str">
        <f>IF(I307="","",VLOOKUP(I307,Sheet1!$B$3:$C$7,2,0))</f>
        <v>急性期</v>
      </c>
      <c r="K307" s="40">
        <v>56</v>
      </c>
      <c r="L307" s="40">
        <v>46</v>
      </c>
      <c r="M307" s="40">
        <v>10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40" t="s">
        <v>150</v>
      </c>
      <c r="U307" s="40" t="str">
        <f>IF(T307="","",VLOOKUP(T307,Sheet1!$B$10:$C$61,2,0))</f>
        <v>小児入院医療管理料1</v>
      </c>
      <c r="V307" s="40">
        <v>46</v>
      </c>
      <c r="W307" s="65" t="s">
        <v>1998</v>
      </c>
    </row>
    <row r="308" spans="1:23" outlineLevel="4">
      <c r="A308" s="40">
        <v>4012</v>
      </c>
      <c r="B308" s="40" t="s">
        <v>47</v>
      </c>
      <c r="C308" s="40">
        <v>40108</v>
      </c>
      <c r="D308" s="40" t="s">
        <v>82</v>
      </c>
      <c r="E308" s="40" t="s">
        <v>959</v>
      </c>
      <c r="F308" s="40" t="s">
        <v>963</v>
      </c>
      <c r="G308" s="40" t="s">
        <v>38</v>
      </c>
      <c r="H308" s="40" t="str">
        <f>IF(G308="","",VLOOKUP(G308,Sheet1!$B$3:$C$7,2,0))</f>
        <v>急性期</v>
      </c>
      <c r="I308" s="40" t="s">
        <v>38</v>
      </c>
      <c r="J308" s="40" t="str">
        <f>IF(I308="","",VLOOKUP(I308,Sheet1!$B$3:$C$7,2,0))</f>
        <v>急性期</v>
      </c>
      <c r="K308" s="40">
        <v>58</v>
      </c>
      <c r="L308" s="40">
        <v>50</v>
      </c>
      <c r="M308" s="40">
        <v>8</v>
      </c>
      <c r="N308" s="40">
        <v>0</v>
      </c>
      <c r="O308" s="40">
        <v>0</v>
      </c>
      <c r="P308" s="40">
        <v>0</v>
      </c>
      <c r="Q308" s="40">
        <v>0</v>
      </c>
      <c r="R308" s="40">
        <v>0</v>
      </c>
      <c r="S308" s="40">
        <v>0</v>
      </c>
      <c r="T308" s="40" t="s">
        <v>38</v>
      </c>
      <c r="U308" s="40" t="str">
        <f>IF(T308="","",VLOOKUP(T308,Sheet1!$B$10:$C$61,2,0))</f>
        <v>一般病棟10対1入院基本料</v>
      </c>
      <c r="V308" s="40">
        <v>50</v>
      </c>
      <c r="W308" s="65"/>
    </row>
    <row r="309" spans="1:23" outlineLevel="4">
      <c r="A309" s="40">
        <v>4012</v>
      </c>
      <c r="B309" s="40" t="s">
        <v>47</v>
      </c>
      <c r="C309" s="40">
        <v>40108</v>
      </c>
      <c r="D309" s="40" t="s">
        <v>82</v>
      </c>
      <c r="E309" s="40" t="s">
        <v>959</v>
      </c>
      <c r="F309" s="40" t="s">
        <v>964</v>
      </c>
      <c r="G309" s="40" t="s">
        <v>38</v>
      </c>
      <c r="H309" s="40" t="str">
        <f>IF(G309="","",VLOOKUP(G309,Sheet1!$B$3:$C$7,2,0))</f>
        <v>急性期</v>
      </c>
      <c r="I309" s="40" t="s">
        <v>38</v>
      </c>
      <c r="J309" s="40" t="str">
        <f>IF(I309="","",VLOOKUP(I309,Sheet1!$B$3:$C$7,2,0))</f>
        <v>急性期</v>
      </c>
      <c r="K309" s="40">
        <v>70</v>
      </c>
      <c r="L309" s="40">
        <v>46</v>
      </c>
      <c r="M309" s="40">
        <v>24</v>
      </c>
      <c r="N309" s="40">
        <v>0</v>
      </c>
      <c r="O309" s="40">
        <v>0</v>
      </c>
      <c r="P309" s="40">
        <v>0</v>
      </c>
      <c r="Q309" s="40">
        <v>0</v>
      </c>
      <c r="R309" s="40">
        <v>0</v>
      </c>
      <c r="S309" s="40">
        <v>0</v>
      </c>
      <c r="T309" s="40" t="s">
        <v>38</v>
      </c>
      <c r="U309" s="40" t="str">
        <f>IF(T309="","",VLOOKUP(T309,Sheet1!$B$10:$C$61,2,0))</f>
        <v>一般病棟10対1入院基本料</v>
      </c>
      <c r="V309" s="40">
        <v>46</v>
      </c>
      <c r="W309" s="65"/>
    </row>
    <row r="310" spans="1:23" outlineLevel="4">
      <c r="A310" s="40">
        <v>4012</v>
      </c>
      <c r="B310" s="40" t="s">
        <v>47</v>
      </c>
      <c r="C310" s="40">
        <v>40108</v>
      </c>
      <c r="D310" s="40" t="s">
        <v>82</v>
      </c>
      <c r="E310" s="40" t="s">
        <v>959</v>
      </c>
      <c r="F310" s="40" t="s">
        <v>965</v>
      </c>
      <c r="G310" s="40" t="s">
        <v>38</v>
      </c>
      <c r="H310" s="40" t="str">
        <f>IF(G310="","",VLOOKUP(G310,Sheet1!$B$3:$C$7,2,0))</f>
        <v>急性期</v>
      </c>
      <c r="I310" s="40" t="s">
        <v>38</v>
      </c>
      <c r="J310" s="40" t="str">
        <f>IF(I310="","",VLOOKUP(I310,Sheet1!$B$3:$C$7,2,0))</f>
        <v>急性期</v>
      </c>
      <c r="K310" s="40">
        <v>74</v>
      </c>
      <c r="L310" s="40">
        <v>48</v>
      </c>
      <c r="M310" s="40">
        <v>26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 t="s">
        <v>150</v>
      </c>
      <c r="U310" s="40" t="str">
        <f>IF(T310="","",VLOOKUP(T310,Sheet1!$B$10:$C$61,2,0))</f>
        <v>小児入院医療管理料1</v>
      </c>
      <c r="V310" s="40">
        <v>48</v>
      </c>
      <c r="W310" s="65"/>
    </row>
    <row r="311" spans="1:23" outlineLevel="4">
      <c r="A311" s="40">
        <v>4012</v>
      </c>
      <c r="B311" s="40" t="s">
        <v>47</v>
      </c>
      <c r="C311" s="40">
        <v>40108</v>
      </c>
      <c r="D311" s="40" t="s">
        <v>82</v>
      </c>
      <c r="E311" s="40" t="s">
        <v>959</v>
      </c>
      <c r="F311" s="40" t="s">
        <v>966</v>
      </c>
      <c r="G311" s="40" t="s">
        <v>38</v>
      </c>
      <c r="H311" s="40" t="str">
        <f>IF(G311="","",VLOOKUP(G311,Sheet1!$B$3:$C$7,2,0))</f>
        <v>急性期</v>
      </c>
      <c r="I311" s="40" t="s">
        <v>38</v>
      </c>
      <c r="J311" s="40" t="str">
        <f>IF(I311="","",VLOOKUP(I311,Sheet1!$B$3:$C$7,2,0))</f>
        <v>急性期</v>
      </c>
      <c r="K311" s="40">
        <v>67</v>
      </c>
      <c r="L311" s="40">
        <v>46</v>
      </c>
      <c r="M311" s="40">
        <v>21</v>
      </c>
      <c r="N311" s="40">
        <v>0</v>
      </c>
      <c r="O311" s="40">
        <v>0</v>
      </c>
      <c r="P311" s="40">
        <v>0</v>
      </c>
      <c r="Q311" s="40">
        <v>0</v>
      </c>
      <c r="R311" s="40">
        <v>0</v>
      </c>
      <c r="S311" s="40">
        <v>0</v>
      </c>
      <c r="T311" s="40" t="s">
        <v>38</v>
      </c>
      <c r="U311" s="40" t="str">
        <f>IF(T311="","",VLOOKUP(T311,Sheet1!$B$10:$C$61,2,0))</f>
        <v>一般病棟10対1入院基本料</v>
      </c>
      <c r="V311" s="40">
        <v>46</v>
      </c>
      <c r="W311" s="65"/>
    </row>
    <row r="312" spans="1:23" outlineLevel="4">
      <c r="A312" s="40">
        <v>4012</v>
      </c>
      <c r="B312" s="40" t="s">
        <v>47</v>
      </c>
      <c r="C312" s="40">
        <v>40108</v>
      </c>
      <c r="D312" s="40" t="s">
        <v>82</v>
      </c>
      <c r="E312" s="40" t="s">
        <v>959</v>
      </c>
      <c r="F312" s="40" t="s">
        <v>967</v>
      </c>
      <c r="G312" s="40" t="s">
        <v>38</v>
      </c>
      <c r="H312" s="40" t="str">
        <f>IF(G312="","",VLOOKUP(G312,Sheet1!$B$3:$C$7,2,0))</f>
        <v>急性期</v>
      </c>
      <c r="I312" s="40" t="s">
        <v>38</v>
      </c>
      <c r="J312" s="40" t="str">
        <f>IF(I312="","",VLOOKUP(I312,Sheet1!$B$3:$C$7,2,0))</f>
        <v>急性期</v>
      </c>
      <c r="K312" s="40">
        <v>61</v>
      </c>
      <c r="L312" s="40">
        <v>43</v>
      </c>
      <c r="M312" s="40">
        <v>18</v>
      </c>
      <c r="N312" s="40">
        <v>0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 t="s">
        <v>38</v>
      </c>
      <c r="U312" s="40" t="str">
        <f>IF(T312="","",VLOOKUP(T312,Sheet1!$B$10:$C$61,2,0))</f>
        <v>一般病棟10対1入院基本料</v>
      </c>
      <c r="V312" s="40">
        <v>43</v>
      </c>
      <c r="W312" s="65"/>
    </row>
    <row r="313" spans="1:23" outlineLevel="3">
      <c r="A313" s="40"/>
      <c r="B313" s="40"/>
      <c r="C313" s="40"/>
      <c r="D313" s="40"/>
      <c r="E313" s="41" t="s">
        <v>1878</v>
      </c>
      <c r="F313" s="40"/>
      <c r="G313" s="40"/>
      <c r="H313" s="40"/>
      <c r="I313" s="40"/>
      <c r="J313" s="40" t="str">
        <f>IF(I313="","",VLOOKUP(I313,Sheet1!$B$3:$C$7,2,0))</f>
        <v/>
      </c>
      <c r="K313" s="40">
        <f t="shared" ref="K313:S313" si="52">SUBTOTAL(9,K305:K312)</f>
        <v>439</v>
      </c>
      <c r="L313" s="40">
        <f t="shared" si="52"/>
        <v>313</v>
      </c>
      <c r="M313" s="40">
        <f t="shared" si="52"/>
        <v>126</v>
      </c>
      <c r="N313" s="40">
        <f t="shared" si="52"/>
        <v>0</v>
      </c>
      <c r="O313" s="40">
        <f t="shared" si="52"/>
        <v>0</v>
      </c>
      <c r="P313" s="40">
        <f t="shared" si="52"/>
        <v>0</v>
      </c>
      <c r="Q313" s="40">
        <f t="shared" si="52"/>
        <v>0</v>
      </c>
      <c r="R313" s="40">
        <f t="shared" si="52"/>
        <v>0</v>
      </c>
      <c r="S313" s="40">
        <f t="shared" si="52"/>
        <v>0</v>
      </c>
      <c r="T313" s="40"/>
      <c r="U313" s="40"/>
      <c r="V313" s="40">
        <f>SUBTOTAL(9,V305:V312)</f>
        <v>313</v>
      </c>
      <c r="W313" s="66"/>
    </row>
    <row r="314" spans="1:23" outlineLevel="4">
      <c r="A314" s="40">
        <v>4012</v>
      </c>
      <c r="B314" s="40" t="s">
        <v>47</v>
      </c>
      <c r="C314" s="40">
        <v>40108</v>
      </c>
      <c r="D314" s="40" t="s">
        <v>82</v>
      </c>
      <c r="E314" s="40" t="s">
        <v>1188</v>
      </c>
      <c r="F314" s="40" t="s">
        <v>37</v>
      </c>
      <c r="G314" s="40" t="s">
        <v>38</v>
      </c>
      <c r="H314" s="40" t="str">
        <f>IF(G314="","",VLOOKUP(G314,Sheet1!$B$3:$C$7,2,0))</f>
        <v>急性期</v>
      </c>
      <c r="I314" s="40" t="s">
        <v>38</v>
      </c>
      <c r="J314" s="40" t="str">
        <f>IF(I314="","",VLOOKUP(I314,Sheet1!$B$3:$C$7,2,0))</f>
        <v>急性期</v>
      </c>
      <c r="K314" s="40">
        <v>20</v>
      </c>
      <c r="L314" s="40">
        <v>20</v>
      </c>
      <c r="M314" s="40">
        <v>0</v>
      </c>
      <c r="N314" s="40">
        <v>0</v>
      </c>
      <c r="O314" s="40">
        <v>0</v>
      </c>
      <c r="P314" s="40">
        <v>0</v>
      </c>
      <c r="Q314" s="40">
        <v>0</v>
      </c>
      <c r="R314" s="40">
        <v>0</v>
      </c>
      <c r="S314" s="40">
        <v>0</v>
      </c>
      <c r="T314" s="40" t="s">
        <v>38</v>
      </c>
      <c r="U314" s="40" t="str">
        <f>IF(T314="","",VLOOKUP(T314,Sheet1!$B$10:$C$61,2,0))</f>
        <v>一般病棟10対1入院基本料</v>
      </c>
      <c r="V314" s="40">
        <v>20</v>
      </c>
      <c r="W314" s="64"/>
    </row>
    <row r="315" spans="1:23" outlineLevel="4">
      <c r="A315" s="40">
        <v>4012</v>
      </c>
      <c r="B315" s="40" t="s">
        <v>47</v>
      </c>
      <c r="C315" s="40">
        <v>40108</v>
      </c>
      <c r="D315" s="40" t="s">
        <v>82</v>
      </c>
      <c r="E315" s="40" t="s">
        <v>1188</v>
      </c>
      <c r="F315" s="40" t="s">
        <v>67</v>
      </c>
      <c r="G315" s="40" t="s">
        <v>58</v>
      </c>
      <c r="H315" s="40" t="str">
        <f>IF(G315="","",VLOOKUP(G315,Sheet1!$B$3:$C$7,2,0))</f>
        <v>回復期</v>
      </c>
      <c r="I315" s="40" t="s">
        <v>58</v>
      </c>
      <c r="J315" s="40" t="str">
        <f>IF(I315="","",VLOOKUP(I315,Sheet1!$B$3:$C$7,2,0))</f>
        <v>回復期</v>
      </c>
      <c r="K315" s="40">
        <v>0</v>
      </c>
      <c r="L315" s="40">
        <v>0</v>
      </c>
      <c r="M315" s="40">
        <v>0</v>
      </c>
      <c r="N315" s="40">
        <v>50</v>
      </c>
      <c r="O315" s="40">
        <v>50</v>
      </c>
      <c r="P315" s="40">
        <v>0</v>
      </c>
      <c r="Q315" s="40">
        <v>0</v>
      </c>
      <c r="R315" s="40">
        <v>0</v>
      </c>
      <c r="S315" s="40">
        <v>0</v>
      </c>
      <c r="T315" s="40" t="s">
        <v>68</v>
      </c>
      <c r="U315" s="40" t="str">
        <f>IF(T315="","",VLOOKUP(T315,Sheet1!$B$10:$C$61,2,0))</f>
        <v>回復期リハビリテーション病棟入院料2</v>
      </c>
      <c r="V315" s="40">
        <v>50</v>
      </c>
      <c r="W315" s="65"/>
    </row>
    <row r="316" spans="1:23" outlineLevel="4">
      <c r="A316" s="40">
        <v>4012</v>
      </c>
      <c r="B316" s="40" t="s">
        <v>47</v>
      </c>
      <c r="C316" s="40">
        <v>40108</v>
      </c>
      <c r="D316" s="40" t="s">
        <v>82</v>
      </c>
      <c r="E316" s="40" t="s">
        <v>1188</v>
      </c>
      <c r="F316" s="40" t="s">
        <v>44</v>
      </c>
      <c r="G316" s="40" t="s">
        <v>45</v>
      </c>
      <c r="H316" s="40" t="str">
        <f>IF(G316="","",VLOOKUP(G316,Sheet1!$B$3:$C$7,2,0))</f>
        <v>慢性期</v>
      </c>
      <c r="I316" s="40" t="s">
        <v>45</v>
      </c>
      <c r="J316" s="40" t="str">
        <f>IF(I316="","",VLOOKUP(I316,Sheet1!$B$3:$C$7,2,0))</f>
        <v>慢性期</v>
      </c>
      <c r="K316" s="40">
        <v>0</v>
      </c>
      <c r="L316" s="40">
        <v>0</v>
      </c>
      <c r="M316" s="40">
        <v>0</v>
      </c>
      <c r="N316" s="40">
        <v>50</v>
      </c>
      <c r="O316" s="40">
        <v>50</v>
      </c>
      <c r="P316" s="40">
        <v>0</v>
      </c>
      <c r="Q316" s="40">
        <v>0</v>
      </c>
      <c r="R316" s="40">
        <v>0</v>
      </c>
      <c r="S316" s="40">
        <v>0</v>
      </c>
      <c r="T316" s="40" t="s">
        <v>46</v>
      </c>
      <c r="U316" s="40" t="str">
        <f>IF(T316="","",VLOOKUP(T316,Sheet1!$B$10:$C$61,2,0))</f>
        <v>療養病棟入院基本料2</v>
      </c>
      <c r="V316" s="40">
        <v>50</v>
      </c>
      <c r="W316" s="65"/>
    </row>
    <row r="317" spans="1:23" outlineLevel="3">
      <c r="A317" s="40"/>
      <c r="B317" s="40"/>
      <c r="C317" s="40"/>
      <c r="D317" s="40"/>
      <c r="E317" s="41" t="s">
        <v>1879</v>
      </c>
      <c r="F317" s="40"/>
      <c r="G317" s="40"/>
      <c r="H317" s="40"/>
      <c r="I317" s="40"/>
      <c r="J317" s="40" t="str">
        <f>IF(I317="","",VLOOKUP(I317,Sheet1!$B$3:$C$7,2,0))</f>
        <v/>
      </c>
      <c r="K317" s="40">
        <f t="shared" ref="K317:S317" si="53">SUBTOTAL(9,K314:K316)</f>
        <v>20</v>
      </c>
      <c r="L317" s="40">
        <f t="shared" si="53"/>
        <v>20</v>
      </c>
      <c r="M317" s="40">
        <f t="shared" si="53"/>
        <v>0</v>
      </c>
      <c r="N317" s="40">
        <f t="shared" si="53"/>
        <v>100</v>
      </c>
      <c r="O317" s="40">
        <f t="shared" si="53"/>
        <v>100</v>
      </c>
      <c r="P317" s="40">
        <f t="shared" si="53"/>
        <v>0</v>
      </c>
      <c r="Q317" s="40">
        <f t="shared" si="53"/>
        <v>0</v>
      </c>
      <c r="R317" s="40">
        <f t="shared" si="53"/>
        <v>0</v>
      </c>
      <c r="S317" s="40">
        <f t="shared" si="53"/>
        <v>0</v>
      </c>
      <c r="T317" s="40"/>
      <c r="U317" s="40"/>
      <c r="V317" s="40">
        <f>SUBTOTAL(9,V314:V316)</f>
        <v>120</v>
      </c>
      <c r="W317" s="66"/>
    </row>
    <row r="318" spans="1:23" outlineLevel="4">
      <c r="A318" s="40">
        <v>4012</v>
      </c>
      <c r="B318" s="40" t="s">
        <v>47</v>
      </c>
      <c r="C318" s="40">
        <v>40108</v>
      </c>
      <c r="D318" s="40" t="s">
        <v>82</v>
      </c>
      <c r="E318" s="40" t="s">
        <v>1349</v>
      </c>
      <c r="F318" s="40" t="s">
        <v>799</v>
      </c>
      <c r="G318" s="40" t="s">
        <v>41</v>
      </c>
      <c r="H318" s="40" t="str">
        <f>IF(G318="","",VLOOKUP(G318,Sheet1!$B$3:$C$7,2,0))</f>
        <v>高度急性期</v>
      </c>
      <c r="I318" s="40" t="s">
        <v>41</v>
      </c>
      <c r="J318" s="40" t="str">
        <f>IF(I318="","",VLOOKUP(I318,Sheet1!$B$3:$C$7,2,0))</f>
        <v>高度急性期</v>
      </c>
      <c r="K318" s="40">
        <v>8</v>
      </c>
      <c r="L318" s="40">
        <v>8</v>
      </c>
      <c r="M318" s="40">
        <v>0</v>
      </c>
      <c r="N318" s="40">
        <v>0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 t="s">
        <v>43</v>
      </c>
      <c r="U318" s="40" t="str">
        <f>IF(T318="","",VLOOKUP(T318,Sheet1!$B$10:$C$61,2,0))</f>
        <v>特定集中治療室管理料4</v>
      </c>
      <c r="V318" s="40">
        <v>8</v>
      </c>
      <c r="W318" s="64" t="s">
        <v>1995</v>
      </c>
    </row>
    <row r="319" spans="1:23" outlineLevel="4">
      <c r="A319" s="40">
        <v>4012</v>
      </c>
      <c r="B319" s="40" t="s">
        <v>47</v>
      </c>
      <c r="C319" s="40">
        <v>40108</v>
      </c>
      <c r="D319" s="40" t="s">
        <v>82</v>
      </c>
      <c r="E319" s="40" t="s">
        <v>1349</v>
      </c>
      <c r="F319" s="40" t="s">
        <v>828</v>
      </c>
      <c r="G319" s="40" t="s">
        <v>41</v>
      </c>
      <c r="H319" s="40" t="str">
        <f>IF(G319="","",VLOOKUP(G319,Sheet1!$B$3:$C$7,2,0))</f>
        <v>高度急性期</v>
      </c>
      <c r="I319" s="40" t="s">
        <v>38</v>
      </c>
      <c r="J319" s="40" t="str">
        <f>IF(I319="","",VLOOKUP(I319,Sheet1!$B$3:$C$7,2,0))</f>
        <v>急性期</v>
      </c>
      <c r="K319" s="40">
        <v>7</v>
      </c>
      <c r="L319" s="40">
        <v>7</v>
      </c>
      <c r="M319" s="40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40" t="s">
        <v>41</v>
      </c>
      <c r="U319" s="40" t="str">
        <f>IF(T319="","",VLOOKUP(T319,Sheet1!$B$10:$C$61,2,0))</f>
        <v>一般病棟7対1入院基本料</v>
      </c>
      <c r="V319" s="40">
        <v>7</v>
      </c>
      <c r="W319" s="65" t="s">
        <v>1996</v>
      </c>
    </row>
    <row r="320" spans="1:23" outlineLevel="4">
      <c r="A320" s="40">
        <v>4012</v>
      </c>
      <c r="B320" s="40" t="s">
        <v>47</v>
      </c>
      <c r="C320" s="40">
        <v>40108</v>
      </c>
      <c r="D320" s="40" t="s">
        <v>82</v>
      </c>
      <c r="E320" s="40" t="s">
        <v>1349</v>
      </c>
      <c r="F320" s="40" t="s">
        <v>830</v>
      </c>
      <c r="G320" s="40" t="s">
        <v>38</v>
      </c>
      <c r="H320" s="40" t="str">
        <f>IF(G320="","",VLOOKUP(G320,Sheet1!$B$3:$C$7,2,0))</f>
        <v>急性期</v>
      </c>
      <c r="I320" s="40" t="s">
        <v>38</v>
      </c>
      <c r="J320" s="40" t="str">
        <f>IF(I320="","",VLOOKUP(I320,Sheet1!$B$3:$C$7,2,0))</f>
        <v>急性期</v>
      </c>
      <c r="K320" s="40">
        <v>51</v>
      </c>
      <c r="L320" s="40">
        <v>51</v>
      </c>
      <c r="M320" s="40">
        <v>0</v>
      </c>
      <c r="N320" s="40">
        <v>0</v>
      </c>
      <c r="O320" s="40">
        <v>0</v>
      </c>
      <c r="P320" s="40">
        <v>0</v>
      </c>
      <c r="Q320" s="40">
        <v>0</v>
      </c>
      <c r="R320" s="40">
        <v>0</v>
      </c>
      <c r="S320" s="40">
        <v>0</v>
      </c>
      <c r="T320" s="40" t="s">
        <v>41</v>
      </c>
      <c r="U320" s="40" t="str">
        <f>IF(T320="","",VLOOKUP(T320,Sheet1!$B$10:$C$61,2,0))</f>
        <v>一般病棟7対1入院基本料</v>
      </c>
      <c r="V320" s="40">
        <v>51</v>
      </c>
      <c r="W320" s="65" t="s">
        <v>2008</v>
      </c>
    </row>
    <row r="321" spans="1:23" outlineLevel="4">
      <c r="A321" s="40">
        <v>4012</v>
      </c>
      <c r="B321" s="40" t="s">
        <v>47</v>
      </c>
      <c r="C321" s="40">
        <v>40108</v>
      </c>
      <c r="D321" s="40" t="s">
        <v>82</v>
      </c>
      <c r="E321" s="40" t="s">
        <v>1349</v>
      </c>
      <c r="F321" s="40" t="s">
        <v>829</v>
      </c>
      <c r="G321" s="40" t="s">
        <v>38</v>
      </c>
      <c r="H321" s="40" t="str">
        <f>IF(G321="","",VLOOKUP(G321,Sheet1!$B$3:$C$7,2,0))</f>
        <v>急性期</v>
      </c>
      <c r="I321" s="40" t="s">
        <v>38</v>
      </c>
      <c r="J321" s="40" t="str">
        <f>IF(I321="","",VLOOKUP(I321,Sheet1!$B$3:$C$7,2,0))</f>
        <v>急性期</v>
      </c>
      <c r="K321" s="40">
        <v>50</v>
      </c>
      <c r="L321" s="40">
        <v>50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 t="s">
        <v>41</v>
      </c>
      <c r="U321" s="40" t="str">
        <f>IF(T321="","",VLOOKUP(T321,Sheet1!$B$10:$C$61,2,0))</f>
        <v>一般病棟7対1入院基本料</v>
      </c>
      <c r="V321" s="40">
        <v>50</v>
      </c>
      <c r="W321" s="65"/>
    </row>
    <row r="322" spans="1:23" outlineLevel="4">
      <c r="A322" s="40">
        <v>4012</v>
      </c>
      <c r="B322" s="40" t="s">
        <v>47</v>
      </c>
      <c r="C322" s="40">
        <v>40108</v>
      </c>
      <c r="D322" s="40" t="s">
        <v>82</v>
      </c>
      <c r="E322" s="40" t="s">
        <v>1349</v>
      </c>
      <c r="F322" s="40" t="s">
        <v>1350</v>
      </c>
      <c r="G322" s="40" t="s">
        <v>38</v>
      </c>
      <c r="H322" s="40" t="str">
        <f>IF(G322="","",VLOOKUP(G322,Sheet1!$B$3:$C$7,2,0))</f>
        <v>急性期</v>
      </c>
      <c r="I322" s="40" t="s">
        <v>38</v>
      </c>
      <c r="J322" s="40" t="str">
        <f>IF(I322="","",VLOOKUP(I322,Sheet1!$B$3:$C$7,2,0))</f>
        <v>急性期</v>
      </c>
      <c r="K322" s="40">
        <v>55</v>
      </c>
      <c r="L322" s="40">
        <v>55</v>
      </c>
      <c r="M322" s="40">
        <v>0</v>
      </c>
      <c r="N322" s="40">
        <v>0</v>
      </c>
      <c r="O322" s="40">
        <v>0</v>
      </c>
      <c r="P322" s="40">
        <v>0</v>
      </c>
      <c r="Q322" s="40">
        <v>0</v>
      </c>
      <c r="R322" s="40">
        <v>0</v>
      </c>
      <c r="S322" s="40">
        <v>0</v>
      </c>
      <c r="T322" s="40" t="s">
        <v>41</v>
      </c>
      <c r="U322" s="40" t="str">
        <f>IF(T322="","",VLOOKUP(T322,Sheet1!$B$10:$C$61,2,0))</f>
        <v>一般病棟7対1入院基本料</v>
      </c>
      <c r="V322" s="40">
        <v>55</v>
      </c>
      <c r="W322" s="65"/>
    </row>
    <row r="323" spans="1:23" outlineLevel="4">
      <c r="A323" s="40">
        <v>4012</v>
      </c>
      <c r="B323" s="40" t="s">
        <v>47</v>
      </c>
      <c r="C323" s="40">
        <v>40108</v>
      </c>
      <c r="D323" s="40" t="s">
        <v>82</v>
      </c>
      <c r="E323" s="40" t="s">
        <v>1349</v>
      </c>
      <c r="F323" s="40" t="s">
        <v>1351</v>
      </c>
      <c r="G323" s="40" t="s">
        <v>38</v>
      </c>
      <c r="H323" s="40" t="str">
        <f>IF(G323="","",VLOOKUP(G323,Sheet1!$B$3:$C$7,2,0))</f>
        <v>急性期</v>
      </c>
      <c r="I323" s="40" t="s">
        <v>38</v>
      </c>
      <c r="J323" s="40" t="str">
        <f>IF(I323="","",VLOOKUP(I323,Sheet1!$B$3:$C$7,2,0))</f>
        <v>急性期</v>
      </c>
      <c r="K323" s="40">
        <v>58</v>
      </c>
      <c r="L323" s="40">
        <v>58</v>
      </c>
      <c r="M323" s="40">
        <v>0</v>
      </c>
      <c r="N323" s="40">
        <v>0</v>
      </c>
      <c r="O323" s="40">
        <v>0</v>
      </c>
      <c r="P323" s="40">
        <v>0</v>
      </c>
      <c r="Q323" s="40">
        <v>0</v>
      </c>
      <c r="R323" s="40">
        <v>0</v>
      </c>
      <c r="S323" s="40">
        <v>0</v>
      </c>
      <c r="T323" s="40" t="s">
        <v>41</v>
      </c>
      <c r="U323" s="40" t="str">
        <f>IF(T323="","",VLOOKUP(T323,Sheet1!$B$10:$C$61,2,0))</f>
        <v>一般病棟7対1入院基本料</v>
      </c>
      <c r="V323" s="40">
        <v>58</v>
      </c>
      <c r="W323" s="65"/>
    </row>
    <row r="324" spans="1:23" outlineLevel="4">
      <c r="A324" s="40">
        <v>4012</v>
      </c>
      <c r="B324" s="40" t="s">
        <v>47</v>
      </c>
      <c r="C324" s="40">
        <v>40108</v>
      </c>
      <c r="D324" s="40" t="s">
        <v>82</v>
      </c>
      <c r="E324" s="40" t="s">
        <v>1349</v>
      </c>
      <c r="F324" s="40" t="s">
        <v>1352</v>
      </c>
      <c r="G324" s="40" t="s">
        <v>38</v>
      </c>
      <c r="H324" s="40" t="str">
        <f>IF(G324="","",VLOOKUP(G324,Sheet1!$B$3:$C$7,2,0))</f>
        <v>急性期</v>
      </c>
      <c r="I324" s="40" t="s">
        <v>38</v>
      </c>
      <c r="J324" s="40" t="str">
        <f>IF(I324="","",VLOOKUP(I324,Sheet1!$B$3:$C$7,2,0))</f>
        <v>急性期</v>
      </c>
      <c r="K324" s="40">
        <v>59</v>
      </c>
      <c r="L324" s="40">
        <v>59</v>
      </c>
      <c r="M324" s="40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 t="s">
        <v>41</v>
      </c>
      <c r="U324" s="40" t="str">
        <f>IF(T324="","",VLOOKUP(T324,Sheet1!$B$10:$C$61,2,0))</f>
        <v>一般病棟7対1入院基本料</v>
      </c>
      <c r="V324" s="40">
        <v>59</v>
      </c>
      <c r="W324" s="65"/>
    </row>
    <row r="325" spans="1:23" outlineLevel="4">
      <c r="A325" s="40">
        <v>4012</v>
      </c>
      <c r="B325" s="40" t="s">
        <v>47</v>
      </c>
      <c r="C325" s="40">
        <v>40108</v>
      </c>
      <c r="D325" s="40" t="s">
        <v>82</v>
      </c>
      <c r="E325" s="40" t="s">
        <v>1349</v>
      </c>
      <c r="F325" s="40" t="s">
        <v>1353</v>
      </c>
      <c r="G325" s="40" t="s">
        <v>38</v>
      </c>
      <c r="H325" s="40" t="str">
        <f>IF(G325="","",VLOOKUP(G325,Sheet1!$B$3:$C$7,2,0))</f>
        <v>急性期</v>
      </c>
      <c r="I325" s="40" t="s">
        <v>38</v>
      </c>
      <c r="J325" s="40" t="str">
        <f>IF(I325="","",VLOOKUP(I325,Sheet1!$B$3:$C$7,2,0))</f>
        <v>急性期</v>
      </c>
      <c r="K325" s="40">
        <v>33</v>
      </c>
      <c r="L325" s="40">
        <v>32</v>
      </c>
      <c r="M325" s="40">
        <v>1</v>
      </c>
      <c r="N325" s="40">
        <v>0</v>
      </c>
      <c r="O325" s="40">
        <v>0</v>
      </c>
      <c r="P325" s="40">
        <v>0</v>
      </c>
      <c r="Q325" s="40">
        <v>0</v>
      </c>
      <c r="R325" s="40">
        <v>0</v>
      </c>
      <c r="S325" s="40">
        <v>0</v>
      </c>
      <c r="T325" s="40" t="s">
        <v>41</v>
      </c>
      <c r="U325" s="40" t="str">
        <f>IF(T325="","",VLOOKUP(T325,Sheet1!$B$10:$C$61,2,0))</f>
        <v>一般病棟7対1入院基本料</v>
      </c>
      <c r="V325" s="40">
        <v>33</v>
      </c>
      <c r="W325" s="65"/>
    </row>
    <row r="326" spans="1:23" outlineLevel="4">
      <c r="A326" s="40">
        <v>4012</v>
      </c>
      <c r="B326" s="40" t="s">
        <v>47</v>
      </c>
      <c r="C326" s="40">
        <v>40108</v>
      </c>
      <c r="D326" s="40" t="s">
        <v>82</v>
      </c>
      <c r="E326" s="40" t="s">
        <v>1349</v>
      </c>
      <c r="F326" s="40" t="s">
        <v>1354</v>
      </c>
      <c r="G326" s="40" t="s">
        <v>38</v>
      </c>
      <c r="H326" s="40" t="str">
        <f>IF(G326="","",VLOOKUP(G326,Sheet1!$B$3:$C$7,2,0))</f>
        <v>急性期</v>
      </c>
      <c r="I326" s="40" t="s">
        <v>38</v>
      </c>
      <c r="J326" s="40" t="str">
        <f>IF(I326="","",VLOOKUP(I326,Sheet1!$B$3:$C$7,2,0))</f>
        <v>急性期</v>
      </c>
      <c r="K326" s="40">
        <v>16</v>
      </c>
      <c r="L326" s="40">
        <v>16</v>
      </c>
      <c r="M326" s="40">
        <v>0</v>
      </c>
      <c r="N326" s="40">
        <v>0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 t="s">
        <v>96</v>
      </c>
      <c r="U326" s="40" t="str">
        <f>IF(T326="","",VLOOKUP(T326,Sheet1!$B$10:$C$61,2,0))</f>
        <v>緩和ケア病棟入院料</v>
      </c>
      <c r="V326" s="40">
        <v>16</v>
      </c>
      <c r="W326" s="65"/>
    </row>
    <row r="327" spans="1:23" outlineLevel="4">
      <c r="A327" s="40">
        <v>4012</v>
      </c>
      <c r="B327" s="40" t="s">
        <v>47</v>
      </c>
      <c r="C327" s="40">
        <v>40108</v>
      </c>
      <c r="D327" s="40" t="s">
        <v>82</v>
      </c>
      <c r="E327" s="40" t="s">
        <v>1349</v>
      </c>
      <c r="F327" s="40" t="s">
        <v>1355</v>
      </c>
      <c r="G327" s="40" t="s">
        <v>58</v>
      </c>
      <c r="H327" s="40" t="str">
        <f>IF(G327="","",VLOOKUP(G327,Sheet1!$B$3:$C$7,2,0))</f>
        <v>回復期</v>
      </c>
      <c r="I327" s="40" t="s">
        <v>58</v>
      </c>
      <c r="J327" s="40" t="str">
        <f>IF(I327="","",VLOOKUP(I327,Sheet1!$B$3:$C$7,2,0))</f>
        <v>回復期</v>
      </c>
      <c r="K327" s="40">
        <v>57</v>
      </c>
      <c r="L327" s="40">
        <v>57</v>
      </c>
      <c r="M327" s="40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0">
        <v>0</v>
      </c>
      <c r="T327" s="40" t="s">
        <v>76</v>
      </c>
      <c r="U327" s="40" t="str">
        <f>IF(T327="","",VLOOKUP(T327,Sheet1!$B$10:$C$61,2,0))</f>
        <v>回復期リハビリテーション病棟入院料3</v>
      </c>
      <c r="V327" s="40">
        <v>57</v>
      </c>
      <c r="W327" s="65"/>
    </row>
    <row r="328" spans="1:23" outlineLevel="4">
      <c r="A328" s="40">
        <v>4012</v>
      </c>
      <c r="B328" s="40" t="s">
        <v>47</v>
      </c>
      <c r="C328" s="40">
        <v>40108</v>
      </c>
      <c r="D328" s="40" t="s">
        <v>82</v>
      </c>
      <c r="E328" s="40" t="s">
        <v>1349</v>
      </c>
      <c r="F328" s="40" t="s">
        <v>1356</v>
      </c>
      <c r="G328" s="40" t="s">
        <v>58</v>
      </c>
      <c r="H328" s="40" t="str">
        <f>IF(G328="","",VLOOKUP(G328,Sheet1!$B$3:$C$7,2,0))</f>
        <v>回復期</v>
      </c>
      <c r="I328" s="40" t="s">
        <v>58</v>
      </c>
      <c r="J328" s="40" t="str">
        <f>IF(I328="","",VLOOKUP(I328,Sheet1!$B$3:$C$7,2,0))</f>
        <v>回復期</v>
      </c>
      <c r="K328" s="40">
        <v>59</v>
      </c>
      <c r="L328" s="40">
        <v>59</v>
      </c>
      <c r="M328" s="40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0">
        <v>0</v>
      </c>
      <c r="T328" s="40" t="s">
        <v>40</v>
      </c>
      <c r="U328" s="40" t="str">
        <f>IF(T328="","",VLOOKUP(T328,Sheet1!$B$10:$C$61,2,0))</f>
        <v>地域包括ケア病棟入院料1</v>
      </c>
      <c r="V328" s="40">
        <v>59</v>
      </c>
      <c r="W328" s="65"/>
    </row>
    <row r="329" spans="1:23" outlineLevel="3">
      <c r="A329" s="40"/>
      <c r="B329" s="40"/>
      <c r="C329" s="40"/>
      <c r="D329" s="40"/>
      <c r="E329" s="41" t="s">
        <v>1880</v>
      </c>
      <c r="F329" s="40"/>
      <c r="G329" s="40"/>
      <c r="H329" s="40"/>
      <c r="I329" s="40"/>
      <c r="J329" s="40" t="str">
        <f>IF(I329="","",VLOOKUP(I329,Sheet1!$B$3:$C$7,2,0))</f>
        <v/>
      </c>
      <c r="K329" s="40">
        <f t="shared" ref="K329:S329" si="54">SUBTOTAL(9,K318:K328)</f>
        <v>453</v>
      </c>
      <c r="L329" s="40">
        <f t="shared" si="54"/>
        <v>452</v>
      </c>
      <c r="M329" s="40">
        <f t="shared" si="54"/>
        <v>1</v>
      </c>
      <c r="N329" s="40">
        <f t="shared" si="54"/>
        <v>0</v>
      </c>
      <c r="O329" s="40">
        <f t="shared" si="54"/>
        <v>0</v>
      </c>
      <c r="P329" s="40">
        <f t="shared" si="54"/>
        <v>0</v>
      </c>
      <c r="Q329" s="40">
        <f t="shared" si="54"/>
        <v>0</v>
      </c>
      <c r="R329" s="40">
        <f t="shared" si="54"/>
        <v>0</v>
      </c>
      <c r="S329" s="40">
        <f t="shared" si="54"/>
        <v>0</v>
      </c>
      <c r="T329" s="40"/>
      <c r="U329" s="40"/>
      <c r="V329" s="40">
        <f>SUBTOTAL(9,V318:V328)</f>
        <v>453</v>
      </c>
      <c r="W329" s="66"/>
    </row>
    <row r="330" spans="1:23" outlineLevel="4">
      <c r="A330" s="40">
        <v>4012</v>
      </c>
      <c r="B330" s="40" t="s">
        <v>47</v>
      </c>
      <c r="C330" s="40">
        <v>40109</v>
      </c>
      <c r="D330" s="40" t="s">
        <v>244</v>
      </c>
      <c r="E330" s="40" t="s">
        <v>243</v>
      </c>
      <c r="F330" s="40" t="s">
        <v>193</v>
      </c>
      <c r="G330" s="40" t="s">
        <v>38</v>
      </c>
      <c r="H330" s="40" t="str">
        <f>IF(G330="","",VLOOKUP(G330,Sheet1!$B$3:$C$7,2,0))</f>
        <v>急性期</v>
      </c>
      <c r="I330" s="40" t="s">
        <v>38</v>
      </c>
      <c r="J330" s="40" t="str">
        <f>IF(I330="","",VLOOKUP(I330,Sheet1!$B$3:$C$7,2,0))</f>
        <v>急性期</v>
      </c>
      <c r="K330" s="40">
        <v>74</v>
      </c>
      <c r="L330" s="40">
        <v>60</v>
      </c>
      <c r="M330" s="40">
        <v>14</v>
      </c>
      <c r="N330" s="40">
        <v>0</v>
      </c>
      <c r="O330" s="40">
        <v>0</v>
      </c>
      <c r="P330" s="40">
        <v>0</v>
      </c>
      <c r="Q330" s="40">
        <v>0</v>
      </c>
      <c r="R330" s="40">
        <v>0</v>
      </c>
      <c r="S330" s="40">
        <v>0</v>
      </c>
      <c r="T330" s="40" t="s">
        <v>38</v>
      </c>
      <c r="U330" s="40" t="str">
        <f>IF(T330="","",VLOOKUP(T330,Sheet1!$B$10:$C$61,2,0))</f>
        <v>一般病棟10対1入院基本料</v>
      </c>
      <c r="V330" s="40">
        <v>60</v>
      </c>
      <c r="W330" s="64"/>
    </row>
    <row r="331" spans="1:23" outlineLevel="3">
      <c r="A331" s="40"/>
      <c r="B331" s="40"/>
      <c r="C331" s="40"/>
      <c r="D331" s="40"/>
      <c r="E331" s="41" t="s">
        <v>1881</v>
      </c>
      <c r="F331" s="40"/>
      <c r="G331" s="40"/>
      <c r="H331" s="40"/>
      <c r="I331" s="40"/>
      <c r="J331" s="40" t="str">
        <f>IF(I331="","",VLOOKUP(I331,Sheet1!$B$3:$C$7,2,0))</f>
        <v/>
      </c>
      <c r="K331" s="40">
        <f t="shared" ref="K331:S331" si="55">SUBTOTAL(9,K330:K330)</f>
        <v>74</v>
      </c>
      <c r="L331" s="40">
        <f t="shared" si="55"/>
        <v>60</v>
      </c>
      <c r="M331" s="40">
        <f t="shared" si="55"/>
        <v>14</v>
      </c>
      <c r="N331" s="40">
        <f t="shared" si="55"/>
        <v>0</v>
      </c>
      <c r="O331" s="40">
        <f t="shared" si="55"/>
        <v>0</v>
      </c>
      <c r="P331" s="40">
        <f t="shared" si="55"/>
        <v>0</v>
      </c>
      <c r="Q331" s="40">
        <f t="shared" si="55"/>
        <v>0</v>
      </c>
      <c r="R331" s="40">
        <f t="shared" si="55"/>
        <v>0</v>
      </c>
      <c r="S331" s="40">
        <f t="shared" si="55"/>
        <v>0</v>
      </c>
      <c r="T331" s="40"/>
      <c r="U331" s="40"/>
      <c r="V331" s="40">
        <f>SUBTOTAL(9,V330:V330)</f>
        <v>60</v>
      </c>
      <c r="W331" s="66"/>
    </row>
    <row r="332" spans="1:23" outlineLevel="4">
      <c r="A332" s="40">
        <v>4012</v>
      </c>
      <c r="B332" s="40" t="s">
        <v>47</v>
      </c>
      <c r="C332" s="40">
        <v>40109</v>
      </c>
      <c r="D332" s="40" t="s">
        <v>244</v>
      </c>
      <c r="E332" s="40" t="s">
        <v>297</v>
      </c>
      <c r="F332" s="40" t="s">
        <v>44</v>
      </c>
      <c r="G332" s="40" t="s">
        <v>58</v>
      </c>
      <c r="H332" s="40" t="str">
        <f>IF(G332="","",VLOOKUP(G332,Sheet1!$B$3:$C$7,2,0))</f>
        <v>回復期</v>
      </c>
      <c r="I332" s="40" t="s">
        <v>58</v>
      </c>
      <c r="J332" s="40" t="str">
        <f>IF(I332="","",VLOOKUP(I332,Sheet1!$B$3:$C$7,2,0))</f>
        <v>回復期</v>
      </c>
      <c r="K332" s="40">
        <v>44</v>
      </c>
      <c r="L332" s="40">
        <v>44</v>
      </c>
      <c r="M332" s="40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0">
        <v>0</v>
      </c>
      <c r="T332" s="40" t="s">
        <v>38</v>
      </c>
      <c r="U332" s="40" t="str">
        <f>IF(T332="","",VLOOKUP(T332,Sheet1!$B$10:$C$61,2,0))</f>
        <v>一般病棟10対1入院基本料</v>
      </c>
      <c r="V332" s="40">
        <v>44</v>
      </c>
      <c r="W332" s="64"/>
    </row>
    <row r="333" spans="1:23" outlineLevel="4">
      <c r="A333" s="40">
        <v>4012</v>
      </c>
      <c r="B333" s="40" t="s">
        <v>47</v>
      </c>
      <c r="C333" s="40">
        <v>40109</v>
      </c>
      <c r="D333" s="40" t="s">
        <v>244</v>
      </c>
      <c r="E333" s="40" t="s">
        <v>297</v>
      </c>
      <c r="F333" s="40" t="s">
        <v>67</v>
      </c>
      <c r="G333" s="40" t="s">
        <v>45</v>
      </c>
      <c r="H333" s="40" t="str">
        <f>IF(G333="","",VLOOKUP(G333,Sheet1!$B$3:$C$7,2,0))</f>
        <v>慢性期</v>
      </c>
      <c r="I333" s="40" t="s">
        <v>45</v>
      </c>
      <c r="J333" s="40" t="str">
        <f>IF(I333="","",VLOOKUP(I333,Sheet1!$B$3:$C$7,2,0))</f>
        <v>慢性期</v>
      </c>
      <c r="K333" s="40">
        <v>0</v>
      </c>
      <c r="L333" s="40">
        <v>0</v>
      </c>
      <c r="M333" s="40">
        <v>0</v>
      </c>
      <c r="N333" s="40">
        <v>60</v>
      </c>
      <c r="O333" s="40">
        <v>60</v>
      </c>
      <c r="P333" s="40">
        <v>0</v>
      </c>
      <c r="Q333" s="40">
        <v>0</v>
      </c>
      <c r="R333" s="40">
        <v>0</v>
      </c>
      <c r="S333" s="40">
        <v>0</v>
      </c>
      <c r="T333" s="40" t="s">
        <v>62</v>
      </c>
      <c r="U333" s="40" t="str">
        <f>IF(T333="","",VLOOKUP(T333,Sheet1!$B$10:$C$61,2,0))</f>
        <v>療養病棟入院基本料1</v>
      </c>
      <c r="V333" s="40">
        <v>60</v>
      </c>
      <c r="W333" s="65"/>
    </row>
    <row r="334" spans="1:23" outlineLevel="4">
      <c r="A334" s="40">
        <v>4012</v>
      </c>
      <c r="B334" s="40" t="s">
        <v>47</v>
      </c>
      <c r="C334" s="40">
        <v>40109</v>
      </c>
      <c r="D334" s="40" t="s">
        <v>244</v>
      </c>
      <c r="E334" s="40" t="s">
        <v>297</v>
      </c>
      <c r="F334" s="40" t="s">
        <v>71</v>
      </c>
      <c r="G334" s="40" t="s">
        <v>45</v>
      </c>
      <c r="H334" s="40" t="str">
        <f>IF(G334="","",VLOOKUP(G334,Sheet1!$B$3:$C$7,2,0))</f>
        <v>慢性期</v>
      </c>
      <c r="I334" s="40" t="s">
        <v>45</v>
      </c>
      <c r="J334" s="40" t="str">
        <f>IF(I334="","",VLOOKUP(I334,Sheet1!$B$3:$C$7,2,0))</f>
        <v>慢性期</v>
      </c>
      <c r="K334" s="40">
        <v>0</v>
      </c>
      <c r="L334" s="40">
        <v>0</v>
      </c>
      <c r="M334" s="40">
        <v>0</v>
      </c>
      <c r="N334" s="40">
        <v>60</v>
      </c>
      <c r="O334" s="40">
        <v>60</v>
      </c>
      <c r="P334" s="40">
        <v>0</v>
      </c>
      <c r="Q334" s="40">
        <v>0</v>
      </c>
      <c r="R334" s="40">
        <v>0</v>
      </c>
      <c r="S334" s="40">
        <v>0</v>
      </c>
      <c r="T334" s="40" t="s">
        <v>46</v>
      </c>
      <c r="U334" s="40" t="str">
        <f>IF(T334="","",VLOOKUP(T334,Sheet1!$B$10:$C$61,2,0))</f>
        <v>療養病棟入院基本料2</v>
      </c>
      <c r="V334" s="40">
        <v>60</v>
      </c>
      <c r="W334" s="65"/>
    </row>
    <row r="335" spans="1:23" outlineLevel="3">
      <c r="A335" s="40"/>
      <c r="B335" s="40"/>
      <c r="C335" s="40"/>
      <c r="D335" s="40"/>
      <c r="E335" s="41" t="s">
        <v>1882</v>
      </c>
      <c r="F335" s="40"/>
      <c r="G335" s="40"/>
      <c r="H335" s="40"/>
      <c r="I335" s="40"/>
      <c r="J335" s="40" t="str">
        <f>IF(I335="","",VLOOKUP(I335,Sheet1!$B$3:$C$7,2,0))</f>
        <v/>
      </c>
      <c r="K335" s="40">
        <f t="shared" ref="K335:S335" si="56">SUBTOTAL(9,K332:K334)</f>
        <v>44</v>
      </c>
      <c r="L335" s="40">
        <f t="shared" si="56"/>
        <v>44</v>
      </c>
      <c r="M335" s="40">
        <f t="shared" si="56"/>
        <v>0</v>
      </c>
      <c r="N335" s="40">
        <f t="shared" si="56"/>
        <v>120</v>
      </c>
      <c r="O335" s="40">
        <f t="shared" si="56"/>
        <v>120</v>
      </c>
      <c r="P335" s="40">
        <f t="shared" si="56"/>
        <v>0</v>
      </c>
      <c r="Q335" s="40">
        <f t="shared" si="56"/>
        <v>0</v>
      </c>
      <c r="R335" s="40">
        <f t="shared" si="56"/>
        <v>0</v>
      </c>
      <c r="S335" s="40">
        <f t="shared" si="56"/>
        <v>0</v>
      </c>
      <c r="T335" s="40"/>
      <c r="U335" s="40"/>
      <c r="V335" s="40">
        <f>SUBTOTAL(9,V332:V334)</f>
        <v>164</v>
      </c>
      <c r="W335" s="66"/>
    </row>
    <row r="336" spans="1:23" outlineLevel="4">
      <c r="A336" s="40">
        <v>4012</v>
      </c>
      <c r="B336" s="40" t="s">
        <v>47</v>
      </c>
      <c r="C336" s="40">
        <v>40109</v>
      </c>
      <c r="D336" s="40" t="s">
        <v>244</v>
      </c>
      <c r="E336" s="40" t="s">
        <v>385</v>
      </c>
      <c r="F336" s="40" t="s">
        <v>386</v>
      </c>
      <c r="G336" s="40" t="s">
        <v>110</v>
      </c>
      <c r="H336" s="40" t="str">
        <f>IF(G336="","",VLOOKUP(G336,Sheet1!$B$3:$C$7,2,0))</f>
        <v>高度急性期</v>
      </c>
      <c r="I336" s="40" t="s">
        <v>110</v>
      </c>
      <c r="J336" s="40" t="str">
        <f>IF(I336="","",VLOOKUP(I336,Sheet1!$B$3:$C$7,2,0))</f>
        <v>高度急性期</v>
      </c>
      <c r="K336" s="40">
        <v>16</v>
      </c>
      <c r="L336" s="40">
        <v>16</v>
      </c>
      <c r="M336" s="40">
        <v>0</v>
      </c>
      <c r="N336" s="40">
        <v>0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 t="s">
        <v>225</v>
      </c>
      <c r="U336" s="40" t="str">
        <f>IF(T336="","",VLOOKUP(T336,Sheet1!$B$10:$C$61,2,0))</f>
        <v>特定集中治療室管理料3</v>
      </c>
      <c r="V336" s="40">
        <v>16</v>
      </c>
      <c r="W336" s="64" t="s">
        <v>1995</v>
      </c>
    </row>
    <row r="337" spans="1:23" outlineLevel="4">
      <c r="A337" s="40">
        <v>4012</v>
      </c>
      <c r="B337" s="40" t="s">
        <v>47</v>
      </c>
      <c r="C337" s="40">
        <v>40109</v>
      </c>
      <c r="D337" s="40" t="s">
        <v>244</v>
      </c>
      <c r="E337" s="40" t="s">
        <v>385</v>
      </c>
      <c r="F337" s="40" t="s">
        <v>387</v>
      </c>
      <c r="G337" s="40" t="s">
        <v>110</v>
      </c>
      <c r="H337" s="40" t="str">
        <f>IF(G337="","",VLOOKUP(G337,Sheet1!$B$3:$C$7,2,0))</f>
        <v>高度急性期</v>
      </c>
      <c r="I337" s="40" t="s">
        <v>110</v>
      </c>
      <c r="J337" s="40" t="str">
        <f>IF(I337="","",VLOOKUP(I337,Sheet1!$B$3:$C$7,2,0))</f>
        <v>高度急性期</v>
      </c>
      <c r="K337" s="40">
        <v>41</v>
      </c>
      <c r="L337" s="40">
        <v>41</v>
      </c>
      <c r="M337" s="40">
        <v>0</v>
      </c>
      <c r="N337" s="40">
        <v>0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40" t="s">
        <v>110</v>
      </c>
      <c r="U337" s="40" t="str">
        <f>IF(T337="","",VLOOKUP(T337,Sheet1!$B$10:$C$61,2,0))</f>
        <v>一般病棟7対1入院基本料</v>
      </c>
      <c r="V337" s="40">
        <v>41</v>
      </c>
      <c r="W337" s="65" t="s">
        <v>1996</v>
      </c>
    </row>
    <row r="338" spans="1:23" outlineLevel="4">
      <c r="A338" s="40">
        <v>4012</v>
      </c>
      <c r="B338" s="40" t="s">
        <v>47</v>
      </c>
      <c r="C338" s="40">
        <v>40109</v>
      </c>
      <c r="D338" s="40" t="s">
        <v>244</v>
      </c>
      <c r="E338" s="40" t="s">
        <v>385</v>
      </c>
      <c r="F338" s="40" t="s">
        <v>388</v>
      </c>
      <c r="G338" s="40" t="s">
        <v>110</v>
      </c>
      <c r="H338" s="40" t="str">
        <f>IF(G338="","",VLOOKUP(G338,Sheet1!$B$3:$C$7,2,0))</f>
        <v>高度急性期</v>
      </c>
      <c r="I338" s="40" t="s">
        <v>110</v>
      </c>
      <c r="J338" s="40" t="str">
        <f>IF(I338="","",VLOOKUP(I338,Sheet1!$B$3:$C$7,2,0))</f>
        <v>高度急性期</v>
      </c>
      <c r="K338" s="40">
        <v>51</v>
      </c>
      <c r="L338" s="40">
        <v>51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 t="s">
        <v>389</v>
      </c>
      <c r="U338" s="40" t="str">
        <f>IF(T338="","",VLOOKUP(T338,Sheet1!$B$10:$C$61,2,0))</f>
        <v>小児入院医療管理料1</v>
      </c>
      <c r="V338" s="40">
        <v>51</v>
      </c>
      <c r="W338" s="65" t="s">
        <v>1998</v>
      </c>
    </row>
    <row r="339" spans="1:23" outlineLevel="4">
      <c r="A339" s="40">
        <v>4012</v>
      </c>
      <c r="B339" s="40" t="s">
        <v>47</v>
      </c>
      <c r="C339" s="40">
        <v>40109</v>
      </c>
      <c r="D339" s="40" t="s">
        <v>244</v>
      </c>
      <c r="E339" s="40" t="s">
        <v>385</v>
      </c>
      <c r="F339" s="40" t="s">
        <v>390</v>
      </c>
      <c r="G339" s="40" t="s">
        <v>110</v>
      </c>
      <c r="H339" s="40" t="str">
        <f>IF(G339="","",VLOOKUP(G339,Sheet1!$B$3:$C$7,2,0))</f>
        <v>高度急性期</v>
      </c>
      <c r="I339" s="40" t="s">
        <v>110</v>
      </c>
      <c r="J339" s="40" t="str">
        <f>IF(I339="","",VLOOKUP(I339,Sheet1!$B$3:$C$7,2,0))</f>
        <v>高度急性期</v>
      </c>
      <c r="K339" s="40">
        <v>15</v>
      </c>
      <c r="L339" s="40">
        <v>15</v>
      </c>
      <c r="M339" s="40">
        <v>0</v>
      </c>
      <c r="N339" s="40">
        <v>0</v>
      </c>
      <c r="O339" s="40">
        <v>0</v>
      </c>
      <c r="P339" s="40">
        <v>0</v>
      </c>
      <c r="Q339" s="40">
        <v>0</v>
      </c>
      <c r="R339" s="40">
        <v>0</v>
      </c>
      <c r="S339" s="40">
        <v>0</v>
      </c>
      <c r="T339" s="40" t="s">
        <v>391</v>
      </c>
      <c r="U339" s="40" t="str">
        <f>IF(T339="","",VLOOKUP(T339,Sheet1!$B$10:$C$61,2,0))</f>
        <v>新生児治療回復室入院医療管理料</v>
      </c>
      <c r="V339" s="40">
        <v>15</v>
      </c>
      <c r="W339" s="65" t="s">
        <v>1999</v>
      </c>
    </row>
    <row r="340" spans="1:23" outlineLevel="4">
      <c r="A340" s="40">
        <v>4012</v>
      </c>
      <c r="B340" s="40" t="s">
        <v>47</v>
      </c>
      <c r="C340" s="40">
        <v>40109</v>
      </c>
      <c r="D340" s="40" t="s">
        <v>244</v>
      </c>
      <c r="E340" s="40" t="s">
        <v>385</v>
      </c>
      <c r="F340" s="40" t="s">
        <v>392</v>
      </c>
      <c r="G340" s="40" t="s">
        <v>110</v>
      </c>
      <c r="H340" s="40" t="str">
        <f>IF(G340="","",VLOOKUP(G340,Sheet1!$B$3:$C$7,2,0))</f>
        <v>高度急性期</v>
      </c>
      <c r="I340" s="40" t="s">
        <v>110</v>
      </c>
      <c r="J340" s="40" t="str">
        <f>IF(I340="","",VLOOKUP(I340,Sheet1!$B$3:$C$7,2,0))</f>
        <v>高度急性期</v>
      </c>
      <c r="K340" s="40">
        <v>45</v>
      </c>
      <c r="L340" s="40">
        <v>45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 t="s">
        <v>110</v>
      </c>
      <c r="U340" s="40" t="str">
        <f>IF(T340="","",VLOOKUP(T340,Sheet1!$B$10:$C$61,2,0))</f>
        <v>一般病棟7対1入院基本料</v>
      </c>
      <c r="V340" s="40">
        <v>45</v>
      </c>
      <c r="W340" s="65" t="s">
        <v>2004</v>
      </c>
    </row>
    <row r="341" spans="1:23" outlineLevel="4">
      <c r="A341" s="40">
        <v>4012</v>
      </c>
      <c r="B341" s="40" t="s">
        <v>47</v>
      </c>
      <c r="C341" s="40">
        <v>40109</v>
      </c>
      <c r="D341" s="40" t="s">
        <v>244</v>
      </c>
      <c r="E341" s="40" t="s">
        <v>385</v>
      </c>
      <c r="F341" s="40" t="s">
        <v>394</v>
      </c>
      <c r="G341" s="40" t="s">
        <v>110</v>
      </c>
      <c r="H341" s="40" t="str">
        <f>IF(G341="","",VLOOKUP(G341,Sheet1!$B$3:$C$7,2,0))</f>
        <v>高度急性期</v>
      </c>
      <c r="I341" s="40" t="s">
        <v>110</v>
      </c>
      <c r="J341" s="40" t="str">
        <f>IF(I341="","",VLOOKUP(I341,Sheet1!$B$3:$C$7,2,0))</f>
        <v>高度急性期</v>
      </c>
      <c r="K341" s="40">
        <v>4</v>
      </c>
      <c r="L341" s="40">
        <v>4</v>
      </c>
      <c r="M341" s="40">
        <v>0</v>
      </c>
      <c r="N341" s="40">
        <v>0</v>
      </c>
      <c r="O341" s="40">
        <v>0</v>
      </c>
      <c r="P341" s="40">
        <v>0</v>
      </c>
      <c r="Q341" s="40">
        <v>0</v>
      </c>
      <c r="R341" s="40">
        <v>0</v>
      </c>
      <c r="S341" s="40">
        <v>0</v>
      </c>
      <c r="T341" s="40" t="s">
        <v>227</v>
      </c>
      <c r="U341" s="40" t="str">
        <f>IF(T341="","",VLOOKUP(T341,Sheet1!$B$10:$C$61,2,0))</f>
        <v>ﾊｲｹｱﾕﾆｯﾄ入院医療管理料1</v>
      </c>
      <c r="V341" s="40">
        <v>4</v>
      </c>
      <c r="W341" s="65" t="s">
        <v>2001</v>
      </c>
    </row>
    <row r="342" spans="1:23" outlineLevel="4">
      <c r="A342" s="40">
        <v>4012</v>
      </c>
      <c r="B342" s="40" t="s">
        <v>47</v>
      </c>
      <c r="C342" s="40">
        <v>40109</v>
      </c>
      <c r="D342" s="40" t="s">
        <v>244</v>
      </c>
      <c r="E342" s="40" t="s">
        <v>385</v>
      </c>
      <c r="F342" s="40" t="s">
        <v>396</v>
      </c>
      <c r="G342" s="40" t="s">
        <v>110</v>
      </c>
      <c r="H342" s="40" t="str">
        <f>IF(G342="","",VLOOKUP(G342,Sheet1!$B$3:$C$7,2,0))</f>
        <v>高度急性期</v>
      </c>
      <c r="I342" s="40" t="s">
        <v>110</v>
      </c>
      <c r="J342" s="40" t="str">
        <f>IF(I342="","",VLOOKUP(I342,Sheet1!$B$3:$C$7,2,0))</f>
        <v>高度急性期</v>
      </c>
      <c r="K342" s="40">
        <v>46</v>
      </c>
      <c r="L342" s="40">
        <v>46</v>
      </c>
      <c r="M342" s="40">
        <v>0</v>
      </c>
      <c r="N342" s="40">
        <v>0</v>
      </c>
      <c r="O342" s="40">
        <v>0</v>
      </c>
      <c r="P342" s="40">
        <v>0</v>
      </c>
      <c r="Q342" s="40">
        <v>0</v>
      </c>
      <c r="R342" s="40">
        <v>0</v>
      </c>
      <c r="S342" s="40">
        <v>0</v>
      </c>
      <c r="T342" s="40" t="s">
        <v>110</v>
      </c>
      <c r="U342" s="40" t="str">
        <f>IF(T342="","",VLOOKUP(T342,Sheet1!$B$10:$C$61,2,0))</f>
        <v>一般病棟7対1入院基本料</v>
      </c>
      <c r="V342" s="40">
        <v>46</v>
      </c>
      <c r="W342" s="65" t="s">
        <v>2008</v>
      </c>
    </row>
    <row r="343" spans="1:23" outlineLevel="4">
      <c r="A343" s="40">
        <v>4012</v>
      </c>
      <c r="B343" s="40" t="s">
        <v>47</v>
      </c>
      <c r="C343" s="40">
        <v>40109</v>
      </c>
      <c r="D343" s="40" t="s">
        <v>244</v>
      </c>
      <c r="E343" s="40" t="s">
        <v>385</v>
      </c>
      <c r="F343" s="40" t="s">
        <v>397</v>
      </c>
      <c r="G343" s="40" t="s">
        <v>110</v>
      </c>
      <c r="H343" s="40" t="str">
        <f>IF(G343="","",VLOOKUP(G343,Sheet1!$B$3:$C$7,2,0))</f>
        <v>高度急性期</v>
      </c>
      <c r="I343" s="40" t="s">
        <v>110</v>
      </c>
      <c r="J343" s="40" t="str">
        <f>IF(I343="","",VLOOKUP(I343,Sheet1!$B$3:$C$7,2,0))</f>
        <v>高度急性期</v>
      </c>
      <c r="K343" s="40">
        <v>4</v>
      </c>
      <c r="L343" s="40">
        <v>4</v>
      </c>
      <c r="M343" s="40">
        <v>0</v>
      </c>
      <c r="N343" s="40">
        <v>0</v>
      </c>
      <c r="O343" s="40">
        <v>0</v>
      </c>
      <c r="P343" s="40">
        <v>0</v>
      </c>
      <c r="Q343" s="40">
        <v>0</v>
      </c>
      <c r="R343" s="40">
        <v>0</v>
      </c>
      <c r="S343" s="40">
        <v>0</v>
      </c>
      <c r="T343" s="40" t="s">
        <v>227</v>
      </c>
      <c r="U343" s="40" t="str">
        <f>IF(T343="","",VLOOKUP(T343,Sheet1!$B$10:$C$61,2,0))</f>
        <v>ﾊｲｹｱﾕﾆｯﾄ入院医療管理料1</v>
      </c>
      <c r="V343" s="40">
        <v>4</v>
      </c>
      <c r="W343" s="65"/>
    </row>
    <row r="344" spans="1:23" outlineLevel="4">
      <c r="A344" s="40">
        <v>4012</v>
      </c>
      <c r="B344" s="40" t="s">
        <v>47</v>
      </c>
      <c r="C344" s="40">
        <v>40109</v>
      </c>
      <c r="D344" s="40" t="s">
        <v>244</v>
      </c>
      <c r="E344" s="40" t="s">
        <v>385</v>
      </c>
      <c r="F344" s="40" t="s">
        <v>398</v>
      </c>
      <c r="G344" s="40" t="s">
        <v>110</v>
      </c>
      <c r="H344" s="40" t="str">
        <f>IF(G344="","",VLOOKUP(G344,Sheet1!$B$3:$C$7,2,0))</f>
        <v>高度急性期</v>
      </c>
      <c r="I344" s="40" t="s">
        <v>110</v>
      </c>
      <c r="J344" s="40" t="str">
        <f>IF(I344="","",VLOOKUP(I344,Sheet1!$B$3:$C$7,2,0))</f>
        <v>高度急性期</v>
      </c>
      <c r="K344" s="40">
        <v>38</v>
      </c>
      <c r="L344" s="40">
        <v>38</v>
      </c>
      <c r="M344" s="40">
        <v>0</v>
      </c>
      <c r="N344" s="40">
        <v>0</v>
      </c>
      <c r="O344" s="40">
        <v>0</v>
      </c>
      <c r="P344" s="40">
        <v>0</v>
      </c>
      <c r="Q344" s="40">
        <v>0</v>
      </c>
      <c r="R344" s="40">
        <v>0</v>
      </c>
      <c r="S344" s="40">
        <v>0</v>
      </c>
      <c r="T344" s="40" t="s">
        <v>110</v>
      </c>
      <c r="U344" s="40" t="str">
        <f>IF(T344="","",VLOOKUP(T344,Sheet1!$B$10:$C$61,2,0))</f>
        <v>一般病棟7対1入院基本料</v>
      </c>
      <c r="V344" s="40">
        <v>38</v>
      </c>
      <c r="W344" s="65"/>
    </row>
    <row r="345" spans="1:23" outlineLevel="4">
      <c r="A345" s="40">
        <v>4012</v>
      </c>
      <c r="B345" s="40" t="s">
        <v>47</v>
      </c>
      <c r="C345" s="40">
        <v>40109</v>
      </c>
      <c r="D345" s="40" t="s">
        <v>244</v>
      </c>
      <c r="E345" s="40" t="s">
        <v>385</v>
      </c>
      <c r="F345" s="40" t="s">
        <v>399</v>
      </c>
      <c r="G345" s="40" t="s">
        <v>110</v>
      </c>
      <c r="H345" s="40" t="str">
        <f>IF(G345="","",VLOOKUP(G345,Sheet1!$B$3:$C$7,2,0))</f>
        <v>高度急性期</v>
      </c>
      <c r="I345" s="40" t="s">
        <v>110</v>
      </c>
      <c r="J345" s="40" t="str">
        <f>IF(I345="","",VLOOKUP(I345,Sheet1!$B$3:$C$7,2,0))</f>
        <v>高度急性期</v>
      </c>
      <c r="K345" s="40">
        <v>8</v>
      </c>
      <c r="L345" s="40">
        <v>8</v>
      </c>
      <c r="M345" s="40">
        <v>0</v>
      </c>
      <c r="N345" s="40">
        <v>0</v>
      </c>
      <c r="O345" s="40">
        <v>0</v>
      </c>
      <c r="P345" s="40">
        <v>0</v>
      </c>
      <c r="Q345" s="40">
        <v>0</v>
      </c>
      <c r="R345" s="40">
        <v>0</v>
      </c>
      <c r="S345" s="40">
        <v>0</v>
      </c>
      <c r="T345" s="40" t="s">
        <v>227</v>
      </c>
      <c r="U345" s="40" t="str">
        <f>IF(T345="","",VLOOKUP(T345,Sheet1!$B$10:$C$61,2,0))</f>
        <v>ﾊｲｹｱﾕﾆｯﾄ入院医療管理料1</v>
      </c>
      <c r="V345" s="40">
        <v>8</v>
      </c>
      <c r="W345" s="65"/>
    </row>
    <row r="346" spans="1:23" outlineLevel="4">
      <c r="A346" s="40">
        <v>4012</v>
      </c>
      <c r="B346" s="40" t="s">
        <v>47</v>
      </c>
      <c r="C346" s="40">
        <v>40109</v>
      </c>
      <c r="D346" s="40" t="s">
        <v>244</v>
      </c>
      <c r="E346" s="40" t="s">
        <v>385</v>
      </c>
      <c r="F346" s="40" t="s">
        <v>400</v>
      </c>
      <c r="G346" s="40" t="s">
        <v>110</v>
      </c>
      <c r="H346" s="40" t="str">
        <f>IF(G346="","",VLOOKUP(G346,Sheet1!$B$3:$C$7,2,0))</f>
        <v>高度急性期</v>
      </c>
      <c r="I346" s="40" t="s">
        <v>110</v>
      </c>
      <c r="J346" s="40" t="str">
        <f>IF(I346="","",VLOOKUP(I346,Sheet1!$B$3:$C$7,2,0))</f>
        <v>高度急性期</v>
      </c>
      <c r="K346" s="40">
        <v>46</v>
      </c>
      <c r="L346" s="40">
        <v>46</v>
      </c>
      <c r="M346" s="40">
        <v>0</v>
      </c>
      <c r="N346" s="40">
        <v>0</v>
      </c>
      <c r="O346" s="40">
        <v>0</v>
      </c>
      <c r="P346" s="40">
        <v>0</v>
      </c>
      <c r="Q346" s="40">
        <v>0</v>
      </c>
      <c r="R346" s="40">
        <v>0</v>
      </c>
      <c r="S346" s="40">
        <v>0</v>
      </c>
      <c r="T346" s="40" t="s">
        <v>110</v>
      </c>
      <c r="U346" s="40" t="str">
        <f>IF(T346="","",VLOOKUP(T346,Sheet1!$B$10:$C$61,2,0))</f>
        <v>一般病棟7対1入院基本料</v>
      </c>
      <c r="V346" s="40">
        <v>46</v>
      </c>
      <c r="W346" s="65"/>
    </row>
    <row r="347" spans="1:23" outlineLevel="4">
      <c r="A347" s="40">
        <v>4012</v>
      </c>
      <c r="B347" s="40" t="s">
        <v>47</v>
      </c>
      <c r="C347" s="40">
        <v>40109</v>
      </c>
      <c r="D347" s="40" t="s">
        <v>244</v>
      </c>
      <c r="E347" s="40" t="s">
        <v>385</v>
      </c>
      <c r="F347" s="40" t="s">
        <v>401</v>
      </c>
      <c r="G347" s="40" t="s">
        <v>110</v>
      </c>
      <c r="H347" s="40" t="str">
        <f>IF(G347="","",VLOOKUP(G347,Sheet1!$B$3:$C$7,2,0))</f>
        <v>高度急性期</v>
      </c>
      <c r="I347" s="40" t="s">
        <v>110</v>
      </c>
      <c r="J347" s="40" t="str">
        <f>IF(I347="","",VLOOKUP(I347,Sheet1!$B$3:$C$7,2,0))</f>
        <v>高度急性期</v>
      </c>
      <c r="K347" s="40">
        <v>4</v>
      </c>
      <c r="L347" s="40">
        <v>4</v>
      </c>
      <c r="M347" s="40">
        <v>0</v>
      </c>
      <c r="N347" s="40">
        <v>0</v>
      </c>
      <c r="O347" s="40">
        <v>0</v>
      </c>
      <c r="P347" s="40">
        <v>0</v>
      </c>
      <c r="Q347" s="40">
        <v>0</v>
      </c>
      <c r="R347" s="40">
        <v>0</v>
      </c>
      <c r="S347" s="40">
        <v>0</v>
      </c>
      <c r="T347" s="40" t="s">
        <v>227</v>
      </c>
      <c r="U347" s="40" t="str">
        <f>IF(T347="","",VLOOKUP(T347,Sheet1!$B$10:$C$61,2,0))</f>
        <v>ﾊｲｹｱﾕﾆｯﾄ入院医療管理料1</v>
      </c>
      <c r="V347" s="40">
        <v>4</v>
      </c>
      <c r="W347" s="65"/>
    </row>
    <row r="348" spans="1:23" outlineLevel="4">
      <c r="A348" s="40">
        <v>4012</v>
      </c>
      <c r="B348" s="40" t="s">
        <v>47</v>
      </c>
      <c r="C348" s="40">
        <v>40109</v>
      </c>
      <c r="D348" s="40" t="s">
        <v>244</v>
      </c>
      <c r="E348" s="40" t="s">
        <v>385</v>
      </c>
      <c r="F348" s="40" t="s">
        <v>402</v>
      </c>
      <c r="G348" s="40" t="s">
        <v>110</v>
      </c>
      <c r="H348" s="40" t="str">
        <f>IF(G348="","",VLOOKUP(G348,Sheet1!$B$3:$C$7,2,0))</f>
        <v>高度急性期</v>
      </c>
      <c r="I348" s="40" t="s">
        <v>110</v>
      </c>
      <c r="J348" s="40" t="str">
        <f>IF(I348="","",VLOOKUP(I348,Sheet1!$B$3:$C$7,2,0))</f>
        <v>高度急性期</v>
      </c>
      <c r="K348" s="40">
        <v>45</v>
      </c>
      <c r="L348" s="40">
        <v>45</v>
      </c>
      <c r="M348" s="40">
        <v>0</v>
      </c>
      <c r="N348" s="40">
        <v>0</v>
      </c>
      <c r="O348" s="40">
        <v>0</v>
      </c>
      <c r="P348" s="40">
        <v>0</v>
      </c>
      <c r="Q348" s="40">
        <v>0</v>
      </c>
      <c r="R348" s="40">
        <v>0</v>
      </c>
      <c r="S348" s="40">
        <v>0</v>
      </c>
      <c r="T348" s="40" t="s">
        <v>110</v>
      </c>
      <c r="U348" s="40" t="str">
        <f>IF(T348="","",VLOOKUP(T348,Sheet1!$B$10:$C$61,2,0))</f>
        <v>一般病棟7対1入院基本料</v>
      </c>
      <c r="V348" s="40">
        <v>45</v>
      </c>
      <c r="W348" s="65"/>
    </row>
    <row r="349" spans="1:23" outlineLevel="4">
      <c r="A349" s="40">
        <v>4012</v>
      </c>
      <c r="B349" s="40" t="s">
        <v>47</v>
      </c>
      <c r="C349" s="40">
        <v>40109</v>
      </c>
      <c r="D349" s="40" t="s">
        <v>244</v>
      </c>
      <c r="E349" s="40" t="s">
        <v>385</v>
      </c>
      <c r="F349" s="40" t="s">
        <v>403</v>
      </c>
      <c r="G349" s="40" t="s">
        <v>110</v>
      </c>
      <c r="H349" s="40" t="str">
        <f>IF(G349="","",VLOOKUP(G349,Sheet1!$B$3:$C$7,2,0))</f>
        <v>高度急性期</v>
      </c>
      <c r="I349" s="40" t="s">
        <v>110</v>
      </c>
      <c r="J349" s="40" t="str">
        <f>IF(I349="","",VLOOKUP(I349,Sheet1!$B$3:$C$7,2,0))</f>
        <v>高度急性期</v>
      </c>
      <c r="K349" s="40">
        <v>4</v>
      </c>
      <c r="L349" s="40">
        <v>4</v>
      </c>
      <c r="M349" s="40">
        <v>0</v>
      </c>
      <c r="N349" s="40">
        <v>0</v>
      </c>
      <c r="O349" s="40">
        <v>0</v>
      </c>
      <c r="P349" s="40">
        <v>0</v>
      </c>
      <c r="Q349" s="40">
        <v>0</v>
      </c>
      <c r="R349" s="40">
        <v>0</v>
      </c>
      <c r="S349" s="40">
        <v>0</v>
      </c>
      <c r="T349" s="40" t="s">
        <v>227</v>
      </c>
      <c r="U349" s="40" t="str">
        <f>IF(T349="","",VLOOKUP(T349,Sheet1!$B$10:$C$61,2,0))</f>
        <v>ﾊｲｹｱﾕﾆｯﾄ入院医療管理料1</v>
      </c>
      <c r="V349" s="40">
        <v>4</v>
      </c>
      <c r="W349" s="65"/>
    </row>
    <row r="350" spans="1:23" outlineLevel="4">
      <c r="A350" s="40">
        <v>4012</v>
      </c>
      <c r="B350" s="40" t="s">
        <v>47</v>
      </c>
      <c r="C350" s="40">
        <v>40109</v>
      </c>
      <c r="D350" s="40" t="s">
        <v>244</v>
      </c>
      <c r="E350" s="40" t="s">
        <v>385</v>
      </c>
      <c r="F350" s="40" t="s">
        <v>404</v>
      </c>
      <c r="G350" s="40" t="s">
        <v>110</v>
      </c>
      <c r="H350" s="40" t="str">
        <f>IF(G350="","",VLOOKUP(G350,Sheet1!$B$3:$C$7,2,0))</f>
        <v>高度急性期</v>
      </c>
      <c r="I350" s="40" t="s">
        <v>110</v>
      </c>
      <c r="J350" s="40" t="str">
        <f>IF(I350="","",VLOOKUP(I350,Sheet1!$B$3:$C$7,2,0))</f>
        <v>高度急性期</v>
      </c>
      <c r="K350" s="40">
        <v>49</v>
      </c>
      <c r="L350" s="40">
        <v>49</v>
      </c>
      <c r="M350" s="40">
        <v>0</v>
      </c>
      <c r="N350" s="40">
        <v>0</v>
      </c>
      <c r="O350" s="40">
        <v>0</v>
      </c>
      <c r="P350" s="40">
        <v>0</v>
      </c>
      <c r="Q350" s="40">
        <v>0</v>
      </c>
      <c r="R350" s="40">
        <v>0</v>
      </c>
      <c r="S350" s="40">
        <v>0</v>
      </c>
      <c r="T350" s="40" t="s">
        <v>110</v>
      </c>
      <c r="U350" s="40" t="str">
        <f>IF(T350="","",VLOOKUP(T350,Sheet1!$B$10:$C$61,2,0))</f>
        <v>一般病棟7対1入院基本料</v>
      </c>
      <c r="V350" s="40">
        <v>49</v>
      </c>
      <c r="W350" s="65"/>
    </row>
    <row r="351" spans="1:23" outlineLevel="4">
      <c r="A351" s="40">
        <v>4012</v>
      </c>
      <c r="B351" s="40" t="s">
        <v>47</v>
      </c>
      <c r="C351" s="40">
        <v>40109</v>
      </c>
      <c r="D351" s="40" t="s">
        <v>244</v>
      </c>
      <c r="E351" s="40" t="s">
        <v>385</v>
      </c>
      <c r="F351" s="40" t="s">
        <v>405</v>
      </c>
      <c r="G351" s="40" t="s">
        <v>110</v>
      </c>
      <c r="H351" s="40" t="str">
        <f>IF(G351="","",VLOOKUP(G351,Sheet1!$B$3:$C$7,2,0))</f>
        <v>高度急性期</v>
      </c>
      <c r="I351" s="40" t="s">
        <v>110</v>
      </c>
      <c r="J351" s="40" t="str">
        <f>IF(I351="","",VLOOKUP(I351,Sheet1!$B$3:$C$7,2,0))</f>
        <v>高度急性期</v>
      </c>
      <c r="K351" s="40">
        <v>49</v>
      </c>
      <c r="L351" s="40">
        <v>49</v>
      </c>
      <c r="M351" s="40">
        <v>0</v>
      </c>
      <c r="N351" s="40">
        <v>0</v>
      </c>
      <c r="O351" s="40">
        <v>0</v>
      </c>
      <c r="P351" s="40">
        <v>0</v>
      </c>
      <c r="Q351" s="40">
        <v>0</v>
      </c>
      <c r="R351" s="40">
        <v>0</v>
      </c>
      <c r="S351" s="40">
        <v>0</v>
      </c>
      <c r="T351" s="40" t="s">
        <v>110</v>
      </c>
      <c r="U351" s="40" t="str">
        <f>IF(T351="","",VLOOKUP(T351,Sheet1!$B$10:$C$61,2,0))</f>
        <v>一般病棟7対1入院基本料</v>
      </c>
      <c r="V351" s="40">
        <v>49</v>
      </c>
      <c r="W351" s="65"/>
    </row>
    <row r="352" spans="1:23" outlineLevel="4">
      <c r="A352" s="40">
        <v>4012</v>
      </c>
      <c r="B352" s="40" t="s">
        <v>47</v>
      </c>
      <c r="C352" s="40">
        <v>40109</v>
      </c>
      <c r="D352" s="40" t="s">
        <v>244</v>
      </c>
      <c r="E352" s="40" t="s">
        <v>385</v>
      </c>
      <c r="F352" s="40" t="s">
        <v>406</v>
      </c>
      <c r="G352" s="40" t="s">
        <v>110</v>
      </c>
      <c r="H352" s="40" t="str">
        <f>IF(G352="","",VLOOKUP(G352,Sheet1!$B$3:$C$7,2,0))</f>
        <v>高度急性期</v>
      </c>
      <c r="I352" s="40" t="s">
        <v>110</v>
      </c>
      <c r="J352" s="40" t="str">
        <f>IF(I352="","",VLOOKUP(I352,Sheet1!$B$3:$C$7,2,0))</f>
        <v>高度急性期</v>
      </c>
      <c r="K352" s="40">
        <v>45</v>
      </c>
      <c r="L352" s="40">
        <v>45</v>
      </c>
      <c r="M352" s="40">
        <v>0</v>
      </c>
      <c r="N352" s="40">
        <v>0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 t="s">
        <v>110</v>
      </c>
      <c r="U352" s="40" t="str">
        <f>IF(T352="","",VLOOKUP(T352,Sheet1!$B$10:$C$61,2,0))</f>
        <v>一般病棟7対1入院基本料</v>
      </c>
      <c r="V352" s="40">
        <v>45</v>
      </c>
      <c r="W352" s="65"/>
    </row>
    <row r="353" spans="1:23" outlineLevel="4">
      <c r="A353" s="40">
        <v>4012</v>
      </c>
      <c r="B353" s="40" t="s">
        <v>47</v>
      </c>
      <c r="C353" s="40">
        <v>40109</v>
      </c>
      <c r="D353" s="40" t="s">
        <v>244</v>
      </c>
      <c r="E353" s="40" t="s">
        <v>385</v>
      </c>
      <c r="F353" s="40" t="s">
        <v>407</v>
      </c>
      <c r="G353" s="40" t="s">
        <v>110</v>
      </c>
      <c r="H353" s="40" t="str">
        <f>IF(G353="","",VLOOKUP(G353,Sheet1!$B$3:$C$7,2,0))</f>
        <v>高度急性期</v>
      </c>
      <c r="I353" s="40" t="s">
        <v>110</v>
      </c>
      <c r="J353" s="40" t="str">
        <f>IF(I353="","",VLOOKUP(I353,Sheet1!$B$3:$C$7,2,0))</f>
        <v>高度急性期</v>
      </c>
      <c r="K353" s="40">
        <v>4</v>
      </c>
      <c r="L353" s="40">
        <v>4</v>
      </c>
      <c r="M353" s="40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 t="s">
        <v>227</v>
      </c>
      <c r="U353" s="40" t="str">
        <f>IF(T353="","",VLOOKUP(T353,Sheet1!$B$10:$C$61,2,0))</f>
        <v>ﾊｲｹｱﾕﾆｯﾄ入院医療管理料1</v>
      </c>
      <c r="V353" s="40">
        <v>4</v>
      </c>
      <c r="W353" s="65"/>
    </row>
    <row r="354" spans="1:23" outlineLevel="4">
      <c r="A354" s="40">
        <v>4012</v>
      </c>
      <c r="B354" s="40" t="s">
        <v>47</v>
      </c>
      <c r="C354" s="40">
        <v>40109</v>
      </c>
      <c r="D354" s="40" t="s">
        <v>244</v>
      </c>
      <c r="E354" s="40" t="s">
        <v>385</v>
      </c>
      <c r="F354" s="40" t="s">
        <v>408</v>
      </c>
      <c r="G354" s="40" t="s">
        <v>104</v>
      </c>
      <c r="H354" s="40" t="str">
        <f>IF(G354="","",VLOOKUP(G354,Sheet1!$B$3:$C$7,2,0))</f>
        <v>急性期</v>
      </c>
      <c r="I354" s="40" t="s">
        <v>104</v>
      </c>
      <c r="J354" s="40" t="str">
        <f>IF(I354="","",VLOOKUP(I354,Sheet1!$B$3:$C$7,2,0))</f>
        <v>急性期</v>
      </c>
      <c r="K354" s="40">
        <v>12</v>
      </c>
      <c r="L354" s="40">
        <v>12</v>
      </c>
      <c r="M354" s="40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0">
        <v>0</v>
      </c>
      <c r="T354" s="40" t="s">
        <v>409</v>
      </c>
      <c r="U354" s="40" t="str">
        <f>IF(T354="","",VLOOKUP(T354,Sheet1!$B$10:$C$61,2,0))</f>
        <v>緩和ケア病棟入院料</v>
      </c>
      <c r="V354" s="40">
        <v>12</v>
      </c>
      <c r="W354" s="65"/>
    </row>
    <row r="355" spans="1:23" outlineLevel="4">
      <c r="A355" s="40">
        <v>4012</v>
      </c>
      <c r="B355" s="40" t="s">
        <v>47</v>
      </c>
      <c r="C355" s="40">
        <v>40109</v>
      </c>
      <c r="D355" s="40" t="s">
        <v>244</v>
      </c>
      <c r="E355" s="40" t="s">
        <v>385</v>
      </c>
      <c r="F355" s="40" t="s">
        <v>410</v>
      </c>
      <c r="G355" s="40" t="s">
        <v>110</v>
      </c>
      <c r="H355" s="40" t="str">
        <f>IF(G355="","",VLOOKUP(G355,Sheet1!$B$3:$C$7,2,0))</f>
        <v>高度急性期</v>
      </c>
      <c r="I355" s="40" t="s">
        <v>110</v>
      </c>
      <c r="J355" s="40" t="str">
        <f>IF(I355="","",VLOOKUP(I355,Sheet1!$B$3:$C$7,2,0))</f>
        <v>高度急性期</v>
      </c>
      <c r="K355" s="40">
        <v>49</v>
      </c>
      <c r="L355" s="40">
        <v>49</v>
      </c>
      <c r="M355" s="40">
        <v>0</v>
      </c>
      <c r="N355" s="40">
        <v>0</v>
      </c>
      <c r="O355" s="40">
        <v>0</v>
      </c>
      <c r="P355" s="40">
        <v>0</v>
      </c>
      <c r="Q355" s="40">
        <v>0</v>
      </c>
      <c r="R355" s="40">
        <v>0</v>
      </c>
      <c r="S355" s="40">
        <v>0</v>
      </c>
      <c r="T355" s="40" t="s">
        <v>110</v>
      </c>
      <c r="U355" s="40" t="str">
        <f>IF(T355="","",VLOOKUP(T355,Sheet1!$B$10:$C$61,2,0))</f>
        <v>一般病棟7対1入院基本料</v>
      </c>
      <c r="V355" s="40">
        <v>49</v>
      </c>
      <c r="W355" s="65"/>
    </row>
    <row r="356" spans="1:23" outlineLevel="3">
      <c r="A356" s="40"/>
      <c r="B356" s="40"/>
      <c r="C356" s="40"/>
      <c r="D356" s="40"/>
      <c r="E356" s="41" t="s">
        <v>1883</v>
      </c>
      <c r="F356" s="40"/>
      <c r="G356" s="40"/>
      <c r="H356" s="40"/>
      <c r="I356" s="40"/>
      <c r="J356" s="40" t="str">
        <f>IF(I356="","",VLOOKUP(I356,Sheet1!$B$3:$C$7,2,0))</f>
        <v/>
      </c>
      <c r="K356" s="40">
        <f t="shared" ref="K356:S356" si="57">SUBTOTAL(9,K336:K355)</f>
        <v>575</v>
      </c>
      <c r="L356" s="40">
        <f t="shared" si="57"/>
        <v>575</v>
      </c>
      <c r="M356" s="40">
        <f t="shared" si="57"/>
        <v>0</v>
      </c>
      <c r="N356" s="40">
        <f t="shared" si="57"/>
        <v>0</v>
      </c>
      <c r="O356" s="40">
        <f t="shared" si="57"/>
        <v>0</v>
      </c>
      <c r="P356" s="40">
        <f t="shared" si="57"/>
        <v>0</v>
      </c>
      <c r="Q356" s="40">
        <f t="shared" si="57"/>
        <v>0</v>
      </c>
      <c r="R356" s="40">
        <f t="shared" si="57"/>
        <v>0</v>
      </c>
      <c r="S356" s="40">
        <f t="shared" si="57"/>
        <v>0</v>
      </c>
      <c r="T356" s="40"/>
      <c r="U356" s="40"/>
      <c r="V356" s="40">
        <f>SUBTOTAL(9,V336:V355)</f>
        <v>575</v>
      </c>
      <c r="W356" s="66"/>
    </row>
    <row r="357" spans="1:23" outlineLevel="4">
      <c r="A357" s="40">
        <v>4012</v>
      </c>
      <c r="B357" s="40" t="s">
        <v>47</v>
      </c>
      <c r="C357" s="40">
        <v>40109</v>
      </c>
      <c r="D357" s="40" t="s">
        <v>244</v>
      </c>
      <c r="E357" s="40" t="s">
        <v>426</v>
      </c>
      <c r="F357" s="40" t="s">
        <v>422</v>
      </c>
      <c r="G357" s="40" t="s">
        <v>45</v>
      </c>
      <c r="H357" s="40" t="str">
        <f>IF(G357="","",VLOOKUP(G357,Sheet1!$B$3:$C$7,2,0))</f>
        <v>慢性期</v>
      </c>
      <c r="I357" s="40" t="s">
        <v>45</v>
      </c>
      <c r="J357" s="40" t="str">
        <f>IF(I357="","",VLOOKUP(I357,Sheet1!$B$3:$C$7,2,0))</f>
        <v>慢性期</v>
      </c>
      <c r="K357" s="40">
        <v>0</v>
      </c>
      <c r="L357" s="40">
        <v>0</v>
      </c>
      <c r="M357" s="40">
        <v>0</v>
      </c>
      <c r="N357" s="40">
        <v>65</v>
      </c>
      <c r="O357" s="40">
        <v>65</v>
      </c>
      <c r="P357" s="40">
        <v>0</v>
      </c>
      <c r="Q357" s="40">
        <v>0</v>
      </c>
      <c r="R357" s="40">
        <v>0</v>
      </c>
      <c r="S357" s="40">
        <v>0</v>
      </c>
      <c r="T357" s="40" t="s">
        <v>46</v>
      </c>
      <c r="U357" s="40" t="str">
        <f>IF(T357="","",VLOOKUP(T357,Sheet1!$B$10:$C$61,2,0))</f>
        <v>療養病棟入院基本料2</v>
      </c>
      <c r="V357" s="40">
        <v>65</v>
      </c>
      <c r="W357" s="64"/>
    </row>
    <row r="358" spans="1:23" outlineLevel="4">
      <c r="A358" s="40">
        <v>4012</v>
      </c>
      <c r="B358" s="40" t="s">
        <v>47</v>
      </c>
      <c r="C358" s="40">
        <v>40109</v>
      </c>
      <c r="D358" s="40" t="s">
        <v>244</v>
      </c>
      <c r="E358" s="40" t="s">
        <v>426</v>
      </c>
      <c r="F358" s="40" t="s">
        <v>424</v>
      </c>
      <c r="G358" s="40" t="s">
        <v>45</v>
      </c>
      <c r="H358" s="40" t="str">
        <f>IF(G358="","",VLOOKUP(G358,Sheet1!$B$3:$C$7,2,0))</f>
        <v>慢性期</v>
      </c>
      <c r="I358" s="40" t="s">
        <v>45</v>
      </c>
      <c r="J358" s="40" t="str">
        <f>IF(I358="","",VLOOKUP(I358,Sheet1!$B$3:$C$7,2,0))</f>
        <v>慢性期</v>
      </c>
      <c r="K358" s="40">
        <v>0</v>
      </c>
      <c r="L358" s="40">
        <v>0</v>
      </c>
      <c r="M358" s="40">
        <v>0</v>
      </c>
      <c r="N358" s="40">
        <v>68</v>
      </c>
      <c r="O358" s="40">
        <v>68</v>
      </c>
      <c r="P358" s="40">
        <v>0</v>
      </c>
      <c r="Q358" s="40">
        <v>0</v>
      </c>
      <c r="R358" s="40">
        <v>0</v>
      </c>
      <c r="S358" s="40">
        <v>0</v>
      </c>
      <c r="T358" s="40" t="s">
        <v>62</v>
      </c>
      <c r="U358" s="40" t="str">
        <f>IF(T358="","",VLOOKUP(T358,Sheet1!$B$10:$C$61,2,0))</f>
        <v>療養病棟入院基本料1</v>
      </c>
      <c r="V358" s="40">
        <v>68</v>
      </c>
      <c r="W358" s="65"/>
    </row>
    <row r="359" spans="1:23" outlineLevel="4">
      <c r="A359" s="40">
        <v>4012</v>
      </c>
      <c r="B359" s="40" t="s">
        <v>47</v>
      </c>
      <c r="C359" s="40">
        <v>40109</v>
      </c>
      <c r="D359" s="40" t="s">
        <v>244</v>
      </c>
      <c r="E359" s="40" t="s">
        <v>426</v>
      </c>
      <c r="F359" s="40" t="s">
        <v>423</v>
      </c>
      <c r="G359" s="40" t="s">
        <v>45</v>
      </c>
      <c r="H359" s="40" t="str">
        <f>IF(G359="","",VLOOKUP(G359,Sheet1!$B$3:$C$7,2,0))</f>
        <v>慢性期</v>
      </c>
      <c r="I359" s="40" t="s">
        <v>45</v>
      </c>
      <c r="J359" s="40" t="str">
        <f>IF(I359="","",VLOOKUP(I359,Sheet1!$B$3:$C$7,2,0))</f>
        <v>慢性期</v>
      </c>
      <c r="K359" s="40">
        <v>0</v>
      </c>
      <c r="L359" s="40">
        <v>0</v>
      </c>
      <c r="M359" s="40">
        <v>0</v>
      </c>
      <c r="N359" s="40">
        <v>68</v>
      </c>
      <c r="O359" s="40">
        <v>68</v>
      </c>
      <c r="P359" s="40">
        <v>0</v>
      </c>
      <c r="Q359" s="40">
        <v>0</v>
      </c>
      <c r="R359" s="40">
        <v>0</v>
      </c>
      <c r="S359" s="40">
        <v>0</v>
      </c>
      <c r="T359" s="40" t="s">
        <v>62</v>
      </c>
      <c r="U359" s="40" t="str">
        <f>IF(T359="","",VLOOKUP(T359,Sheet1!$B$10:$C$61,2,0))</f>
        <v>療養病棟入院基本料1</v>
      </c>
      <c r="V359" s="40">
        <v>68</v>
      </c>
      <c r="W359" s="65"/>
    </row>
    <row r="360" spans="1:23" outlineLevel="3">
      <c r="A360" s="40"/>
      <c r="B360" s="40"/>
      <c r="C360" s="40"/>
      <c r="D360" s="40"/>
      <c r="E360" s="41" t="s">
        <v>1884</v>
      </c>
      <c r="F360" s="40"/>
      <c r="G360" s="40"/>
      <c r="H360" s="40"/>
      <c r="I360" s="40"/>
      <c r="J360" s="40" t="str">
        <f>IF(I360="","",VLOOKUP(I360,Sheet1!$B$3:$C$7,2,0))</f>
        <v/>
      </c>
      <c r="K360" s="40">
        <f t="shared" ref="K360:S360" si="58">SUBTOTAL(9,K357:K359)</f>
        <v>0</v>
      </c>
      <c r="L360" s="40">
        <f t="shared" si="58"/>
        <v>0</v>
      </c>
      <c r="M360" s="40">
        <f t="shared" si="58"/>
        <v>0</v>
      </c>
      <c r="N360" s="40">
        <f t="shared" si="58"/>
        <v>201</v>
      </c>
      <c r="O360" s="40">
        <f t="shared" si="58"/>
        <v>201</v>
      </c>
      <c r="P360" s="40">
        <f t="shared" si="58"/>
        <v>0</v>
      </c>
      <c r="Q360" s="40">
        <f t="shared" si="58"/>
        <v>0</v>
      </c>
      <c r="R360" s="40">
        <f t="shared" si="58"/>
        <v>0</v>
      </c>
      <c r="S360" s="40">
        <f t="shared" si="58"/>
        <v>0</v>
      </c>
      <c r="T360" s="40"/>
      <c r="U360" s="40"/>
      <c r="V360" s="40">
        <f>SUBTOTAL(9,V357:V359)</f>
        <v>201</v>
      </c>
      <c r="W360" s="66"/>
    </row>
    <row r="361" spans="1:23" outlineLevel="4">
      <c r="A361" s="40">
        <v>4012</v>
      </c>
      <c r="B361" s="40" t="s">
        <v>47</v>
      </c>
      <c r="C361" s="40">
        <v>40109</v>
      </c>
      <c r="D361" s="40" t="s">
        <v>244</v>
      </c>
      <c r="E361" s="40" t="s">
        <v>435</v>
      </c>
      <c r="F361" s="40" t="s">
        <v>436</v>
      </c>
      <c r="G361" s="40" t="s">
        <v>104</v>
      </c>
      <c r="H361" s="40" t="str">
        <f>IF(G361="","",VLOOKUP(G361,Sheet1!$B$3:$C$7,2,0))</f>
        <v>急性期</v>
      </c>
      <c r="I361" s="40" t="s">
        <v>104</v>
      </c>
      <c r="J361" s="40" t="str">
        <f>IF(I361="","",VLOOKUP(I361,Sheet1!$B$3:$C$7,2,0))</f>
        <v>急性期</v>
      </c>
      <c r="K361" s="40">
        <v>35</v>
      </c>
      <c r="L361" s="40">
        <v>35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 t="s">
        <v>104</v>
      </c>
      <c r="U361" s="40" t="str">
        <f>IF(T361="","",VLOOKUP(T361,Sheet1!$B$10:$C$61,2,0))</f>
        <v>一般病棟10対1入院基本料</v>
      </c>
      <c r="V361" s="40">
        <v>35</v>
      </c>
      <c r="W361" s="64"/>
    </row>
    <row r="362" spans="1:23" outlineLevel="3">
      <c r="A362" s="40"/>
      <c r="B362" s="40"/>
      <c r="C362" s="40"/>
      <c r="D362" s="40"/>
      <c r="E362" s="41" t="s">
        <v>1885</v>
      </c>
      <c r="F362" s="40"/>
      <c r="G362" s="40"/>
      <c r="H362" s="40"/>
      <c r="I362" s="40"/>
      <c r="J362" s="40" t="str">
        <f>IF(I362="","",VLOOKUP(I362,Sheet1!$B$3:$C$7,2,0))</f>
        <v/>
      </c>
      <c r="K362" s="40">
        <f t="shared" ref="K362:S362" si="59">SUBTOTAL(9,K361:K361)</f>
        <v>35</v>
      </c>
      <c r="L362" s="40">
        <f t="shared" si="59"/>
        <v>35</v>
      </c>
      <c r="M362" s="40">
        <f t="shared" si="59"/>
        <v>0</v>
      </c>
      <c r="N362" s="40">
        <f t="shared" si="59"/>
        <v>0</v>
      </c>
      <c r="O362" s="40">
        <f t="shared" si="59"/>
        <v>0</v>
      </c>
      <c r="P362" s="40">
        <f t="shared" si="59"/>
        <v>0</v>
      </c>
      <c r="Q362" s="40">
        <f t="shared" si="59"/>
        <v>0</v>
      </c>
      <c r="R362" s="40">
        <f t="shared" si="59"/>
        <v>0</v>
      </c>
      <c r="S362" s="40">
        <f t="shared" si="59"/>
        <v>0</v>
      </c>
      <c r="T362" s="40"/>
      <c r="U362" s="40"/>
      <c r="V362" s="40">
        <f>SUBTOTAL(9,V361:V361)</f>
        <v>35</v>
      </c>
      <c r="W362" s="66"/>
    </row>
    <row r="363" spans="1:23" outlineLevel="4">
      <c r="A363" s="40">
        <v>4012</v>
      </c>
      <c r="B363" s="40" t="s">
        <v>47</v>
      </c>
      <c r="C363" s="40">
        <v>40109</v>
      </c>
      <c r="D363" s="40" t="s">
        <v>244</v>
      </c>
      <c r="E363" s="40" t="s">
        <v>532</v>
      </c>
      <c r="F363" s="40" t="s">
        <v>533</v>
      </c>
      <c r="G363" s="40" t="s">
        <v>38</v>
      </c>
      <c r="H363" s="40" t="str">
        <f>IF(G363="","",VLOOKUP(G363,Sheet1!$B$3:$C$7,2,0))</f>
        <v>急性期</v>
      </c>
      <c r="I363" s="40" t="s">
        <v>38</v>
      </c>
      <c r="J363" s="40" t="str">
        <f>IF(I363="","",VLOOKUP(I363,Sheet1!$B$3:$C$7,2,0))</f>
        <v>急性期</v>
      </c>
      <c r="K363" s="40">
        <v>60</v>
      </c>
      <c r="L363" s="40">
        <v>60</v>
      </c>
      <c r="M363" s="40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0">
        <v>0</v>
      </c>
      <c r="T363" s="40" t="s">
        <v>58</v>
      </c>
      <c r="U363" s="40" t="str">
        <f>IF(T363="","",VLOOKUP(T363,Sheet1!$B$10:$C$61,2,0))</f>
        <v>一般病棟13対1入院基本料</v>
      </c>
      <c r="V363" s="40">
        <v>60</v>
      </c>
      <c r="W363" s="64"/>
    </row>
    <row r="364" spans="1:23" outlineLevel="3">
      <c r="A364" s="40"/>
      <c r="B364" s="40"/>
      <c r="C364" s="40"/>
      <c r="D364" s="40"/>
      <c r="E364" s="41" t="s">
        <v>1886</v>
      </c>
      <c r="F364" s="40"/>
      <c r="G364" s="40"/>
      <c r="H364" s="40"/>
      <c r="I364" s="40"/>
      <c r="J364" s="40" t="str">
        <f>IF(I364="","",VLOOKUP(I364,Sheet1!$B$3:$C$7,2,0))</f>
        <v/>
      </c>
      <c r="K364" s="40">
        <f t="shared" ref="K364:S364" si="60">SUBTOTAL(9,K363:K363)</f>
        <v>60</v>
      </c>
      <c r="L364" s="40">
        <f t="shared" si="60"/>
        <v>60</v>
      </c>
      <c r="M364" s="40">
        <f t="shared" si="60"/>
        <v>0</v>
      </c>
      <c r="N364" s="40">
        <f t="shared" si="60"/>
        <v>0</v>
      </c>
      <c r="O364" s="40">
        <f t="shared" si="60"/>
        <v>0</v>
      </c>
      <c r="P364" s="40">
        <f t="shared" si="60"/>
        <v>0</v>
      </c>
      <c r="Q364" s="40">
        <f t="shared" si="60"/>
        <v>0</v>
      </c>
      <c r="R364" s="40">
        <f t="shared" si="60"/>
        <v>0</v>
      </c>
      <c r="S364" s="40">
        <f t="shared" si="60"/>
        <v>0</v>
      </c>
      <c r="T364" s="40"/>
      <c r="U364" s="40"/>
      <c r="V364" s="40">
        <f>SUBTOTAL(9,V363:V363)</f>
        <v>60</v>
      </c>
      <c r="W364" s="66"/>
    </row>
    <row r="365" spans="1:23" outlineLevel="4">
      <c r="A365" s="40">
        <v>4012</v>
      </c>
      <c r="B365" s="40" t="s">
        <v>47</v>
      </c>
      <c r="C365" s="40">
        <v>40109</v>
      </c>
      <c r="D365" s="40" t="s">
        <v>244</v>
      </c>
      <c r="E365" s="40" t="s">
        <v>534</v>
      </c>
      <c r="F365" s="40" t="s">
        <v>195</v>
      </c>
      <c r="G365" s="40" t="s">
        <v>45</v>
      </c>
      <c r="H365" s="40" t="str">
        <f>IF(G365="","",VLOOKUP(G365,Sheet1!$B$3:$C$7,2,0))</f>
        <v>慢性期</v>
      </c>
      <c r="I365" s="40" t="s">
        <v>45</v>
      </c>
      <c r="J365" s="40" t="str">
        <f>IF(I365="","",VLOOKUP(I365,Sheet1!$B$3:$C$7,2,0))</f>
        <v>慢性期</v>
      </c>
      <c r="K365" s="40">
        <v>0</v>
      </c>
      <c r="L365" s="40">
        <v>0</v>
      </c>
      <c r="M365" s="40">
        <v>0</v>
      </c>
      <c r="N365" s="40">
        <v>46</v>
      </c>
      <c r="O365" s="40">
        <v>38</v>
      </c>
      <c r="P365" s="40">
        <v>8</v>
      </c>
      <c r="Q365" s="40">
        <v>0</v>
      </c>
      <c r="R365" s="40">
        <v>0</v>
      </c>
      <c r="S365" s="40">
        <v>0</v>
      </c>
      <c r="T365" s="40" t="s">
        <v>46</v>
      </c>
      <c r="U365" s="40" t="str">
        <f>IF(T365="","",VLOOKUP(T365,Sheet1!$B$10:$C$61,2,0))</f>
        <v>療養病棟入院基本料2</v>
      </c>
      <c r="V365" s="40">
        <v>46</v>
      </c>
      <c r="W365" s="64"/>
    </row>
    <row r="366" spans="1:23" outlineLevel="3">
      <c r="A366" s="40"/>
      <c r="B366" s="40"/>
      <c r="C366" s="40"/>
      <c r="D366" s="40"/>
      <c r="E366" s="41" t="s">
        <v>1887</v>
      </c>
      <c r="F366" s="40"/>
      <c r="G366" s="40"/>
      <c r="H366" s="40"/>
      <c r="I366" s="40"/>
      <c r="J366" s="40" t="str">
        <f>IF(I366="","",VLOOKUP(I366,Sheet1!$B$3:$C$7,2,0))</f>
        <v/>
      </c>
      <c r="K366" s="40">
        <f t="shared" ref="K366:S366" si="61">SUBTOTAL(9,K365:K365)</f>
        <v>0</v>
      </c>
      <c r="L366" s="40">
        <f t="shared" si="61"/>
        <v>0</v>
      </c>
      <c r="M366" s="40">
        <f t="shared" si="61"/>
        <v>0</v>
      </c>
      <c r="N366" s="40">
        <f t="shared" si="61"/>
        <v>46</v>
      </c>
      <c r="O366" s="40">
        <f t="shared" si="61"/>
        <v>38</v>
      </c>
      <c r="P366" s="40">
        <f t="shared" si="61"/>
        <v>8</v>
      </c>
      <c r="Q366" s="40">
        <f t="shared" si="61"/>
        <v>0</v>
      </c>
      <c r="R366" s="40">
        <f t="shared" si="61"/>
        <v>0</v>
      </c>
      <c r="S366" s="40">
        <f t="shared" si="61"/>
        <v>0</v>
      </c>
      <c r="T366" s="40"/>
      <c r="U366" s="40"/>
      <c r="V366" s="40">
        <f>SUBTOTAL(9,V365:V365)</f>
        <v>46</v>
      </c>
      <c r="W366" s="66"/>
    </row>
    <row r="367" spans="1:23" outlineLevel="4">
      <c r="A367" s="40">
        <v>4012</v>
      </c>
      <c r="B367" s="40" t="s">
        <v>47</v>
      </c>
      <c r="C367" s="40">
        <v>40109</v>
      </c>
      <c r="D367" s="40" t="s">
        <v>244</v>
      </c>
      <c r="E367" s="40" t="s">
        <v>566</v>
      </c>
      <c r="F367" s="40" t="s">
        <v>37</v>
      </c>
      <c r="G367" s="40" t="s">
        <v>38</v>
      </c>
      <c r="H367" s="40" t="str">
        <f>IF(G367="","",VLOOKUP(G367,Sheet1!$B$3:$C$7,2,0))</f>
        <v>急性期</v>
      </c>
      <c r="I367" s="40" t="s">
        <v>38</v>
      </c>
      <c r="J367" s="40" t="str">
        <f>IF(I367="","",VLOOKUP(I367,Sheet1!$B$3:$C$7,2,0))</f>
        <v>急性期</v>
      </c>
      <c r="K367" s="40">
        <v>41</v>
      </c>
      <c r="L367" s="40">
        <v>41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 t="s">
        <v>41</v>
      </c>
      <c r="U367" s="40" t="str">
        <f>IF(T367="","",VLOOKUP(T367,Sheet1!$B$10:$C$61,2,0))</f>
        <v>一般病棟7対1入院基本料</v>
      </c>
      <c r="V367" s="40">
        <v>41</v>
      </c>
      <c r="W367" s="64" t="s">
        <v>1996</v>
      </c>
    </row>
    <row r="368" spans="1:23" outlineLevel="4">
      <c r="A368" s="40">
        <v>4012</v>
      </c>
      <c r="B368" s="40" t="s">
        <v>47</v>
      </c>
      <c r="C368" s="40">
        <v>40109</v>
      </c>
      <c r="D368" s="40" t="s">
        <v>244</v>
      </c>
      <c r="E368" s="40" t="s">
        <v>566</v>
      </c>
      <c r="F368" s="40" t="s">
        <v>44</v>
      </c>
      <c r="G368" s="40" t="s">
        <v>58</v>
      </c>
      <c r="H368" s="40" t="str">
        <f>IF(G368="","",VLOOKUP(G368,Sheet1!$B$3:$C$7,2,0))</f>
        <v>回復期</v>
      </c>
      <c r="I368" s="40" t="s">
        <v>58</v>
      </c>
      <c r="J368" s="40" t="str">
        <f>IF(I368="","",VLOOKUP(I368,Sheet1!$B$3:$C$7,2,0))</f>
        <v>回復期</v>
      </c>
      <c r="K368" s="40">
        <v>0</v>
      </c>
      <c r="L368" s="40">
        <v>0</v>
      </c>
      <c r="M368" s="40">
        <v>0</v>
      </c>
      <c r="N368" s="40">
        <v>33</v>
      </c>
      <c r="O368" s="40">
        <v>33</v>
      </c>
      <c r="P368" s="40">
        <v>0</v>
      </c>
      <c r="Q368" s="40">
        <v>0</v>
      </c>
      <c r="R368" s="40">
        <v>0</v>
      </c>
      <c r="S368" s="40">
        <v>0</v>
      </c>
      <c r="T368" s="40" t="s">
        <v>59</v>
      </c>
      <c r="U368" s="40" t="str">
        <f>IF(T368="","",VLOOKUP(T368,Sheet1!$B$10:$C$61,2,0))</f>
        <v>回復期リハビリテーション病棟入院料1</v>
      </c>
      <c r="V368" s="40">
        <v>33</v>
      </c>
      <c r="W368" s="65"/>
    </row>
    <row r="369" spans="1:23" outlineLevel="3">
      <c r="A369" s="40"/>
      <c r="B369" s="40"/>
      <c r="C369" s="40"/>
      <c r="D369" s="40"/>
      <c r="E369" s="41" t="s">
        <v>1888</v>
      </c>
      <c r="F369" s="40"/>
      <c r="G369" s="40"/>
      <c r="H369" s="40"/>
      <c r="I369" s="40"/>
      <c r="J369" s="40" t="str">
        <f>IF(I369="","",VLOOKUP(I369,Sheet1!$B$3:$C$7,2,0))</f>
        <v/>
      </c>
      <c r="K369" s="40">
        <f t="shared" ref="K369:S369" si="62">SUBTOTAL(9,K367:K368)</f>
        <v>41</v>
      </c>
      <c r="L369" s="40">
        <f t="shared" si="62"/>
        <v>41</v>
      </c>
      <c r="M369" s="40">
        <f t="shared" si="62"/>
        <v>0</v>
      </c>
      <c r="N369" s="40">
        <f t="shared" si="62"/>
        <v>33</v>
      </c>
      <c r="O369" s="40">
        <f t="shared" si="62"/>
        <v>33</v>
      </c>
      <c r="P369" s="40">
        <f t="shared" si="62"/>
        <v>0</v>
      </c>
      <c r="Q369" s="40">
        <f t="shared" si="62"/>
        <v>0</v>
      </c>
      <c r="R369" s="40">
        <f t="shared" si="62"/>
        <v>0</v>
      </c>
      <c r="S369" s="40">
        <f t="shared" si="62"/>
        <v>0</v>
      </c>
      <c r="T369" s="40"/>
      <c r="U369" s="40"/>
      <c r="V369" s="40">
        <f>SUBTOTAL(9,V367:V368)</f>
        <v>74</v>
      </c>
      <c r="W369" s="66"/>
    </row>
    <row r="370" spans="1:23" outlineLevel="4">
      <c r="A370" s="40">
        <v>4012</v>
      </c>
      <c r="B370" s="40" t="s">
        <v>47</v>
      </c>
      <c r="C370" s="40">
        <v>40109</v>
      </c>
      <c r="D370" s="40" t="s">
        <v>244</v>
      </c>
      <c r="E370" s="40" t="s">
        <v>791</v>
      </c>
      <c r="F370" s="40" t="s">
        <v>792</v>
      </c>
      <c r="G370" s="40" t="s">
        <v>182</v>
      </c>
      <c r="H370" s="40" t="str">
        <f>IF(G370="","",VLOOKUP(G370,Sheet1!$B$3:$C$7,2,0))</f>
        <v>慢性期</v>
      </c>
      <c r="I370" s="40" t="s">
        <v>182</v>
      </c>
      <c r="J370" s="40" t="str">
        <f>IF(I370="","",VLOOKUP(I370,Sheet1!$B$3:$C$7,2,0))</f>
        <v>慢性期</v>
      </c>
      <c r="K370" s="40">
        <v>0</v>
      </c>
      <c r="L370" s="40">
        <v>0</v>
      </c>
      <c r="M370" s="40">
        <v>0</v>
      </c>
      <c r="N370" s="40">
        <v>50</v>
      </c>
      <c r="O370" s="40">
        <v>50</v>
      </c>
      <c r="P370" s="40">
        <v>0</v>
      </c>
      <c r="Q370" s="40">
        <v>0</v>
      </c>
      <c r="R370" s="40">
        <v>0</v>
      </c>
      <c r="S370" s="40">
        <v>0</v>
      </c>
      <c r="T370" s="40" t="s">
        <v>185</v>
      </c>
      <c r="U370" s="40" t="str">
        <f>IF(T370="","",VLOOKUP(T370,Sheet1!$B$10:$C$61,2,0))</f>
        <v>療養病棟入院基本料1</v>
      </c>
      <c r="V370" s="40">
        <v>50</v>
      </c>
      <c r="W370" s="64"/>
    </row>
    <row r="371" spans="1:23" outlineLevel="4">
      <c r="A371" s="40">
        <v>4012</v>
      </c>
      <c r="B371" s="40" t="s">
        <v>47</v>
      </c>
      <c r="C371" s="40">
        <v>40109</v>
      </c>
      <c r="D371" s="40" t="s">
        <v>244</v>
      </c>
      <c r="E371" s="40" t="s">
        <v>791</v>
      </c>
      <c r="F371" s="40" t="s">
        <v>793</v>
      </c>
      <c r="G371" s="40" t="s">
        <v>182</v>
      </c>
      <c r="H371" s="40" t="str">
        <f>IF(G371="","",VLOOKUP(G371,Sheet1!$B$3:$C$7,2,0))</f>
        <v>慢性期</v>
      </c>
      <c r="I371" s="40" t="s">
        <v>182</v>
      </c>
      <c r="J371" s="40" t="str">
        <f>IF(I371="","",VLOOKUP(I371,Sheet1!$B$3:$C$7,2,0))</f>
        <v>慢性期</v>
      </c>
      <c r="K371" s="40">
        <v>0</v>
      </c>
      <c r="L371" s="40">
        <v>0</v>
      </c>
      <c r="M371" s="40">
        <v>0</v>
      </c>
      <c r="N371" s="40">
        <v>50</v>
      </c>
      <c r="O371" s="40">
        <v>50</v>
      </c>
      <c r="P371" s="40">
        <v>0</v>
      </c>
      <c r="Q371" s="40">
        <v>0</v>
      </c>
      <c r="R371" s="40">
        <v>0</v>
      </c>
      <c r="S371" s="40">
        <v>0</v>
      </c>
      <c r="T371" s="40" t="s">
        <v>185</v>
      </c>
      <c r="U371" s="40" t="str">
        <f>IF(T371="","",VLOOKUP(T371,Sheet1!$B$10:$C$61,2,0))</f>
        <v>療養病棟入院基本料1</v>
      </c>
      <c r="V371" s="40">
        <v>50</v>
      </c>
      <c r="W371" s="65"/>
    </row>
    <row r="372" spans="1:23" outlineLevel="4">
      <c r="A372" s="40">
        <v>4012</v>
      </c>
      <c r="B372" s="40" t="s">
        <v>47</v>
      </c>
      <c r="C372" s="40">
        <v>40109</v>
      </c>
      <c r="D372" s="40" t="s">
        <v>244</v>
      </c>
      <c r="E372" s="40" t="s">
        <v>791</v>
      </c>
      <c r="F372" s="40" t="s">
        <v>794</v>
      </c>
      <c r="G372" s="40" t="s">
        <v>182</v>
      </c>
      <c r="H372" s="40" t="str">
        <f>IF(G372="","",VLOOKUP(G372,Sheet1!$B$3:$C$7,2,0))</f>
        <v>慢性期</v>
      </c>
      <c r="I372" s="40" t="s">
        <v>182</v>
      </c>
      <c r="J372" s="40" t="str">
        <f>IF(I372="","",VLOOKUP(I372,Sheet1!$B$3:$C$7,2,0))</f>
        <v>慢性期</v>
      </c>
      <c r="K372" s="40">
        <v>0</v>
      </c>
      <c r="L372" s="40">
        <v>0</v>
      </c>
      <c r="M372" s="40">
        <v>0</v>
      </c>
      <c r="N372" s="40">
        <v>50</v>
      </c>
      <c r="O372" s="40">
        <v>50</v>
      </c>
      <c r="P372" s="40">
        <v>0</v>
      </c>
      <c r="Q372" s="40">
        <v>0</v>
      </c>
      <c r="R372" s="40">
        <v>0</v>
      </c>
      <c r="S372" s="40">
        <v>0</v>
      </c>
      <c r="T372" s="40" t="s">
        <v>185</v>
      </c>
      <c r="U372" s="40" t="str">
        <f>IF(T372="","",VLOOKUP(T372,Sheet1!$B$10:$C$61,2,0))</f>
        <v>療養病棟入院基本料1</v>
      </c>
      <c r="V372" s="40">
        <v>50</v>
      </c>
      <c r="W372" s="65"/>
    </row>
    <row r="373" spans="1:23" outlineLevel="4">
      <c r="A373" s="40">
        <v>4012</v>
      </c>
      <c r="B373" s="40" t="s">
        <v>47</v>
      </c>
      <c r="C373" s="40">
        <v>40109</v>
      </c>
      <c r="D373" s="40" t="s">
        <v>244</v>
      </c>
      <c r="E373" s="40" t="s">
        <v>791</v>
      </c>
      <c r="F373" s="40" t="s">
        <v>795</v>
      </c>
      <c r="G373" s="40" t="s">
        <v>182</v>
      </c>
      <c r="H373" s="40" t="str">
        <f>IF(G373="","",VLOOKUP(G373,Sheet1!$B$3:$C$7,2,0))</f>
        <v>慢性期</v>
      </c>
      <c r="I373" s="40" t="s">
        <v>182</v>
      </c>
      <c r="J373" s="40" t="str">
        <f>IF(I373="","",VLOOKUP(I373,Sheet1!$B$3:$C$7,2,0))</f>
        <v>慢性期</v>
      </c>
      <c r="K373" s="40">
        <v>0</v>
      </c>
      <c r="L373" s="40">
        <v>0</v>
      </c>
      <c r="M373" s="40">
        <v>0</v>
      </c>
      <c r="N373" s="40">
        <v>50</v>
      </c>
      <c r="O373" s="40">
        <v>50</v>
      </c>
      <c r="P373" s="40">
        <v>0</v>
      </c>
      <c r="Q373" s="40">
        <v>0</v>
      </c>
      <c r="R373" s="40">
        <v>0</v>
      </c>
      <c r="S373" s="40">
        <v>0</v>
      </c>
      <c r="T373" s="40" t="s">
        <v>185</v>
      </c>
      <c r="U373" s="40" t="str">
        <f>IF(T373="","",VLOOKUP(T373,Sheet1!$B$10:$C$61,2,0))</f>
        <v>療養病棟入院基本料1</v>
      </c>
      <c r="V373" s="40">
        <v>50</v>
      </c>
      <c r="W373" s="65"/>
    </row>
    <row r="374" spans="1:23" outlineLevel="4">
      <c r="A374" s="40">
        <v>4012</v>
      </c>
      <c r="B374" s="40" t="s">
        <v>47</v>
      </c>
      <c r="C374" s="40">
        <v>40109</v>
      </c>
      <c r="D374" s="40" t="s">
        <v>244</v>
      </c>
      <c r="E374" s="40" t="s">
        <v>791</v>
      </c>
      <c r="F374" s="40" t="s">
        <v>796</v>
      </c>
      <c r="G374" s="40" t="s">
        <v>182</v>
      </c>
      <c r="H374" s="40" t="str">
        <f>IF(G374="","",VLOOKUP(G374,Sheet1!$B$3:$C$7,2,0))</f>
        <v>慢性期</v>
      </c>
      <c r="I374" s="40" t="s">
        <v>182</v>
      </c>
      <c r="J374" s="40" t="str">
        <f>IF(I374="","",VLOOKUP(I374,Sheet1!$B$3:$C$7,2,0))</f>
        <v>慢性期</v>
      </c>
      <c r="K374" s="40">
        <v>0</v>
      </c>
      <c r="L374" s="40">
        <v>0</v>
      </c>
      <c r="M374" s="40">
        <v>0</v>
      </c>
      <c r="N374" s="40">
        <v>50</v>
      </c>
      <c r="O374" s="40">
        <v>50</v>
      </c>
      <c r="P374" s="40">
        <v>0</v>
      </c>
      <c r="Q374" s="40">
        <v>0</v>
      </c>
      <c r="R374" s="40">
        <v>0</v>
      </c>
      <c r="S374" s="40">
        <v>0</v>
      </c>
      <c r="T374" s="40" t="s">
        <v>185</v>
      </c>
      <c r="U374" s="40" t="str">
        <f>IF(T374="","",VLOOKUP(T374,Sheet1!$B$10:$C$61,2,0))</f>
        <v>療養病棟入院基本料1</v>
      </c>
      <c r="V374" s="40">
        <v>50</v>
      </c>
      <c r="W374" s="65"/>
    </row>
    <row r="375" spans="1:23" outlineLevel="3">
      <c r="A375" s="40"/>
      <c r="B375" s="40"/>
      <c r="C375" s="40"/>
      <c r="D375" s="40"/>
      <c r="E375" s="41" t="s">
        <v>1889</v>
      </c>
      <c r="F375" s="40"/>
      <c r="G375" s="40"/>
      <c r="H375" s="40"/>
      <c r="I375" s="40"/>
      <c r="J375" s="40" t="str">
        <f>IF(I375="","",VLOOKUP(I375,Sheet1!$B$3:$C$7,2,0))</f>
        <v/>
      </c>
      <c r="K375" s="40">
        <f t="shared" ref="K375:S375" si="63">SUBTOTAL(9,K370:K374)</f>
        <v>0</v>
      </c>
      <c r="L375" s="40">
        <f t="shared" si="63"/>
        <v>0</v>
      </c>
      <c r="M375" s="40">
        <f t="shared" si="63"/>
        <v>0</v>
      </c>
      <c r="N375" s="40">
        <f t="shared" si="63"/>
        <v>250</v>
      </c>
      <c r="O375" s="40">
        <f t="shared" si="63"/>
        <v>250</v>
      </c>
      <c r="P375" s="40">
        <f t="shared" si="63"/>
        <v>0</v>
      </c>
      <c r="Q375" s="40">
        <f t="shared" si="63"/>
        <v>0</v>
      </c>
      <c r="R375" s="40">
        <f t="shared" si="63"/>
        <v>0</v>
      </c>
      <c r="S375" s="40">
        <f t="shared" si="63"/>
        <v>0</v>
      </c>
      <c r="T375" s="40"/>
      <c r="U375" s="40"/>
      <c r="V375" s="40">
        <f>SUBTOTAL(9,V370:V374)</f>
        <v>250</v>
      </c>
      <c r="W375" s="66"/>
    </row>
    <row r="376" spans="1:23" outlineLevel="4">
      <c r="A376" s="40">
        <v>4012</v>
      </c>
      <c r="B376" s="40" t="s">
        <v>47</v>
      </c>
      <c r="C376" s="40">
        <v>40109</v>
      </c>
      <c r="D376" s="40" t="s">
        <v>244</v>
      </c>
      <c r="E376" s="40" t="s">
        <v>880</v>
      </c>
      <c r="F376" s="40" t="s">
        <v>881</v>
      </c>
      <c r="G376" s="40" t="s">
        <v>110</v>
      </c>
      <c r="H376" s="40" t="str">
        <f>IF(G376="","",VLOOKUP(G376,Sheet1!$B$3:$C$7,2,0))</f>
        <v>高度急性期</v>
      </c>
      <c r="I376" s="40" t="s">
        <v>110</v>
      </c>
      <c r="J376" s="40" t="str">
        <f>IF(I376="","",VLOOKUP(I376,Sheet1!$B$3:$C$7,2,0))</f>
        <v>高度急性期</v>
      </c>
      <c r="K376" s="40">
        <v>10</v>
      </c>
      <c r="L376" s="40">
        <v>10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40" t="s">
        <v>393</v>
      </c>
      <c r="U376" s="40" t="str">
        <f>IF(T376="","",VLOOKUP(T376,Sheet1!$B$10:$C$61,2,0))</f>
        <v>特定集中治療室管理料1</v>
      </c>
      <c r="V376" s="40">
        <v>10</v>
      </c>
      <c r="W376" s="64" t="s">
        <v>2003</v>
      </c>
    </row>
    <row r="377" spans="1:23" outlineLevel="4">
      <c r="A377" s="40">
        <v>4012</v>
      </c>
      <c r="B377" s="40" t="s">
        <v>47</v>
      </c>
      <c r="C377" s="40">
        <v>40109</v>
      </c>
      <c r="D377" s="40" t="s">
        <v>244</v>
      </c>
      <c r="E377" s="40" t="s">
        <v>880</v>
      </c>
      <c r="F377" s="40" t="s">
        <v>882</v>
      </c>
      <c r="G377" s="40" t="s">
        <v>110</v>
      </c>
      <c r="H377" s="40" t="str">
        <f>IF(G377="","",VLOOKUP(G377,Sheet1!$B$3:$C$7,2,0))</f>
        <v>高度急性期</v>
      </c>
      <c r="I377" s="40" t="s">
        <v>110</v>
      </c>
      <c r="J377" s="40" t="str">
        <f>IF(I377="","",VLOOKUP(I377,Sheet1!$B$3:$C$7,2,0))</f>
        <v>高度急性期</v>
      </c>
      <c r="K377" s="40">
        <v>6</v>
      </c>
      <c r="L377" s="40">
        <v>6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 t="s">
        <v>848</v>
      </c>
      <c r="U377" s="40" t="str">
        <f>IF(T377="","",VLOOKUP(T377,Sheet1!$B$10:$C$61,2,0))</f>
        <v>総合周産期特定集中治療室管理料（母体・胎児）</v>
      </c>
      <c r="V377" s="40">
        <v>6</v>
      </c>
      <c r="W377" s="65" t="s">
        <v>1996</v>
      </c>
    </row>
    <row r="378" spans="1:23" outlineLevel="4">
      <c r="A378" s="40">
        <v>4012</v>
      </c>
      <c r="B378" s="40" t="s">
        <v>47</v>
      </c>
      <c r="C378" s="40">
        <v>40109</v>
      </c>
      <c r="D378" s="40" t="s">
        <v>244</v>
      </c>
      <c r="E378" s="40" t="s">
        <v>880</v>
      </c>
      <c r="F378" s="40" t="s">
        <v>883</v>
      </c>
      <c r="G378" s="40" t="s">
        <v>110</v>
      </c>
      <c r="H378" s="40" t="str">
        <f>IF(G378="","",VLOOKUP(G378,Sheet1!$B$3:$C$7,2,0))</f>
        <v>高度急性期</v>
      </c>
      <c r="I378" s="40" t="s">
        <v>110</v>
      </c>
      <c r="J378" s="40" t="str">
        <f>IF(I378="","",VLOOKUP(I378,Sheet1!$B$3:$C$7,2,0))</f>
        <v>高度急性期</v>
      </c>
      <c r="K378" s="40">
        <v>15</v>
      </c>
      <c r="L378" s="40">
        <v>15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0</v>
      </c>
      <c r="S378" s="40">
        <v>0</v>
      </c>
      <c r="T378" s="40" t="s">
        <v>236</v>
      </c>
      <c r="U378" s="40" t="str">
        <f>IF(T378="","",VLOOKUP(T378,Sheet1!$B$10:$C$61,2,0))</f>
        <v>総合周産期特定集中治療室管理料（新生児）</v>
      </c>
      <c r="V378" s="40">
        <v>15</v>
      </c>
      <c r="W378" s="65" t="s">
        <v>1998</v>
      </c>
    </row>
    <row r="379" spans="1:23" outlineLevel="4">
      <c r="A379" s="40">
        <v>4012</v>
      </c>
      <c r="B379" s="40" t="s">
        <v>47</v>
      </c>
      <c r="C379" s="40">
        <v>40109</v>
      </c>
      <c r="D379" s="40" t="s">
        <v>244</v>
      </c>
      <c r="E379" s="40" t="s">
        <v>880</v>
      </c>
      <c r="F379" s="40" t="s">
        <v>884</v>
      </c>
      <c r="G379" s="40" t="s">
        <v>110</v>
      </c>
      <c r="H379" s="40" t="str">
        <f>IF(G379="","",VLOOKUP(G379,Sheet1!$B$3:$C$7,2,0))</f>
        <v>高度急性期</v>
      </c>
      <c r="I379" s="40" t="s">
        <v>110</v>
      </c>
      <c r="J379" s="40" t="str">
        <f>IF(I379="","",VLOOKUP(I379,Sheet1!$B$3:$C$7,2,0))</f>
        <v>高度急性期</v>
      </c>
      <c r="K379" s="40">
        <v>6</v>
      </c>
      <c r="L379" s="40">
        <v>6</v>
      </c>
      <c r="M379" s="40">
        <v>0</v>
      </c>
      <c r="N379" s="40">
        <v>0</v>
      </c>
      <c r="O379" s="40">
        <v>0</v>
      </c>
      <c r="P379" s="40">
        <v>0</v>
      </c>
      <c r="Q379" s="40">
        <v>0</v>
      </c>
      <c r="R379" s="40">
        <v>0</v>
      </c>
      <c r="S379" s="40">
        <v>0</v>
      </c>
      <c r="T379" s="40" t="s">
        <v>391</v>
      </c>
      <c r="U379" s="40" t="str">
        <f>IF(T379="","",VLOOKUP(T379,Sheet1!$B$10:$C$61,2,0))</f>
        <v>新生児治療回復室入院医療管理料</v>
      </c>
      <c r="V379" s="40">
        <v>6</v>
      </c>
      <c r="W379" s="65" t="s">
        <v>2000</v>
      </c>
    </row>
    <row r="380" spans="1:23" outlineLevel="4">
      <c r="A380" s="40">
        <v>4012</v>
      </c>
      <c r="B380" s="40" t="s">
        <v>47</v>
      </c>
      <c r="C380" s="40">
        <v>40109</v>
      </c>
      <c r="D380" s="40" t="s">
        <v>244</v>
      </c>
      <c r="E380" s="40" t="s">
        <v>880</v>
      </c>
      <c r="F380" s="40" t="s">
        <v>885</v>
      </c>
      <c r="G380" s="40" t="s">
        <v>110</v>
      </c>
      <c r="H380" s="40" t="str">
        <f>IF(G380="","",VLOOKUP(G380,Sheet1!$B$3:$C$7,2,0))</f>
        <v>高度急性期</v>
      </c>
      <c r="I380" s="40" t="s">
        <v>110</v>
      </c>
      <c r="J380" s="40" t="str">
        <f>IF(I380="","",VLOOKUP(I380,Sheet1!$B$3:$C$7,2,0))</f>
        <v>高度急性期</v>
      </c>
      <c r="K380" s="40">
        <v>28</v>
      </c>
      <c r="L380" s="40">
        <v>28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0</v>
      </c>
      <c r="S380" s="40">
        <v>0</v>
      </c>
      <c r="T380" s="40" t="s">
        <v>107</v>
      </c>
      <c r="U380" s="40" t="str">
        <f>IF(T380="","",VLOOKUP(T380,Sheet1!$B$10:$C$61,2,0))</f>
        <v>特定機能病院一般病棟7対1入院基本料</v>
      </c>
      <c r="V380" s="40">
        <v>28</v>
      </c>
      <c r="W380" s="65" t="s">
        <v>2001</v>
      </c>
    </row>
    <row r="381" spans="1:23" outlineLevel="4">
      <c r="A381" s="40">
        <v>4012</v>
      </c>
      <c r="B381" s="40" t="s">
        <v>47</v>
      </c>
      <c r="C381" s="40">
        <v>40109</v>
      </c>
      <c r="D381" s="40" t="s">
        <v>244</v>
      </c>
      <c r="E381" s="40" t="s">
        <v>880</v>
      </c>
      <c r="F381" s="40" t="s">
        <v>886</v>
      </c>
      <c r="G381" s="40" t="s">
        <v>110</v>
      </c>
      <c r="H381" s="40" t="str">
        <f>IF(G381="","",VLOOKUP(G381,Sheet1!$B$3:$C$7,2,0))</f>
        <v>高度急性期</v>
      </c>
      <c r="I381" s="40" t="s">
        <v>110</v>
      </c>
      <c r="J381" s="40" t="str">
        <f>IF(I381="","",VLOOKUP(I381,Sheet1!$B$3:$C$7,2,0))</f>
        <v>高度急性期</v>
      </c>
      <c r="K381" s="40">
        <v>30</v>
      </c>
      <c r="L381" s="40">
        <v>30</v>
      </c>
      <c r="M381" s="40">
        <v>0</v>
      </c>
      <c r="N381" s="40">
        <v>0</v>
      </c>
      <c r="O381" s="40">
        <v>0</v>
      </c>
      <c r="P381" s="40">
        <v>0</v>
      </c>
      <c r="Q381" s="40">
        <v>0</v>
      </c>
      <c r="R381" s="40">
        <v>0</v>
      </c>
      <c r="S381" s="40">
        <v>0</v>
      </c>
      <c r="T381" s="40" t="s">
        <v>107</v>
      </c>
      <c r="U381" s="40" t="str">
        <f>IF(T381="","",VLOOKUP(T381,Sheet1!$B$10:$C$61,2,0))</f>
        <v>特定機能病院一般病棟7対1入院基本料</v>
      </c>
      <c r="V381" s="40">
        <v>30</v>
      </c>
      <c r="W381" s="65"/>
    </row>
    <row r="382" spans="1:23" outlineLevel="4">
      <c r="A382" s="40">
        <v>4012</v>
      </c>
      <c r="B382" s="40" t="s">
        <v>47</v>
      </c>
      <c r="C382" s="40">
        <v>40109</v>
      </c>
      <c r="D382" s="40" t="s">
        <v>244</v>
      </c>
      <c r="E382" s="40" t="s">
        <v>880</v>
      </c>
      <c r="F382" s="40" t="s">
        <v>887</v>
      </c>
      <c r="G382" s="40" t="s">
        <v>110</v>
      </c>
      <c r="H382" s="40" t="str">
        <f>IF(G382="","",VLOOKUP(G382,Sheet1!$B$3:$C$7,2,0))</f>
        <v>高度急性期</v>
      </c>
      <c r="I382" s="40" t="s">
        <v>110</v>
      </c>
      <c r="J382" s="40" t="str">
        <f>IF(I382="","",VLOOKUP(I382,Sheet1!$B$3:$C$7,2,0))</f>
        <v>高度急性期</v>
      </c>
      <c r="K382" s="40">
        <v>41</v>
      </c>
      <c r="L382" s="40">
        <v>41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0</v>
      </c>
      <c r="S382" s="40">
        <v>0</v>
      </c>
      <c r="T382" s="40" t="s">
        <v>107</v>
      </c>
      <c r="U382" s="40" t="str">
        <f>IF(T382="","",VLOOKUP(T382,Sheet1!$B$10:$C$61,2,0))</f>
        <v>特定機能病院一般病棟7対1入院基本料</v>
      </c>
      <c r="V382" s="40">
        <v>41</v>
      </c>
      <c r="W382" s="65"/>
    </row>
    <row r="383" spans="1:23" outlineLevel="4">
      <c r="A383" s="40">
        <v>4012</v>
      </c>
      <c r="B383" s="40" t="s">
        <v>47</v>
      </c>
      <c r="C383" s="40">
        <v>40109</v>
      </c>
      <c r="D383" s="40" t="s">
        <v>244</v>
      </c>
      <c r="E383" s="40" t="s">
        <v>880</v>
      </c>
      <c r="F383" s="40" t="s">
        <v>888</v>
      </c>
      <c r="G383" s="40" t="s">
        <v>110</v>
      </c>
      <c r="H383" s="40" t="str">
        <f>IF(G383="","",VLOOKUP(G383,Sheet1!$B$3:$C$7,2,0))</f>
        <v>高度急性期</v>
      </c>
      <c r="I383" s="40" t="s">
        <v>110</v>
      </c>
      <c r="J383" s="40" t="str">
        <f>IF(I383="","",VLOOKUP(I383,Sheet1!$B$3:$C$7,2,0))</f>
        <v>高度急性期</v>
      </c>
      <c r="K383" s="40">
        <v>40</v>
      </c>
      <c r="L383" s="40">
        <v>40</v>
      </c>
      <c r="M383" s="40">
        <v>0</v>
      </c>
      <c r="N383" s="40">
        <v>0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 t="s">
        <v>107</v>
      </c>
      <c r="U383" s="40" t="str">
        <f>IF(T383="","",VLOOKUP(T383,Sheet1!$B$10:$C$61,2,0))</f>
        <v>特定機能病院一般病棟7対1入院基本料</v>
      </c>
      <c r="V383" s="40">
        <v>40</v>
      </c>
      <c r="W383" s="65"/>
    </row>
    <row r="384" spans="1:23" outlineLevel="4">
      <c r="A384" s="40">
        <v>4012</v>
      </c>
      <c r="B384" s="40" t="s">
        <v>47</v>
      </c>
      <c r="C384" s="40">
        <v>40109</v>
      </c>
      <c r="D384" s="40" t="s">
        <v>244</v>
      </c>
      <c r="E384" s="40" t="s">
        <v>880</v>
      </c>
      <c r="F384" s="40" t="s">
        <v>889</v>
      </c>
      <c r="G384" s="40" t="s">
        <v>110</v>
      </c>
      <c r="H384" s="40" t="str">
        <f>IF(G384="","",VLOOKUP(G384,Sheet1!$B$3:$C$7,2,0))</f>
        <v>高度急性期</v>
      </c>
      <c r="I384" s="40" t="s">
        <v>110</v>
      </c>
      <c r="J384" s="40" t="str">
        <f>IF(I384="","",VLOOKUP(I384,Sheet1!$B$3:$C$7,2,0))</f>
        <v>高度急性期</v>
      </c>
      <c r="K384" s="40">
        <v>40</v>
      </c>
      <c r="L384" s="40">
        <v>40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 t="s">
        <v>107</v>
      </c>
      <c r="U384" s="40" t="str">
        <f>IF(T384="","",VLOOKUP(T384,Sheet1!$B$10:$C$61,2,0))</f>
        <v>特定機能病院一般病棟7対1入院基本料</v>
      </c>
      <c r="V384" s="40">
        <v>40</v>
      </c>
      <c r="W384" s="65"/>
    </row>
    <row r="385" spans="1:23" outlineLevel="4">
      <c r="A385" s="40">
        <v>4012</v>
      </c>
      <c r="B385" s="40" t="s">
        <v>47</v>
      </c>
      <c r="C385" s="40">
        <v>40109</v>
      </c>
      <c r="D385" s="40" t="s">
        <v>244</v>
      </c>
      <c r="E385" s="40" t="s">
        <v>880</v>
      </c>
      <c r="F385" s="40" t="s">
        <v>890</v>
      </c>
      <c r="G385" s="40" t="s">
        <v>110</v>
      </c>
      <c r="H385" s="40" t="str">
        <f>IF(G385="","",VLOOKUP(G385,Sheet1!$B$3:$C$7,2,0))</f>
        <v>高度急性期</v>
      </c>
      <c r="I385" s="40" t="s">
        <v>110</v>
      </c>
      <c r="J385" s="40" t="str">
        <f>IF(I385="","",VLOOKUP(I385,Sheet1!$B$3:$C$7,2,0))</f>
        <v>高度急性期</v>
      </c>
      <c r="K385" s="40">
        <v>38</v>
      </c>
      <c r="L385" s="40">
        <v>38</v>
      </c>
      <c r="M385" s="40">
        <v>0</v>
      </c>
      <c r="N385" s="40">
        <v>0</v>
      </c>
      <c r="O385" s="40">
        <v>0</v>
      </c>
      <c r="P385" s="40">
        <v>0</v>
      </c>
      <c r="Q385" s="40">
        <v>0</v>
      </c>
      <c r="R385" s="40">
        <v>0</v>
      </c>
      <c r="S385" s="40">
        <v>0</v>
      </c>
      <c r="T385" s="40" t="s">
        <v>107</v>
      </c>
      <c r="U385" s="40" t="str">
        <f>IF(T385="","",VLOOKUP(T385,Sheet1!$B$10:$C$61,2,0))</f>
        <v>特定機能病院一般病棟7対1入院基本料</v>
      </c>
      <c r="V385" s="40">
        <v>38</v>
      </c>
      <c r="W385" s="65"/>
    </row>
    <row r="386" spans="1:23" outlineLevel="4">
      <c r="A386" s="40">
        <v>4012</v>
      </c>
      <c r="B386" s="40" t="s">
        <v>47</v>
      </c>
      <c r="C386" s="40">
        <v>40109</v>
      </c>
      <c r="D386" s="40" t="s">
        <v>244</v>
      </c>
      <c r="E386" s="40" t="s">
        <v>880</v>
      </c>
      <c r="F386" s="40" t="s">
        <v>891</v>
      </c>
      <c r="G386" s="40" t="s">
        <v>110</v>
      </c>
      <c r="H386" s="40" t="str">
        <f>IF(G386="","",VLOOKUP(G386,Sheet1!$B$3:$C$7,2,0))</f>
        <v>高度急性期</v>
      </c>
      <c r="I386" s="40" t="s">
        <v>110</v>
      </c>
      <c r="J386" s="40" t="str">
        <f>IF(I386="","",VLOOKUP(I386,Sheet1!$B$3:$C$7,2,0))</f>
        <v>高度急性期</v>
      </c>
      <c r="K386" s="40">
        <v>40</v>
      </c>
      <c r="L386" s="40">
        <v>40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  <c r="S386" s="40">
        <v>0</v>
      </c>
      <c r="T386" s="40" t="s">
        <v>107</v>
      </c>
      <c r="U386" s="40" t="str">
        <f>IF(T386="","",VLOOKUP(T386,Sheet1!$B$10:$C$61,2,0))</f>
        <v>特定機能病院一般病棟7対1入院基本料</v>
      </c>
      <c r="V386" s="40">
        <v>40</v>
      </c>
      <c r="W386" s="65"/>
    </row>
    <row r="387" spans="1:23" outlineLevel="4">
      <c r="A387" s="40">
        <v>4012</v>
      </c>
      <c r="B387" s="40" t="s">
        <v>47</v>
      </c>
      <c r="C387" s="40">
        <v>40109</v>
      </c>
      <c r="D387" s="40" t="s">
        <v>244</v>
      </c>
      <c r="E387" s="40" t="s">
        <v>880</v>
      </c>
      <c r="F387" s="40" t="s">
        <v>892</v>
      </c>
      <c r="G387" s="40" t="s">
        <v>110</v>
      </c>
      <c r="H387" s="40" t="str">
        <f>IF(G387="","",VLOOKUP(G387,Sheet1!$B$3:$C$7,2,0))</f>
        <v>高度急性期</v>
      </c>
      <c r="I387" s="40" t="s">
        <v>110</v>
      </c>
      <c r="J387" s="40" t="str">
        <f>IF(I387="","",VLOOKUP(I387,Sheet1!$B$3:$C$7,2,0))</f>
        <v>高度急性期</v>
      </c>
      <c r="K387" s="40">
        <v>31</v>
      </c>
      <c r="L387" s="40">
        <v>31</v>
      </c>
      <c r="M387" s="40">
        <v>0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  <c r="S387" s="40">
        <v>0</v>
      </c>
      <c r="T387" s="40" t="s">
        <v>107</v>
      </c>
      <c r="U387" s="40" t="str">
        <f>IF(T387="","",VLOOKUP(T387,Sheet1!$B$10:$C$61,2,0))</f>
        <v>特定機能病院一般病棟7対1入院基本料</v>
      </c>
      <c r="V387" s="40">
        <v>31</v>
      </c>
      <c r="W387" s="65"/>
    </row>
    <row r="388" spans="1:23" outlineLevel="4">
      <c r="A388" s="40">
        <v>4012</v>
      </c>
      <c r="B388" s="40" t="s">
        <v>47</v>
      </c>
      <c r="C388" s="40">
        <v>40109</v>
      </c>
      <c r="D388" s="40" t="s">
        <v>244</v>
      </c>
      <c r="E388" s="40" t="s">
        <v>880</v>
      </c>
      <c r="F388" s="40" t="s">
        <v>893</v>
      </c>
      <c r="G388" s="40" t="s">
        <v>110</v>
      </c>
      <c r="H388" s="40" t="str">
        <f>IF(G388="","",VLOOKUP(G388,Sheet1!$B$3:$C$7,2,0))</f>
        <v>高度急性期</v>
      </c>
      <c r="I388" s="40" t="s">
        <v>110</v>
      </c>
      <c r="J388" s="40" t="str">
        <f>IF(I388="","",VLOOKUP(I388,Sheet1!$B$3:$C$7,2,0))</f>
        <v>高度急性期</v>
      </c>
      <c r="K388" s="40">
        <v>35</v>
      </c>
      <c r="L388" s="40">
        <v>35</v>
      </c>
      <c r="M388" s="40">
        <v>0</v>
      </c>
      <c r="N388" s="40">
        <v>0</v>
      </c>
      <c r="O388" s="40">
        <v>0</v>
      </c>
      <c r="P388" s="40">
        <v>0</v>
      </c>
      <c r="Q388" s="40">
        <v>0</v>
      </c>
      <c r="R388" s="40">
        <v>0</v>
      </c>
      <c r="S388" s="40">
        <v>0</v>
      </c>
      <c r="T388" s="40" t="s">
        <v>107</v>
      </c>
      <c r="U388" s="40" t="str">
        <f>IF(T388="","",VLOOKUP(T388,Sheet1!$B$10:$C$61,2,0))</f>
        <v>特定機能病院一般病棟7対1入院基本料</v>
      </c>
      <c r="V388" s="40">
        <v>35</v>
      </c>
      <c r="W388" s="65"/>
    </row>
    <row r="389" spans="1:23" outlineLevel="4">
      <c r="A389" s="40">
        <v>4012</v>
      </c>
      <c r="B389" s="40" t="s">
        <v>47</v>
      </c>
      <c r="C389" s="40">
        <v>40109</v>
      </c>
      <c r="D389" s="40" t="s">
        <v>244</v>
      </c>
      <c r="E389" s="40" t="s">
        <v>880</v>
      </c>
      <c r="F389" s="40" t="s">
        <v>894</v>
      </c>
      <c r="G389" s="40" t="s">
        <v>110</v>
      </c>
      <c r="H389" s="40" t="str">
        <f>IF(G389="","",VLOOKUP(G389,Sheet1!$B$3:$C$7,2,0))</f>
        <v>高度急性期</v>
      </c>
      <c r="I389" s="40" t="s">
        <v>110</v>
      </c>
      <c r="J389" s="40" t="str">
        <f>IF(I389="","",VLOOKUP(I389,Sheet1!$B$3:$C$7,2,0))</f>
        <v>高度急性期</v>
      </c>
      <c r="K389" s="40">
        <v>38</v>
      </c>
      <c r="L389" s="40">
        <v>38</v>
      </c>
      <c r="M389" s="40">
        <v>0</v>
      </c>
      <c r="N389" s="40">
        <v>0</v>
      </c>
      <c r="O389" s="40">
        <v>0</v>
      </c>
      <c r="P389" s="40">
        <v>0</v>
      </c>
      <c r="Q389" s="40">
        <v>0</v>
      </c>
      <c r="R389" s="40">
        <v>0</v>
      </c>
      <c r="S389" s="40">
        <v>0</v>
      </c>
      <c r="T389" s="40" t="s">
        <v>107</v>
      </c>
      <c r="U389" s="40" t="str">
        <f>IF(T389="","",VLOOKUP(T389,Sheet1!$B$10:$C$61,2,0))</f>
        <v>特定機能病院一般病棟7対1入院基本料</v>
      </c>
      <c r="V389" s="40">
        <v>38</v>
      </c>
      <c r="W389" s="65"/>
    </row>
    <row r="390" spans="1:23" outlineLevel="4">
      <c r="A390" s="40">
        <v>4012</v>
      </c>
      <c r="B390" s="40" t="s">
        <v>47</v>
      </c>
      <c r="C390" s="40">
        <v>40109</v>
      </c>
      <c r="D390" s="40" t="s">
        <v>244</v>
      </c>
      <c r="E390" s="40" t="s">
        <v>880</v>
      </c>
      <c r="F390" s="40" t="s">
        <v>895</v>
      </c>
      <c r="G390" s="40" t="s">
        <v>110</v>
      </c>
      <c r="H390" s="40" t="str">
        <f>IF(G390="","",VLOOKUP(G390,Sheet1!$B$3:$C$7,2,0))</f>
        <v>高度急性期</v>
      </c>
      <c r="I390" s="40" t="s">
        <v>110</v>
      </c>
      <c r="J390" s="40" t="str">
        <f>IF(I390="","",VLOOKUP(I390,Sheet1!$B$3:$C$7,2,0))</f>
        <v>高度急性期</v>
      </c>
      <c r="K390" s="40">
        <v>38</v>
      </c>
      <c r="L390" s="40">
        <v>38</v>
      </c>
      <c r="M390" s="40">
        <v>0</v>
      </c>
      <c r="N390" s="40">
        <v>0</v>
      </c>
      <c r="O390" s="40">
        <v>0</v>
      </c>
      <c r="P390" s="40">
        <v>0</v>
      </c>
      <c r="Q390" s="40">
        <v>0</v>
      </c>
      <c r="R390" s="40">
        <v>0</v>
      </c>
      <c r="S390" s="40">
        <v>0</v>
      </c>
      <c r="T390" s="40" t="s">
        <v>107</v>
      </c>
      <c r="U390" s="40" t="str">
        <f>IF(T390="","",VLOOKUP(T390,Sheet1!$B$10:$C$61,2,0))</f>
        <v>特定機能病院一般病棟7対1入院基本料</v>
      </c>
      <c r="V390" s="40">
        <v>38</v>
      </c>
      <c r="W390" s="65"/>
    </row>
    <row r="391" spans="1:23" outlineLevel="4">
      <c r="A391" s="40">
        <v>4012</v>
      </c>
      <c r="B391" s="40" t="s">
        <v>47</v>
      </c>
      <c r="C391" s="40">
        <v>40109</v>
      </c>
      <c r="D391" s="40" t="s">
        <v>244</v>
      </c>
      <c r="E391" s="40" t="s">
        <v>880</v>
      </c>
      <c r="F391" s="40" t="s">
        <v>896</v>
      </c>
      <c r="G391" s="40" t="s">
        <v>110</v>
      </c>
      <c r="H391" s="40" t="str">
        <f>IF(G391="","",VLOOKUP(G391,Sheet1!$B$3:$C$7,2,0))</f>
        <v>高度急性期</v>
      </c>
      <c r="I391" s="40" t="s">
        <v>110</v>
      </c>
      <c r="J391" s="40" t="str">
        <f>IF(I391="","",VLOOKUP(I391,Sheet1!$B$3:$C$7,2,0))</f>
        <v>高度急性期</v>
      </c>
      <c r="K391" s="40">
        <v>27</v>
      </c>
      <c r="L391" s="40">
        <v>27</v>
      </c>
      <c r="M391" s="40">
        <v>0</v>
      </c>
      <c r="N391" s="40">
        <v>0</v>
      </c>
      <c r="O391" s="40">
        <v>0</v>
      </c>
      <c r="P391" s="40">
        <v>0</v>
      </c>
      <c r="Q391" s="40">
        <v>0</v>
      </c>
      <c r="R391" s="40">
        <v>0</v>
      </c>
      <c r="S391" s="40">
        <v>0</v>
      </c>
      <c r="T391" s="40" t="s">
        <v>375</v>
      </c>
      <c r="U391" s="40" t="str">
        <f>IF(T391="","",VLOOKUP(T391,Sheet1!$B$10:$C$61,2,0))</f>
        <v>小児入院医療管理料2</v>
      </c>
      <c r="V391" s="40">
        <v>27</v>
      </c>
      <c r="W391" s="65"/>
    </row>
    <row r="392" spans="1:23" outlineLevel="4">
      <c r="A392" s="40">
        <v>4012</v>
      </c>
      <c r="B392" s="40" t="s">
        <v>47</v>
      </c>
      <c r="C392" s="40">
        <v>40109</v>
      </c>
      <c r="D392" s="40" t="s">
        <v>244</v>
      </c>
      <c r="E392" s="40" t="s">
        <v>880</v>
      </c>
      <c r="F392" s="40" t="s">
        <v>897</v>
      </c>
      <c r="G392" s="40" t="s">
        <v>110</v>
      </c>
      <c r="H392" s="40" t="str">
        <f>IF(G392="","",VLOOKUP(G392,Sheet1!$B$3:$C$7,2,0))</f>
        <v>高度急性期</v>
      </c>
      <c r="I392" s="40" t="s">
        <v>110</v>
      </c>
      <c r="J392" s="40" t="str">
        <f>IF(I392="","",VLOOKUP(I392,Sheet1!$B$3:$C$7,2,0))</f>
        <v>高度急性期</v>
      </c>
      <c r="K392" s="40">
        <v>32</v>
      </c>
      <c r="L392" s="40">
        <v>32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 t="s">
        <v>107</v>
      </c>
      <c r="U392" s="40" t="str">
        <f>IF(T392="","",VLOOKUP(T392,Sheet1!$B$10:$C$61,2,0))</f>
        <v>特定機能病院一般病棟7対1入院基本料</v>
      </c>
      <c r="V392" s="40">
        <v>32</v>
      </c>
      <c r="W392" s="65"/>
    </row>
    <row r="393" spans="1:23" outlineLevel="4">
      <c r="A393" s="40">
        <v>4012</v>
      </c>
      <c r="B393" s="40" t="s">
        <v>47</v>
      </c>
      <c r="C393" s="40">
        <v>40109</v>
      </c>
      <c r="D393" s="40" t="s">
        <v>244</v>
      </c>
      <c r="E393" s="40" t="s">
        <v>880</v>
      </c>
      <c r="F393" s="40" t="s">
        <v>898</v>
      </c>
      <c r="G393" s="40" t="s">
        <v>110</v>
      </c>
      <c r="H393" s="40" t="str">
        <f>IF(G393="","",VLOOKUP(G393,Sheet1!$B$3:$C$7,2,0))</f>
        <v>高度急性期</v>
      </c>
      <c r="I393" s="40" t="s">
        <v>110</v>
      </c>
      <c r="J393" s="40" t="str">
        <f>IF(I393="","",VLOOKUP(I393,Sheet1!$B$3:$C$7,2,0))</f>
        <v>高度急性期</v>
      </c>
      <c r="K393" s="40">
        <v>28</v>
      </c>
      <c r="L393" s="40">
        <v>28</v>
      </c>
      <c r="M393" s="40">
        <v>0</v>
      </c>
      <c r="N393" s="40">
        <v>0</v>
      </c>
      <c r="O393" s="40">
        <v>0</v>
      </c>
      <c r="P393" s="40">
        <v>0</v>
      </c>
      <c r="Q393" s="40">
        <v>0</v>
      </c>
      <c r="R393" s="40">
        <v>0</v>
      </c>
      <c r="S393" s="40">
        <v>0</v>
      </c>
      <c r="T393" s="40" t="s">
        <v>107</v>
      </c>
      <c r="U393" s="40" t="str">
        <f>IF(T393="","",VLOOKUP(T393,Sheet1!$B$10:$C$61,2,0))</f>
        <v>特定機能病院一般病棟7対1入院基本料</v>
      </c>
      <c r="V393" s="40">
        <v>28</v>
      </c>
      <c r="W393" s="65"/>
    </row>
    <row r="394" spans="1:23" outlineLevel="4">
      <c r="A394" s="40">
        <v>4012</v>
      </c>
      <c r="B394" s="40" t="s">
        <v>47</v>
      </c>
      <c r="C394" s="40">
        <v>40109</v>
      </c>
      <c r="D394" s="40" t="s">
        <v>244</v>
      </c>
      <c r="E394" s="40" t="s">
        <v>880</v>
      </c>
      <c r="F394" s="40" t="s">
        <v>899</v>
      </c>
      <c r="G394" s="40" t="s">
        <v>110</v>
      </c>
      <c r="H394" s="40" t="str">
        <f>IF(G394="","",VLOOKUP(G394,Sheet1!$B$3:$C$7,2,0))</f>
        <v>高度急性期</v>
      </c>
      <c r="I394" s="40" t="s">
        <v>110</v>
      </c>
      <c r="J394" s="40" t="str">
        <f>IF(I394="","",VLOOKUP(I394,Sheet1!$B$3:$C$7,2,0))</f>
        <v>高度急性期</v>
      </c>
      <c r="K394" s="40">
        <v>34</v>
      </c>
      <c r="L394" s="40">
        <v>34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 t="s">
        <v>107</v>
      </c>
      <c r="U394" s="40" t="str">
        <f>IF(T394="","",VLOOKUP(T394,Sheet1!$B$10:$C$61,2,0))</f>
        <v>特定機能病院一般病棟7対1入院基本料</v>
      </c>
      <c r="V394" s="40">
        <v>34</v>
      </c>
      <c r="W394" s="65"/>
    </row>
    <row r="395" spans="1:23" outlineLevel="4">
      <c r="A395" s="40">
        <v>4012</v>
      </c>
      <c r="B395" s="40" t="s">
        <v>47</v>
      </c>
      <c r="C395" s="40">
        <v>40109</v>
      </c>
      <c r="D395" s="40" t="s">
        <v>244</v>
      </c>
      <c r="E395" s="40" t="s">
        <v>880</v>
      </c>
      <c r="F395" s="40" t="s">
        <v>900</v>
      </c>
      <c r="G395" s="40" t="s">
        <v>104</v>
      </c>
      <c r="H395" s="40" t="str">
        <f>IF(G395="","",VLOOKUP(G395,Sheet1!$B$3:$C$7,2,0))</f>
        <v>急性期</v>
      </c>
      <c r="I395" s="40" t="s">
        <v>104</v>
      </c>
      <c r="J395" s="40" t="str">
        <f>IF(I395="","",VLOOKUP(I395,Sheet1!$B$3:$C$7,2,0))</f>
        <v>急性期</v>
      </c>
      <c r="K395" s="40">
        <v>40</v>
      </c>
      <c r="L395" s="40">
        <v>40</v>
      </c>
      <c r="M395" s="40">
        <v>0</v>
      </c>
      <c r="N395" s="40">
        <v>0</v>
      </c>
      <c r="O395" s="40">
        <v>0</v>
      </c>
      <c r="P395" s="40">
        <v>0</v>
      </c>
      <c r="Q395" s="40">
        <v>0</v>
      </c>
      <c r="R395" s="40">
        <v>0</v>
      </c>
      <c r="S395" s="40">
        <v>0</v>
      </c>
      <c r="T395" s="40" t="s">
        <v>107</v>
      </c>
      <c r="U395" s="40" t="str">
        <f>IF(T395="","",VLOOKUP(T395,Sheet1!$B$10:$C$61,2,0))</f>
        <v>特定機能病院一般病棟7対1入院基本料</v>
      </c>
      <c r="V395" s="40">
        <v>40</v>
      </c>
      <c r="W395" s="65"/>
    </row>
    <row r="396" spans="1:23" outlineLevel="4">
      <c r="A396" s="40">
        <v>4012</v>
      </c>
      <c r="B396" s="40" t="s">
        <v>47</v>
      </c>
      <c r="C396" s="40">
        <v>40109</v>
      </c>
      <c r="D396" s="40" t="s">
        <v>244</v>
      </c>
      <c r="E396" s="40" t="s">
        <v>880</v>
      </c>
      <c r="F396" s="40" t="s">
        <v>901</v>
      </c>
      <c r="G396" s="40" t="s">
        <v>104</v>
      </c>
      <c r="H396" s="40" t="str">
        <f>IF(G396="","",VLOOKUP(G396,Sheet1!$B$3:$C$7,2,0))</f>
        <v>急性期</v>
      </c>
      <c r="I396" s="40" t="s">
        <v>104</v>
      </c>
      <c r="J396" s="40" t="str">
        <f>IF(I396="","",VLOOKUP(I396,Sheet1!$B$3:$C$7,2,0))</f>
        <v>急性期</v>
      </c>
      <c r="K396" s="40">
        <v>41</v>
      </c>
      <c r="L396" s="40">
        <v>41</v>
      </c>
      <c r="M396" s="40">
        <v>0</v>
      </c>
      <c r="N396" s="40">
        <v>0</v>
      </c>
      <c r="O396" s="40">
        <v>0</v>
      </c>
      <c r="P396" s="40">
        <v>0</v>
      </c>
      <c r="Q396" s="40">
        <v>0</v>
      </c>
      <c r="R396" s="40">
        <v>0</v>
      </c>
      <c r="S396" s="40">
        <v>0</v>
      </c>
      <c r="T396" s="40" t="s">
        <v>107</v>
      </c>
      <c r="U396" s="40" t="str">
        <f>IF(T396="","",VLOOKUP(T396,Sheet1!$B$10:$C$61,2,0))</f>
        <v>特定機能病院一般病棟7対1入院基本料</v>
      </c>
      <c r="V396" s="40">
        <v>41</v>
      </c>
      <c r="W396" s="65"/>
    </row>
    <row r="397" spans="1:23" outlineLevel="3">
      <c r="A397" s="40"/>
      <c r="B397" s="40"/>
      <c r="C397" s="40"/>
      <c r="D397" s="40"/>
      <c r="E397" s="41" t="s">
        <v>1890</v>
      </c>
      <c r="F397" s="40"/>
      <c r="G397" s="40"/>
      <c r="H397" s="40"/>
      <c r="I397" s="40"/>
      <c r="J397" s="40" t="str">
        <f>IF(I397="","",VLOOKUP(I397,Sheet1!$B$3:$C$7,2,0))</f>
        <v/>
      </c>
      <c r="K397" s="40">
        <f t="shared" ref="K397:S397" si="64">SUBTOTAL(9,K376:K396)</f>
        <v>638</v>
      </c>
      <c r="L397" s="40">
        <f t="shared" si="64"/>
        <v>638</v>
      </c>
      <c r="M397" s="40">
        <f t="shared" si="64"/>
        <v>0</v>
      </c>
      <c r="N397" s="40">
        <f t="shared" si="64"/>
        <v>0</v>
      </c>
      <c r="O397" s="40">
        <f t="shared" si="64"/>
        <v>0</v>
      </c>
      <c r="P397" s="40">
        <f t="shared" si="64"/>
        <v>0</v>
      </c>
      <c r="Q397" s="40">
        <f t="shared" si="64"/>
        <v>0</v>
      </c>
      <c r="R397" s="40">
        <f t="shared" si="64"/>
        <v>0</v>
      </c>
      <c r="S397" s="40">
        <f t="shared" si="64"/>
        <v>0</v>
      </c>
      <c r="T397" s="40"/>
      <c r="U397" s="40"/>
      <c r="V397" s="40">
        <f>SUBTOTAL(9,V376:V396)</f>
        <v>638</v>
      </c>
      <c r="W397" s="66"/>
    </row>
    <row r="398" spans="1:23" outlineLevel="4">
      <c r="A398" s="40">
        <v>4012</v>
      </c>
      <c r="B398" s="40" t="s">
        <v>47</v>
      </c>
      <c r="C398" s="40">
        <v>40109</v>
      </c>
      <c r="D398" s="40" t="s">
        <v>244</v>
      </c>
      <c r="E398" s="40" t="s">
        <v>925</v>
      </c>
      <c r="F398" s="40" t="s">
        <v>926</v>
      </c>
      <c r="G398" s="40" t="s">
        <v>38</v>
      </c>
      <c r="H398" s="40" t="str">
        <f>IF(G398="","",VLOOKUP(G398,Sheet1!$B$3:$C$7,2,0))</f>
        <v>急性期</v>
      </c>
      <c r="I398" s="40" t="s">
        <v>38</v>
      </c>
      <c r="J398" s="40" t="str">
        <f>IF(I398="","",VLOOKUP(I398,Sheet1!$B$3:$C$7,2,0))</f>
        <v>急性期</v>
      </c>
      <c r="K398" s="40">
        <v>45</v>
      </c>
      <c r="L398" s="40">
        <v>45</v>
      </c>
      <c r="M398" s="40">
        <v>0</v>
      </c>
      <c r="N398" s="40">
        <v>0</v>
      </c>
      <c r="O398" s="40">
        <v>0</v>
      </c>
      <c r="P398" s="40">
        <v>0</v>
      </c>
      <c r="Q398" s="40">
        <v>0</v>
      </c>
      <c r="R398" s="40">
        <v>0</v>
      </c>
      <c r="S398" s="40">
        <v>0</v>
      </c>
      <c r="T398" s="40" t="s">
        <v>38</v>
      </c>
      <c r="U398" s="40" t="str">
        <f>IF(T398="","",VLOOKUP(T398,Sheet1!$B$10:$C$61,2,0))</f>
        <v>一般病棟10対1入院基本料</v>
      </c>
      <c r="V398" s="40">
        <v>45</v>
      </c>
      <c r="W398" s="64"/>
    </row>
    <row r="399" spans="1:23" outlineLevel="4">
      <c r="A399" s="40">
        <v>4012</v>
      </c>
      <c r="B399" s="40" t="s">
        <v>47</v>
      </c>
      <c r="C399" s="40">
        <v>40109</v>
      </c>
      <c r="D399" s="40" t="s">
        <v>244</v>
      </c>
      <c r="E399" s="40" t="s">
        <v>925</v>
      </c>
      <c r="F399" s="40" t="s">
        <v>927</v>
      </c>
      <c r="G399" s="40" t="s">
        <v>58</v>
      </c>
      <c r="H399" s="40" t="str">
        <f>IF(G399="","",VLOOKUP(G399,Sheet1!$B$3:$C$7,2,0))</f>
        <v>回復期</v>
      </c>
      <c r="I399" s="40" t="s">
        <v>58</v>
      </c>
      <c r="J399" s="40" t="str">
        <f>IF(I399="","",VLOOKUP(I399,Sheet1!$B$3:$C$7,2,0))</f>
        <v>回復期</v>
      </c>
      <c r="K399" s="40">
        <v>46</v>
      </c>
      <c r="L399" s="40">
        <v>46</v>
      </c>
      <c r="M399" s="40">
        <v>0</v>
      </c>
      <c r="N399" s="40">
        <v>0</v>
      </c>
      <c r="O399" s="40">
        <v>0</v>
      </c>
      <c r="P399" s="40">
        <v>0</v>
      </c>
      <c r="Q399" s="40">
        <v>0</v>
      </c>
      <c r="R399" s="40">
        <v>0</v>
      </c>
      <c r="S399" s="40">
        <v>0</v>
      </c>
      <c r="T399" s="40" t="s">
        <v>40</v>
      </c>
      <c r="U399" s="40" t="str">
        <f>IF(T399="","",VLOOKUP(T399,Sheet1!$B$10:$C$61,2,0))</f>
        <v>地域包括ケア病棟入院料1</v>
      </c>
      <c r="V399" s="40">
        <v>46</v>
      </c>
      <c r="W399" s="65"/>
    </row>
    <row r="400" spans="1:23" outlineLevel="4">
      <c r="A400" s="40">
        <v>4012</v>
      </c>
      <c r="B400" s="40" t="s">
        <v>47</v>
      </c>
      <c r="C400" s="40">
        <v>40109</v>
      </c>
      <c r="D400" s="40" t="s">
        <v>244</v>
      </c>
      <c r="E400" s="40" t="s">
        <v>925</v>
      </c>
      <c r="F400" s="40" t="s">
        <v>928</v>
      </c>
      <c r="G400" s="40" t="s">
        <v>58</v>
      </c>
      <c r="H400" s="40" t="str">
        <f>IF(G400="","",VLOOKUP(G400,Sheet1!$B$3:$C$7,2,0))</f>
        <v>回復期</v>
      </c>
      <c r="I400" s="40" t="s">
        <v>58</v>
      </c>
      <c r="J400" s="40" t="str">
        <f>IF(I400="","",VLOOKUP(I400,Sheet1!$B$3:$C$7,2,0))</f>
        <v>回復期</v>
      </c>
      <c r="K400" s="40">
        <v>0</v>
      </c>
      <c r="L400" s="40">
        <v>0</v>
      </c>
      <c r="M400" s="40">
        <v>0</v>
      </c>
      <c r="N400" s="40">
        <v>30</v>
      </c>
      <c r="O400" s="40">
        <v>30</v>
      </c>
      <c r="P400" s="40">
        <v>0</v>
      </c>
      <c r="Q400" s="40">
        <v>0</v>
      </c>
      <c r="R400" s="40">
        <v>0</v>
      </c>
      <c r="S400" s="40">
        <v>0</v>
      </c>
      <c r="T400" s="40" t="s">
        <v>68</v>
      </c>
      <c r="U400" s="40" t="str">
        <f>IF(T400="","",VLOOKUP(T400,Sheet1!$B$10:$C$61,2,0))</f>
        <v>回復期リハビリテーション病棟入院料2</v>
      </c>
      <c r="V400" s="40">
        <v>30</v>
      </c>
      <c r="W400" s="65"/>
    </row>
    <row r="401" spans="1:23" outlineLevel="4">
      <c r="A401" s="40">
        <v>4012</v>
      </c>
      <c r="B401" s="40" t="s">
        <v>47</v>
      </c>
      <c r="C401" s="40">
        <v>40109</v>
      </c>
      <c r="D401" s="40" t="s">
        <v>244</v>
      </c>
      <c r="E401" s="40" t="s">
        <v>925</v>
      </c>
      <c r="F401" s="40" t="s">
        <v>929</v>
      </c>
      <c r="G401" s="40" t="s">
        <v>45</v>
      </c>
      <c r="H401" s="40" t="str">
        <f>IF(G401="","",VLOOKUP(G401,Sheet1!$B$3:$C$7,2,0))</f>
        <v>慢性期</v>
      </c>
      <c r="I401" s="40" t="s">
        <v>45</v>
      </c>
      <c r="J401" s="40" t="str">
        <f>IF(I401="","",VLOOKUP(I401,Sheet1!$B$3:$C$7,2,0))</f>
        <v>慢性期</v>
      </c>
      <c r="K401" s="40">
        <v>0</v>
      </c>
      <c r="L401" s="40">
        <v>0</v>
      </c>
      <c r="M401" s="40">
        <v>0</v>
      </c>
      <c r="N401" s="40">
        <v>48</v>
      </c>
      <c r="O401" s="40">
        <v>48</v>
      </c>
      <c r="P401" s="40">
        <v>0</v>
      </c>
      <c r="Q401" s="40">
        <v>0</v>
      </c>
      <c r="R401" s="40">
        <v>0</v>
      </c>
      <c r="S401" s="40">
        <v>0</v>
      </c>
      <c r="T401" s="40" t="s">
        <v>62</v>
      </c>
      <c r="U401" s="40" t="str">
        <f>IF(T401="","",VLOOKUP(T401,Sheet1!$B$10:$C$61,2,0))</f>
        <v>療養病棟入院基本料1</v>
      </c>
      <c r="V401" s="40">
        <v>48</v>
      </c>
      <c r="W401" s="65"/>
    </row>
    <row r="402" spans="1:23" outlineLevel="4">
      <c r="A402" s="40">
        <v>4012</v>
      </c>
      <c r="B402" s="40" t="s">
        <v>47</v>
      </c>
      <c r="C402" s="40">
        <v>40109</v>
      </c>
      <c r="D402" s="40" t="s">
        <v>244</v>
      </c>
      <c r="E402" s="40" t="s">
        <v>925</v>
      </c>
      <c r="F402" s="40" t="s">
        <v>930</v>
      </c>
      <c r="G402" s="40" t="s">
        <v>45</v>
      </c>
      <c r="H402" s="40" t="str">
        <f>IF(G402="","",VLOOKUP(G402,Sheet1!$B$3:$C$7,2,0))</f>
        <v>慢性期</v>
      </c>
      <c r="I402" s="40" t="s">
        <v>45</v>
      </c>
      <c r="J402" s="40" t="str">
        <f>IF(I402="","",VLOOKUP(I402,Sheet1!$B$3:$C$7,2,0))</f>
        <v>慢性期</v>
      </c>
      <c r="K402" s="40">
        <v>30</v>
      </c>
      <c r="L402" s="40">
        <v>30</v>
      </c>
      <c r="M402" s="40">
        <v>0</v>
      </c>
      <c r="N402" s="40">
        <v>0</v>
      </c>
      <c r="O402" s="40">
        <v>0</v>
      </c>
      <c r="P402" s="40">
        <v>0</v>
      </c>
      <c r="Q402" s="40">
        <v>0</v>
      </c>
      <c r="R402" s="40">
        <v>0</v>
      </c>
      <c r="S402" s="40">
        <v>0</v>
      </c>
      <c r="T402" s="40" t="s">
        <v>51</v>
      </c>
      <c r="U402" s="40" t="str">
        <f>IF(T402="","",VLOOKUP(T402,Sheet1!$B$10:$C$61,2,0))</f>
        <v>障害者施設等10対1入院基本料</v>
      </c>
      <c r="V402" s="40">
        <v>30</v>
      </c>
      <c r="W402" s="65"/>
    </row>
    <row r="403" spans="1:23" outlineLevel="3">
      <c r="A403" s="40"/>
      <c r="B403" s="40"/>
      <c r="C403" s="40"/>
      <c r="D403" s="40"/>
      <c r="E403" s="41" t="s">
        <v>1891</v>
      </c>
      <c r="F403" s="40"/>
      <c r="G403" s="40"/>
      <c r="H403" s="40"/>
      <c r="I403" s="40"/>
      <c r="J403" s="40" t="str">
        <f>IF(I403="","",VLOOKUP(I403,Sheet1!$B$3:$C$7,2,0))</f>
        <v/>
      </c>
      <c r="K403" s="40">
        <f t="shared" ref="K403:S403" si="65">SUBTOTAL(9,K398:K402)</f>
        <v>121</v>
      </c>
      <c r="L403" s="40">
        <f t="shared" si="65"/>
        <v>121</v>
      </c>
      <c r="M403" s="40">
        <f t="shared" si="65"/>
        <v>0</v>
      </c>
      <c r="N403" s="40">
        <f t="shared" si="65"/>
        <v>78</v>
      </c>
      <c r="O403" s="40">
        <f t="shared" si="65"/>
        <v>78</v>
      </c>
      <c r="P403" s="40">
        <f t="shared" si="65"/>
        <v>0</v>
      </c>
      <c r="Q403" s="40">
        <f t="shared" si="65"/>
        <v>0</v>
      </c>
      <c r="R403" s="40">
        <f t="shared" si="65"/>
        <v>0</v>
      </c>
      <c r="S403" s="40">
        <f t="shared" si="65"/>
        <v>0</v>
      </c>
      <c r="T403" s="40"/>
      <c r="U403" s="40"/>
      <c r="V403" s="40">
        <f>SUBTOTAL(9,V398:V402)</f>
        <v>199</v>
      </c>
      <c r="W403" s="66"/>
    </row>
    <row r="404" spans="1:23" outlineLevel="4">
      <c r="A404" s="40">
        <v>4012</v>
      </c>
      <c r="B404" s="40" t="s">
        <v>47</v>
      </c>
      <c r="C404" s="40">
        <v>40109</v>
      </c>
      <c r="D404" s="40" t="s">
        <v>244</v>
      </c>
      <c r="E404" s="40" t="s">
        <v>1135</v>
      </c>
      <c r="F404" s="40" t="s">
        <v>44</v>
      </c>
      <c r="G404" s="40" t="s">
        <v>38</v>
      </c>
      <c r="H404" s="40" t="str">
        <f>IF(G404="","",VLOOKUP(G404,Sheet1!$B$3:$C$7,2,0))</f>
        <v>急性期</v>
      </c>
      <c r="I404" s="40" t="s">
        <v>38</v>
      </c>
      <c r="J404" s="40" t="str">
        <f>IF(I404="","",VLOOKUP(I404,Sheet1!$B$3:$C$7,2,0))</f>
        <v>急性期</v>
      </c>
      <c r="K404" s="40">
        <v>41</v>
      </c>
      <c r="L404" s="40">
        <v>33</v>
      </c>
      <c r="M404" s="40">
        <v>8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 t="s">
        <v>58</v>
      </c>
      <c r="U404" s="40" t="str">
        <f>IF(T404="","",VLOOKUP(T404,Sheet1!$B$10:$C$61,2,0))</f>
        <v>一般病棟13対1入院基本料</v>
      </c>
      <c r="V404" s="40">
        <v>41</v>
      </c>
      <c r="W404" s="64"/>
    </row>
    <row r="405" spans="1:23" outlineLevel="3">
      <c r="A405" s="40"/>
      <c r="B405" s="40"/>
      <c r="C405" s="40"/>
      <c r="D405" s="40"/>
      <c r="E405" s="41" t="s">
        <v>1892</v>
      </c>
      <c r="F405" s="40"/>
      <c r="G405" s="40"/>
      <c r="H405" s="40"/>
      <c r="I405" s="40"/>
      <c r="J405" s="40" t="str">
        <f>IF(I405="","",VLOOKUP(I405,Sheet1!$B$3:$C$7,2,0))</f>
        <v/>
      </c>
      <c r="K405" s="40">
        <f t="shared" ref="K405:S405" si="66">SUBTOTAL(9,K404:K404)</f>
        <v>41</v>
      </c>
      <c r="L405" s="40">
        <f t="shared" si="66"/>
        <v>33</v>
      </c>
      <c r="M405" s="40">
        <f t="shared" si="66"/>
        <v>8</v>
      </c>
      <c r="N405" s="40">
        <f t="shared" si="66"/>
        <v>0</v>
      </c>
      <c r="O405" s="40">
        <f t="shared" si="66"/>
        <v>0</v>
      </c>
      <c r="P405" s="40">
        <f t="shared" si="66"/>
        <v>0</v>
      </c>
      <c r="Q405" s="40">
        <f t="shared" si="66"/>
        <v>0</v>
      </c>
      <c r="R405" s="40">
        <f t="shared" si="66"/>
        <v>0</v>
      </c>
      <c r="S405" s="40">
        <f t="shared" si="66"/>
        <v>0</v>
      </c>
      <c r="T405" s="40"/>
      <c r="U405" s="40"/>
      <c r="V405" s="40">
        <f>SUBTOTAL(9,V404:V404)</f>
        <v>41</v>
      </c>
      <c r="W405" s="66"/>
    </row>
    <row r="406" spans="1:23" outlineLevel="4">
      <c r="A406" s="40">
        <v>4012</v>
      </c>
      <c r="B406" s="40" t="s">
        <v>47</v>
      </c>
      <c r="C406" s="40">
        <v>40109</v>
      </c>
      <c r="D406" s="40" t="s">
        <v>244</v>
      </c>
      <c r="E406" s="40" t="s">
        <v>1332</v>
      </c>
      <c r="F406" s="40" t="s">
        <v>50</v>
      </c>
      <c r="G406" s="40" t="s">
        <v>45</v>
      </c>
      <c r="H406" s="40" t="str">
        <f>IF(G406="","",VLOOKUP(G406,Sheet1!$B$3:$C$7,2,0))</f>
        <v>慢性期</v>
      </c>
      <c r="I406" s="40" t="s">
        <v>45</v>
      </c>
      <c r="J406" s="40" t="str">
        <f>IF(I406="","",VLOOKUP(I406,Sheet1!$B$3:$C$7,2,0))</f>
        <v>慢性期</v>
      </c>
      <c r="K406" s="40">
        <v>46</v>
      </c>
      <c r="L406" s="40">
        <v>46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 t="s">
        <v>51</v>
      </c>
      <c r="U406" s="40" t="str">
        <f>IF(T406="","",VLOOKUP(T406,Sheet1!$B$10:$C$61,2,0))</f>
        <v>障害者施設等10対1入院基本料</v>
      </c>
      <c r="V406" s="40">
        <v>46</v>
      </c>
      <c r="W406" s="64"/>
    </row>
    <row r="407" spans="1:23" outlineLevel="3">
      <c r="A407" s="40"/>
      <c r="B407" s="40"/>
      <c r="C407" s="40"/>
      <c r="D407" s="40"/>
      <c r="E407" s="41" t="s">
        <v>1893</v>
      </c>
      <c r="F407" s="40"/>
      <c r="G407" s="40"/>
      <c r="H407" s="40"/>
      <c r="I407" s="40"/>
      <c r="J407" s="40" t="str">
        <f>IF(I407="","",VLOOKUP(I407,Sheet1!$B$3:$C$7,2,0))</f>
        <v/>
      </c>
      <c r="K407" s="40">
        <f t="shared" ref="K407:S407" si="67">SUBTOTAL(9,K406:K406)</f>
        <v>46</v>
      </c>
      <c r="L407" s="40">
        <f t="shared" si="67"/>
        <v>46</v>
      </c>
      <c r="M407" s="40">
        <f t="shared" si="67"/>
        <v>0</v>
      </c>
      <c r="N407" s="40">
        <f t="shared" si="67"/>
        <v>0</v>
      </c>
      <c r="O407" s="40">
        <f t="shared" si="67"/>
        <v>0</v>
      </c>
      <c r="P407" s="40">
        <f t="shared" si="67"/>
        <v>0</v>
      </c>
      <c r="Q407" s="40">
        <f t="shared" si="67"/>
        <v>0</v>
      </c>
      <c r="R407" s="40">
        <f t="shared" si="67"/>
        <v>0</v>
      </c>
      <c r="S407" s="40">
        <f t="shared" si="67"/>
        <v>0</v>
      </c>
      <c r="T407" s="40"/>
      <c r="U407" s="40"/>
      <c r="V407" s="40">
        <f>SUBTOTAL(9,V406:V406)</f>
        <v>46</v>
      </c>
      <c r="W407" s="66"/>
    </row>
    <row r="408" spans="1:23" outlineLevel="4">
      <c r="A408" s="40">
        <v>4012</v>
      </c>
      <c r="B408" s="40" t="s">
        <v>47</v>
      </c>
      <c r="C408" s="40">
        <v>40109</v>
      </c>
      <c r="D408" s="40" t="s">
        <v>244</v>
      </c>
      <c r="E408" s="40" t="s">
        <v>1357</v>
      </c>
      <c r="F408" s="40" t="s">
        <v>1358</v>
      </c>
      <c r="G408" s="40" t="s">
        <v>38</v>
      </c>
      <c r="H408" s="40" t="str">
        <f>IF(G408="","",VLOOKUP(G408,Sheet1!$B$3:$C$7,2,0))</f>
        <v>急性期</v>
      </c>
      <c r="I408" s="40" t="s">
        <v>38</v>
      </c>
      <c r="J408" s="40" t="str">
        <f>IF(I408="","",VLOOKUP(I408,Sheet1!$B$3:$C$7,2,0))</f>
        <v>急性期</v>
      </c>
      <c r="K408" s="40">
        <v>46</v>
      </c>
      <c r="L408" s="40">
        <v>46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 t="s">
        <v>41</v>
      </c>
      <c r="U408" s="40" t="str">
        <f>IF(T408="","",VLOOKUP(T408,Sheet1!$B$10:$C$61,2,0))</f>
        <v>一般病棟7対1入院基本料</v>
      </c>
      <c r="V408" s="40">
        <v>46</v>
      </c>
      <c r="W408" s="64"/>
    </row>
    <row r="409" spans="1:23" outlineLevel="4">
      <c r="A409" s="40">
        <v>4012</v>
      </c>
      <c r="B409" s="40" t="s">
        <v>47</v>
      </c>
      <c r="C409" s="40">
        <v>40109</v>
      </c>
      <c r="D409" s="40" t="s">
        <v>244</v>
      </c>
      <c r="E409" s="40" t="s">
        <v>1357</v>
      </c>
      <c r="F409" s="40" t="s">
        <v>118</v>
      </c>
      <c r="G409" s="40" t="s">
        <v>38</v>
      </c>
      <c r="H409" s="40" t="str">
        <f>IF(G409="","",VLOOKUP(G409,Sheet1!$B$3:$C$7,2,0))</f>
        <v>急性期</v>
      </c>
      <c r="I409" s="40" t="s">
        <v>38</v>
      </c>
      <c r="J409" s="40" t="str">
        <f>IF(I409="","",VLOOKUP(I409,Sheet1!$B$3:$C$7,2,0))</f>
        <v>急性期</v>
      </c>
      <c r="K409" s="40">
        <v>32</v>
      </c>
      <c r="L409" s="40">
        <v>32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 t="s">
        <v>41</v>
      </c>
      <c r="U409" s="40" t="str">
        <f>IF(T409="","",VLOOKUP(T409,Sheet1!$B$10:$C$61,2,0))</f>
        <v>一般病棟7対1入院基本料</v>
      </c>
      <c r="V409" s="40">
        <v>32</v>
      </c>
      <c r="W409" s="65"/>
    </row>
    <row r="410" spans="1:23" outlineLevel="4">
      <c r="A410" s="40">
        <v>4012</v>
      </c>
      <c r="B410" s="40" t="s">
        <v>47</v>
      </c>
      <c r="C410" s="40">
        <v>40109</v>
      </c>
      <c r="D410" s="40" t="s">
        <v>244</v>
      </c>
      <c r="E410" s="40" t="s">
        <v>1357</v>
      </c>
      <c r="F410" s="40" t="s">
        <v>1359</v>
      </c>
      <c r="G410" s="40" t="s">
        <v>38</v>
      </c>
      <c r="H410" s="40" t="str">
        <f>IF(G410="","",VLOOKUP(G410,Sheet1!$B$3:$C$7,2,0))</f>
        <v>急性期</v>
      </c>
      <c r="I410" s="40" t="s">
        <v>38</v>
      </c>
      <c r="J410" s="40" t="str">
        <f>IF(I410="","",VLOOKUP(I410,Sheet1!$B$3:$C$7,2,0))</f>
        <v>急性期</v>
      </c>
      <c r="K410" s="40">
        <v>42</v>
      </c>
      <c r="L410" s="40">
        <v>42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 t="s">
        <v>41</v>
      </c>
      <c r="U410" s="40" t="str">
        <f>IF(T410="","",VLOOKUP(T410,Sheet1!$B$10:$C$61,2,0))</f>
        <v>一般病棟7対1入院基本料</v>
      </c>
      <c r="V410" s="40">
        <v>42</v>
      </c>
      <c r="W410" s="65"/>
    </row>
    <row r="411" spans="1:23" outlineLevel="3">
      <c r="A411" s="40"/>
      <c r="B411" s="40"/>
      <c r="C411" s="40"/>
      <c r="D411" s="40"/>
      <c r="E411" s="41" t="s">
        <v>1894</v>
      </c>
      <c r="F411" s="40"/>
      <c r="G411" s="40"/>
      <c r="H411" s="40"/>
      <c r="I411" s="40"/>
      <c r="J411" s="40" t="str">
        <f>IF(I411="","",VLOOKUP(I411,Sheet1!$B$3:$C$7,2,0))</f>
        <v/>
      </c>
      <c r="K411" s="40">
        <f t="shared" ref="K411:S411" si="68">SUBTOTAL(9,K408:K410)</f>
        <v>120</v>
      </c>
      <c r="L411" s="40">
        <f t="shared" si="68"/>
        <v>120</v>
      </c>
      <c r="M411" s="40">
        <f t="shared" si="68"/>
        <v>0</v>
      </c>
      <c r="N411" s="40">
        <f t="shared" si="68"/>
        <v>0</v>
      </c>
      <c r="O411" s="40">
        <f t="shared" si="68"/>
        <v>0</v>
      </c>
      <c r="P411" s="40">
        <f t="shared" si="68"/>
        <v>0</v>
      </c>
      <c r="Q411" s="40">
        <f t="shared" si="68"/>
        <v>0</v>
      </c>
      <c r="R411" s="40">
        <f t="shared" si="68"/>
        <v>0</v>
      </c>
      <c r="S411" s="40">
        <f t="shared" si="68"/>
        <v>0</v>
      </c>
      <c r="T411" s="40"/>
      <c r="U411" s="40"/>
      <c r="V411" s="40">
        <f>SUBTOTAL(9,V408:V410)</f>
        <v>120</v>
      </c>
      <c r="W411" s="66"/>
    </row>
    <row r="412" spans="1:23" outlineLevel="4">
      <c r="A412" s="40">
        <v>4012</v>
      </c>
      <c r="B412" s="40" t="s">
        <v>47</v>
      </c>
      <c r="C412" s="40">
        <v>40109</v>
      </c>
      <c r="D412" s="40" t="s">
        <v>244</v>
      </c>
      <c r="E412" s="40" t="s">
        <v>1374</v>
      </c>
      <c r="F412" s="40" t="s">
        <v>193</v>
      </c>
      <c r="G412" s="40" t="s">
        <v>38</v>
      </c>
      <c r="H412" s="40" t="str">
        <f>IF(G412="","",VLOOKUP(G412,Sheet1!$B$3:$C$7,2,0))</f>
        <v>急性期</v>
      </c>
      <c r="I412" s="40" t="s">
        <v>38</v>
      </c>
      <c r="J412" s="40" t="str">
        <f>IF(I412="","",VLOOKUP(I412,Sheet1!$B$3:$C$7,2,0))</f>
        <v>急性期</v>
      </c>
      <c r="K412" s="40">
        <v>28</v>
      </c>
      <c r="L412" s="40">
        <v>28</v>
      </c>
      <c r="M412" s="40">
        <v>0</v>
      </c>
      <c r="N412" s="40">
        <v>0</v>
      </c>
      <c r="O412" s="40">
        <v>0</v>
      </c>
      <c r="P412" s="40">
        <v>0</v>
      </c>
      <c r="Q412" s="40">
        <v>0</v>
      </c>
      <c r="R412" s="40">
        <v>0</v>
      </c>
      <c r="S412" s="40">
        <v>0</v>
      </c>
      <c r="T412" s="40" t="s">
        <v>38</v>
      </c>
      <c r="U412" s="40" t="str">
        <f>IF(T412="","",VLOOKUP(T412,Sheet1!$B$10:$C$61,2,0))</f>
        <v>一般病棟10対1入院基本料</v>
      </c>
      <c r="V412" s="40">
        <v>28</v>
      </c>
      <c r="W412" s="64"/>
    </row>
    <row r="413" spans="1:23" outlineLevel="4">
      <c r="A413" s="40">
        <v>4012</v>
      </c>
      <c r="B413" s="40" t="s">
        <v>47</v>
      </c>
      <c r="C413" s="40">
        <v>40109</v>
      </c>
      <c r="D413" s="40" t="s">
        <v>244</v>
      </c>
      <c r="E413" s="40" t="s">
        <v>1374</v>
      </c>
      <c r="F413" s="40" t="s">
        <v>57</v>
      </c>
      <c r="G413" s="40" t="s">
        <v>58</v>
      </c>
      <c r="H413" s="40" t="str">
        <f>IF(G413="","",VLOOKUP(G413,Sheet1!$B$3:$C$7,2,0))</f>
        <v>回復期</v>
      </c>
      <c r="I413" s="40" t="s">
        <v>58</v>
      </c>
      <c r="J413" s="40" t="str">
        <f>IF(I413="","",VLOOKUP(I413,Sheet1!$B$3:$C$7,2,0))</f>
        <v>回復期</v>
      </c>
      <c r="K413" s="40">
        <v>0</v>
      </c>
      <c r="L413" s="40">
        <v>0</v>
      </c>
      <c r="M413" s="40">
        <v>0</v>
      </c>
      <c r="N413" s="40">
        <v>36</v>
      </c>
      <c r="O413" s="40">
        <v>36</v>
      </c>
      <c r="P413" s="40">
        <v>0</v>
      </c>
      <c r="Q413" s="40">
        <v>0</v>
      </c>
      <c r="R413" s="40">
        <v>0</v>
      </c>
      <c r="S413" s="40">
        <v>0</v>
      </c>
      <c r="T413" s="40" t="s">
        <v>59</v>
      </c>
      <c r="U413" s="40" t="str">
        <f>IF(T413="","",VLOOKUP(T413,Sheet1!$B$10:$C$61,2,0))</f>
        <v>回復期リハビリテーション病棟入院料1</v>
      </c>
      <c r="V413" s="40">
        <v>36</v>
      </c>
      <c r="W413" s="65"/>
    </row>
    <row r="414" spans="1:23" outlineLevel="4">
      <c r="A414" s="40">
        <v>4012</v>
      </c>
      <c r="B414" s="40" t="s">
        <v>47</v>
      </c>
      <c r="C414" s="40">
        <v>40109</v>
      </c>
      <c r="D414" s="40" t="s">
        <v>244</v>
      </c>
      <c r="E414" s="40" t="s">
        <v>1374</v>
      </c>
      <c r="F414" s="40" t="s">
        <v>195</v>
      </c>
      <c r="G414" s="40" t="s">
        <v>45</v>
      </c>
      <c r="H414" s="40" t="str">
        <f>IF(G414="","",VLOOKUP(G414,Sheet1!$B$3:$C$7,2,0))</f>
        <v>慢性期</v>
      </c>
      <c r="I414" s="40" t="s">
        <v>45</v>
      </c>
      <c r="J414" s="40" t="str">
        <f>IF(I414="","",VLOOKUP(I414,Sheet1!$B$3:$C$7,2,0))</f>
        <v>慢性期</v>
      </c>
      <c r="K414" s="40">
        <v>0</v>
      </c>
      <c r="L414" s="40">
        <v>0</v>
      </c>
      <c r="M414" s="40">
        <v>0</v>
      </c>
      <c r="N414" s="40">
        <v>15</v>
      </c>
      <c r="O414" s="40">
        <v>15</v>
      </c>
      <c r="P414" s="40">
        <v>0</v>
      </c>
      <c r="Q414" s="40">
        <v>0</v>
      </c>
      <c r="R414" s="40">
        <v>0</v>
      </c>
      <c r="S414" s="40">
        <v>0</v>
      </c>
      <c r="T414" s="40" t="s">
        <v>62</v>
      </c>
      <c r="U414" s="40" t="str">
        <f>IF(T414="","",VLOOKUP(T414,Sheet1!$B$10:$C$61,2,0))</f>
        <v>療養病棟入院基本料1</v>
      </c>
      <c r="V414" s="40">
        <v>15</v>
      </c>
      <c r="W414" s="65"/>
    </row>
    <row r="415" spans="1:23" outlineLevel="3">
      <c r="A415" s="40"/>
      <c r="B415" s="40"/>
      <c r="C415" s="40"/>
      <c r="D415" s="40"/>
      <c r="E415" s="41" t="s">
        <v>1895</v>
      </c>
      <c r="F415" s="40"/>
      <c r="G415" s="40"/>
      <c r="H415" s="40"/>
      <c r="I415" s="40"/>
      <c r="J415" s="40" t="str">
        <f>IF(I415="","",VLOOKUP(I415,Sheet1!$B$3:$C$7,2,0))</f>
        <v/>
      </c>
      <c r="K415" s="40">
        <f t="shared" ref="K415:S415" si="69">SUBTOTAL(9,K412:K414)</f>
        <v>28</v>
      </c>
      <c r="L415" s="40">
        <f t="shared" si="69"/>
        <v>28</v>
      </c>
      <c r="M415" s="40">
        <f t="shared" si="69"/>
        <v>0</v>
      </c>
      <c r="N415" s="40">
        <f t="shared" si="69"/>
        <v>51</v>
      </c>
      <c r="O415" s="40">
        <f t="shared" si="69"/>
        <v>51</v>
      </c>
      <c r="P415" s="40">
        <f t="shared" si="69"/>
        <v>0</v>
      </c>
      <c r="Q415" s="40">
        <f t="shared" si="69"/>
        <v>0</v>
      </c>
      <c r="R415" s="40">
        <f t="shared" si="69"/>
        <v>0</v>
      </c>
      <c r="S415" s="40">
        <f t="shared" si="69"/>
        <v>0</v>
      </c>
      <c r="T415" s="40"/>
      <c r="U415" s="40"/>
      <c r="V415" s="40">
        <f>SUBTOTAL(9,V412:V414)</f>
        <v>79</v>
      </c>
      <c r="W415" s="66"/>
    </row>
    <row r="416" spans="1:23" outlineLevel="4">
      <c r="A416" s="40">
        <v>4012</v>
      </c>
      <c r="B416" s="40" t="s">
        <v>47</v>
      </c>
      <c r="C416" s="40">
        <v>40109</v>
      </c>
      <c r="D416" s="40" t="s">
        <v>244</v>
      </c>
      <c r="E416" s="40" t="s">
        <v>1390</v>
      </c>
      <c r="F416" s="40" t="s">
        <v>50</v>
      </c>
      <c r="G416" s="40" t="s">
        <v>45</v>
      </c>
      <c r="H416" s="40" t="str">
        <f>IF(G416="","",VLOOKUP(G416,Sheet1!$B$3:$C$7,2,0))</f>
        <v>慢性期</v>
      </c>
      <c r="I416" s="40" t="s">
        <v>45</v>
      </c>
      <c r="J416" s="40" t="str">
        <f>IF(I416="","",VLOOKUP(I416,Sheet1!$B$3:$C$7,2,0))</f>
        <v>慢性期</v>
      </c>
      <c r="K416" s="40">
        <v>60</v>
      </c>
      <c r="L416" s="40">
        <v>60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 t="s">
        <v>51</v>
      </c>
      <c r="U416" s="40" t="str">
        <f>IF(T416="","",VLOOKUP(T416,Sheet1!$B$10:$C$61,2,0))</f>
        <v>障害者施設等10対1入院基本料</v>
      </c>
      <c r="V416" s="40">
        <v>60</v>
      </c>
      <c r="W416" s="64"/>
    </row>
    <row r="417" spans="1:23" outlineLevel="4">
      <c r="A417" s="40">
        <v>4012</v>
      </c>
      <c r="B417" s="40" t="s">
        <v>47</v>
      </c>
      <c r="C417" s="40">
        <v>40109</v>
      </c>
      <c r="D417" s="40" t="s">
        <v>244</v>
      </c>
      <c r="E417" s="40" t="s">
        <v>1390</v>
      </c>
      <c r="F417" s="40" t="s">
        <v>1391</v>
      </c>
      <c r="G417" s="40" t="s">
        <v>45</v>
      </c>
      <c r="H417" s="40" t="str">
        <f>IF(G417="","",VLOOKUP(G417,Sheet1!$B$3:$C$7,2,0))</f>
        <v>慢性期</v>
      </c>
      <c r="I417" s="40" t="s">
        <v>45</v>
      </c>
      <c r="J417" s="40" t="str">
        <f>IF(I417="","",VLOOKUP(I417,Sheet1!$B$3:$C$7,2,0))</f>
        <v>慢性期</v>
      </c>
      <c r="K417" s="40">
        <v>0</v>
      </c>
      <c r="L417" s="40">
        <v>0</v>
      </c>
      <c r="M417" s="40">
        <v>0</v>
      </c>
      <c r="N417" s="40">
        <v>36</v>
      </c>
      <c r="O417" s="40">
        <v>36</v>
      </c>
      <c r="P417" s="40">
        <v>0</v>
      </c>
      <c r="Q417" s="40">
        <v>0</v>
      </c>
      <c r="R417" s="40">
        <v>0</v>
      </c>
      <c r="S417" s="40">
        <v>0</v>
      </c>
      <c r="T417" s="40" t="s">
        <v>62</v>
      </c>
      <c r="U417" s="40" t="str">
        <f>IF(T417="","",VLOOKUP(T417,Sheet1!$B$10:$C$61,2,0))</f>
        <v>療養病棟入院基本料1</v>
      </c>
      <c r="V417" s="40">
        <v>36</v>
      </c>
      <c r="W417" s="65"/>
    </row>
    <row r="418" spans="1:23" outlineLevel="4">
      <c r="A418" s="40">
        <v>4012</v>
      </c>
      <c r="B418" s="40" t="s">
        <v>47</v>
      </c>
      <c r="C418" s="40">
        <v>40109</v>
      </c>
      <c r="D418" s="40" t="s">
        <v>244</v>
      </c>
      <c r="E418" s="40" t="s">
        <v>1390</v>
      </c>
      <c r="F418" s="40" t="s">
        <v>1392</v>
      </c>
      <c r="G418" s="40" t="s">
        <v>45</v>
      </c>
      <c r="H418" s="40" t="str">
        <f>IF(G418="","",VLOOKUP(G418,Sheet1!$B$3:$C$7,2,0))</f>
        <v>慢性期</v>
      </c>
      <c r="I418" s="40" t="s">
        <v>45</v>
      </c>
      <c r="J418" s="40" t="str">
        <f>IF(I418="","",VLOOKUP(I418,Sheet1!$B$3:$C$7,2,0))</f>
        <v>慢性期</v>
      </c>
      <c r="K418" s="40">
        <v>0</v>
      </c>
      <c r="L418" s="40">
        <v>0</v>
      </c>
      <c r="M418" s="40">
        <v>0</v>
      </c>
      <c r="N418" s="40">
        <v>34</v>
      </c>
      <c r="O418" s="40">
        <v>34</v>
      </c>
      <c r="P418" s="40">
        <v>0</v>
      </c>
      <c r="Q418" s="40">
        <v>0</v>
      </c>
      <c r="R418" s="40">
        <v>0</v>
      </c>
      <c r="S418" s="40">
        <v>0</v>
      </c>
      <c r="T418" s="40" t="s">
        <v>62</v>
      </c>
      <c r="U418" s="40" t="str">
        <f>IF(T418="","",VLOOKUP(T418,Sheet1!$B$10:$C$61,2,0))</f>
        <v>療養病棟入院基本料1</v>
      </c>
      <c r="V418" s="40">
        <v>34</v>
      </c>
      <c r="W418" s="65"/>
    </row>
    <row r="419" spans="1:23" outlineLevel="3">
      <c r="A419" s="40"/>
      <c r="B419" s="40"/>
      <c r="C419" s="40"/>
      <c r="D419" s="40"/>
      <c r="E419" s="41" t="s">
        <v>1896</v>
      </c>
      <c r="F419" s="40"/>
      <c r="G419" s="40"/>
      <c r="H419" s="40"/>
      <c r="I419" s="40"/>
      <c r="J419" s="40" t="str">
        <f>IF(I419="","",VLOOKUP(I419,Sheet1!$B$3:$C$7,2,0))</f>
        <v/>
      </c>
      <c r="K419" s="40">
        <f t="shared" ref="K419:S419" si="70">SUBTOTAL(9,K416:K418)</f>
        <v>60</v>
      </c>
      <c r="L419" s="40">
        <f t="shared" si="70"/>
        <v>60</v>
      </c>
      <c r="M419" s="40">
        <f t="shared" si="70"/>
        <v>0</v>
      </c>
      <c r="N419" s="40">
        <f t="shared" si="70"/>
        <v>70</v>
      </c>
      <c r="O419" s="40">
        <f t="shared" si="70"/>
        <v>70</v>
      </c>
      <c r="P419" s="40">
        <f t="shared" si="70"/>
        <v>0</v>
      </c>
      <c r="Q419" s="40">
        <f t="shared" si="70"/>
        <v>0</v>
      </c>
      <c r="R419" s="40">
        <f t="shared" si="70"/>
        <v>0</v>
      </c>
      <c r="S419" s="40">
        <f t="shared" si="70"/>
        <v>0</v>
      </c>
      <c r="T419" s="40"/>
      <c r="U419" s="40"/>
      <c r="V419" s="40">
        <f>SUBTOTAL(9,V416:V418)</f>
        <v>130</v>
      </c>
      <c r="W419" s="66"/>
    </row>
    <row r="420" spans="1:23" outlineLevel="4">
      <c r="A420" s="40">
        <v>4012</v>
      </c>
      <c r="B420" s="40" t="s">
        <v>47</v>
      </c>
      <c r="C420" s="40">
        <v>40109</v>
      </c>
      <c r="D420" s="40" t="s">
        <v>244</v>
      </c>
      <c r="E420" s="40" t="s">
        <v>1415</v>
      </c>
      <c r="F420" s="40" t="s">
        <v>117</v>
      </c>
      <c r="G420" s="40" t="s">
        <v>38</v>
      </c>
      <c r="H420" s="40" t="str">
        <f>IF(G420="","",VLOOKUP(G420,Sheet1!$B$3:$C$7,2,0))</f>
        <v>急性期</v>
      </c>
      <c r="I420" s="40" t="s">
        <v>58</v>
      </c>
      <c r="J420" s="40" t="str">
        <f>IF(I420="","",VLOOKUP(I420,Sheet1!$B$3:$C$7,2,0))</f>
        <v>回復期</v>
      </c>
      <c r="K420" s="40">
        <v>40</v>
      </c>
      <c r="L420" s="40">
        <v>40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 t="s">
        <v>58</v>
      </c>
      <c r="U420" s="40" t="str">
        <f>IF(T420="","",VLOOKUP(T420,Sheet1!$B$10:$C$61,2,0))</f>
        <v>一般病棟13対1入院基本料</v>
      </c>
      <c r="V420" s="40">
        <v>40</v>
      </c>
      <c r="W420" s="64"/>
    </row>
    <row r="421" spans="1:23" outlineLevel="4">
      <c r="A421" s="40">
        <v>4012</v>
      </c>
      <c r="B421" s="40" t="s">
        <v>47</v>
      </c>
      <c r="C421" s="40">
        <v>40109</v>
      </c>
      <c r="D421" s="40" t="s">
        <v>244</v>
      </c>
      <c r="E421" s="40" t="s">
        <v>1415</v>
      </c>
      <c r="F421" s="40" t="s">
        <v>37</v>
      </c>
      <c r="G421" s="40" t="s">
        <v>45</v>
      </c>
      <c r="H421" s="40" t="str">
        <f>IF(G421="","",VLOOKUP(G421,Sheet1!$B$3:$C$7,2,0))</f>
        <v>慢性期</v>
      </c>
      <c r="I421" s="40" t="s">
        <v>45</v>
      </c>
      <c r="J421" s="40" t="str">
        <f>IF(I421="","",VLOOKUP(I421,Sheet1!$B$3:$C$7,2,0))</f>
        <v>慢性期</v>
      </c>
      <c r="K421" s="40">
        <v>0</v>
      </c>
      <c r="L421" s="40">
        <v>0</v>
      </c>
      <c r="M421" s="40">
        <v>0</v>
      </c>
      <c r="N421" s="40">
        <v>34</v>
      </c>
      <c r="O421" s="40">
        <v>34</v>
      </c>
      <c r="P421" s="40">
        <v>0</v>
      </c>
      <c r="Q421" s="40">
        <v>0</v>
      </c>
      <c r="R421" s="40">
        <v>0</v>
      </c>
      <c r="S421" s="40">
        <v>0</v>
      </c>
      <c r="T421" s="40" t="s">
        <v>62</v>
      </c>
      <c r="U421" s="40" t="str">
        <f>IF(T421="","",VLOOKUP(T421,Sheet1!$B$10:$C$61,2,0))</f>
        <v>療養病棟入院基本料1</v>
      </c>
      <c r="V421" s="40">
        <v>34</v>
      </c>
      <c r="W421" s="65"/>
    </row>
    <row r="422" spans="1:23" outlineLevel="3">
      <c r="A422" s="40"/>
      <c r="B422" s="40"/>
      <c r="C422" s="40"/>
      <c r="D422" s="40"/>
      <c r="E422" s="41" t="s">
        <v>1897</v>
      </c>
      <c r="F422" s="40"/>
      <c r="G422" s="40"/>
      <c r="H422" s="40"/>
      <c r="I422" s="40"/>
      <c r="J422" s="40" t="str">
        <f>IF(I422="","",VLOOKUP(I422,Sheet1!$B$3:$C$7,2,0))</f>
        <v/>
      </c>
      <c r="K422" s="40">
        <f t="shared" ref="K422:S422" si="71">SUBTOTAL(9,K420:K421)</f>
        <v>40</v>
      </c>
      <c r="L422" s="40">
        <f t="shared" si="71"/>
        <v>40</v>
      </c>
      <c r="M422" s="40">
        <f t="shared" si="71"/>
        <v>0</v>
      </c>
      <c r="N422" s="40">
        <f t="shared" si="71"/>
        <v>34</v>
      </c>
      <c r="O422" s="40">
        <f t="shared" si="71"/>
        <v>34</v>
      </c>
      <c r="P422" s="40">
        <f t="shared" si="71"/>
        <v>0</v>
      </c>
      <c r="Q422" s="40">
        <f t="shared" si="71"/>
        <v>0</v>
      </c>
      <c r="R422" s="40">
        <f t="shared" si="71"/>
        <v>0</v>
      </c>
      <c r="S422" s="40">
        <f t="shared" si="71"/>
        <v>0</v>
      </c>
      <c r="T422" s="40"/>
      <c r="U422" s="40"/>
      <c r="V422" s="40">
        <f>SUBTOTAL(9,V420:V421)</f>
        <v>74</v>
      </c>
      <c r="W422" s="66"/>
    </row>
    <row r="423" spans="1:23" outlineLevel="4">
      <c r="A423" s="40">
        <v>4012</v>
      </c>
      <c r="B423" s="40" t="s">
        <v>47</v>
      </c>
      <c r="C423" s="40">
        <v>40109</v>
      </c>
      <c r="D423" s="40" t="s">
        <v>244</v>
      </c>
      <c r="E423" s="40" t="s">
        <v>1442</v>
      </c>
      <c r="F423" s="40" t="s">
        <v>303</v>
      </c>
      <c r="G423" s="40" t="s">
        <v>58</v>
      </c>
      <c r="H423" s="40" t="str">
        <f>IF(G423="","",VLOOKUP(G423,Sheet1!$B$3:$C$7,2,0))</f>
        <v>回復期</v>
      </c>
      <c r="I423" s="40" t="s">
        <v>58</v>
      </c>
      <c r="J423" s="40" t="str">
        <f>IF(I423="","",VLOOKUP(I423,Sheet1!$B$3:$C$7,2,0))</f>
        <v>回復期</v>
      </c>
      <c r="K423" s="40">
        <v>55</v>
      </c>
      <c r="L423" s="40">
        <v>42</v>
      </c>
      <c r="M423" s="40">
        <v>13</v>
      </c>
      <c r="N423" s="40">
        <v>0</v>
      </c>
      <c r="O423" s="40">
        <v>0</v>
      </c>
      <c r="P423" s="40">
        <v>0</v>
      </c>
      <c r="Q423" s="40">
        <v>0</v>
      </c>
      <c r="R423" s="40">
        <v>0</v>
      </c>
      <c r="S423" s="40">
        <v>0</v>
      </c>
      <c r="T423" s="40" t="s">
        <v>59</v>
      </c>
      <c r="U423" s="40" t="str">
        <f>IF(T423="","",VLOOKUP(T423,Sheet1!$B$10:$C$61,2,0))</f>
        <v>回復期リハビリテーション病棟入院料1</v>
      </c>
      <c r="V423" s="40">
        <v>55</v>
      </c>
      <c r="W423" s="64"/>
    </row>
    <row r="424" spans="1:23" outlineLevel="4">
      <c r="A424" s="40">
        <v>4012</v>
      </c>
      <c r="B424" s="40" t="s">
        <v>47</v>
      </c>
      <c r="C424" s="40">
        <v>40109</v>
      </c>
      <c r="D424" s="40" t="s">
        <v>244</v>
      </c>
      <c r="E424" s="40" t="s">
        <v>1442</v>
      </c>
      <c r="F424" s="40" t="s">
        <v>116</v>
      </c>
      <c r="G424" s="40" t="s">
        <v>58</v>
      </c>
      <c r="H424" s="40" t="str">
        <f>IF(G424="","",VLOOKUP(G424,Sheet1!$B$3:$C$7,2,0))</f>
        <v>回復期</v>
      </c>
      <c r="I424" s="40" t="s">
        <v>58</v>
      </c>
      <c r="J424" s="40" t="str">
        <f>IF(I424="","",VLOOKUP(I424,Sheet1!$B$3:$C$7,2,0))</f>
        <v>回復期</v>
      </c>
      <c r="K424" s="40">
        <v>54</v>
      </c>
      <c r="L424" s="40">
        <v>30</v>
      </c>
      <c r="M424" s="40">
        <v>24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 t="s">
        <v>38</v>
      </c>
      <c r="U424" s="40" t="str">
        <f>IF(T424="","",VLOOKUP(T424,Sheet1!$B$10:$C$61,2,0))</f>
        <v>一般病棟10対1入院基本料</v>
      </c>
      <c r="V424" s="40">
        <v>54</v>
      </c>
      <c r="W424" s="65"/>
    </row>
    <row r="425" spans="1:23" outlineLevel="3">
      <c r="A425" s="40"/>
      <c r="B425" s="40"/>
      <c r="C425" s="40"/>
      <c r="D425" s="40"/>
      <c r="E425" s="41" t="s">
        <v>1898</v>
      </c>
      <c r="F425" s="40"/>
      <c r="G425" s="40"/>
      <c r="H425" s="40"/>
      <c r="I425" s="40"/>
      <c r="J425" s="40" t="str">
        <f>IF(I425="","",VLOOKUP(I425,Sheet1!$B$3:$C$7,2,0))</f>
        <v/>
      </c>
      <c r="K425" s="40">
        <f t="shared" ref="K425:S425" si="72">SUBTOTAL(9,K423:K424)</f>
        <v>109</v>
      </c>
      <c r="L425" s="40">
        <f t="shared" si="72"/>
        <v>72</v>
      </c>
      <c r="M425" s="40">
        <f t="shared" si="72"/>
        <v>37</v>
      </c>
      <c r="N425" s="40">
        <f t="shared" si="72"/>
        <v>0</v>
      </c>
      <c r="O425" s="40">
        <f t="shared" si="72"/>
        <v>0</v>
      </c>
      <c r="P425" s="40">
        <f t="shared" si="72"/>
        <v>0</v>
      </c>
      <c r="Q425" s="40">
        <f t="shared" si="72"/>
        <v>0</v>
      </c>
      <c r="R425" s="40">
        <f t="shared" si="72"/>
        <v>0</v>
      </c>
      <c r="S425" s="40">
        <f t="shared" si="72"/>
        <v>0</v>
      </c>
      <c r="T425" s="40"/>
      <c r="U425" s="40"/>
      <c r="V425" s="40">
        <f>SUBTOTAL(9,V423:V424)</f>
        <v>109</v>
      </c>
      <c r="W425" s="66"/>
    </row>
    <row r="426" spans="1:23" outlineLevel="4">
      <c r="A426" s="40">
        <v>4012</v>
      </c>
      <c r="B426" s="40" t="s">
        <v>47</v>
      </c>
      <c r="C426" s="40">
        <v>40109</v>
      </c>
      <c r="D426" s="40" t="s">
        <v>244</v>
      </c>
      <c r="E426" s="40" t="s">
        <v>1462</v>
      </c>
      <c r="F426" s="40" t="s">
        <v>238</v>
      </c>
      <c r="G426" s="40" t="s">
        <v>104</v>
      </c>
      <c r="H426" s="40" t="str">
        <f>IF(G426="","",VLOOKUP(G426,Sheet1!$B$3:$C$7,2,0))</f>
        <v>急性期</v>
      </c>
      <c r="I426" s="40" t="s">
        <v>113</v>
      </c>
      <c r="J426" s="40" t="str">
        <f>IF(I426="","",VLOOKUP(I426,Sheet1!$B$3:$C$7,2,0))</f>
        <v>回復期</v>
      </c>
      <c r="K426" s="40">
        <v>24</v>
      </c>
      <c r="L426" s="40">
        <v>12</v>
      </c>
      <c r="M426" s="40">
        <v>12</v>
      </c>
      <c r="N426" s="40">
        <v>0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40" t="s">
        <v>395</v>
      </c>
      <c r="U426" s="40" t="str">
        <f>IF(T426="","",VLOOKUP(T426,Sheet1!$B$10:$C$61,2,0))</f>
        <v>一般病棟特別入院基本料</v>
      </c>
      <c r="V426" s="40">
        <v>24</v>
      </c>
      <c r="W426" s="64"/>
    </row>
    <row r="427" spans="1:23" outlineLevel="4">
      <c r="A427" s="40">
        <v>4012</v>
      </c>
      <c r="B427" s="40" t="s">
        <v>47</v>
      </c>
      <c r="C427" s="40">
        <v>40109</v>
      </c>
      <c r="D427" s="40" t="s">
        <v>244</v>
      </c>
      <c r="E427" s="40" t="s">
        <v>1462</v>
      </c>
      <c r="F427" s="40" t="s">
        <v>683</v>
      </c>
      <c r="G427" s="40" t="s">
        <v>182</v>
      </c>
      <c r="H427" s="40" t="str">
        <f>IF(G427="","",VLOOKUP(G427,Sheet1!$B$3:$C$7,2,0))</f>
        <v>慢性期</v>
      </c>
      <c r="I427" s="40" t="s">
        <v>182</v>
      </c>
      <c r="J427" s="40" t="str">
        <f>IF(I427="","",VLOOKUP(I427,Sheet1!$B$3:$C$7,2,0))</f>
        <v>慢性期</v>
      </c>
      <c r="K427" s="40">
        <v>0</v>
      </c>
      <c r="L427" s="40">
        <v>0</v>
      </c>
      <c r="M427" s="40">
        <v>0</v>
      </c>
      <c r="N427" s="40">
        <v>60</v>
      </c>
      <c r="O427" s="40">
        <v>60</v>
      </c>
      <c r="P427" s="40">
        <v>0</v>
      </c>
      <c r="Q427" s="40">
        <v>0</v>
      </c>
      <c r="R427" s="40">
        <v>0</v>
      </c>
      <c r="S427" s="40">
        <v>0</v>
      </c>
      <c r="T427" s="40" t="s">
        <v>185</v>
      </c>
      <c r="U427" s="40" t="str">
        <f>IF(T427="","",VLOOKUP(T427,Sheet1!$B$10:$C$61,2,0))</f>
        <v>療養病棟入院基本料1</v>
      </c>
      <c r="V427" s="40">
        <v>60</v>
      </c>
      <c r="W427" s="65"/>
    </row>
    <row r="428" spans="1:23" outlineLevel="3">
      <c r="A428" s="40"/>
      <c r="B428" s="40"/>
      <c r="C428" s="40"/>
      <c r="D428" s="40"/>
      <c r="E428" s="41" t="s">
        <v>1899</v>
      </c>
      <c r="F428" s="40"/>
      <c r="G428" s="40"/>
      <c r="H428" s="40"/>
      <c r="I428" s="40"/>
      <c r="J428" s="40" t="str">
        <f>IF(I428="","",VLOOKUP(I428,Sheet1!$B$3:$C$7,2,0))</f>
        <v/>
      </c>
      <c r="K428" s="40">
        <f t="shared" ref="K428:S428" si="73">SUBTOTAL(9,K426:K427)</f>
        <v>24</v>
      </c>
      <c r="L428" s="40">
        <f t="shared" si="73"/>
        <v>12</v>
      </c>
      <c r="M428" s="40">
        <f t="shared" si="73"/>
        <v>12</v>
      </c>
      <c r="N428" s="40">
        <f t="shared" si="73"/>
        <v>60</v>
      </c>
      <c r="O428" s="40">
        <f t="shared" si="73"/>
        <v>60</v>
      </c>
      <c r="P428" s="40">
        <f t="shared" si="73"/>
        <v>0</v>
      </c>
      <c r="Q428" s="40">
        <f t="shared" si="73"/>
        <v>0</v>
      </c>
      <c r="R428" s="40">
        <f t="shared" si="73"/>
        <v>0</v>
      </c>
      <c r="S428" s="40">
        <f t="shared" si="73"/>
        <v>0</v>
      </c>
      <c r="T428" s="40"/>
      <c r="U428" s="40"/>
      <c r="V428" s="40">
        <f>SUBTOTAL(9,V426:V427)</f>
        <v>84</v>
      </c>
      <c r="W428" s="66"/>
    </row>
    <row r="429" spans="1:23" outlineLevel="4">
      <c r="A429" s="40">
        <v>4012</v>
      </c>
      <c r="B429" s="40" t="s">
        <v>47</v>
      </c>
      <c r="C429" s="40">
        <v>40215</v>
      </c>
      <c r="D429" s="40" t="s">
        <v>734</v>
      </c>
      <c r="E429" s="40" t="s">
        <v>735</v>
      </c>
      <c r="F429" s="40" t="s">
        <v>736</v>
      </c>
      <c r="G429" s="40" t="s">
        <v>38</v>
      </c>
      <c r="H429" s="40" t="str">
        <f>IF(G429="","",VLOOKUP(G429,Sheet1!$B$3:$C$7,2,0))</f>
        <v>急性期</v>
      </c>
      <c r="I429" s="40" t="s">
        <v>38</v>
      </c>
      <c r="J429" s="40" t="str">
        <f>IF(I429="","",VLOOKUP(I429,Sheet1!$B$3:$C$7,2,0))</f>
        <v>急性期</v>
      </c>
      <c r="K429" s="40">
        <v>51</v>
      </c>
      <c r="L429" s="40">
        <v>49</v>
      </c>
      <c r="M429" s="40">
        <v>2</v>
      </c>
      <c r="N429" s="40">
        <v>0</v>
      </c>
      <c r="O429" s="40">
        <v>0</v>
      </c>
      <c r="P429" s="40">
        <v>0</v>
      </c>
      <c r="Q429" s="40">
        <v>0</v>
      </c>
      <c r="R429" s="40">
        <v>0</v>
      </c>
      <c r="S429" s="40">
        <v>0</v>
      </c>
      <c r="T429" s="40" t="s">
        <v>38</v>
      </c>
      <c r="U429" s="40" t="str">
        <f>IF(T429="","",VLOOKUP(T429,Sheet1!$B$10:$C$61,2,0))</f>
        <v>一般病棟10対1入院基本料</v>
      </c>
      <c r="V429" s="40">
        <v>51</v>
      </c>
      <c r="W429" s="64" t="s">
        <v>1996</v>
      </c>
    </row>
    <row r="430" spans="1:23" outlineLevel="4">
      <c r="A430" s="40">
        <v>4012</v>
      </c>
      <c r="B430" s="40" t="s">
        <v>47</v>
      </c>
      <c r="C430" s="40">
        <v>40215</v>
      </c>
      <c r="D430" s="40" t="s">
        <v>734</v>
      </c>
      <c r="E430" s="40" t="s">
        <v>735</v>
      </c>
      <c r="F430" s="40" t="s">
        <v>737</v>
      </c>
      <c r="G430" s="40" t="s">
        <v>58</v>
      </c>
      <c r="H430" s="40" t="str">
        <f>IF(G430="","",VLOOKUP(G430,Sheet1!$B$3:$C$7,2,0))</f>
        <v>回復期</v>
      </c>
      <c r="I430" s="40" t="s">
        <v>58</v>
      </c>
      <c r="J430" s="40" t="str">
        <f>IF(I430="","",VLOOKUP(I430,Sheet1!$B$3:$C$7,2,0))</f>
        <v>回復期</v>
      </c>
      <c r="K430" s="40">
        <v>52</v>
      </c>
      <c r="L430" s="40">
        <v>51</v>
      </c>
      <c r="M430" s="40">
        <v>1</v>
      </c>
      <c r="N430" s="40">
        <v>0</v>
      </c>
      <c r="O430" s="40">
        <v>0</v>
      </c>
      <c r="P430" s="40">
        <v>0</v>
      </c>
      <c r="Q430" s="40">
        <v>0</v>
      </c>
      <c r="R430" s="40">
        <v>0</v>
      </c>
      <c r="S430" s="40">
        <v>0</v>
      </c>
      <c r="T430" s="40" t="s">
        <v>253</v>
      </c>
      <c r="U430" s="40" t="str">
        <f>IF(T430="","",VLOOKUP(T430,Sheet1!$B$10:$C$61,2,0))</f>
        <v>地域包括ケア病棟入院料2</v>
      </c>
      <c r="V430" s="40">
        <v>52</v>
      </c>
      <c r="W430" s="65"/>
    </row>
    <row r="431" spans="1:23" outlineLevel="4">
      <c r="A431" s="40">
        <v>4012</v>
      </c>
      <c r="B431" s="40" t="s">
        <v>47</v>
      </c>
      <c r="C431" s="40">
        <v>40215</v>
      </c>
      <c r="D431" s="40" t="s">
        <v>734</v>
      </c>
      <c r="E431" s="40" t="s">
        <v>735</v>
      </c>
      <c r="F431" s="40" t="s">
        <v>738</v>
      </c>
      <c r="G431" s="40" t="s">
        <v>45</v>
      </c>
      <c r="H431" s="40" t="str">
        <f>IF(G431="","",VLOOKUP(G431,Sheet1!$B$3:$C$7,2,0))</f>
        <v>慢性期</v>
      </c>
      <c r="I431" s="40" t="s">
        <v>45</v>
      </c>
      <c r="J431" s="40" t="str">
        <f>IF(I431="","",VLOOKUP(I431,Sheet1!$B$3:$C$7,2,0))</f>
        <v>慢性期</v>
      </c>
      <c r="K431" s="40">
        <v>0</v>
      </c>
      <c r="L431" s="40">
        <v>0</v>
      </c>
      <c r="M431" s="40">
        <v>0</v>
      </c>
      <c r="N431" s="40">
        <v>42</v>
      </c>
      <c r="O431" s="40">
        <v>42</v>
      </c>
      <c r="P431" s="40">
        <v>0</v>
      </c>
      <c r="Q431" s="40">
        <v>0</v>
      </c>
      <c r="R431" s="40">
        <v>0</v>
      </c>
      <c r="S431" s="40">
        <v>0</v>
      </c>
      <c r="T431" s="40" t="s">
        <v>46</v>
      </c>
      <c r="U431" s="40" t="str">
        <f>IF(T431="","",VLOOKUP(T431,Sheet1!$B$10:$C$61,2,0))</f>
        <v>療養病棟入院基本料2</v>
      </c>
      <c r="V431" s="40">
        <v>42</v>
      </c>
      <c r="W431" s="65"/>
    </row>
    <row r="432" spans="1:23" outlineLevel="3">
      <c r="A432" s="40"/>
      <c r="B432" s="40"/>
      <c r="C432" s="40"/>
      <c r="D432" s="40"/>
      <c r="E432" s="41" t="s">
        <v>1900</v>
      </c>
      <c r="F432" s="40"/>
      <c r="G432" s="40"/>
      <c r="H432" s="40"/>
      <c r="I432" s="40"/>
      <c r="J432" s="40" t="str">
        <f>IF(I432="","",VLOOKUP(I432,Sheet1!$B$3:$C$7,2,0))</f>
        <v/>
      </c>
      <c r="K432" s="40">
        <f t="shared" ref="K432:S432" si="74">SUBTOTAL(9,K429:K431)</f>
        <v>103</v>
      </c>
      <c r="L432" s="40">
        <f t="shared" si="74"/>
        <v>100</v>
      </c>
      <c r="M432" s="40">
        <f t="shared" si="74"/>
        <v>3</v>
      </c>
      <c r="N432" s="40">
        <f t="shared" si="74"/>
        <v>42</v>
      </c>
      <c r="O432" s="40">
        <f t="shared" si="74"/>
        <v>42</v>
      </c>
      <c r="P432" s="40">
        <f t="shared" si="74"/>
        <v>0</v>
      </c>
      <c r="Q432" s="40">
        <f t="shared" si="74"/>
        <v>0</v>
      </c>
      <c r="R432" s="40">
        <f t="shared" si="74"/>
        <v>0</v>
      </c>
      <c r="S432" s="40">
        <f t="shared" si="74"/>
        <v>0</v>
      </c>
      <c r="T432" s="40"/>
      <c r="U432" s="40"/>
      <c r="V432" s="40">
        <f>SUBTOTAL(9,V429:V431)</f>
        <v>145</v>
      </c>
      <c r="W432" s="66"/>
    </row>
    <row r="433" spans="1:23" outlineLevel="4">
      <c r="A433" s="40">
        <v>4012</v>
      </c>
      <c r="B433" s="40" t="s">
        <v>47</v>
      </c>
      <c r="C433" s="40">
        <v>40215</v>
      </c>
      <c r="D433" s="40" t="s">
        <v>734</v>
      </c>
      <c r="E433" s="40" t="s">
        <v>1137</v>
      </c>
      <c r="F433" s="40" t="s">
        <v>1138</v>
      </c>
      <c r="G433" s="40" t="s">
        <v>104</v>
      </c>
      <c r="H433" s="40" t="str">
        <f>IF(G433="","",VLOOKUP(G433,Sheet1!$B$3:$C$7,2,0))</f>
        <v>急性期</v>
      </c>
      <c r="I433" s="40" t="s">
        <v>104</v>
      </c>
      <c r="J433" s="40" t="str">
        <f>IF(I433="","",VLOOKUP(I433,Sheet1!$B$3:$C$7,2,0))</f>
        <v>急性期</v>
      </c>
      <c r="K433" s="40">
        <v>58</v>
      </c>
      <c r="L433" s="40">
        <v>38</v>
      </c>
      <c r="M433" s="40">
        <v>20</v>
      </c>
      <c r="N433" s="40">
        <v>0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 t="s">
        <v>104</v>
      </c>
      <c r="U433" s="40" t="str">
        <f>IF(T433="","",VLOOKUP(T433,Sheet1!$B$10:$C$61,2,0))</f>
        <v>一般病棟10対1入院基本料</v>
      </c>
      <c r="V433" s="40">
        <v>38</v>
      </c>
      <c r="W433" s="64" t="s">
        <v>1996</v>
      </c>
    </row>
    <row r="434" spans="1:23" outlineLevel="4">
      <c r="A434" s="40">
        <v>4012</v>
      </c>
      <c r="B434" s="40" t="s">
        <v>47</v>
      </c>
      <c r="C434" s="40">
        <v>40215</v>
      </c>
      <c r="D434" s="40" t="s">
        <v>734</v>
      </c>
      <c r="E434" s="40" t="s">
        <v>1137</v>
      </c>
      <c r="F434" s="40" t="s">
        <v>1139</v>
      </c>
      <c r="G434" s="40" t="s">
        <v>113</v>
      </c>
      <c r="H434" s="40" t="str">
        <f>IF(G434="","",VLOOKUP(G434,Sheet1!$B$3:$C$7,2,0))</f>
        <v>回復期</v>
      </c>
      <c r="I434" s="40" t="s">
        <v>113</v>
      </c>
      <c r="J434" s="40" t="str">
        <f>IF(I434="","",VLOOKUP(I434,Sheet1!$B$3:$C$7,2,0))</f>
        <v>回復期</v>
      </c>
      <c r="K434" s="40">
        <v>64</v>
      </c>
      <c r="L434" s="40">
        <v>42</v>
      </c>
      <c r="M434" s="40">
        <v>22</v>
      </c>
      <c r="N434" s="40">
        <v>0</v>
      </c>
      <c r="O434" s="40">
        <v>0</v>
      </c>
      <c r="P434" s="40">
        <v>0</v>
      </c>
      <c r="Q434" s="40">
        <v>0</v>
      </c>
      <c r="R434" s="40">
        <v>0</v>
      </c>
      <c r="S434" s="40">
        <v>0</v>
      </c>
      <c r="T434" s="40" t="s">
        <v>105</v>
      </c>
      <c r="U434" s="40" t="str">
        <f>IF(T434="","",VLOOKUP(T434,Sheet1!$B$10:$C$61,2,0))</f>
        <v>地域包括ケア病棟入院料1</v>
      </c>
      <c r="V434" s="40">
        <v>42</v>
      </c>
      <c r="W434" s="65"/>
    </row>
    <row r="435" spans="1:23" outlineLevel="3">
      <c r="A435" s="40"/>
      <c r="B435" s="40"/>
      <c r="C435" s="40"/>
      <c r="D435" s="40"/>
      <c r="E435" s="41" t="s">
        <v>1901</v>
      </c>
      <c r="F435" s="40"/>
      <c r="G435" s="40"/>
      <c r="H435" s="40"/>
      <c r="I435" s="40"/>
      <c r="J435" s="40" t="str">
        <f>IF(I435="","",VLOOKUP(I435,Sheet1!$B$3:$C$7,2,0))</f>
        <v/>
      </c>
      <c r="K435" s="40">
        <f t="shared" ref="K435:S435" si="75">SUBTOTAL(9,K433:K434)</f>
        <v>122</v>
      </c>
      <c r="L435" s="40">
        <f t="shared" si="75"/>
        <v>80</v>
      </c>
      <c r="M435" s="40">
        <f t="shared" si="75"/>
        <v>42</v>
      </c>
      <c r="N435" s="40">
        <f t="shared" si="75"/>
        <v>0</v>
      </c>
      <c r="O435" s="40">
        <f t="shared" si="75"/>
        <v>0</v>
      </c>
      <c r="P435" s="40">
        <f t="shared" si="75"/>
        <v>0</v>
      </c>
      <c r="Q435" s="40">
        <f t="shared" si="75"/>
        <v>0</v>
      </c>
      <c r="R435" s="40">
        <f t="shared" si="75"/>
        <v>0</v>
      </c>
      <c r="S435" s="40">
        <f t="shared" si="75"/>
        <v>0</v>
      </c>
      <c r="T435" s="40"/>
      <c r="U435" s="40"/>
      <c r="V435" s="40">
        <f>SUBTOTAL(9,V433:V434)</f>
        <v>80</v>
      </c>
      <c r="W435" s="66"/>
    </row>
    <row r="436" spans="1:23" outlineLevel="4">
      <c r="A436" s="40">
        <v>4012</v>
      </c>
      <c r="B436" s="40" t="s">
        <v>47</v>
      </c>
      <c r="C436" s="40">
        <v>40381</v>
      </c>
      <c r="D436" s="40" t="s">
        <v>254</v>
      </c>
      <c r="E436" s="40" t="s">
        <v>255</v>
      </c>
      <c r="F436" s="40" t="s">
        <v>252</v>
      </c>
      <c r="G436" s="40" t="s">
        <v>38</v>
      </c>
      <c r="H436" s="40" t="str">
        <f>IF(G436="","",VLOOKUP(G436,Sheet1!$B$3:$C$7,2,0))</f>
        <v>急性期</v>
      </c>
      <c r="I436" s="40" t="s">
        <v>38</v>
      </c>
      <c r="J436" s="40" t="str">
        <f>IF(I436="","",VLOOKUP(I436,Sheet1!$B$3:$C$7,2,0))</f>
        <v>急性期</v>
      </c>
      <c r="K436" s="40">
        <v>49</v>
      </c>
      <c r="L436" s="40">
        <v>49</v>
      </c>
      <c r="M436" s="40">
        <v>0</v>
      </c>
      <c r="N436" s="40">
        <v>0</v>
      </c>
      <c r="O436" s="40">
        <v>0</v>
      </c>
      <c r="P436" s="40">
        <v>0</v>
      </c>
      <c r="Q436" s="40">
        <v>0</v>
      </c>
      <c r="R436" s="40">
        <v>0</v>
      </c>
      <c r="S436" s="40">
        <v>0</v>
      </c>
      <c r="T436" s="40" t="s">
        <v>38</v>
      </c>
      <c r="U436" s="40" t="str">
        <f>IF(T436="","",VLOOKUP(T436,Sheet1!$B$10:$C$61,2,0))</f>
        <v>一般病棟10対1入院基本料</v>
      </c>
      <c r="V436" s="40">
        <v>49</v>
      </c>
      <c r="W436" s="64" t="s">
        <v>1996</v>
      </c>
    </row>
    <row r="437" spans="1:23" outlineLevel="4">
      <c r="A437" s="40">
        <v>4012</v>
      </c>
      <c r="B437" s="40" t="s">
        <v>47</v>
      </c>
      <c r="C437" s="40">
        <v>40381</v>
      </c>
      <c r="D437" s="40" t="s">
        <v>254</v>
      </c>
      <c r="E437" s="40" t="s">
        <v>255</v>
      </c>
      <c r="F437" s="40" t="s">
        <v>61</v>
      </c>
      <c r="G437" s="40" t="s">
        <v>38</v>
      </c>
      <c r="H437" s="40" t="str">
        <f>IF(G437="","",VLOOKUP(G437,Sheet1!$B$3:$C$7,2,0))</f>
        <v>急性期</v>
      </c>
      <c r="I437" s="40" t="s">
        <v>38</v>
      </c>
      <c r="J437" s="40" t="str">
        <f>IF(I437="","",VLOOKUP(I437,Sheet1!$B$3:$C$7,2,0))</f>
        <v>急性期</v>
      </c>
      <c r="K437" s="40">
        <v>48</v>
      </c>
      <c r="L437" s="40">
        <v>48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0</v>
      </c>
      <c r="S437" s="40">
        <v>0</v>
      </c>
      <c r="T437" s="40" t="s">
        <v>38</v>
      </c>
      <c r="U437" s="40" t="str">
        <f>IF(T437="","",VLOOKUP(T437,Sheet1!$B$10:$C$61,2,0))</f>
        <v>一般病棟10対1入院基本料</v>
      </c>
      <c r="V437" s="40">
        <v>48</v>
      </c>
      <c r="W437" s="65"/>
    </row>
    <row r="438" spans="1:23" outlineLevel="4">
      <c r="A438" s="40">
        <v>4012</v>
      </c>
      <c r="B438" s="40" t="s">
        <v>47</v>
      </c>
      <c r="C438" s="40">
        <v>40381</v>
      </c>
      <c r="D438" s="40" t="s">
        <v>254</v>
      </c>
      <c r="E438" s="40" t="s">
        <v>255</v>
      </c>
      <c r="F438" s="40" t="s">
        <v>256</v>
      </c>
      <c r="G438" s="40" t="s">
        <v>45</v>
      </c>
      <c r="H438" s="40" t="str">
        <f>IF(G438="","",VLOOKUP(G438,Sheet1!$B$3:$C$7,2,0))</f>
        <v>慢性期</v>
      </c>
      <c r="I438" s="40" t="s">
        <v>45</v>
      </c>
      <c r="J438" s="40" t="str">
        <f>IF(I438="","",VLOOKUP(I438,Sheet1!$B$3:$C$7,2,0))</f>
        <v>慢性期</v>
      </c>
      <c r="K438" s="40">
        <v>0</v>
      </c>
      <c r="L438" s="40">
        <v>0</v>
      </c>
      <c r="M438" s="40">
        <v>0</v>
      </c>
      <c r="N438" s="40">
        <v>40</v>
      </c>
      <c r="O438" s="40">
        <v>35</v>
      </c>
      <c r="P438" s="40">
        <v>5</v>
      </c>
      <c r="Q438" s="40">
        <v>30</v>
      </c>
      <c r="R438" s="40">
        <v>25</v>
      </c>
      <c r="S438" s="40">
        <v>5</v>
      </c>
      <c r="T438" s="40" t="s">
        <v>46</v>
      </c>
      <c r="U438" s="40" t="str">
        <f>IF(T438="","",VLOOKUP(T438,Sheet1!$B$10:$C$61,2,0))</f>
        <v>療養病棟入院基本料2</v>
      </c>
      <c r="V438" s="40">
        <v>10</v>
      </c>
      <c r="W438" s="65"/>
    </row>
    <row r="439" spans="1:23" outlineLevel="3">
      <c r="A439" s="40"/>
      <c r="B439" s="40"/>
      <c r="C439" s="40"/>
      <c r="D439" s="40"/>
      <c r="E439" s="41" t="s">
        <v>1902</v>
      </c>
      <c r="F439" s="40"/>
      <c r="G439" s="40"/>
      <c r="H439" s="40"/>
      <c r="I439" s="40"/>
      <c r="J439" s="40" t="str">
        <f>IF(I439="","",VLOOKUP(I439,Sheet1!$B$3:$C$7,2,0))</f>
        <v/>
      </c>
      <c r="K439" s="40">
        <f t="shared" ref="K439:S439" si="76">SUBTOTAL(9,K436:K438)</f>
        <v>97</v>
      </c>
      <c r="L439" s="40">
        <f t="shared" si="76"/>
        <v>97</v>
      </c>
      <c r="M439" s="40">
        <f t="shared" si="76"/>
        <v>0</v>
      </c>
      <c r="N439" s="40">
        <f t="shared" si="76"/>
        <v>40</v>
      </c>
      <c r="O439" s="40">
        <f t="shared" si="76"/>
        <v>35</v>
      </c>
      <c r="P439" s="40">
        <f t="shared" si="76"/>
        <v>5</v>
      </c>
      <c r="Q439" s="40">
        <f t="shared" si="76"/>
        <v>30</v>
      </c>
      <c r="R439" s="40">
        <f t="shared" si="76"/>
        <v>25</v>
      </c>
      <c r="S439" s="40">
        <f t="shared" si="76"/>
        <v>5</v>
      </c>
      <c r="T439" s="40"/>
      <c r="U439" s="40"/>
      <c r="V439" s="40">
        <f>SUBTOTAL(9,V436:V438)</f>
        <v>107</v>
      </c>
      <c r="W439" s="66"/>
    </row>
    <row r="440" spans="1:23" outlineLevel="4">
      <c r="A440" s="40">
        <v>4012</v>
      </c>
      <c r="B440" s="40" t="s">
        <v>47</v>
      </c>
      <c r="C440" s="40">
        <v>40382</v>
      </c>
      <c r="D440" s="40" t="s">
        <v>524</v>
      </c>
      <c r="E440" s="40" t="s">
        <v>525</v>
      </c>
      <c r="F440" s="40" t="s">
        <v>526</v>
      </c>
      <c r="G440" s="40" t="s">
        <v>104</v>
      </c>
      <c r="H440" s="40" t="str">
        <f>IF(G440="","",VLOOKUP(G440,Sheet1!$B$3:$C$7,2,0))</f>
        <v>急性期</v>
      </c>
      <c r="I440" s="40" t="s">
        <v>104</v>
      </c>
      <c r="J440" s="40" t="str">
        <f>IF(I440="","",VLOOKUP(I440,Sheet1!$B$3:$C$7,2,0))</f>
        <v>急性期</v>
      </c>
      <c r="K440" s="40">
        <v>48</v>
      </c>
      <c r="L440" s="40">
        <v>41</v>
      </c>
      <c r="M440" s="40">
        <v>7</v>
      </c>
      <c r="N440" s="40">
        <v>0</v>
      </c>
      <c r="O440" s="40">
        <v>0</v>
      </c>
      <c r="P440" s="40">
        <v>0</v>
      </c>
      <c r="Q440" s="40">
        <v>0</v>
      </c>
      <c r="R440" s="40">
        <v>0</v>
      </c>
      <c r="S440" s="40">
        <v>0</v>
      </c>
      <c r="T440" s="40" t="s">
        <v>182</v>
      </c>
      <c r="U440" s="40" t="str">
        <f>IF(T440="","",VLOOKUP(T440,Sheet1!$B$10:$C$61,2,0))</f>
        <v>一般病棟15対1入院基本料</v>
      </c>
      <c r="V440" s="40">
        <v>48</v>
      </c>
      <c r="W440" s="64" t="s">
        <v>1996</v>
      </c>
    </row>
    <row r="441" spans="1:23" outlineLevel="4">
      <c r="A441" s="40">
        <v>4012</v>
      </c>
      <c r="B441" s="40" t="s">
        <v>47</v>
      </c>
      <c r="C441" s="40">
        <v>40382</v>
      </c>
      <c r="D441" s="40" t="s">
        <v>524</v>
      </c>
      <c r="E441" s="40" t="s">
        <v>525</v>
      </c>
      <c r="F441" s="40" t="s">
        <v>527</v>
      </c>
      <c r="G441" s="40" t="s">
        <v>182</v>
      </c>
      <c r="H441" s="40" t="str">
        <f>IF(G441="","",VLOOKUP(G441,Sheet1!$B$3:$C$7,2,0))</f>
        <v>慢性期</v>
      </c>
      <c r="I441" s="40" t="s">
        <v>182</v>
      </c>
      <c r="J441" s="40" t="str">
        <f>IF(I441="","",VLOOKUP(I441,Sheet1!$B$3:$C$7,2,0))</f>
        <v>慢性期</v>
      </c>
      <c r="K441" s="40">
        <v>26</v>
      </c>
      <c r="L441" s="40">
        <v>26</v>
      </c>
      <c r="M441" s="40">
        <v>0</v>
      </c>
      <c r="N441" s="40">
        <v>0</v>
      </c>
      <c r="O441" s="40">
        <v>0</v>
      </c>
      <c r="P441" s="40">
        <v>0</v>
      </c>
      <c r="Q441" s="40">
        <v>0</v>
      </c>
      <c r="R441" s="40">
        <v>0</v>
      </c>
      <c r="S441" s="40">
        <v>0</v>
      </c>
      <c r="T441" s="40" t="s">
        <v>235</v>
      </c>
      <c r="U441" s="40" t="str">
        <f>IF(T441="","",VLOOKUP(T441,Sheet1!$B$10:$C$61,2,0))</f>
        <v>障害者施設等15対1入院基本料</v>
      </c>
      <c r="V441" s="40">
        <v>26</v>
      </c>
      <c r="W441" s="65"/>
    </row>
    <row r="442" spans="1:23" outlineLevel="4">
      <c r="A442" s="40">
        <v>4012</v>
      </c>
      <c r="B442" s="40" t="s">
        <v>47</v>
      </c>
      <c r="C442" s="40">
        <v>40382</v>
      </c>
      <c r="D442" s="40" t="s">
        <v>524</v>
      </c>
      <c r="E442" s="40" t="s">
        <v>525</v>
      </c>
      <c r="F442" s="40" t="s">
        <v>528</v>
      </c>
      <c r="G442" s="40" t="s">
        <v>104</v>
      </c>
      <c r="H442" s="40" t="str">
        <f>IF(G442="","",VLOOKUP(G442,Sheet1!$B$3:$C$7,2,0))</f>
        <v>急性期</v>
      </c>
      <c r="I442" s="40" t="s">
        <v>104</v>
      </c>
      <c r="J442" s="40" t="str">
        <f>IF(I442="","",VLOOKUP(I442,Sheet1!$B$3:$C$7,2,0))</f>
        <v>急性期</v>
      </c>
      <c r="K442" s="40">
        <v>50</v>
      </c>
      <c r="L442" s="40">
        <v>35</v>
      </c>
      <c r="M442" s="40">
        <v>15</v>
      </c>
      <c r="N442" s="40">
        <v>0</v>
      </c>
      <c r="O442" s="40">
        <v>0</v>
      </c>
      <c r="P442" s="40">
        <v>0</v>
      </c>
      <c r="Q442" s="40">
        <v>0</v>
      </c>
      <c r="R442" s="40">
        <v>0</v>
      </c>
      <c r="S442" s="40">
        <v>0</v>
      </c>
      <c r="T442" s="40" t="s">
        <v>182</v>
      </c>
      <c r="U442" s="40" t="str">
        <f>IF(T442="","",VLOOKUP(T442,Sheet1!$B$10:$C$61,2,0))</f>
        <v>一般病棟15対1入院基本料</v>
      </c>
      <c r="V442" s="40">
        <v>50</v>
      </c>
      <c r="W442" s="65"/>
    </row>
    <row r="443" spans="1:23" outlineLevel="3">
      <c r="A443" s="40"/>
      <c r="B443" s="40"/>
      <c r="C443" s="40"/>
      <c r="D443" s="40"/>
      <c r="E443" s="41" t="s">
        <v>1903</v>
      </c>
      <c r="F443" s="40"/>
      <c r="G443" s="40"/>
      <c r="H443" s="40"/>
      <c r="I443" s="40"/>
      <c r="J443" s="40" t="str">
        <f>IF(I443="","",VLOOKUP(I443,Sheet1!$B$3:$C$7,2,0))</f>
        <v/>
      </c>
      <c r="K443" s="40">
        <f t="shared" ref="K443:S443" si="77">SUBTOTAL(9,K440:K442)</f>
        <v>124</v>
      </c>
      <c r="L443" s="40">
        <f t="shared" si="77"/>
        <v>102</v>
      </c>
      <c r="M443" s="40">
        <f t="shared" si="77"/>
        <v>22</v>
      </c>
      <c r="N443" s="40">
        <f t="shared" si="77"/>
        <v>0</v>
      </c>
      <c r="O443" s="40">
        <f t="shared" si="77"/>
        <v>0</v>
      </c>
      <c r="P443" s="40">
        <f t="shared" si="77"/>
        <v>0</v>
      </c>
      <c r="Q443" s="40">
        <f t="shared" si="77"/>
        <v>0</v>
      </c>
      <c r="R443" s="40">
        <f t="shared" si="77"/>
        <v>0</v>
      </c>
      <c r="S443" s="40">
        <f t="shared" si="77"/>
        <v>0</v>
      </c>
      <c r="T443" s="40"/>
      <c r="U443" s="40"/>
      <c r="V443" s="40">
        <f>SUBTOTAL(9,V440:V442)</f>
        <v>124</v>
      </c>
      <c r="W443" s="66"/>
    </row>
    <row r="444" spans="1:23" outlineLevel="4">
      <c r="A444" s="40">
        <v>4012</v>
      </c>
      <c r="B444" s="40" t="s">
        <v>47</v>
      </c>
      <c r="C444" s="40">
        <v>40382</v>
      </c>
      <c r="D444" s="40" t="s">
        <v>524</v>
      </c>
      <c r="E444" s="40" t="s">
        <v>1093</v>
      </c>
      <c r="F444" s="40" t="s">
        <v>440</v>
      </c>
      <c r="G444" s="40" t="s">
        <v>45</v>
      </c>
      <c r="H444" s="40" t="str">
        <f>IF(G444="","",VLOOKUP(G444,Sheet1!$B$3:$C$7,2,0))</f>
        <v>慢性期</v>
      </c>
      <c r="I444" s="40" t="s">
        <v>45</v>
      </c>
      <c r="J444" s="40" t="str">
        <f>IF(I444="","",VLOOKUP(I444,Sheet1!$B$3:$C$7,2,0))</f>
        <v>慢性期</v>
      </c>
      <c r="K444" s="40">
        <v>0</v>
      </c>
      <c r="L444" s="40">
        <v>0</v>
      </c>
      <c r="M444" s="40">
        <v>0</v>
      </c>
      <c r="N444" s="40">
        <v>54</v>
      </c>
      <c r="O444" s="40">
        <v>54</v>
      </c>
      <c r="P444" s="40">
        <v>0</v>
      </c>
      <c r="Q444" s="40">
        <v>54</v>
      </c>
      <c r="R444" s="40">
        <v>54</v>
      </c>
      <c r="S444" s="40">
        <v>0</v>
      </c>
      <c r="T444" s="40"/>
      <c r="U444" s="40" t="str">
        <f>IF(T444="","",VLOOKUP(T444,Sheet1!$B$10:$C$61,2,0))</f>
        <v/>
      </c>
      <c r="V444" s="40">
        <v>0</v>
      </c>
      <c r="W444" s="64"/>
    </row>
    <row r="445" spans="1:23" outlineLevel="4">
      <c r="A445" s="40">
        <v>4012</v>
      </c>
      <c r="B445" s="40" t="s">
        <v>47</v>
      </c>
      <c r="C445" s="40">
        <v>40382</v>
      </c>
      <c r="D445" s="40" t="s">
        <v>524</v>
      </c>
      <c r="E445" s="40" t="s">
        <v>1093</v>
      </c>
      <c r="F445" s="40" t="s">
        <v>441</v>
      </c>
      <c r="G445" s="40" t="s">
        <v>45</v>
      </c>
      <c r="H445" s="40" t="str">
        <f>IF(G445="","",VLOOKUP(G445,Sheet1!$B$3:$C$7,2,0))</f>
        <v>慢性期</v>
      </c>
      <c r="I445" s="40" t="s">
        <v>45</v>
      </c>
      <c r="J445" s="40" t="str">
        <f>IF(I445="","",VLOOKUP(I445,Sheet1!$B$3:$C$7,2,0))</f>
        <v>慢性期</v>
      </c>
      <c r="K445" s="40">
        <v>0</v>
      </c>
      <c r="L445" s="40">
        <v>0</v>
      </c>
      <c r="M445" s="40">
        <v>0</v>
      </c>
      <c r="N445" s="40">
        <v>54</v>
      </c>
      <c r="O445" s="40">
        <v>54</v>
      </c>
      <c r="P445" s="40">
        <v>0</v>
      </c>
      <c r="Q445" s="40">
        <v>0</v>
      </c>
      <c r="R445" s="40">
        <v>0</v>
      </c>
      <c r="S445" s="40">
        <v>0</v>
      </c>
      <c r="T445" s="40" t="s">
        <v>62</v>
      </c>
      <c r="U445" s="40" t="str">
        <f>IF(T445="","",VLOOKUP(T445,Sheet1!$B$10:$C$61,2,0))</f>
        <v>療養病棟入院基本料1</v>
      </c>
      <c r="V445" s="40">
        <v>54</v>
      </c>
      <c r="W445" s="65"/>
    </row>
    <row r="446" spans="1:23" outlineLevel="3">
      <c r="A446" s="40"/>
      <c r="B446" s="40"/>
      <c r="C446" s="40"/>
      <c r="D446" s="40"/>
      <c r="E446" s="41" t="s">
        <v>1904</v>
      </c>
      <c r="F446" s="40"/>
      <c r="G446" s="40"/>
      <c r="H446" s="40"/>
      <c r="I446" s="40"/>
      <c r="J446" s="40" t="str">
        <f>IF(I446="","",VLOOKUP(I446,Sheet1!$B$3:$C$7,2,0))</f>
        <v/>
      </c>
      <c r="K446" s="40">
        <f t="shared" ref="K446:S446" si="78">SUBTOTAL(9,K444:K445)</f>
        <v>0</v>
      </c>
      <c r="L446" s="40">
        <f t="shared" si="78"/>
        <v>0</v>
      </c>
      <c r="M446" s="40">
        <f t="shared" si="78"/>
        <v>0</v>
      </c>
      <c r="N446" s="40">
        <f t="shared" si="78"/>
        <v>108</v>
      </c>
      <c r="O446" s="40">
        <f t="shared" si="78"/>
        <v>108</v>
      </c>
      <c r="P446" s="40">
        <f t="shared" si="78"/>
        <v>0</v>
      </c>
      <c r="Q446" s="40">
        <f t="shared" si="78"/>
        <v>54</v>
      </c>
      <c r="R446" s="40">
        <f t="shared" si="78"/>
        <v>54</v>
      </c>
      <c r="S446" s="40">
        <f t="shared" si="78"/>
        <v>0</v>
      </c>
      <c r="T446" s="40"/>
      <c r="U446" s="40"/>
      <c r="V446" s="40">
        <f>SUBTOTAL(9,V444:V445)</f>
        <v>54</v>
      </c>
      <c r="W446" s="66"/>
    </row>
    <row r="447" spans="1:23" outlineLevel="4">
      <c r="A447" s="40">
        <v>4012</v>
      </c>
      <c r="B447" s="40" t="s">
        <v>47</v>
      </c>
      <c r="C447" s="40">
        <v>40382</v>
      </c>
      <c r="D447" s="40" t="s">
        <v>524</v>
      </c>
      <c r="E447" s="40" t="s">
        <v>1213</v>
      </c>
      <c r="F447" s="40" t="s">
        <v>346</v>
      </c>
      <c r="G447" s="40" t="s">
        <v>41</v>
      </c>
      <c r="H447" s="40" t="str">
        <f>IF(G447="","",VLOOKUP(G447,Sheet1!$B$3:$C$7,2,0))</f>
        <v>高度急性期</v>
      </c>
      <c r="I447" s="40" t="s">
        <v>41</v>
      </c>
      <c r="J447" s="40" t="str">
        <f>IF(I447="","",VLOOKUP(I447,Sheet1!$B$3:$C$7,2,0))</f>
        <v>高度急性期</v>
      </c>
      <c r="K447" s="40">
        <v>16</v>
      </c>
      <c r="L447" s="40">
        <v>16</v>
      </c>
      <c r="M447" s="40">
        <v>0</v>
      </c>
      <c r="N447" s="40">
        <v>0</v>
      </c>
      <c r="O447" s="40">
        <v>0</v>
      </c>
      <c r="P447" s="40">
        <v>0</v>
      </c>
      <c r="Q447" s="40">
        <v>0</v>
      </c>
      <c r="R447" s="40">
        <v>0</v>
      </c>
      <c r="S447" s="40">
        <v>0</v>
      </c>
      <c r="T447" s="40" t="s">
        <v>42</v>
      </c>
      <c r="U447" s="40" t="str">
        <f>IF(T447="","",VLOOKUP(T447,Sheet1!$B$10:$C$61,2,0))</f>
        <v>特定集中治療室管理料3</v>
      </c>
      <c r="V447" s="40">
        <v>16</v>
      </c>
      <c r="W447" s="64" t="s">
        <v>1996</v>
      </c>
    </row>
    <row r="448" spans="1:23" outlineLevel="4">
      <c r="A448" s="40">
        <v>4012</v>
      </c>
      <c r="B448" s="40" t="s">
        <v>47</v>
      </c>
      <c r="C448" s="40">
        <v>40382</v>
      </c>
      <c r="D448" s="40" t="s">
        <v>524</v>
      </c>
      <c r="E448" s="40" t="s">
        <v>1213</v>
      </c>
      <c r="F448" s="40" t="s">
        <v>1214</v>
      </c>
      <c r="G448" s="40" t="s">
        <v>41</v>
      </c>
      <c r="H448" s="40" t="str">
        <f>IF(G448="","",VLOOKUP(G448,Sheet1!$B$3:$C$7,2,0))</f>
        <v>高度急性期</v>
      </c>
      <c r="I448" s="40" t="s">
        <v>41</v>
      </c>
      <c r="J448" s="40" t="str">
        <f>IF(I448="","",VLOOKUP(I448,Sheet1!$B$3:$C$7,2,0))</f>
        <v>高度急性期</v>
      </c>
      <c r="K448" s="40">
        <v>4</v>
      </c>
      <c r="L448" s="40">
        <v>4</v>
      </c>
      <c r="M448" s="40">
        <v>0</v>
      </c>
      <c r="N448" s="40">
        <v>0</v>
      </c>
      <c r="O448" s="40">
        <v>0</v>
      </c>
      <c r="P448" s="40">
        <v>0</v>
      </c>
      <c r="Q448" s="40">
        <v>0</v>
      </c>
      <c r="R448" s="40">
        <v>0</v>
      </c>
      <c r="S448" s="40">
        <v>0</v>
      </c>
      <c r="T448" s="40" t="s">
        <v>69</v>
      </c>
      <c r="U448" s="40" t="str">
        <f>IF(T448="","",VLOOKUP(T448,Sheet1!$B$10:$C$61,2,0))</f>
        <v>ﾊｲｹｱﾕﾆｯﾄ入院医療管理料1</v>
      </c>
      <c r="V448" s="40">
        <v>4</v>
      </c>
      <c r="W448" s="65" t="s">
        <v>2005</v>
      </c>
    </row>
    <row r="449" spans="1:23" outlineLevel="4">
      <c r="A449" s="40">
        <v>4012</v>
      </c>
      <c r="B449" s="40" t="s">
        <v>47</v>
      </c>
      <c r="C449" s="40">
        <v>40382</v>
      </c>
      <c r="D449" s="40" t="s">
        <v>524</v>
      </c>
      <c r="E449" s="40" t="s">
        <v>1213</v>
      </c>
      <c r="F449" s="40" t="s">
        <v>1215</v>
      </c>
      <c r="G449" s="40" t="s">
        <v>41</v>
      </c>
      <c r="H449" s="40" t="str">
        <f>IF(G449="","",VLOOKUP(G449,Sheet1!$B$3:$C$7,2,0))</f>
        <v>高度急性期</v>
      </c>
      <c r="I449" s="40" t="s">
        <v>41</v>
      </c>
      <c r="J449" s="40" t="str">
        <f>IF(I449="","",VLOOKUP(I449,Sheet1!$B$3:$C$7,2,0))</f>
        <v>高度急性期</v>
      </c>
      <c r="K449" s="40">
        <v>4</v>
      </c>
      <c r="L449" s="40">
        <v>4</v>
      </c>
      <c r="M449" s="40">
        <v>0</v>
      </c>
      <c r="N449" s="40">
        <v>0</v>
      </c>
      <c r="O449" s="40">
        <v>0</v>
      </c>
      <c r="P449" s="40">
        <v>0</v>
      </c>
      <c r="Q449" s="40">
        <v>0</v>
      </c>
      <c r="R449" s="40">
        <v>0</v>
      </c>
      <c r="S449" s="40">
        <v>0</v>
      </c>
      <c r="T449" s="40" t="s">
        <v>69</v>
      </c>
      <c r="U449" s="40" t="str">
        <f>IF(T449="","",VLOOKUP(T449,Sheet1!$B$10:$C$61,2,0))</f>
        <v>ﾊｲｹｱﾕﾆｯﾄ入院医療管理料1</v>
      </c>
      <c r="V449" s="40">
        <v>4</v>
      </c>
      <c r="W449" s="65" t="s">
        <v>2008</v>
      </c>
    </row>
    <row r="450" spans="1:23" outlineLevel="4">
      <c r="A450" s="40">
        <v>4012</v>
      </c>
      <c r="B450" s="40" t="s">
        <v>47</v>
      </c>
      <c r="C450" s="40">
        <v>40382</v>
      </c>
      <c r="D450" s="40" t="s">
        <v>524</v>
      </c>
      <c r="E450" s="40" t="s">
        <v>1213</v>
      </c>
      <c r="F450" s="40" t="s">
        <v>1216</v>
      </c>
      <c r="G450" s="40" t="s">
        <v>41</v>
      </c>
      <c r="H450" s="40" t="str">
        <f>IF(G450="","",VLOOKUP(G450,Sheet1!$B$3:$C$7,2,0))</f>
        <v>高度急性期</v>
      </c>
      <c r="I450" s="40" t="s">
        <v>41</v>
      </c>
      <c r="J450" s="40" t="str">
        <f>IF(I450="","",VLOOKUP(I450,Sheet1!$B$3:$C$7,2,0))</f>
        <v>高度急性期</v>
      </c>
      <c r="K450" s="40">
        <v>4</v>
      </c>
      <c r="L450" s="40">
        <v>4</v>
      </c>
      <c r="M450" s="40">
        <v>0</v>
      </c>
      <c r="N450" s="40">
        <v>0</v>
      </c>
      <c r="O450" s="40">
        <v>0</v>
      </c>
      <c r="P450" s="40">
        <v>0</v>
      </c>
      <c r="Q450" s="40">
        <v>0</v>
      </c>
      <c r="R450" s="40">
        <v>0</v>
      </c>
      <c r="S450" s="40">
        <v>0</v>
      </c>
      <c r="T450" s="40" t="s">
        <v>69</v>
      </c>
      <c r="U450" s="40" t="str">
        <f>IF(T450="","",VLOOKUP(T450,Sheet1!$B$10:$C$61,2,0))</f>
        <v>ﾊｲｹｱﾕﾆｯﾄ入院医療管理料1</v>
      </c>
      <c r="V450" s="40">
        <v>4</v>
      </c>
      <c r="W450" s="65"/>
    </row>
    <row r="451" spans="1:23" outlineLevel="4">
      <c r="A451" s="40">
        <v>4012</v>
      </c>
      <c r="B451" s="40" t="s">
        <v>47</v>
      </c>
      <c r="C451" s="40">
        <v>40382</v>
      </c>
      <c r="D451" s="40" t="s">
        <v>524</v>
      </c>
      <c r="E451" s="40" t="s">
        <v>1213</v>
      </c>
      <c r="F451" s="40" t="s">
        <v>1217</v>
      </c>
      <c r="G451" s="40" t="s">
        <v>41</v>
      </c>
      <c r="H451" s="40" t="str">
        <f>IF(G451="","",VLOOKUP(G451,Sheet1!$B$3:$C$7,2,0))</f>
        <v>高度急性期</v>
      </c>
      <c r="I451" s="40" t="s">
        <v>41</v>
      </c>
      <c r="J451" s="40" t="str">
        <f>IF(I451="","",VLOOKUP(I451,Sheet1!$B$3:$C$7,2,0))</f>
        <v>高度急性期</v>
      </c>
      <c r="K451" s="40">
        <v>4</v>
      </c>
      <c r="L451" s="40">
        <v>4</v>
      </c>
      <c r="M451" s="40">
        <v>0</v>
      </c>
      <c r="N451" s="40">
        <v>0</v>
      </c>
      <c r="O451" s="40">
        <v>0</v>
      </c>
      <c r="P451" s="40">
        <v>0</v>
      </c>
      <c r="Q451" s="40">
        <v>0</v>
      </c>
      <c r="R451" s="40">
        <v>0</v>
      </c>
      <c r="S451" s="40">
        <v>0</v>
      </c>
      <c r="T451" s="40" t="s">
        <v>69</v>
      </c>
      <c r="U451" s="40" t="str">
        <f>IF(T451="","",VLOOKUP(T451,Sheet1!$B$10:$C$61,2,0))</f>
        <v>ﾊｲｹｱﾕﾆｯﾄ入院医療管理料1</v>
      </c>
      <c r="V451" s="40">
        <v>4</v>
      </c>
      <c r="W451" s="65"/>
    </row>
    <row r="452" spans="1:23" outlineLevel="4">
      <c r="A452" s="40">
        <v>4012</v>
      </c>
      <c r="B452" s="40" t="s">
        <v>47</v>
      </c>
      <c r="C452" s="40">
        <v>40382</v>
      </c>
      <c r="D452" s="40" t="s">
        <v>524</v>
      </c>
      <c r="E452" s="40" t="s">
        <v>1213</v>
      </c>
      <c r="F452" s="40" t="s">
        <v>351</v>
      </c>
      <c r="G452" s="40" t="s">
        <v>41</v>
      </c>
      <c r="H452" s="40" t="str">
        <f>IF(G452="","",VLOOKUP(G452,Sheet1!$B$3:$C$7,2,0))</f>
        <v>高度急性期</v>
      </c>
      <c r="I452" s="40" t="s">
        <v>41</v>
      </c>
      <c r="J452" s="40" t="str">
        <f>IF(I452="","",VLOOKUP(I452,Sheet1!$B$3:$C$7,2,0))</f>
        <v>高度急性期</v>
      </c>
      <c r="K452" s="40">
        <v>12</v>
      </c>
      <c r="L452" s="40">
        <v>12</v>
      </c>
      <c r="M452" s="40">
        <v>0</v>
      </c>
      <c r="N452" s="40">
        <v>0</v>
      </c>
      <c r="O452" s="40">
        <v>0</v>
      </c>
      <c r="P452" s="40">
        <v>0</v>
      </c>
      <c r="Q452" s="40">
        <v>0</v>
      </c>
      <c r="R452" s="40">
        <v>0</v>
      </c>
      <c r="S452" s="40">
        <v>0</v>
      </c>
      <c r="T452" s="40" t="s">
        <v>136</v>
      </c>
      <c r="U452" s="40" t="str">
        <f>IF(T452="","",VLOOKUP(T452,Sheet1!$B$10:$C$61,2,0))</f>
        <v>新生児特定集中治療室管理料1</v>
      </c>
      <c r="V452" s="40">
        <v>12</v>
      </c>
      <c r="W452" s="65"/>
    </row>
    <row r="453" spans="1:23" outlineLevel="4">
      <c r="A453" s="40">
        <v>4012</v>
      </c>
      <c r="B453" s="40" t="s">
        <v>47</v>
      </c>
      <c r="C453" s="40">
        <v>40382</v>
      </c>
      <c r="D453" s="40" t="s">
        <v>524</v>
      </c>
      <c r="E453" s="40" t="s">
        <v>1213</v>
      </c>
      <c r="F453" s="40" t="s">
        <v>352</v>
      </c>
      <c r="G453" s="40" t="s">
        <v>41</v>
      </c>
      <c r="H453" s="40" t="str">
        <f>IF(G453="","",VLOOKUP(G453,Sheet1!$B$3:$C$7,2,0))</f>
        <v>高度急性期</v>
      </c>
      <c r="I453" s="40" t="s">
        <v>41</v>
      </c>
      <c r="J453" s="40" t="str">
        <f>IF(I453="","",VLOOKUP(I453,Sheet1!$B$3:$C$7,2,0))</f>
        <v>高度急性期</v>
      </c>
      <c r="K453" s="40">
        <v>5</v>
      </c>
      <c r="L453" s="40">
        <v>5</v>
      </c>
      <c r="M453" s="40">
        <v>0</v>
      </c>
      <c r="N453" s="40">
        <v>0</v>
      </c>
      <c r="O453" s="40">
        <v>0</v>
      </c>
      <c r="P453" s="40">
        <v>0</v>
      </c>
      <c r="Q453" s="40">
        <v>0</v>
      </c>
      <c r="R453" s="40">
        <v>0</v>
      </c>
      <c r="S453" s="40">
        <v>0</v>
      </c>
      <c r="T453" s="40" t="s">
        <v>60</v>
      </c>
      <c r="U453" s="40" t="str">
        <f>IF(T453="","",VLOOKUP(T453,Sheet1!$B$10:$C$61,2,0))</f>
        <v>新生児治療回復室入院医療管理料</v>
      </c>
      <c r="V453" s="40">
        <v>5</v>
      </c>
      <c r="W453" s="65"/>
    </row>
    <row r="454" spans="1:23" outlineLevel="4">
      <c r="A454" s="40">
        <v>4012</v>
      </c>
      <c r="B454" s="40" t="s">
        <v>47</v>
      </c>
      <c r="C454" s="40">
        <v>40382</v>
      </c>
      <c r="D454" s="40" t="s">
        <v>524</v>
      </c>
      <c r="E454" s="40" t="s">
        <v>1213</v>
      </c>
      <c r="F454" s="40" t="s">
        <v>118</v>
      </c>
      <c r="G454" s="40" t="s">
        <v>38</v>
      </c>
      <c r="H454" s="40" t="str">
        <f>IF(G454="","",VLOOKUP(G454,Sheet1!$B$3:$C$7,2,0))</f>
        <v>急性期</v>
      </c>
      <c r="I454" s="40" t="s">
        <v>38</v>
      </c>
      <c r="J454" s="40" t="str">
        <f>IF(I454="","",VLOOKUP(I454,Sheet1!$B$3:$C$7,2,0))</f>
        <v>急性期</v>
      </c>
      <c r="K454" s="40">
        <v>42</v>
      </c>
      <c r="L454" s="40">
        <v>42</v>
      </c>
      <c r="M454" s="40">
        <v>0</v>
      </c>
      <c r="N454" s="40">
        <v>0</v>
      </c>
      <c r="O454" s="40">
        <v>0</v>
      </c>
      <c r="P454" s="40">
        <v>0</v>
      </c>
      <c r="Q454" s="40">
        <v>0</v>
      </c>
      <c r="R454" s="40">
        <v>0</v>
      </c>
      <c r="S454" s="40">
        <v>0</v>
      </c>
      <c r="T454" s="40" t="s">
        <v>41</v>
      </c>
      <c r="U454" s="40" t="str">
        <f>IF(T454="","",VLOOKUP(T454,Sheet1!$B$10:$C$61,2,0))</f>
        <v>一般病棟7対1入院基本料</v>
      </c>
      <c r="V454" s="40">
        <v>42</v>
      </c>
      <c r="W454" s="65"/>
    </row>
    <row r="455" spans="1:23" outlineLevel="4">
      <c r="A455" s="40">
        <v>4012</v>
      </c>
      <c r="B455" s="40" t="s">
        <v>47</v>
      </c>
      <c r="C455" s="40">
        <v>40382</v>
      </c>
      <c r="D455" s="40" t="s">
        <v>524</v>
      </c>
      <c r="E455" s="40" t="s">
        <v>1213</v>
      </c>
      <c r="F455" s="40" t="s">
        <v>119</v>
      </c>
      <c r="G455" s="40" t="s">
        <v>38</v>
      </c>
      <c r="H455" s="40" t="str">
        <f>IF(G455="","",VLOOKUP(G455,Sheet1!$B$3:$C$7,2,0))</f>
        <v>急性期</v>
      </c>
      <c r="I455" s="40" t="s">
        <v>38</v>
      </c>
      <c r="J455" s="40" t="str">
        <f>IF(I455="","",VLOOKUP(I455,Sheet1!$B$3:$C$7,2,0))</f>
        <v>急性期</v>
      </c>
      <c r="K455" s="40">
        <v>42</v>
      </c>
      <c r="L455" s="40">
        <v>42</v>
      </c>
      <c r="M455" s="40">
        <v>0</v>
      </c>
      <c r="N455" s="40">
        <v>0</v>
      </c>
      <c r="O455" s="40">
        <v>0</v>
      </c>
      <c r="P455" s="40">
        <v>0</v>
      </c>
      <c r="Q455" s="40">
        <v>0</v>
      </c>
      <c r="R455" s="40">
        <v>0</v>
      </c>
      <c r="S455" s="40">
        <v>0</v>
      </c>
      <c r="T455" s="40" t="s">
        <v>41</v>
      </c>
      <c r="U455" s="40" t="str">
        <f>IF(T455="","",VLOOKUP(T455,Sheet1!$B$10:$C$61,2,0))</f>
        <v>一般病棟7対1入院基本料</v>
      </c>
      <c r="V455" s="40">
        <v>42</v>
      </c>
      <c r="W455" s="65"/>
    </row>
    <row r="456" spans="1:23" outlineLevel="4">
      <c r="A456" s="40">
        <v>4012</v>
      </c>
      <c r="B456" s="40" t="s">
        <v>47</v>
      </c>
      <c r="C456" s="40">
        <v>40382</v>
      </c>
      <c r="D456" s="40" t="s">
        <v>524</v>
      </c>
      <c r="E456" s="40" t="s">
        <v>1213</v>
      </c>
      <c r="F456" s="40" t="s">
        <v>120</v>
      </c>
      <c r="G456" s="40" t="s">
        <v>38</v>
      </c>
      <c r="H456" s="40" t="str">
        <f>IF(G456="","",VLOOKUP(G456,Sheet1!$B$3:$C$7,2,0))</f>
        <v>急性期</v>
      </c>
      <c r="I456" s="40" t="s">
        <v>38</v>
      </c>
      <c r="J456" s="40" t="str">
        <f>IF(I456="","",VLOOKUP(I456,Sheet1!$B$3:$C$7,2,0))</f>
        <v>急性期</v>
      </c>
      <c r="K456" s="40">
        <v>41</v>
      </c>
      <c r="L456" s="40">
        <v>41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 t="s">
        <v>41</v>
      </c>
      <c r="U456" s="40" t="str">
        <f>IF(T456="","",VLOOKUP(T456,Sheet1!$B$10:$C$61,2,0))</f>
        <v>一般病棟7対1入院基本料</v>
      </c>
      <c r="V456" s="40">
        <v>41</v>
      </c>
      <c r="W456" s="65"/>
    </row>
    <row r="457" spans="1:23" outlineLevel="4">
      <c r="A457" s="40">
        <v>4012</v>
      </c>
      <c r="B457" s="40" t="s">
        <v>47</v>
      </c>
      <c r="C457" s="40">
        <v>40382</v>
      </c>
      <c r="D457" s="40" t="s">
        <v>524</v>
      </c>
      <c r="E457" s="40" t="s">
        <v>1213</v>
      </c>
      <c r="F457" s="40" t="s">
        <v>121</v>
      </c>
      <c r="G457" s="40" t="s">
        <v>38</v>
      </c>
      <c r="H457" s="40" t="str">
        <f>IF(G457="","",VLOOKUP(G457,Sheet1!$B$3:$C$7,2,0))</f>
        <v>急性期</v>
      </c>
      <c r="I457" s="40" t="s">
        <v>38</v>
      </c>
      <c r="J457" s="40" t="str">
        <f>IF(I457="","",VLOOKUP(I457,Sheet1!$B$3:$C$7,2,0))</f>
        <v>急性期</v>
      </c>
      <c r="K457" s="40">
        <v>41</v>
      </c>
      <c r="L457" s="40">
        <v>41</v>
      </c>
      <c r="M457" s="40">
        <v>0</v>
      </c>
      <c r="N457" s="40">
        <v>0</v>
      </c>
      <c r="O457" s="40">
        <v>0</v>
      </c>
      <c r="P457" s="40">
        <v>0</v>
      </c>
      <c r="Q457" s="40">
        <v>0</v>
      </c>
      <c r="R457" s="40">
        <v>0</v>
      </c>
      <c r="S457" s="40">
        <v>0</v>
      </c>
      <c r="T457" s="40" t="s">
        <v>41</v>
      </c>
      <c r="U457" s="40" t="str">
        <f>IF(T457="","",VLOOKUP(T457,Sheet1!$B$10:$C$61,2,0))</f>
        <v>一般病棟7対1入院基本料</v>
      </c>
      <c r="V457" s="40">
        <v>41</v>
      </c>
      <c r="W457" s="65"/>
    </row>
    <row r="458" spans="1:23" outlineLevel="4">
      <c r="A458" s="40">
        <v>4012</v>
      </c>
      <c r="B458" s="40" t="s">
        <v>47</v>
      </c>
      <c r="C458" s="40">
        <v>40382</v>
      </c>
      <c r="D458" s="40" t="s">
        <v>524</v>
      </c>
      <c r="E458" s="40" t="s">
        <v>1213</v>
      </c>
      <c r="F458" s="40" t="s">
        <v>348</v>
      </c>
      <c r="G458" s="40" t="s">
        <v>38</v>
      </c>
      <c r="H458" s="40" t="str">
        <f>IF(G458="","",VLOOKUP(G458,Sheet1!$B$3:$C$7,2,0))</f>
        <v>急性期</v>
      </c>
      <c r="I458" s="40" t="s">
        <v>38</v>
      </c>
      <c r="J458" s="40" t="str">
        <f>IF(I458="","",VLOOKUP(I458,Sheet1!$B$3:$C$7,2,0))</f>
        <v>急性期</v>
      </c>
      <c r="K458" s="40">
        <v>12</v>
      </c>
      <c r="L458" s="40">
        <v>12</v>
      </c>
      <c r="M458" s="40">
        <v>0</v>
      </c>
      <c r="N458" s="40">
        <v>0</v>
      </c>
      <c r="O458" s="40">
        <v>0</v>
      </c>
      <c r="P458" s="40">
        <v>0</v>
      </c>
      <c r="Q458" s="40">
        <v>0</v>
      </c>
      <c r="R458" s="40">
        <v>0</v>
      </c>
      <c r="S458" s="40">
        <v>0</v>
      </c>
      <c r="T458" s="40" t="s">
        <v>41</v>
      </c>
      <c r="U458" s="40" t="str">
        <f>IF(T458="","",VLOOKUP(T458,Sheet1!$B$10:$C$61,2,0))</f>
        <v>一般病棟7対1入院基本料</v>
      </c>
      <c r="V458" s="40">
        <v>12</v>
      </c>
      <c r="W458" s="65"/>
    </row>
    <row r="459" spans="1:23" outlineLevel="3">
      <c r="A459" s="40"/>
      <c r="B459" s="40"/>
      <c r="C459" s="40"/>
      <c r="D459" s="40"/>
      <c r="E459" s="41" t="s">
        <v>1905</v>
      </c>
      <c r="F459" s="40"/>
      <c r="G459" s="40"/>
      <c r="H459" s="40"/>
      <c r="I459" s="40"/>
      <c r="J459" s="40" t="str">
        <f>IF(I459="","",VLOOKUP(I459,Sheet1!$B$3:$C$7,2,0))</f>
        <v/>
      </c>
      <c r="K459" s="40">
        <f t="shared" ref="K459:S459" si="79">SUBTOTAL(9,K447:K458)</f>
        <v>227</v>
      </c>
      <c r="L459" s="40">
        <f t="shared" si="79"/>
        <v>227</v>
      </c>
      <c r="M459" s="40">
        <f t="shared" si="79"/>
        <v>0</v>
      </c>
      <c r="N459" s="40">
        <f t="shared" si="79"/>
        <v>0</v>
      </c>
      <c r="O459" s="40">
        <f t="shared" si="79"/>
        <v>0</v>
      </c>
      <c r="P459" s="40">
        <f t="shared" si="79"/>
        <v>0</v>
      </c>
      <c r="Q459" s="40">
        <f t="shared" si="79"/>
        <v>0</v>
      </c>
      <c r="R459" s="40">
        <f t="shared" si="79"/>
        <v>0</v>
      </c>
      <c r="S459" s="40">
        <f t="shared" si="79"/>
        <v>0</v>
      </c>
      <c r="T459" s="40"/>
      <c r="U459" s="40"/>
      <c r="V459" s="40">
        <f>SUBTOTAL(9,V447:V458)</f>
        <v>227</v>
      </c>
      <c r="W459" s="66"/>
    </row>
    <row r="460" spans="1:23" outlineLevel="4">
      <c r="A460" s="40">
        <v>4012</v>
      </c>
      <c r="B460" s="40" t="s">
        <v>47</v>
      </c>
      <c r="C460" s="40">
        <v>40383</v>
      </c>
      <c r="D460" s="40" t="s">
        <v>968</v>
      </c>
      <c r="E460" s="40" t="s">
        <v>969</v>
      </c>
      <c r="F460" s="40" t="s">
        <v>753</v>
      </c>
      <c r="G460" s="40" t="s">
        <v>113</v>
      </c>
      <c r="H460" s="40" t="str">
        <f>IF(G460="","",VLOOKUP(G460,Sheet1!$B$3:$C$7,2,0))</f>
        <v>回復期</v>
      </c>
      <c r="I460" s="40" t="s">
        <v>113</v>
      </c>
      <c r="J460" s="40" t="str">
        <f>IF(I460="","",VLOOKUP(I460,Sheet1!$B$3:$C$7,2,0))</f>
        <v>回復期</v>
      </c>
      <c r="K460" s="40">
        <v>50</v>
      </c>
      <c r="L460" s="40">
        <v>50</v>
      </c>
      <c r="M460" s="40">
        <v>0</v>
      </c>
      <c r="N460" s="40">
        <v>0</v>
      </c>
      <c r="O460" s="40">
        <v>0</v>
      </c>
      <c r="P460" s="40">
        <v>0</v>
      </c>
      <c r="Q460" s="40">
        <v>0</v>
      </c>
      <c r="R460" s="40">
        <v>0</v>
      </c>
      <c r="S460" s="40">
        <v>0</v>
      </c>
      <c r="T460" s="40" t="s">
        <v>183</v>
      </c>
      <c r="U460" s="40" t="str">
        <f>IF(T460="","",VLOOKUP(T460,Sheet1!$B$10:$C$61,2,0))</f>
        <v>回復期リハビリテーション病棟入院料1</v>
      </c>
      <c r="V460" s="40">
        <v>50</v>
      </c>
      <c r="W460" s="64"/>
    </row>
    <row r="461" spans="1:23" outlineLevel="4">
      <c r="A461" s="40">
        <v>4012</v>
      </c>
      <c r="B461" s="40" t="s">
        <v>47</v>
      </c>
      <c r="C461" s="40">
        <v>40383</v>
      </c>
      <c r="D461" s="40" t="s">
        <v>968</v>
      </c>
      <c r="E461" s="40" t="s">
        <v>969</v>
      </c>
      <c r="F461" s="40" t="s">
        <v>970</v>
      </c>
      <c r="G461" s="40" t="s">
        <v>182</v>
      </c>
      <c r="H461" s="40" t="str">
        <f>IF(G461="","",VLOOKUP(G461,Sheet1!$B$3:$C$7,2,0))</f>
        <v>慢性期</v>
      </c>
      <c r="I461" s="40" t="s">
        <v>182</v>
      </c>
      <c r="J461" s="40" t="str">
        <f>IF(I461="","",VLOOKUP(I461,Sheet1!$B$3:$C$7,2,0))</f>
        <v>慢性期</v>
      </c>
      <c r="K461" s="40">
        <v>0</v>
      </c>
      <c r="L461" s="40">
        <v>0</v>
      </c>
      <c r="M461" s="40">
        <v>0</v>
      </c>
      <c r="N461" s="40">
        <v>50</v>
      </c>
      <c r="O461" s="40">
        <v>50</v>
      </c>
      <c r="P461" s="40">
        <v>0</v>
      </c>
      <c r="Q461" s="40">
        <v>0</v>
      </c>
      <c r="R461" s="40">
        <v>0</v>
      </c>
      <c r="S461" s="40">
        <v>0</v>
      </c>
      <c r="T461" s="40" t="s">
        <v>185</v>
      </c>
      <c r="U461" s="40" t="str">
        <f>IF(T461="","",VLOOKUP(T461,Sheet1!$B$10:$C$61,2,0))</f>
        <v>療養病棟入院基本料1</v>
      </c>
      <c r="V461" s="40">
        <v>50</v>
      </c>
      <c r="W461" s="65"/>
    </row>
    <row r="462" spans="1:23" outlineLevel="3">
      <c r="A462" s="40"/>
      <c r="B462" s="40"/>
      <c r="C462" s="40"/>
      <c r="D462" s="40"/>
      <c r="E462" s="41" t="s">
        <v>1906</v>
      </c>
      <c r="F462" s="40"/>
      <c r="G462" s="40"/>
      <c r="H462" s="40"/>
      <c r="I462" s="40"/>
      <c r="J462" s="40" t="str">
        <f>IF(I462="","",VLOOKUP(I462,Sheet1!$B$3:$C$7,2,0))</f>
        <v/>
      </c>
      <c r="K462" s="40">
        <f t="shared" ref="K462:S462" si="80">SUBTOTAL(9,K460:K461)</f>
        <v>50</v>
      </c>
      <c r="L462" s="40">
        <f t="shared" si="80"/>
        <v>50</v>
      </c>
      <c r="M462" s="40">
        <f t="shared" si="80"/>
        <v>0</v>
      </c>
      <c r="N462" s="40">
        <f t="shared" si="80"/>
        <v>50</v>
      </c>
      <c r="O462" s="40">
        <f t="shared" si="80"/>
        <v>50</v>
      </c>
      <c r="P462" s="40">
        <f t="shared" si="80"/>
        <v>0</v>
      </c>
      <c r="Q462" s="40">
        <f t="shared" si="80"/>
        <v>0</v>
      </c>
      <c r="R462" s="40">
        <f t="shared" si="80"/>
        <v>0</v>
      </c>
      <c r="S462" s="40">
        <f t="shared" si="80"/>
        <v>0</v>
      </c>
      <c r="T462" s="40"/>
      <c r="U462" s="40"/>
      <c r="V462" s="40">
        <f>SUBTOTAL(9,V460:V461)</f>
        <v>100</v>
      </c>
      <c r="W462" s="66"/>
    </row>
    <row r="463" spans="1:23" outlineLevel="4">
      <c r="A463" s="40">
        <v>4012</v>
      </c>
      <c r="B463" s="40" t="s">
        <v>47</v>
      </c>
      <c r="C463" s="40">
        <v>40384</v>
      </c>
      <c r="D463" s="40" t="s">
        <v>250</v>
      </c>
      <c r="E463" s="40" t="s">
        <v>251</v>
      </c>
      <c r="F463" s="40" t="s">
        <v>50</v>
      </c>
      <c r="G463" s="40" t="s">
        <v>38</v>
      </c>
      <c r="H463" s="40" t="str">
        <f>IF(G463="","",VLOOKUP(G463,Sheet1!$B$3:$C$7,2,0))</f>
        <v>急性期</v>
      </c>
      <c r="I463" s="40" t="s">
        <v>38</v>
      </c>
      <c r="J463" s="40" t="str">
        <f>IF(I463="","",VLOOKUP(I463,Sheet1!$B$3:$C$7,2,0))</f>
        <v>急性期</v>
      </c>
      <c r="K463" s="40">
        <v>44</v>
      </c>
      <c r="L463" s="40">
        <v>44</v>
      </c>
      <c r="M463" s="40">
        <v>0</v>
      </c>
      <c r="N463" s="40">
        <v>0</v>
      </c>
      <c r="O463" s="40">
        <v>0</v>
      </c>
      <c r="P463" s="40">
        <v>0</v>
      </c>
      <c r="Q463" s="40">
        <v>0</v>
      </c>
      <c r="R463" s="40">
        <v>0</v>
      </c>
      <c r="S463" s="40">
        <v>0</v>
      </c>
      <c r="T463" s="40" t="s">
        <v>38</v>
      </c>
      <c r="U463" s="40" t="str">
        <f>IF(T463="","",VLOOKUP(T463,Sheet1!$B$10:$C$61,2,0))</f>
        <v>一般病棟10対1入院基本料</v>
      </c>
      <c r="V463" s="40">
        <v>40</v>
      </c>
      <c r="W463" s="64" t="s">
        <v>1996</v>
      </c>
    </row>
    <row r="464" spans="1:23" outlineLevel="4">
      <c r="A464" s="40">
        <v>4012</v>
      </c>
      <c r="B464" s="40" t="s">
        <v>47</v>
      </c>
      <c r="C464" s="40">
        <v>40384</v>
      </c>
      <c r="D464" s="40" t="s">
        <v>250</v>
      </c>
      <c r="E464" s="40" t="s">
        <v>251</v>
      </c>
      <c r="F464" s="40" t="s">
        <v>252</v>
      </c>
      <c r="G464" s="40" t="s">
        <v>38</v>
      </c>
      <c r="H464" s="40" t="str">
        <f>IF(G464="","",VLOOKUP(G464,Sheet1!$B$3:$C$7,2,0))</f>
        <v>急性期</v>
      </c>
      <c r="I464" s="40" t="s">
        <v>38</v>
      </c>
      <c r="J464" s="40" t="str">
        <f>IF(I464="","",VLOOKUP(I464,Sheet1!$B$3:$C$7,2,0))</f>
        <v>急性期</v>
      </c>
      <c r="K464" s="40">
        <v>36</v>
      </c>
      <c r="L464" s="40">
        <v>36</v>
      </c>
      <c r="M464" s="40">
        <v>0</v>
      </c>
      <c r="N464" s="40">
        <v>0</v>
      </c>
      <c r="O464" s="40">
        <v>0</v>
      </c>
      <c r="P464" s="40">
        <v>0</v>
      </c>
      <c r="Q464" s="40">
        <v>0</v>
      </c>
      <c r="R464" s="40">
        <v>0</v>
      </c>
      <c r="S464" s="40">
        <v>0</v>
      </c>
      <c r="T464" s="40" t="s">
        <v>253</v>
      </c>
      <c r="U464" s="40" t="str">
        <f>IF(T464="","",VLOOKUP(T464,Sheet1!$B$10:$C$61,2,0))</f>
        <v>地域包括ケア病棟入院料2</v>
      </c>
      <c r="V464" s="40">
        <v>36</v>
      </c>
      <c r="W464" s="65"/>
    </row>
    <row r="465" spans="1:23" outlineLevel="3">
      <c r="A465" s="40"/>
      <c r="B465" s="40"/>
      <c r="C465" s="40"/>
      <c r="D465" s="40"/>
      <c r="E465" s="41" t="s">
        <v>1907</v>
      </c>
      <c r="F465" s="40"/>
      <c r="G465" s="40"/>
      <c r="H465" s="40"/>
      <c r="I465" s="40"/>
      <c r="J465" s="40" t="str">
        <f>IF(I465="","",VLOOKUP(I465,Sheet1!$B$3:$C$7,2,0))</f>
        <v/>
      </c>
      <c r="K465" s="40">
        <f t="shared" ref="K465:S465" si="81">SUBTOTAL(9,K463:K464)</f>
        <v>80</v>
      </c>
      <c r="L465" s="40">
        <f t="shared" si="81"/>
        <v>80</v>
      </c>
      <c r="M465" s="40">
        <f t="shared" si="81"/>
        <v>0</v>
      </c>
      <c r="N465" s="40">
        <f t="shared" si="81"/>
        <v>0</v>
      </c>
      <c r="O465" s="40">
        <f t="shared" si="81"/>
        <v>0</v>
      </c>
      <c r="P465" s="40">
        <f t="shared" si="81"/>
        <v>0</v>
      </c>
      <c r="Q465" s="40">
        <f t="shared" si="81"/>
        <v>0</v>
      </c>
      <c r="R465" s="40">
        <f t="shared" si="81"/>
        <v>0</v>
      </c>
      <c r="S465" s="40">
        <f t="shared" si="81"/>
        <v>0</v>
      </c>
      <c r="T465" s="40"/>
      <c r="U465" s="40"/>
      <c r="V465" s="40">
        <f>SUBTOTAL(9,V463:V464)</f>
        <v>76</v>
      </c>
      <c r="W465" s="66"/>
    </row>
    <row r="466" spans="1:23" outlineLevel="4">
      <c r="A466" s="40">
        <v>4012</v>
      </c>
      <c r="B466" s="40" t="s">
        <v>47</v>
      </c>
      <c r="C466" s="40">
        <v>40384</v>
      </c>
      <c r="D466" s="40" t="s">
        <v>250</v>
      </c>
      <c r="E466" s="40" t="s">
        <v>561</v>
      </c>
      <c r="F466" s="40" t="s">
        <v>562</v>
      </c>
      <c r="G466" s="40" t="s">
        <v>45</v>
      </c>
      <c r="H466" s="40" t="str">
        <f>IF(G466="","",VLOOKUP(G466,Sheet1!$B$3:$C$7,2,0))</f>
        <v>慢性期</v>
      </c>
      <c r="I466" s="40" t="s">
        <v>45</v>
      </c>
      <c r="J466" s="40" t="str">
        <f>IF(I466="","",VLOOKUP(I466,Sheet1!$B$3:$C$7,2,0))</f>
        <v>慢性期</v>
      </c>
      <c r="K466" s="40">
        <v>0</v>
      </c>
      <c r="L466" s="40">
        <v>0</v>
      </c>
      <c r="M466" s="40">
        <v>0</v>
      </c>
      <c r="N466" s="40">
        <v>60</v>
      </c>
      <c r="O466" s="40">
        <v>56</v>
      </c>
      <c r="P466" s="40">
        <v>4</v>
      </c>
      <c r="Q466" s="40">
        <v>0</v>
      </c>
      <c r="R466" s="40">
        <v>0</v>
      </c>
      <c r="S466" s="40">
        <v>0</v>
      </c>
      <c r="T466" s="40" t="s">
        <v>62</v>
      </c>
      <c r="U466" s="40" t="str">
        <f>IF(T466="","",VLOOKUP(T466,Sheet1!$B$10:$C$61,2,0))</f>
        <v>療養病棟入院基本料1</v>
      </c>
      <c r="V466" s="40">
        <v>60</v>
      </c>
      <c r="W466" s="64"/>
    </row>
    <row r="467" spans="1:23" outlineLevel="4">
      <c r="A467" s="40">
        <v>4012</v>
      </c>
      <c r="B467" s="40" t="s">
        <v>47</v>
      </c>
      <c r="C467" s="40">
        <v>40384</v>
      </c>
      <c r="D467" s="40" t="s">
        <v>250</v>
      </c>
      <c r="E467" s="40" t="s">
        <v>561</v>
      </c>
      <c r="F467" s="40" t="s">
        <v>563</v>
      </c>
      <c r="G467" s="40" t="s">
        <v>45</v>
      </c>
      <c r="H467" s="40" t="str">
        <f>IF(G467="","",VLOOKUP(G467,Sheet1!$B$3:$C$7,2,0))</f>
        <v>慢性期</v>
      </c>
      <c r="I467" s="40" t="s">
        <v>45</v>
      </c>
      <c r="J467" s="40" t="str">
        <f>IF(I467="","",VLOOKUP(I467,Sheet1!$B$3:$C$7,2,0))</f>
        <v>慢性期</v>
      </c>
      <c r="K467" s="40">
        <v>0</v>
      </c>
      <c r="L467" s="40">
        <v>0</v>
      </c>
      <c r="M467" s="40">
        <v>0</v>
      </c>
      <c r="N467" s="40">
        <v>45</v>
      </c>
      <c r="O467" s="40">
        <v>37</v>
      </c>
      <c r="P467" s="40">
        <v>8</v>
      </c>
      <c r="Q467" s="40">
        <v>45</v>
      </c>
      <c r="R467" s="40">
        <v>37</v>
      </c>
      <c r="S467" s="40">
        <v>8</v>
      </c>
      <c r="T467" s="40"/>
      <c r="U467" s="40" t="str">
        <f>IF(T467="","",VLOOKUP(T467,Sheet1!$B$10:$C$61,2,0))</f>
        <v/>
      </c>
      <c r="V467" s="40">
        <v>0</v>
      </c>
      <c r="W467" s="65"/>
    </row>
    <row r="468" spans="1:23" outlineLevel="3">
      <c r="A468" s="40"/>
      <c r="B468" s="40"/>
      <c r="C468" s="40"/>
      <c r="D468" s="40"/>
      <c r="E468" s="41" t="s">
        <v>1908</v>
      </c>
      <c r="F468" s="40"/>
      <c r="G468" s="40"/>
      <c r="H468" s="40"/>
      <c r="I468" s="40"/>
      <c r="J468" s="40" t="str">
        <f>IF(I468="","",VLOOKUP(I468,Sheet1!$B$3:$C$7,2,0))</f>
        <v/>
      </c>
      <c r="K468" s="40">
        <f t="shared" ref="K468:S468" si="82">SUBTOTAL(9,K466:K467)</f>
        <v>0</v>
      </c>
      <c r="L468" s="40">
        <f t="shared" si="82"/>
        <v>0</v>
      </c>
      <c r="M468" s="40">
        <f t="shared" si="82"/>
        <v>0</v>
      </c>
      <c r="N468" s="40">
        <f t="shared" si="82"/>
        <v>105</v>
      </c>
      <c r="O468" s="40">
        <f t="shared" si="82"/>
        <v>93</v>
      </c>
      <c r="P468" s="40">
        <f t="shared" si="82"/>
        <v>12</v>
      </c>
      <c r="Q468" s="40">
        <f t="shared" si="82"/>
        <v>45</v>
      </c>
      <c r="R468" s="40">
        <f t="shared" si="82"/>
        <v>37</v>
      </c>
      <c r="S468" s="40">
        <f t="shared" si="82"/>
        <v>8</v>
      </c>
      <c r="T468" s="40"/>
      <c r="U468" s="40"/>
      <c r="V468" s="40">
        <f>SUBTOTAL(9,V466:V467)</f>
        <v>60</v>
      </c>
      <c r="W468" s="66"/>
    </row>
    <row r="469" spans="1:23" outlineLevel="4">
      <c r="A469" s="40">
        <v>4012</v>
      </c>
      <c r="B469" s="40" t="s">
        <v>47</v>
      </c>
      <c r="C469" s="40">
        <v>40384</v>
      </c>
      <c r="D469" s="40" t="s">
        <v>250</v>
      </c>
      <c r="E469" s="40" t="s">
        <v>774</v>
      </c>
      <c r="F469" s="40" t="s">
        <v>775</v>
      </c>
      <c r="G469" s="40" t="s">
        <v>41</v>
      </c>
      <c r="H469" s="40" t="str">
        <f>IF(G469="","",VLOOKUP(G469,Sheet1!$B$3:$C$7,2,0))</f>
        <v>高度急性期</v>
      </c>
      <c r="I469" s="40" t="s">
        <v>41</v>
      </c>
      <c r="J469" s="40" t="str">
        <f>IF(I469="","",VLOOKUP(I469,Sheet1!$B$3:$C$7,2,0))</f>
        <v>高度急性期</v>
      </c>
      <c r="K469" s="40">
        <v>8</v>
      </c>
      <c r="L469" s="40">
        <v>8</v>
      </c>
      <c r="M469" s="40">
        <v>0</v>
      </c>
      <c r="N469" s="40">
        <v>0</v>
      </c>
      <c r="O469" s="40">
        <v>0</v>
      </c>
      <c r="P469" s="40">
        <v>0</v>
      </c>
      <c r="Q469" s="40">
        <v>0</v>
      </c>
      <c r="R469" s="40">
        <v>0</v>
      </c>
      <c r="S469" s="40">
        <v>0</v>
      </c>
      <c r="T469" s="40" t="s">
        <v>69</v>
      </c>
      <c r="U469" s="40" t="str">
        <f>IF(T469="","",VLOOKUP(T469,Sheet1!$B$10:$C$61,2,0))</f>
        <v>ﾊｲｹｱﾕﾆｯﾄ入院医療管理料1</v>
      </c>
      <c r="V469" s="40">
        <v>8</v>
      </c>
      <c r="W469" s="64" t="s">
        <v>1995</v>
      </c>
    </row>
    <row r="470" spans="1:23" outlineLevel="4">
      <c r="A470" s="40">
        <v>4012</v>
      </c>
      <c r="B470" s="40" t="s">
        <v>47</v>
      </c>
      <c r="C470" s="40">
        <v>40384</v>
      </c>
      <c r="D470" s="40" t="s">
        <v>250</v>
      </c>
      <c r="E470" s="40" t="s">
        <v>774</v>
      </c>
      <c r="F470" s="40" t="s">
        <v>44</v>
      </c>
      <c r="G470" s="40" t="s">
        <v>38</v>
      </c>
      <c r="H470" s="40" t="str">
        <f>IF(G470="","",VLOOKUP(G470,Sheet1!$B$3:$C$7,2,0))</f>
        <v>急性期</v>
      </c>
      <c r="I470" s="40" t="s">
        <v>38</v>
      </c>
      <c r="J470" s="40" t="str">
        <f>IF(I470="","",VLOOKUP(I470,Sheet1!$B$3:$C$7,2,0))</f>
        <v>急性期</v>
      </c>
      <c r="K470" s="40">
        <v>44</v>
      </c>
      <c r="L470" s="40">
        <v>44</v>
      </c>
      <c r="M470" s="40">
        <v>0</v>
      </c>
      <c r="N470" s="40">
        <v>0</v>
      </c>
      <c r="O470" s="40">
        <v>0</v>
      </c>
      <c r="P470" s="40">
        <v>0</v>
      </c>
      <c r="Q470" s="40">
        <v>0</v>
      </c>
      <c r="R470" s="40">
        <v>0</v>
      </c>
      <c r="S470" s="40">
        <v>0</v>
      </c>
      <c r="T470" s="40" t="s">
        <v>41</v>
      </c>
      <c r="U470" s="40" t="str">
        <f>IF(T470="","",VLOOKUP(T470,Sheet1!$B$10:$C$61,2,0))</f>
        <v>一般病棟7対1入院基本料</v>
      </c>
      <c r="V470" s="40">
        <v>44</v>
      </c>
      <c r="W470" s="65" t="s">
        <v>1996</v>
      </c>
    </row>
    <row r="471" spans="1:23" outlineLevel="4">
      <c r="A471" s="40">
        <v>4012</v>
      </c>
      <c r="B471" s="40" t="s">
        <v>47</v>
      </c>
      <c r="C471" s="40">
        <v>40384</v>
      </c>
      <c r="D471" s="40" t="s">
        <v>250</v>
      </c>
      <c r="E471" s="40" t="s">
        <v>774</v>
      </c>
      <c r="F471" s="40" t="s">
        <v>67</v>
      </c>
      <c r="G471" s="40" t="s">
        <v>38</v>
      </c>
      <c r="H471" s="40" t="str">
        <f>IF(G471="","",VLOOKUP(G471,Sheet1!$B$3:$C$7,2,0))</f>
        <v>急性期</v>
      </c>
      <c r="I471" s="40" t="s">
        <v>38</v>
      </c>
      <c r="J471" s="40" t="str">
        <f>IF(I471="","",VLOOKUP(I471,Sheet1!$B$3:$C$7,2,0))</f>
        <v>急性期</v>
      </c>
      <c r="K471" s="40">
        <v>48</v>
      </c>
      <c r="L471" s="40">
        <v>48</v>
      </c>
      <c r="M471" s="40">
        <v>0</v>
      </c>
      <c r="N471" s="40">
        <v>0</v>
      </c>
      <c r="O471" s="40">
        <v>0</v>
      </c>
      <c r="P471" s="40">
        <v>0</v>
      </c>
      <c r="Q471" s="40">
        <v>0</v>
      </c>
      <c r="R471" s="40">
        <v>0</v>
      </c>
      <c r="S471" s="40">
        <v>0</v>
      </c>
      <c r="T471" s="40" t="s">
        <v>41</v>
      </c>
      <c r="U471" s="40" t="str">
        <f>IF(T471="","",VLOOKUP(T471,Sheet1!$B$10:$C$61,2,0))</f>
        <v>一般病棟7対1入院基本料</v>
      </c>
      <c r="V471" s="40">
        <v>48</v>
      </c>
      <c r="W471" s="65"/>
    </row>
    <row r="472" spans="1:23" outlineLevel="3">
      <c r="A472" s="40"/>
      <c r="B472" s="40"/>
      <c r="C472" s="40"/>
      <c r="D472" s="40"/>
      <c r="E472" s="41" t="s">
        <v>1909</v>
      </c>
      <c r="F472" s="40"/>
      <c r="G472" s="40"/>
      <c r="H472" s="40"/>
      <c r="I472" s="40"/>
      <c r="J472" s="40" t="str">
        <f>IF(I472="","",VLOOKUP(I472,Sheet1!$B$3:$C$7,2,0))</f>
        <v/>
      </c>
      <c r="K472" s="40">
        <f t="shared" ref="K472:S472" si="83">SUBTOTAL(9,K469:K471)</f>
        <v>100</v>
      </c>
      <c r="L472" s="40">
        <f t="shared" si="83"/>
        <v>100</v>
      </c>
      <c r="M472" s="40">
        <f t="shared" si="83"/>
        <v>0</v>
      </c>
      <c r="N472" s="40">
        <f t="shared" si="83"/>
        <v>0</v>
      </c>
      <c r="O472" s="40">
        <f t="shared" si="83"/>
        <v>0</v>
      </c>
      <c r="P472" s="40">
        <f t="shared" si="83"/>
        <v>0</v>
      </c>
      <c r="Q472" s="40">
        <f t="shared" si="83"/>
        <v>0</v>
      </c>
      <c r="R472" s="40">
        <f t="shared" si="83"/>
        <v>0</v>
      </c>
      <c r="S472" s="40">
        <f t="shared" si="83"/>
        <v>0</v>
      </c>
      <c r="T472" s="40"/>
      <c r="U472" s="40"/>
      <c r="V472" s="40">
        <f>SUBTOTAL(9,V469:V471)</f>
        <v>100</v>
      </c>
      <c r="W472" s="66"/>
    </row>
    <row r="473" spans="1:23" outlineLevel="4">
      <c r="A473" s="40">
        <v>4012</v>
      </c>
      <c r="B473" s="40" t="s">
        <v>47</v>
      </c>
      <c r="C473" s="40">
        <v>40384</v>
      </c>
      <c r="D473" s="40" t="s">
        <v>250</v>
      </c>
      <c r="E473" s="40" t="s">
        <v>1041</v>
      </c>
      <c r="F473" s="40" t="s">
        <v>193</v>
      </c>
      <c r="G473" s="40" t="s">
        <v>58</v>
      </c>
      <c r="H473" s="40" t="str">
        <f>IF(G473="","",VLOOKUP(G473,Sheet1!$B$3:$C$7,2,0))</f>
        <v>回復期</v>
      </c>
      <c r="I473" s="40" t="s">
        <v>58</v>
      </c>
      <c r="J473" s="40" t="str">
        <f>IF(I473="","",VLOOKUP(I473,Sheet1!$B$3:$C$7,2,0))</f>
        <v>回復期</v>
      </c>
      <c r="K473" s="40">
        <v>23</v>
      </c>
      <c r="L473" s="40">
        <v>23</v>
      </c>
      <c r="M473" s="40">
        <v>0</v>
      </c>
      <c r="N473" s="40">
        <v>0</v>
      </c>
      <c r="O473" s="40">
        <v>0</v>
      </c>
      <c r="P473" s="40">
        <v>0</v>
      </c>
      <c r="Q473" s="40">
        <v>0</v>
      </c>
      <c r="R473" s="40">
        <v>0</v>
      </c>
      <c r="S473" s="40">
        <v>0</v>
      </c>
      <c r="T473" s="40" t="s">
        <v>45</v>
      </c>
      <c r="U473" s="40" t="str">
        <f>IF(T473="","",VLOOKUP(T473,Sheet1!$B$10:$C$61,2,0))</f>
        <v>一般病棟15対1入院基本料</v>
      </c>
      <c r="V473" s="40">
        <v>23</v>
      </c>
      <c r="W473" s="64"/>
    </row>
    <row r="474" spans="1:23" outlineLevel="4">
      <c r="A474" s="40">
        <v>4012</v>
      </c>
      <c r="B474" s="40" t="s">
        <v>47</v>
      </c>
      <c r="C474" s="40">
        <v>40384</v>
      </c>
      <c r="D474" s="40" t="s">
        <v>250</v>
      </c>
      <c r="E474" s="40" t="s">
        <v>1041</v>
      </c>
      <c r="F474" s="40" t="s">
        <v>57</v>
      </c>
      <c r="G474" s="40" t="s">
        <v>58</v>
      </c>
      <c r="H474" s="40" t="str">
        <f>IF(G474="","",VLOOKUP(G474,Sheet1!$B$3:$C$7,2,0))</f>
        <v>回復期</v>
      </c>
      <c r="I474" s="40" t="s">
        <v>58</v>
      </c>
      <c r="J474" s="40" t="str">
        <f>IF(I474="","",VLOOKUP(I474,Sheet1!$B$3:$C$7,2,0))</f>
        <v>回復期</v>
      </c>
      <c r="K474" s="40">
        <v>35</v>
      </c>
      <c r="L474" s="40">
        <v>35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40" t="s">
        <v>68</v>
      </c>
      <c r="U474" s="40" t="str">
        <f>IF(T474="","",VLOOKUP(T474,Sheet1!$B$10:$C$61,2,0))</f>
        <v>回復期リハビリテーション病棟入院料2</v>
      </c>
      <c r="V474" s="40">
        <v>35</v>
      </c>
      <c r="W474" s="65"/>
    </row>
    <row r="475" spans="1:23" ht="11.4" outlineLevel="3" thickBot="1">
      <c r="A475" s="46"/>
      <c r="B475" s="46"/>
      <c r="C475" s="46"/>
      <c r="D475" s="46"/>
      <c r="E475" s="47" t="s">
        <v>1910</v>
      </c>
      <c r="F475" s="46"/>
      <c r="G475" s="46"/>
      <c r="H475" s="46"/>
      <c r="I475" s="46"/>
      <c r="J475" s="46"/>
      <c r="K475" s="46">
        <f t="shared" ref="K475:S475" si="84">SUBTOTAL(9,K473:K474)</f>
        <v>58</v>
      </c>
      <c r="L475" s="46">
        <f t="shared" si="84"/>
        <v>58</v>
      </c>
      <c r="M475" s="46">
        <f t="shared" si="84"/>
        <v>0</v>
      </c>
      <c r="N475" s="46">
        <f t="shared" si="84"/>
        <v>0</v>
      </c>
      <c r="O475" s="46">
        <f t="shared" si="84"/>
        <v>0</v>
      </c>
      <c r="P475" s="46">
        <f t="shared" si="84"/>
        <v>0</v>
      </c>
      <c r="Q475" s="46">
        <f t="shared" si="84"/>
        <v>0</v>
      </c>
      <c r="R475" s="46">
        <f t="shared" si="84"/>
        <v>0</v>
      </c>
      <c r="S475" s="46">
        <f t="shared" si="84"/>
        <v>0</v>
      </c>
      <c r="T475" s="46"/>
      <c r="U475" s="46"/>
      <c r="V475" s="46">
        <f>SUBTOTAL(9,V473:V474)</f>
        <v>58</v>
      </c>
      <c r="W475" s="66"/>
    </row>
    <row r="476" spans="1:23" ht="11.4" outlineLevel="2" thickTop="1">
      <c r="A476" s="48"/>
      <c r="B476" s="118" t="s">
        <v>1950</v>
      </c>
      <c r="C476" s="119"/>
      <c r="D476" s="119"/>
      <c r="E476" s="119"/>
      <c r="F476" s="119"/>
      <c r="G476" s="119"/>
      <c r="H476" s="119"/>
      <c r="I476" s="119"/>
      <c r="J476" s="120"/>
      <c r="K476" s="48">
        <f t="shared" ref="K476:S476" si="85">SUBTOTAL(9,K8:K474)</f>
        <v>10679</v>
      </c>
      <c r="L476" s="48">
        <f t="shared" si="85"/>
        <v>10188</v>
      </c>
      <c r="M476" s="48">
        <f t="shared" si="85"/>
        <v>491</v>
      </c>
      <c r="N476" s="48">
        <f t="shared" si="85"/>
        <v>5132</v>
      </c>
      <c r="O476" s="48">
        <f t="shared" si="85"/>
        <v>5062</v>
      </c>
      <c r="P476" s="48">
        <f t="shared" si="85"/>
        <v>70</v>
      </c>
      <c r="Q476" s="48">
        <f t="shared" si="85"/>
        <v>479</v>
      </c>
      <c r="R476" s="48">
        <f t="shared" si="85"/>
        <v>466</v>
      </c>
      <c r="S476" s="48">
        <f t="shared" si="85"/>
        <v>13</v>
      </c>
      <c r="T476" s="48"/>
      <c r="U476" s="48"/>
      <c r="V476" s="48">
        <f>SUBTOTAL(9,V8:V474)</f>
        <v>15011</v>
      </c>
      <c r="W476" s="64"/>
    </row>
    <row r="477" spans="1:23" outlineLevel="1">
      <c r="B477" s="121" t="s">
        <v>1938</v>
      </c>
      <c r="C477" s="122"/>
      <c r="D477" s="122"/>
      <c r="E477" s="122"/>
      <c r="F477" s="122"/>
      <c r="G477" s="122"/>
      <c r="H477" s="122"/>
      <c r="I477" s="122"/>
      <c r="J477" s="123"/>
      <c r="K477" s="40">
        <f>SUM(K53)</f>
        <v>0</v>
      </c>
      <c r="L477" s="40">
        <f t="shared" ref="L477:S477" si="86">SUM(L53)</f>
        <v>0</v>
      </c>
      <c r="M477" s="40">
        <f t="shared" si="86"/>
        <v>0</v>
      </c>
      <c r="N477" s="40">
        <f t="shared" si="86"/>
        <v>95</v>
      </c>
      <c r="O477" s="40">
        <f t="shared" si="86"/>
        <v>95</v>
      </c>
      <c r="P477" s="40">
        <f t="shared" si="86"/>
        <v>0</v>
      </c>
      <c r="Q477" s="40">
        <f t="shared" si="86"/>
        <v>0</v>
      </c>
      <c r="R477" s="40">
        <f t="shared" si="86"/>
        <v>0</v>
      </c>
      <c r="S477" s="40">
        <f t="shared" si="86"/>
        <v>0</v>
      </c>
      <c r="T477" s="40"/>
      <c r="U477" s="40"/>
      <c r="V477" s="40">
        <f t="shared" ref="V477" si="87">SUM(V53)</f>
        <v>95</v>
      </c>
      <c r="W477" s="65"/>
    </row>
    <row r="478" spans="1:23" outlineLevel="1">
      <c r="B478" s="121" t="s">
        <v>1939</v>
      </c>
      <c r="C478" s="122"/>
      <c r="D478" s="122"/>
      <c r="E478" s="122"/>
      <c r="F478" s="122"/>
      <c r="G478" s="122"/>
      <c r="H478" s="122"/>
      <c r="I478" s="122"/>
      <c r="J478" s="123"/>
      <c r="K478" s="40">
        <f>SUMIF($H$8:$H$475,"休棟等",K8:K475)</f>
        <v>24</v>
      </c>
      <c r="L478" s="40">
        <f t="shared" ref="L478:S478" si="88">SUMIF($H$8:$H$475,"休棟等",L8:L475)</f>
        <v>0</v>
      </c>
      <c r="M478" s="40">
        <f t="shared" si="88"/>
        <v>24</v>
      </c>
      <c r="N478" s="40">
        <f t="shared" si="88"/>
        <v>0</v>
      </c>
      <c r="O478" s="40">
        <f t="shared" si="88"/>
        <v>0</v>
      </c>
      <c r="P478" s="40">
        <f t="shared" si="88"/>
        <v>0</v>
      </c>
      <c r="Q478" s="40">
        <f t="shared" si="88"/>
        <v>0</v>
      </c>
      <c r="R478" s="40">
        <f t="shared" si="88"/>
        <v>0</v>
      </c>
      <c r="S478" s="40">
        <f t="shared" si="88"/>
        <v>0</v>
      </c>
      <c r="T478" s="40"/>
      <c r="U478" s="40"/>
      <c r="V478" s="40">
        <f t="shared" ref="V478" si="89">SUMIF($H$8:$H$475,"休棟等",V8:V475)</f>
        <v>10</v>
      </c>
      <c r="W478" s="65"/>
    </row>
    <row r="479" spans="1:23" outlineLevel="1">
      <c r="B479" s="124" t="s">
        <v>1940</v>
      </c>
      <c r="C479" s="125"/>
      <c r="D479" s="125"/>
      <c r="E479" s="125"/>
      <c r="F479" s="125"/>
      <c r="G479" s="125"/>
      <c r="H479" s="125"/>
      <c r="I479" s="125"/>
      <c r="J479" s="126"/>
      <c r="K479" s="40">
        <f>K476-K477-K478</f>
        <v>10655</v>
      </c>
      <c r="L479" s="40">
        <f t="shared" ref="L479:S479" si="90">L476-L477-L478</f>
        <v>10188</v>
      </c>
      <c r="M479" s="40">
        <f t="shared" si="90"/>
        <v>467</v>
      </c>
      <c r="N479" s="40">
        <f t="shared" si="90"/>
        <v>5037</v>
      </c>
      <c r="O479" s="40">
        <f t="shared" si="90"/>
        <v>4967</v>
      </c>
      <c r="P479" s="40">
        <f t="shared" si="90"/>
        <v>70</v>
      </c>
      <c r="Q479" s="40">
        <f t="shared" si="90"/>
        <v>479</v>
      </c>
      <c r="R479" s="40">
        <f t="shared" si="90"/>
        <v>466</v>
      </c>
      <c r="S479" s="40">
        <f t="shared" si="90"/>
        <v>13</v>
      </c>
      <c r="T479" s="40"/>
      <c r="U479" s="40"/>
      <c r="V479" s="40">
        <f t="shared" ref="V479" si="91">V476-V477-V478</f>
        <v>14906</v>
      </c>
      <c r="W479" s="66"/>
    </row>
    <row r="480" spans="1:23" outlineLevel="1">
      <c r="W480" s="74"/>
    </row>
    <row r="481" spans="8:23" outlineLevel="1">
      <c r="H481" s="116" t="s">
        <v>1941</v>
      </c>
      <c r="I481" s="116"/>
      <c r="J481" s="116"/>
      <c r="K481" s="116" t="s">
        <v>1946</v>
      </c>
      <c r="L481" s="116"/>
      <c r="M481" s="116" t="s">
        <v>1947</v>
      </c>
      <c r="N481" s="116"/>
      <c r="O481" s="117" t="s">
        <v>1942</v>
      </c>
      <c r="P481" s="127"/>
      <c r="W481" s="74"/>
    </row>
    <row r="482" spans="8:23" outlineLevel="1">
      <c r="H482" s="116"/>
      <c r="I482" s="116"/>
      <c r="J482" s="116"/>
      <c r="K482" s="49" t="s">
        <v>1943</v>
      </c>
      <c r="L482" s="49" t="s">
        <v>1944</v>
      </c>
      <c r="M482" s="49" t="s">
        <v>1943</v>
      </c>
      <c r="N482" s="49" t="s">
        <v>1944</v>
      </c>
      <c r="O482" s="49" t="s">
        <v>1943</v>
      </c>
      <c r="P482" s="49" t="s">
        <v>1944</v>
      </c>
      <c r="W482" s="74"/>
    </row>
    <row r="483" spans="8:23" outlineLevel="1">
      <c r="H483" s="116" t="s">
        <v>1465</v>
      </c>
      <c r="I483" s="116"/>
      <c r="J483" s="117"/>
      <c r="K483" s="50">
        <f>SUMIF($H$8:$H$475,H483,$K$8:$K$475)</f>
        <v>2161</v>
      </c>
      <c r="L483" s="50">
        <f>SUMIF($H$8:$H$475,H483,$L$8:$L$475)</f>
        <v>2132</v>
      </c>
      <c r="M483" s="50">
        <f>SUMIF($H$8:$H$475,H483,$N$8:$N$475)</f>
        <v>0</v>
      </c>
      <c r="N483" s="50">
        <f>SUMIF($H$8:$H$475,H483,$O$8:$O$475)</f>
        <v>0</v>
      </c>
      <c r="O483" s="50">
        <f>SUM(K483,M483)</f>
        <v>2161</v>
      </c>
      <c r="P483" s="50">
        <f>SUM(L483,N483)</f>
        <v>2132</v>
      </c>
      <c r="W483" s="74"/>
    </row>
    <row r="484" spans="8:23" outlineLevel="1">
      <c r="H484" s="116" t="s">
        <v>1466</v>
      </c>
      <c r="I484" s="116"/>
      <c r="J484" s="117"/>
      <c r="K484" s="50">
        <f t="shared" ref="K484:K486" si="92">SUMIF($H$8:$H$475,H484,$K$8:$K$475)</f>
        <v>6172</v>
      </c>
      <c r="L484" s="50">
        <f t="shared" ref="L484:L486" si="93">SUMIF($H$8:$H$475,H484,$L$8:$L$475)</f>
        <v>5873</v>
      </c>
      <c r="M484" s="50">
        <f t="shared" ref="M484:M485" si="94">SUMIF($H$8:$H$475,H484,$N$8:$N$475)</f>
        <v>0</v>
      </c>
      <c r="N484" s="50">
        <f t="shared" ref="N484:N485" si="95">SUMIF($H$8:$H$475,H484,$O$8:$O$475)</f>
        <v>0</v>
      </c>
      <c r="O484" s="50">
        <f t="shared" ref="O484:P486" si="96">SUM(K484,M484)</f>
        <v>6172</v>
      </c>
      <c r="P484" s="50">
        <f t="shared" si="96"/>
        <v>5873</v>
      </c>
      <c r="W484" s="74"/>
    </row>
    <row r="485" spans="8:23" outlineLevel="1">
      <c r="H485" s="116" t="s">
        <v>1467</v>
      </c>
      <c r="I485" s="116"/>
      <c r="J485" s="117"/>
      <c r="K485" s="50">
        <f t="shared" si="92"/>
        <v>1412</v>
      </c>
      <c r="L485" s="50">
        <f t="shared" si="93"/>
        <v>1282</v>
      </c>
      <c r="M485" s="50">
        <f t="shared" si="94"/>
        <v>905</v>
      </c>
      <c r="N485" s="50">
        <f t="shared" si="95"/>
        <v>905</v>
      </c>
      <c r="O485" s="50">
        <f t="shared" si="96"/>
        <v>2317</v>
      </c>
      <c r="P485" s="50">
        <f t="shared" si="96"/>
        <v>2187</v>
      </c>
      <c r="W485" s="74"/>
    </row>
    <row r="486" spans="8:23" outlineLevel="1">
      <c r="H486" s="116" t="s">
        <v>1468</v>
      </c>
      <c r="I486" s="116"/>
      <c r="J486" s="117"/>
      <c r="K486" s="50">
        <f t="shared" si="92"/>
        <v>910</v>
      </c>
      <c r="L486" s="50">
        <f t="shared" si="93"/>
        <v>901</v>
      </c>
      <c r="M486" s="50">
        <f>SUMIF($H$8:$H$475,H486,$N$8:$N$475)-45</f>
        <v>4132</v>
      </c>
      <c r="N486" s="50">
        <f>SUMIF($H$8:$H$475,H486,$O$8:$O$475)-45</f>
        <v>4062</v>
      </c>
      <c r="O486" s="50">
        <f>SUM(K486,M486)</f>
        <v>5042</v>
      </c>
      <c r="P486" s="50">
        <f t="shared" si="96"/>
        <v>4963</v>
      </c>
      <c r="W486" s="74"/>
    </row>
    <row r="487" spans="8:23" outlineLevel="1">
      <c r="H487" s="116" t="s">
        <v>1942</v>
      </c>
      <c r="I487" s="116"/>
      <c r="J487" s="117"/>
      <c r="K487" s="50">
        <f>SUM(K483:K486)</f>
        <v>10655</v>
      </c>
      <c r="L487" s="50">
        <f>SUM(L483:L486)</f>
        <v>10188</v>
      </c>
      <c r="M487" s="50">
        <f t="shared" ref="M487:P487" si="97">SUM(M483:M486)</f>
        <v>5037</v>
      </c>
      <c r="N487" s="50">
        <f t="shared" si="97"/>
        <v>4967</v>
      </c>
      <c r="O487" s="50">
        <f t="shared" si="97"/>
        <v>15692</v>
      </c>
      <c r="P487" s="50">
        <f t="shared" si="97"/>
        <v>15155</v>
      </c>
      <c r="W487" s="74"/>
    </row>
    <row r="488" spans="8:23" outlineLevel="1">
      <c r="W488" s="74"/>
    </row>
    <row r="489" spans="8:23" outlineLevel="1">
      <c r="W489" s="74"/>
    </row>
    <row r="490" spans="8:23" outlineLevel="1">
      <c r="W490" s="74"/>
    </row>
    <row r="491" spans="8:23" outlineLevel="1">
      <c r="W491" s="74"/>
    </row>
    <row r="492" spans="8:23" outlineLevel="1">
      <c r="W492" s="74"/>
    </row>
    <row r="493" spans="8:23" outlineLevel="1">
      <c r="W493" s="74"/>
    </row>
    <row r="494" spans="8:23" outlineLevel="1">
      <c r="W494" s="74"/>
    </row>
    <row r="495" spans="8:23" outlineLevel="1">
      <c r="W495" s="74"/>
    </row>
    <row r="496" spans="8:23" outlineLevel="1">
      <c r="W496" s="74"/>
    </row>
    <row r="497" spans="23:23" outlineLevel="1">
      <c r="W497" s="74"/>
    </row>
    <row r="498" spans="23:23" outlineLevel="1">
      <c r="W498" s="74"/>
    </row>
    <row r="499" spans="23:23" outlineLevel="1">
      <c r="W499" s="74"/>
    </row>
    <row r="500" spans="23:23" outlineLevel="1">
      <c r="W500" s="74"/>
    </row>
    <row r="501" spans="23:23" outlineLevel="1">
      <c r="W501" s="74"/>
    </row>
    <row r="502" spans="23:23" outlineLevel="1">
      <c r="W502" s="74"/>
    </row>
    <row r="503" spans="23:23" outlineLevel="1">
      <c r="W503" s="74"/>
    </row>
    <row r="504" spans="23:23" outlineLevel="1">
      <c r="W504" s="74"/>
    </row>
    <row r="505" spans="23:23" outlineLevel="1">
      <c r="W505" s="74"/>
    </row>
    <row r="506" spans="23:23" outlineLevel="1">
      <c r="W506" s="74"/>
    </row>
    <row r="507" spans="23:23" outlineLevel="1">
      <c r="W507" s="74"/>
    </row>
    <row r="508" spans="23:23" outlineLevel="1">
      <c r="W508" s="74"/>
    </row>
    <row r="509" spans="23:23" outlineLevel="1">
      <c r="W509" s="74"/>
    </row>
    <row r="510" spans="23:23" outlineLevel="1">
      <c r="W510" s="74"/>
    </row>
    <row r="511" spans="23:23" outlineLevel="1">
      <c r="W511" s="74"/>
    </row>
    <row r="512" spans="23:23" outlineLevel="1">
      <c r="W512" s="74"/>
    </row>
    <row r="513" spans="23:23" outlineLevel="1">
      <c r="W513" s="74"/>
    </row>
    <row r="514" spans="23:23" outlineLevel="1">
      <c r="W514" s="74"/>
    </row>
    <row r="515" spans="23:23" outlineLevel="1"/>
    <row r="516" spans="23:23" outlineLevel="1"/>
    <row r="517" spans="23:23" outlineLevel="1"/>
    <row r="518" spans="23:23" outlineLevel="1"/>
    <row r="519" spans="23:23" outlineLevel="1"/>
    <row r="520" spans="23:23" outlineLevel="1"/>
    <row r="521" spans="23:23" outlineLevel="1"/>
    <row r="522" spans="23:23" outlineLevel="1"/>
    <row r="523" spans="23:23" outlineLevel="1"/>
    <row r="524" spans="23:23" outlineLevel="1"/>
    <row r="525" spans="23:23" outlineLevel="1"/>
    <row r="526" spans="23:23" outlineLevel="1"/>
    <row r="527" spans="23:23" outlineLevel="1"/>
    <row r="528" spans="23:23" outlineLevel="1"/>
    <row r="529" outlineLevel="1"/>
    <row r="530" outlineLevel="1"/>
    <row r="531" outlineLevel="1"/>
    <row r="532" outlineLevel="1"/>
    <row r="533" outlineLevel="1"/>
    <row r="534" outlineLevel="1"/>
    <row r="535" outlineLevel="1"/>
    <row r="536" outlineLevel="1"/>
    <row r="537" outlineLevel="1"/>
    <row r="538" outlineLevel="1"/>
    <row r="539" outlineLevel="1"/>
    <row r="540" outlineLevel="1"/>
    <row r="541" outlineLevel="1"/>
    <row r="542" outlineLevel="1"/>
    <row r="543" outlineLevel="1"/>
    <row r="544" outlineLevel="1"/>
    <row r="545" outlineLevel="1"/>
    <row r="546" outlineLevel="1"/>
    <row r="547" outlineLevel="1"/>
    <row r="548" outlineLevel="1"/>
    <row r="549" outlineLevel="1"/>
    <row r="550" outlineLevel="1"/>
    <row r="551" outlineLevel="1"/>
    <row r="552" outlineLevel="1"/>
    <row r="553" outlineLevel="1"/>
    <row r="554" outlineLevel="1"/>
    <row r="555" outlineLevel="1"/>
    <row r="556" outlineLevel="1"/>
    <row r="557" outlineLevel="1"/>
    <row r="558" outlineLevel="1"/>
    <row r="559" outlineLevel="1"/>
    <row r="560" outlineLevel="1"/>
    <row r="561" outlineLevel="1"/>
    <row r="562" outlineLevel="1"/>
    <row r="563" outlineLevel="1"/>
    <row r="564" outlineLevel="1"/>
    <row r="565" outlineLevel="1"/>
    <row r="566" outlineLevel="1"/>
    <row r="567" outlineLevel="1"/>
    <row r="568" outlineLevel="1"/>
    <row r="569" outlineLevel="1"/>
    <row r="570" outlineLevel="1"/>
    <row r="571" outlineLevel="1"/>
    <row r="572" outlineLevel="1"/>
    <row r="573" outlineLevel="1"/>
    <row r="574" outlineLevel="1"/>
    <row r="575" outlineLevel="1"/>
    <row r="576" outlineLevel="1"/>
    <row r="577" outlineLevel="1"/>
    <row r="578" outlineLevel="1"/>
    <row r="579" outlineLevel="1"/>
    <row r="580" outlineLevel="1"/>
    <row r="581" outlineLevel="1"/>
    <row r="582" outlineLevel="1"/>
    <row r="583" outlineLevel="1"/>
    <row r="584" outlineLevel="1"/>
    <row r="585" outlineLevel="1"/>
    <row r="586" outlineLevel="1"/>
    <row r="587" outlineLevel="1"/>
    <row r="588" outlineLevel="1"/>
    <row r="589" outlineLevel="1"/>
    <row r="590" outlineLevel="1"/>
    <row r="591" outlineLevel="1"/>
    <row r="592" outlineLevel="1"/>
    <row r="593" outlineLevel="1"/>
    <row r="594" outlineLevel="1"/>
    <row r="595" outlineLevel="1"/>
    <row r="596" outlineLevel="1"/>
    <row r="597" outlineLevel="1"/>
    <row r="598" outlineLevel="1"/>
    <row r="599" outlineLevel="1"/>
    <row r="600" outlineLevel="1"/>
    <row r="601" outlineLevel="1"/>
    <row r="602" outlineLevel="1"/>
    <row r="603" outlineLevel="1"/>
    <row r="604" outlineLevel="1"/>
    <row r="605" outlineLevel="1"/>
    <row r="606" outlineLevel="1"/>
    <row r="607" outlineLevel="1"/>
    <row r="608" outlineLevel="1"/>
    <row r="609" outlineLevel="1"/>
    <row r="610" outlineLevel="1"/>
    <row r="611" outlineLevel="1"/>
    <row r="612" outlineLevel="1"/>
    <row r="613" outlineLevel="1"/>
    <row r="614" outlineLevel="1"/>
    <row r="615" outlineLevel="1"/>
    <row r="616" outlineLevel="1"/>
    <row r="617" outlineLevel="1"/>
    <row r="618" outlineLevel="1"/>
    <row r="619" outlineLevel="1"/>
    <row r="620" outlineLevel="1"/>
    <row r="621" outlineLevel="1"/>
    <row r="622" outlineLevel="1"/>
    <row r="623" outlineLevel="1"/>
    <row r="624" outlineLevel="1"/>
    <row r="625" outlineLevel="1"/>
    <row r="626" outlineLevel="1"/>
    <row r="627" outlineLevel="1"/>
    <row r="628" outlineLevel="1"/>
    <row r="629" outlineLevel="1"/>
    <row r="630" outlineLevel="1"/>
    <row r="631" outlineLevel="1"/>
    <row r="632" outlineLevel="1"/>
    <row r="633" outlineLevel="1"/>
    <row r="634" outlineLevel="1"/>
    <row r="635" outlineLevel="1"/>
    <row r="636" outlineLevel="1"/>
    <row r="637" outlineLevel="1"/>
    <row r="638" outlineLevel="1"/>
    <row r="639" outlineLevel="1"/>
    <row r="640" outlineLevel="1"/>
    <row r="641" outlineLevel="1"/>
    <row r="642" outlineLevel="1"/>
    <row r="643" outlineLevel="1"/>
    <row r="644" outlineLevel="1"/>
    <row r="645" outlineLevel="1"/>
    <row r="646" outlineLevel="1"/>
    <row r="647" outlineLevel="1"/>
    <row r="648" outlineLevel="1"/>
    <row r="649" outlineLevel="1"/>
    <row r="650" outlineLevel="1"/>
    <row r="651" outlineLevel="1"/>
    <row r="652" outlineLevel="1"/>
    <row r="653" outlineLevel="1"/>
    <row r="654" outlineLevel="1"/>
    <row r="655" outlineLevel="1"/>
    <row r="656" outlineLevel="1"/>
    <row r="657" outlineLevel="1"/>
    <row r="658" outlineLevel="1"/>
    <row r="659" outlineLevel="1"/>
    <row r="660" outlineLevel="1"/>
    <row r="661" outlineLevel="1"/>
    <row r="662" outlineLevel="1"/>
    <row r="663" outlineLevel="1"/>
    <row r="664" outlineLevel="1"/>
    <row r="665" outlineLevel="1"/>
    <row r="666" outlineLevel="1"/>
    <row r="667" outlineLevel="1"/>
    <row r="668" outlineLevel="1"/>
    <row r="669" outlineLevel="1"/>
    <row r="670" outlineLevel="1"/>
    <row r="671" outlineLevel="1"/>
    <row r="672" outlineLevel="1"/>
    <row r="673" outlineLevel="1"/>
    <row r="674" outlineLevel="1"/>
    <row r="675" outlineLevel="1"/>
    <row r="676" outlineLevel="1"/>
    <row r="677" outlineLevel="1"/>
    <row r="678" outlineLevel="1"/>
    <row r="679" outlineLevel="1"/>
    <row r="680" outlineLevel="1"/>
    <row r="681" outlineLevel="1"/>
    <row r="682" outlineLevel="1"/>
    <row r="683" outlineLevel="1"/>
    <row r="684" outlineLevel="1"/>
    <row r="685" outlineLevel="1"/>
    <row r="686" outlineLevel="1"/>
    <row r="687" outlineLevel="1"/>
    <row r="688" outlineLevel="1"/>
    <row r="689" outlineLevel="1"/>
    <row r="690" outlineLevel="1"/>
    <row r="691" outlineLevel="1"/>
    <row r="692" outlineLevel="1"/>
    <row r="693" outlineLevel="1"/>
    <row r="694" outlineLevel="1"/>
    <row r="695" outlineLevel="1"/>
    <row r="696" outlineLevel="1"/>
    <row r="697" outlineLevel="1"/>
    <row r="698" outlineLevel="1"/>
    <row r="699" outlineLevel="1"/>
    <row r="700" outlineLevel="1"/>
    <row r="701" outlineLevel="1"/>
    <row r="702" outlineLevel="1"/>
    <row r="703" outlineLevel="1"/>
    <row r="704" outlineLevel="1"/>
    <row r="705" outlineLevel="1"/>
    <row r="706" outlineLevel="1"/>
    <row r="707" outlineLevel="1"/>
    <row r="708" outlineLevel="1"/>
    <row r="709" outlineLevel="1"/>
    <row r="710" outlineLevel="1"/>
    <row r="711" outlineLevel="1"/>
    <row r="712" outlineLevel="1"/>
    <row r="713" outlineLevel="1"/>
    <row r="714" outlineLevel="1"/>
    <row r="715" outlineLevel="1"/>
    <row r="716" outlineLevel="1"/>
    <row r="717" outlineLevel="1"/>
    <row r="718" outlineLevel="1"/>
    <row r="719" outlineLevel="1"/>
    <row r="720" outlineLevel="1"/>
    <row r="721" outlineLevel="1"/>
    <row r="722" outlineLevel="1"/>
    <row r="723" outlineLevel="1"/>
    <row r="724" outlineLevel="1"/>
    <row r="725" outlineLevel="1"/>
    <row r="726" outlineLevel="1"/>
    <row r="727" outlineLevel="1"/>
    <row r="728" outlineLevel="1"/>
    <row r="729" outlineLevel="1"/>
    <row r="730" outlineLevel="1"/>
    <row r="731" outlineLevel="1"/>
    <row r="732" outlineLevel="1"/>
    <row r="733" outlineLevel="1"/>
    <row r="734" outlineLevel="1"/>
    <row r="735" outlineLevel="1"/>
    <row r="736" outlineLevel="1"/>
    <row r="737" outlineLevel="1"/>
    <row r="738" outlineLevel="1"/>
    <row r="739" outlineLevel="1"/>
    <row r="740" outlineLevel="1"/>
    <row r="741" outlineLevel="1"/>
    <row r="742" outlineLevel="1"/>
    <row r="743" outlineLevel="1"/>
    <row r="744" outlineLevel="1"/>
    <row r="745" outlineLevel="1"/>
    <row r="746" outlineLevel="1"/>
    <row r="747" outlineLevel="1"/>
    <row r="748" outlineLevel="1"/>
    <row r="749" outlineLevel="1"/>
    <row r="750" outlineLevel="1"/>
    <row r="751" outlineLevel="1"/>
    <row r="752" outlineLevel="1"/>
    <row r="753" outlineLevel="1"/>
    <row r="754" outlineLevel="1"/>
    <row r="755" outlineLevel="1"/>
    <row r="756" outlineLevel="1"/>
    <row r="757" outlineLevel="1"/>
    <row r="758" outlineLevel="1"/>
    <row r="759" outlineLevel="1"/>
    <row r="760" outlineLevel="1"/>
    <row r="761" outlineLevel="1"/>
    <row r="762" outlineLevel="1"/>
    <row r="763" outlineLevel="1"/>
    <row r="764" outlineLevel="1"/>
    <row r="765" outlineLevel="1"/>
    <row r="766" outlineLevel="1"/>
    <row r="767" outlineLevel="1"/>
    <row r="768" outlineLevel="1"/>
    <row r="769" outlineLevel="1"/>
    <row r="770" outlineLevel="1"/>
    <row r="771" outlineLevel="1"/>
    <row r="772" outlineLevel="1"/>
    <row r="773" outlineLevel="1"/>
    <row r="774" outlineLevel="1"/>
    <row r="775" outlineLevel="1"/>
    <row r="776" outlineLevel="1"/>
    <row r="777" outlineLevel="1"/>
    <row r="778" outlineLevel="1"/>
    <row r="779" outlineLevel="1"/>
    <row r="780" outlineLevel="1"/>
    <row r="781" outlineLevel="1"/>
    <row r="782" outlineLevel="1"/>
    <row r="783" outlineLevel="1"/>
    <row r="784" outlineLevel="1"/>
    <row r="785" outlineLevel="1"/>
    <row r="786" outlineLevel="1"/>
    <row r="787" outlineLevel="1"/>
    <row r="788" outlineLevel="1"/>
    <row r="789" outlineLevel="1"/>
    <row r="790" outlineLevel="1"/>
    <row r="791" outlineLevel="1"/>
    <row r="792" outlineLevel="1"/>
    <row r="793" outlineLevel="1"/>
    <row r="794" outlineLevel="1"/>
    <row r="795" outlineLevel="1"/>
    <row r="796" outlineLevel="1"/>
    <row r="797" outlineLevel="1"/>
    <row r="798" outlineLevel="1"/>
    <row r="799" outlineLevel="1"/>
    <row r="800" outlineLevel="1"/>
    <row r="801" outlineLevel="1"/>
    <row r="802" outlineLevel="1"/>
    <row r="803" outlineLevel="1"/>
    <row r="804" outlineLevel="1"/>
    <row r="805" outlineLevel="1"/>
    <row r="806" outlineLevel="1"/>
    <row r="807" outlineLevel="1"/>
    <row r="808" outlineLevel="1"/>
    <row r="809" outlineLevel="1"/>
    <row r="810" outlineLevel="1"/>
    <row r="811" outlineLevel="1"/>
    <row r="812" outlineLevel="1"/>
    <row r="813" outlineLevel="1"/>
    <row r="814" outlineLevel="1"/>
    <row r="815" outlineLevel="1"/>
    <row r="816" outlineLevel="1"/>
    <row r="817" outlineLevel="1"/>
    <row r="818" outlineLevel="1"/>
    <row r="819" outlineLevel="1"/>
    <row r="820" outlineLevel="1"/>
    <row r="821" outlineLevel="1"/>
    <row r="822" outlineLevel="1"/>
    <row r="823" outlineLevel="1"/>
    <row r="824" outlineLevel="1"/>
    <row r="825" outlineLevel="1"/>
    <row r="826" outlineLevel="1"/>
    <row r="827" outlineLevel="1"/>
    <row r="828" outlineLevel="1"/>
    <row r="829" outlineLevel="1"/>
    <row r="830" outlineLevel="1"/>
    <row r="831" outlineLevel="1"/>
    <row r="832" outlineLevel="1"/>
    <row r="833" outlineLevel="1"/>
    <row r="834" outlineLevel="1"/>
    <row r="835" outlineLevel="1"/>
    <row r="836" outlineLevel="1"/>
    <row r="837" outlineLevel="1"/>
    <row r="838" outlineLevel="1"/>
    <row r="839" outlineLevel="1"/>
    <row r="840" outlineLevel="1"/>
    <row r="841" outlineLevel="1"/>
    <row r="842" outlineLevel="1"/>
    <row r="843" outlineLevel="1"/>
    <row r="844" outlineLevel="1"/>
    <row r="845" outlineLevel="1"/>
    <row r="846" outlineLevel="1"/>
    <row r="847" outlineLevel="1"/>
    <row r="848" outlineLevel="1"/>
    <row r="849" outlineLevel="1"/>
    <row r="850" outlineLevel="1"/>
    <row r="851" outlineLevel="1"/>
    <row r="852" outlineLevel="1"/>
    <row r="853" outlineLevel="1"/>
    <row r="854" outlineLevel="1"/>
    <row r="855" outlineLevel="1"/>
    <row r="856" outlineLevel="1"/>
    <row r="857" outlineLevel="1"/>
    <row r="858" outlineLevel="1"/>
    <row r="859" outlineLevel="1"/>
    <row r="860" outlineLevel="1"/>
    <row r="861" outlineLevel="1"/>
    <row r="862" outlineLevel="1"/>
    <row r="863" outlineLevel="1"/>
    <row r="864" outlineLevel="1"/>
    <row r="865" outlineLevel="1"/>
    <row r="866" outlineLevel="1"/>
    <row r="867" outlineLevel="1"/>
    <row r="868" outlineLevel="1"/>
    <row r="869" outlineLevel="1"/>
    <row r="870" outlineLevel="1"/>
    <row r="871" outlineLevel="1"/>
    <row r="872" outlineLevel="1"/>
    <row r="873" outlineLevel="1"/>
    <row r="874" outlineLevel="1"/>
    <row r="875" outlineLevel="1"/>
    <row r="876" outlineLevel="1"/>
    <row r="877" outlineLevel="1"/>
    <row r="878" outlineLevel="1"/>
    <row r="879" outlineLevel="1"/>
    <row r="880" outlineLevel="1"/>
    <row r="881" spans="2:2" outlineLevel="1"/>
    <row r="882" spans="2:2" outlineLevel="1"/>
    <row r="883" spans="2:2" outlineLevel="1"/>
    <row r="884" spans="2:2" outlineLevel="1"/>
    <row r="885" spans="2:2" outlineLevel="1"/>
    <row r="886" spans="2:2" outlineLevel="1"/>
    <row r="887" spans="2:2" outlineLevel="1"/>
    <row r="888" spans="2:2" outlineLevel="1">
      <c r="B888" s="44"/>
    </row>
  </sheetData>
  <autoFilter ref="A7:V476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476:J476"/>
    <mergeCell ref="B477:J477"/>
    <mergeCell ref="B478:J478"/>
    <mergeCell ref="B479:J479"/>
    <mergeCell ref="H481:J482"/>
    <mergeCell ref="H487:J487"/>
    <mergeCell ref="K481:L481"/>
    <mergeCell ref="M481:N481"/>
    <mergeCell ref="O481:P481"/>
    <mergeCell ref="H483:J483"/>
    <mergeCell ref="H484:J484"/>
    <mergeCell ref="H485:J485"/>
    <mergeCell ref="H486:J486"/>
  </mergeCells>
  <phoneticPr fontId="4"/>
  <conditionalFormatting sqref="J8:J50">
    <cfRule type="cellIs" dxfId="2" priority="2" operator="notEqual">
      <formula>H8</formula>
    </cfRule>
  </conditionalFormatting>
  <conditionalFormatting sqref="J54:J474">
    <cfRule type="cellIs" dxfId="1" priority="1" operator="notEqual">
      <formula>H54</formula>
    </cfRule>
  </conditionalFormatting>
  <pageMargins left="0.70866141732283472" right="0.51181102362204722" top="0.74803149606299213" bottom="0.74803149606299213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W514"/>
  <sheetViews>
    <sheetView view="pageBreakPreview" topLeftCell="B1" zoomScaleNormal="100" zoomScaleSheetLayoutView="100" workbookViewId="0">
      <selection activeCell="B3" sqref="B3:B6"/>
    </sheetView>
  </sheetViews>
  <sheetFormatPr defaultColWidth="9" defaultRowHeight="10.8" outlineLevelRow="4"/>
  <cols>
    <col min="1" max="1" width="7.109375" style="30" hidden="1" customWidth="1"/>
    <col min="2" max="2" width="9" style="30" customWidth="1"/>
    <col min="3" max="3" width="9.21875" style="30" hidden="1" customWidth="1"/>
    <col min="4" max="4" width="10.44140625" style="30" customWidth="1"/>
    <col min="5" max="5" width="43.77734375" style="30" customWidth="1"/>
    <col min="6" max="6" width="18.6640625" style="30" customWidth="1"/>
    <col min="7" max="7" width="3" style="30" hidden="1" customWidth="1"/>
    <col min="8" max="8" width="9" style="30" customWidth="1"/>
    <col min="9" max="9" width="3" style="30" hidden="1" customWidth="1"/>
    <col min="10" max="10" width="9" style="30" customWidth="1"/>
    <col min="11" max="19" width="7.109375" style="30" customWidth="1"/>
    <col min="20" max="20" width="4.6640625" style="30" hidden="1" customWidth="1"/>
    <col min="21" max="21" width="36.109375" style="30" customWidth="1"/>
    <col min="22" max="22" width="7.109375" style="30" customWidth="1"/>
    <col min="23" max="16384" width="9" style="30"/>
  </cols>
  <sheetData>
    <row r="1" spans="1:23" ht="19.8" thickBot="1">
      <c r="U1" s="128" t="s">
        <v>1963</v>
      </c>
      <c r="V1" s="129"/>
    </row>
    <row r="2" spans="1:23" ht="16.2">
      <c r="A2" s="130" t="s">
        <v>1527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31"/>
      <c r="V2" s="31"/>
    </row>
    <row r="3" spans="1:23" ht="22.5" customHeight="1">
      <c r="A3" s="131" t="s">
        <v>0</v>
      </c>
      <c r="B3" s="131" t="s">
        <v>1524</v>
      </c>
      <c r="C3" s="131" t="s">
        <v>1</v>
      </c>
      <c r="D3" s="131" t="s">
        <v>1525</v>
      </c>
      <c r="E3" s="133" t="s">
        <v>2</v>
      </c>
      <c r="F3" s="133" t="s">
        <v>3</v>
      </c>
      <c r="G3" s="135" t="s">
        <v>4</v>
      </c>
      <c r="H3" s="136"/>
      <c r="I3" s="136"/>
      <c r="J3" s="137"/>
      <c r="K3" s="138" t="s">
        <v>5</v>
      </c>
      <c r="L3" s="138"/>
      <c r="M3" s="138"/>
      <c r="N3" s="138"/>
      <c r="O3" s="138"/>
      <c r="P3" s="138"/>
      <c r="Q3" s="138"/>
      <c r="R3" s="138"/>
      <c r="S3" s="138"/>
      <c r="T3" s="139" t="s">
        <v>6</v>
      </c>
      <c r="U3" s="140"/>
      <c r="V3" s="140"/>
      <c r="W3" s="61"/>
    </row>
    <row r="4" spans="1:23" ht="22.5" customHeight="1">
      <c r="A4" s="132"/>
      <c r="B4" s="132"/>
      <c r="C4" s="132"/>
      <c r="D4" s="132"/>
      <c r="E4" s="134"/>
      <c r="F4" s="134"/>
      <c r="G4" s="141" t="s">
        <v>7</v>
      </c>
      <c r="H4" s="142"/>
      <c r="I4" s="141" t="s">
        <v>8</v>
      </c>
      <c r="J4" s="142"/>
      <c r="K4" s="147" t="s">
        <v>9</v>
      </c>
      <c r="L4" s="148"/>
      <c r="M4" s="32"/>
      <c r="N4" s="147" t="s">
        <v>10</v>
      </c>
      <c r="O4" s="148"/>
      <c r="P4" s="32"/>
      <c r="Q4" s="32"/>
      <c r="R4" s="32"/>
      <c r="S4" s="33"/>
      <c r="T4" s="151" t="s">
        <v>11</v>
      </c>
      <c r="U4" s="152"/>
      <c r="V4" s="153"/>
      <c r="W4" s="62" t="s">
        <v>1973</v>
      </c>
    </row>
    <row r="5" spans="1:23" ht="22.5" customHeight="1">
      <c r="A5" s="132"/>
      <c r="B5" s="132"/>
      <c r="C5" s="132"/>
      <c r="D5" s="132"/>
      <c r="E5" s="134"/>
      <c r="F5" s="134"/>
      <c r="G5" s="143"/>
      <c r="H5" s="144"/>
      <c r="I5" s="143"/>
      <c r="J5" s="144"/>
      <c r="K5" s="149"/>
      <c r="L5" s="150"/>
      <c r="M5" s="34"/>
      <c r="N5" s="149"/>
      <c r="O5" s="150"/>
      <c r="P5" s="34"/>
      <c r="Q5" s="113" t="s">
        <v>12</v>
      </c>
      <c r="R5" s="113"/>
      <c r="S5" s="113"/>
      <c r="T5" s="154"/>
      <c r="U5" s="155"/>
      <c r="V5" s="156"/>
      <c r="W5" s="62"/>
    </row>
    <row r="6" spans="1:23" ht="21.6">
      <c r="A6" s="132"/>
      <c r="B6" s="132"/>
      <c r="C6" s="132"/>
      <c r="D6" s="132"/>
      <c r="E6" s="134"/>
      <c r="F6" s="134"/>
      <c r="G6" s="145"/>
      <c r="H6" s="146"/>
      <c r="I6" s="145"/>
      <c r="J6" s="146"/>
      <c r="K6" s="35" t="s">
        <v>13</v>
      </c>
      <c r="L6" s="35" t="s">
        <v>14</v>
      </c>
      <c r="M6" s="35" t="s">
        <v>15</v>
      </c>
      <c r="N6" s="36" t="s">
        <v>13</v>
      </c>
      <c r="O6" s="36" t="s">
        <v>14</v>
      </c>
      <c r="P6" s="35" t="s">
        <v>15</v>
      </c>
      <c r="Q6" s="35" t="s">
        <v>13</v>
      </c>
      <c r="R6" s="35" t="s">
        <v>14</v>
      </c>
      <c r="S6" s="35" t="s">
        <v>15</v>
      </c>
      <c r="T6" s="114" t="s">
        <v>1463</v>
      </c>
      <c r="U6" s="115"/>
      <c r="V6" s="37" t="s">
        <v>16</v>
      </c>
      <c r="W6" s="63"/>
    </row>
    <row r="7" spans="1:23" ht="15" hidden="1" customHeight="1">
      <c r="A7" s="38"/>
      <c r="B7" s="38"/>
      <c r="C7" s="38"/>
      <c r="D7" s="38"/>
      <c r="E7" s="39" t="s">
        <v>17</v>
      </c>
      <c r="F7" s="39" t="s">
        <v>18</v>
      </c>
      <c r="G7" s="39" t="s">
        <v>19</v>
      </c>
      <c r="H7" s="39"/>
      <c r="I7" s="39" t="s">
        <v>20</v>
      </c>
      <c r="J7" s="39"/>
      <c r="K7" s="39" t="s">
        <v>21</v>
      </c>
      <c r="L7" s="39" t="s">
        <v>22</v>
      </c>
      <c r="M7" s="39" t="s">
        <v>23</v>
      </c>
      <c r="N7" s="39" t="s">
        <v>24</v>
      </c>
      <c r="O7" s="39" t="s">
        <v>25</v>
      </c>
      <c r="P7" s="39" t="s">
        <v>26</v>
      </c>
      <c r="Q7" s="39" t="s">
        <v>27</v>
      </c>
      <c r="R7" s="39" t="s">
        <v>28</v>
      </c>
      <c r="S7" s="39" t="s">
        <v>29</v>
      </c>
      <c r="T7" s="39" t="s">
        <v>30</v>
      </c>
      <c r="U7" s="39"/>
      <c r="V7" s="39" t="s">
        <v>31</v>
      </c>
      <c r="W7" s="73"/>
    </row>
    <row r="8" spans="1:23" outlineLevel="4">
      <c r="A8" s="40">
        <v>4013</v>
      </c>
      <c r="B8" s="40" t="s">
        <v>267</v>
      </c>
      <c r="C8" s="40">
        <v>40213</v>
      </c>
      <c r="D8" s="40" t="s">
        <v>598</v>
      </c>
      <c r="E8" s="40" t="s">
        <v>599</v>
      </c>
      <c r="F8" s="40" t="s">
        <v>346</v>
      </c>
      <c r="G8" s="40" t="s">
        <v>41</v>
      </c>
      <c r="H8" s="40" t="str">
        <f>IF(G8="","",VLOOKUP(G8,Sheet1!$B$3:$C$7,2,0))</f>
        <v>高度急性期</v>
      </c>
      <c r="I8" s="40" t="s">
        <v>41</v>
      </c>
      <c r="J8" s="40" t="str">
        <f>IF(I8="","",VLOOKUP(I8,Sheet1!$B$3:$C$7,2,0))</f>
        <v>高度急性期</v>
      </c>
      <c r="K8" s="40">
        <v>8</v>
      </c>
      <c r="L8" s="40">
        <v>8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 t="s">
        <v>43</v>
      </c>
      <c r="U8" s="40" t="str">
        <f>IF(T8="","",VLOOKUP(T8,Sheet1!$B$10:$C$61,2,0))</f>
        <v>特定集中治療室管理料4</v>
      </c>
      <c r="V8" s="40">
        <v>8</v>
      </c>
      <c r="W8" s="64" t="s">
        <v>1995</v>
      </c>
    </row>
    <row r="9" spans="1:23" outlineLevel="4">
      <c r="A9" s="40">
        <v>4013</v>
      </c>
      <c r="B9" s="40" t="s">
        <v>267</v>
      </c>
      <c r="C9" s="40">
        <v>40213</v>
      </c>
      <c r="D9" s="40" t="s">
        <v>598</v>
      </c>
      <c r="E9" s="40" t="s">
        <v>599</v>
      </c>
      <c r="F9" s="40" t="s">
        <v>84</v>
      </c>
      <c r="G9" s="40" t="s">
        <v>41</v>
      </c>
      <c r="H9" s="40" t="str">
        <f>IF(G9="","",VLOOKUP(G9,Sheet1!$B$3:$C$7,2,0))</f>
        <v>高度急性期</v>
      </c>
      <c r="I9" s="40" t="s">
        <v>41</v>
      </c>
      <c r="J9" s="40" t="str">
        <f>IF(I9="","",VLOOKUP(I9,Sheet1!$B$3:$C$7,2,0))</f>
        <v>高度急性期</v>
      </c>
      <c r="K9" s="40">
        <v>12</v>
      </c>
      <c r="L9" s="40">
        <v>12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 t="s">
        <v>69</v>
      </c>
      <c r="U9" s="40" t="str">
        <f>IF(T9="","",VLOOKUP(T9,Sheet1!$B$10:$C$61,2,0))</f>
        <v>ﾊｲｹｱﾕﾆｯﾄ入院医療管理料1</v>
      </c>
      <c r="V9" s="40">
        <v>12</v>
      </c>
      <c r="W9" s="65" t="s">
        <v>1996</v>
      </c>
    </row>
    <row r="10" spans="1:23" outlineLevel="4">
      <c r="A10" s="40">
        <v>4013</v>
      </c>
      <c r="B10" s="40" t="s">
        <v>267</v>
      </c>
      <c r="C10" s="40">
        <v>40213</v>
      </c>
      <c r="D10" s="40" t="s">
        <v>598</v>
      </c>
      <c r="E10" s="40" t="s">
        <v>599</v>
      </c>
      <c r="F10" s="40" t="s">
        <v>44</v>
      </c>
      <c r="G10" s="40" t="s">
        <v>58</v>
      </c>
      <c r="H10" s="40" t="str">
        <f>IF(G10="","",VLOOKUP(G10,Sheet1!$B$3:$C$7,2,0))</f>
        <v>回復期</v>
      </c>
      <c r="I10" s="40" t="s">
        <v>58</v>
      </c>
      <c r="J10" s="40" t="str">
        <f>IF(I10="","",VLOOKUP(I10,Sheet1!$B$3:$C$7,2,0))</f>
        <v>回復期</v>
      </c>
      <c r="K10" s="40">
        <v>39</v>
      </c>
      <c r="L10" s="40">
        <v>39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 t="s">
        <v>59</v>
      </c>
      <c r="U10" s="40" t="str">
        <f>IF(T10="","",VLOOKUP(T10,Sheet1!$B$10:$C$61,2,0))</f>
        <v>回復期リハビリテーション病棟入院料1</v>
      </c>
      <c r="V10" s="40">
        <v>39</v>
      </c>
      <c r="W10" s="65" t="s">
        <v>1998</v>
      </c>
    </row>
    <row r="11" spans="1:23" outlineLevel="4">
      <c r="A11" s="40">
        <v>4013</v>
      </c>
      <c r="B11" s="40" t="s">
        <v>267</v>
      </c>
      <c r="C11" s="40">
        <v>40213</v>
      </c>
      <c r="D11" s="40" t="s">
        <v>598</v>
      </c>
      <c r="E11" s="40" t="s">
        <v>599</v>
      </c>
      <c r="F11" s="40" t="s">
        <v>67</v>
      </c>
      <c r="G11" s="40" t="s">
        <v>38</v>
      </c>
      <c r="H11" s="40" t="str">
        <f>IF(G11="","",VLOOKUP(G11,Sheet1!$B$3:$C$7,2,0))</f>
        <v>急性期</v>
      </c>
      <c r="I11" s="40" t="s">
        <v>38</v>
      </c>
      <c r="J11" s="40" t="str">
        <f>IF(I11="","",VLOOKUP(I11,Sheet1!$B$3:$C$7,2,0))</f>
        <v>急性期</v>
      </c>
      <c r="K11" s="40">
        <v>48</v>
      </c>
      <c r="L11" s="40">
        <v>48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 t="s">
        <v>41</v>
      </c>
      <c r="U11" s="40" t="str">
        <f>IF(T11="","",VLOOKUP(T11,Sheet1!$B$10:$C$61,2,0))</f>
        <v>一般病棟7対1入院基本料</v>
      </c>
      <c r="V11" s="40">
        <v>48</v>
      </c>
      <c r="W11" s="65" t="s">
        <v>2008</v>
      </c>
    </row>
    <row r="12" spans="1:23" outlineLevel="4">
      <c r="A12" s="40">
        <v>4013</v>
      </c>
      <c r="B12" s="40" t="s">
        <v>267</v>
      </c>
      <c r="C12" s="40">
        <v>40213</v>
      </c>
      <c r="D12" s="40" t="s">
        <v>598</v>
      </c>
      <c r="E12" s="40" t="s">
        <v>599</v>
      </c>
      <c r="F12" s="40" t="s">
        <v>71</v>
      </c>
      <c r="G12" s="40" t="s">
        <v>38</v>
      </c>
      <c r="H12" s="40" t="str">
        <f>IF(G12="","",VLOOKUP(G12,Sheet1!$B$3:$C$7,2,0))</f>
        <v>急性期</v>
      </c>
      <c r="I12" s="40" t="s">
        <v>38</v>
      </c>
      <c r="J12" s="40" t="str">
        <f>IF(I12="","",VLOOKUP(I12,Sheet1!$B$3:$C$7,2,0))</f>
        <v>急性期</v>
      </c>
      <c r="K12" s="40">
        <v>51</v>
      </c>
      <c r="L12" s="40">
        <v>51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 t="s">
        <v>41</v>
      </c>
      <c r="U12" s="40" t="str">
        <f>IF(T12="","",VLOOKUP(T12,Sheet1!$B$10:$C$61,2,0))</f>
        <v>一般病棟7対1入院基本料</v>
      </c>
      <c r="V12" s="40">
        <v>51</v>
      </c>
      <c r="W12" s="65"/>
    </row>
    <row r="13" spans="1:23" outlineLevel="4">
      <c r="A13" s="40">
        <v>4013</v>
      </c>
      <c r="B13" s="40" t="s">
        <v>267</v>
      </c>
      <c r="C13" s="40">
        <v>40213</v>
      </c>
      <c r="D13" s="40" t="s">
        <v>598</v>
      </c>
      <c r="E13" s="40" t="s">
        <v>599</v>
      </c>
      <c r="F13" s="40" t="s">
        <v>199</v>
      </c>
      <c r="G13" s="40" t="s">
        <v>38</v>
      </c>
      <c r="H13" s="40" t="str">
        <f>IF(G13="","",VLOOKUP(G13,Sheet1!$B$3:$C$7,2,0))</f>
        <v>急性期</v>
      </c>
      <c r="I13" s="40" t="s">
        <v>38</v>
      </c>
      <c r="J13" s="40" t="str">
        <f>IF(I13="","",VLOOKUP(I13,Sheet1!$B$3:$C$7,2,0))</f>
        <v>急性期</v>
      </c>
      <c r="K13" s="40">
        <v>48</v>
      </c>
      <c r="L13" s="40">
        <v>48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 t="s">
        <v>41</v>
      </c>
      <c r="U13" s="40" t="str">
        <f>IF(T13="","",VLOOKUP(T13,Sheet1!$B$10:$C$61,2,0))</f>
        <v>一般病棟7対1入院基本料</v>
      </c>
      <c r="V13" s="40">
        <v>48</v>
      </c>
      <c r="W13" s="65"/>
    </row>
    <row r="14" spans="1:23" outlineLevel="4">
      <c r="A14" s="40">
        <v>4013</v>
      </c>
      <c r="B14" s="40" t="s">
        <v>267</v>
      </c>
      <c r="C14" s="40">
        <v>40213</v>
      </c>
      <c r="D14" s="40" t="s">
        <v>598</v>
      </c>
      <c r="E14" s="40" t="s">
        <v>599</v>
      </c>
      <c r="F14" s="40" t="s">
        <v>200</v>
      </c>
      <c r="G14" s="40" t="s">
        <v>38</v>
      </c>
      <c r="H14" s="40" t="str">
        <f>IF(G14="","",VLOOKUP(G14,Sheet1!$B$3:$C$7,2,0))</f>
        <v>急性期</v>
      </c>
      <c r="I14" s="40" t="s">
        <v>38</v>
      </c>
      <c r="J14" s="40" t="str">
        <f>IF(I14="","",VLOOKUP(I14,Sheet1!$B$3:$C$7,2,0))</f>
        <v>急性期</v>
      </c>
      <c r="K14" s="40">
        <v>40</v>
      </c>
      <c r="L14" s="40">
        <v>40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 t="s">
        <v>41</v>
      </c>
      <c r="U14" s="40" t="str">
        <f>IF(T14="","",VLOOKUP(T14,Sheet1!$B$10:$C$61,2,0))</f>
        <v>一般病棟7対1入院基本料</v>
      </c>
      <c r="V14" s="40">
        <v>40</v>
      </c>
      <c r="W14" s="65"/>
    </row>
    <row r="15" spans="1:23" outlineLevel="3">
      <c r="A15" s="40"/>
      <c r="B15" s="40"/>
      <c r="C15" s="40"/>
      <c r="D15" s="40"/>
      <c r="E15" s="41" t="s">
        <v>1911</v>
      </c>
      <c r="F15" s="40"/>
      <c r="G15" s="40"/>
      <c r="H15" s="40"/>
      <c r="I15" s="40"/>
      <c r="J15" s="40" t="str">
        <f>IF(I15="","",VLOOKUP(I15,Sheet1!$B$3:$C$7,2,0))</f>
        <v/>
      </c>
      <c r="K15" s="40">
        <f t="shared" ref="K15:S15" si="0">SUBTOTAL(9,K8:K14)</f>
        <v>246</v>
      </c>
      <c r="L15" s="40">
        <f t="shared" si="0"/>
        <v>246</v>
      </c>
      <c r="M15" s="40">
        <f t="shared" si="0"/>
        <v>0</v>
      </c>
      <c r="N15" s="40">
        <f t="shared" si="0"/>
        <v>0</v>
      </c>
      <c r="O15" s="40">
        <f t="shared" si="0"/>
        <v>0</v>
      </c>
      <c r="P15" s="40">
        <f t="shared" si="0"/>
        <v>0</v>
      </c>
      <c r="Q15" s="40">
        <f t="shared" si="0"/>
        <v>0</v>
      </c>
      <c r="R15" s="40">
        <f t="shared" si="0"/>
        <v>0</v>
      </c>
      <c r="S15" s="40">
        <f t="shared" si="0"/>
        <v>0</v>
      </c>
      <c r="T15" s="40"/>
      <c r="U15" s="40"/>
      <c r="V15" s="40">
        <f>SUBTOTAL(9,V8:V14)</f>
        <v>246</v>
      </c>
      <c r="W15" s="66"/>
    </row>
    <row r="16" spans="1:23" outlineLevel="4">
      <c r="A16" s="40">
        <v>4013</v>
      </c>
      <c r="B16" s="40" t="s">
        <v>267</v>
      </c>
      <c r="C16" s="40">
        <v>40213</v>
      </c>
      <c r="D16" s="40" t="s">
        <v>598</v>
      </c>
      <c r="E16" s="40" t="s">
        <v>934</v>
      </c>
      <c r="F16" s="40" t="s">
        <v>935</v>
      </c>
      <c r="G16" s="40" t="s">
        <v>45</v>
      </c>
      <c r="H16" s="40" t="str">
        <f>IF(G16="","",VLOOKUP(G16,Sheet1!$B$3:$C$7,2,0))</f>
        <v>慢性期</v>
      </c>
      <c r="I16" s="40" t="s">
        <v>45</v>
      </c>
      <c r="J16" s="40" t="str">
        <f>IF(I16="","",VLOOKUP(I16,Sheet1!$B$3:$C$7,2,0))</f>
        <v>慢性期</v>
      </c>
      <c r="K16" s="40">
        <v>0</v>
      </c>
      <c r="L16" s="40">
        <v>0</v>
      </c>
      <c r="M16" s="40">
        <v>0</v>
      </c>
      <c r="N16" s="40">
        <v>44</v>
      </c>
      <c r="O16" s="40">
        <v>44</v>
      </c>
      <c r="P16" s="40">
        <v>0</v>
      </c>
      <c r="Q16" s="40">
        <v>0</v>
      </c>
      <c r="R16" s="40">
        <v>0</v>
      </c>
      <c r="S16" s="40">
        <v>0</v>
      </c>
      <c r="T16" s="40" t="s">
        <v>62</v>
      </c>
      <c r="U16" s="40" t="str">
        <f>IF(T16="","",VLOOKUP(T16,Sheet1!$B$10:$C$61,2,0))</f>
        <v>療養病棟入院基本料1</v>
      </c>
      <c r="V16" s="40">
        <v>44</v>
      </c>
      <c r="W16" s="64"/>
    </row>
    <row r="17" spans="1:23" outlineLevel="4">
      <c r="A17" s="40">
        <v>4013</v>
      </c>
      <c r="B17" s="40" t="s">
        <v>267</v>
      </c>
      <c r="C17" s="40">
        <v>40213</v>
      </c>
      <c r="D17" s="40" t="s">
        <v>598</v>
      </c>
      <c r="E17" s="40" t="s">
        <v>934</v>
      </c>
      <c r="F17" s="40" t="s">
        <v>936</v>
      </c>
      <c r="G17" s="40" t="s">
        <v>58</v>
      </c>
      <c r="H17" s="40" t="str">
        <f>IF(G17="","",VLOOKUP(G17,Sheet1!$B$3:$C$7,2,0))</f>
        <v>回復期</v>
      </c>
      <c r="I17" s="40" t="s">
        <v>58</v>
      </c>
      <c r="J17" s="40" t="str">
        <f>IF(I17="","",VLOOKUP(I17,Sheet1!$B$3:$C$7,2,0))</f>
        <v>回復期</v>
      </c>
      <c r="K17" s="40">
        <v>0</v>
      </c>
      <c r="L17" s="40">
        <v>0</v>
      </c>
      <c r="M17" s="40">
        <v>0</v>
      </c>
      <c r="N17" s="40">
        <v>27</v>
      </c>
      <c r="O17" s="40">
        <v>27</v>
      </c>
      <c r="P17" s="40">
        <v>0</v>
      </c>
      <c r="Q17" s="40">
        <v>0</v>
      </c>
      <c r="R17" s="40">
        <v>0</v>
      </c>
      <c r="S17" s="40">
        <v>0</v>
      </c>
      <c r="T17" s="40" t="s">
        <v>68</v>
      </c>
      <c r="U17" s="40" t="str">
        <f>IF(T17="","",VLOOKUP(T17,Sheet1!$B$10:$C$61,2,0))</f>
        <v>回復期リハビリテーション病棟入院料2</v>
      </c>
      <c r="V17" s="40">
        <v>27</v>
      </c>
      <c r="W17" s="65"/>
    </row>
    <row r="18" spans="1:23" outlineLevel="4">
      <c r="A18" s="40">
        <v>4013</v>
      </c>
      <c r="B18" s="40" t="s">
        <v>267</v>
      </c>
      <c r="C18" s="40">
        <v>40213</v>
      </c>
      <c r="D18" s="40" t="s">
        <v>598</v>
      </c>
      <c r="E18" s="40" t="s">
        <v>934</v>
      </c>
      <c r="F18" s="40" t="s">
        <v>937</v>
      </c>
      <c r="G18" s="40" t="s">
        <v>38</v>
      </c>
      <c r="H18" s="40" t="str">
        <f>IF(G18="","",VLOOKUP(G18,Sheet1!$B$3:$C$7,2,0))</f>
        <v>急性期</v>
      </c>
      <c r="I18" s="40" t="s">
        <v>38</v>
      </c>
      <c r="J18" s="40" t="str">
        <f>IF(I18="","",VLOOKUP(I18,Sheet1!$B$3:$C$7,2,0))</f>
        <v>急性期</v>
      </c>
      <c r="K18" s="40">
        <v>50</v>
      </c>
      <c r="L18" s="40">
        <v>50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 t="s">
        <v>55</v>
      </c>
      <c r="U18" s="40" t="str">
        <f>IF(T18="","",VLOOKUP(T18,Sheet1!$B$10:$C$61,2,0))</f>
        <v>地域包括ケア入院医療管理料1</v>
      </c>
      <c r="V18" s="40">
        <v>50</v>
      </c>
      <c r="W18" s="65"/>
    </row>
    <row r="19" spans="1:23" outlineLevel="3">
      <c r="A19" s="40"/>
      <c r="B19" s="40"/>
      <c r="C19" s="40"/>
      <c r="D19" s="40"/>
      <c r="E19" s="41" t="s">
        <v>1912</v>
      </c>
      <c r="F19" s="40"/>
      <c r="G19" s="40"/>
      <c r="H19" s="40"/>
      <c r="I19" s="40"/>
      <c r="J19" s="40" t="str">
        <f>IF(I19="","",VLOOKUP(I19,Sheet1!$B$3:$C$7,2,0))</f>
        <v/>
      </c>
      <c r="K19" s="40">
        <f t="shared" ref="K19:S19" si="1">SUBTOTAL(9,K16:K18)</f>
        <v>50</v>
      </c>
      <c r="L19" s="40">
        <f t="shared" si="1"/>
        <v>50</v>
      </c>
      <c r="M19" s="40">
        <f t="shared" si="1"/>
        <v>0</v>
      </c>
      <c r="N19" s="40">
        <f t="shared" si="1"/>
        <v>71</v>
      </c>
      <c r="O19" s="40">
        <f t="shared" si="1"/>
        <v>71</v>
      </c>
      <c r="P19" s="40">
        <f t="shared" si="1"/>
        <v>0</v>
      </c>
      <c r="Q19" s="40">
        <f t="shared" si="1"/>
        <v>0</v>
      </c>
      <c r="R19" s="40">
        <f t="shared" si="1"/>
        <v>0</v>
      </c>
      <c r="S19" s="40">
        <f t="shared" si="1"/>
        <v>0</v>
      </c>
      <c r="T19" s="40"/>
      <c r="U19" s="40"/>
      <c r="V19" s="40">
        <f>SUBTOTAL(9,V16:V18)</f>
        <v>121</v>
      </c>
      <c r="W19" s="66"/>
    </row>
    <row r="20" spans="1:23" outlineLevel="4">
      <c r="A20" s="40">
        <v>4013</v>
      </c>
      <c r="B20" s="40" t="s">
        <v>267</v>
      </c>
      <c r="C20" s="40">
        <v>40213</v>
      </c>
      <c r="D20" s="40" t="s">
        <v>598</v>
      </c>
      <c r="E20" s="40" t="s">
        <v>1073</v>
      </c>
      <c r="F20" s="40" t="s">
        <v>1074</v>
      </c>
      <c r="G20" s="40" t="s">
        <v>45</v>
      </c>
      <c r="H20" s="40" t="str">
        <f>IF(G20="","",VLOOKUP(G20,Sheet1!$B$3:$C$7,2,0))</f>
        <v>慢性期</v>
      </c>
      <c r="I20" s="40" t="s">
        <v>45</v>
      </c>
      <c r="J20" s="40" t="str">
        <f>IF(I20="","",VLOOKUP(I20,Sheet1!$B$3:$C$7,2,0))</f>
        <v>慢性期</v>
      </c>
      <c r="K20" s="40">
        <v>0</v>
      </c>
      <c r="L20" s="40">
        <v>0</v>
      </c>
      <c r="M20" s="40">
        <v>0</v>
      </c>
      <c r="N20" s="40">
        <v>60</v>
      </c>
      <c r="O20" s="40">
        <v>60</v>
      </c>
      <c r="P20" s="40">
        <v>0</v>
      </c>
      <c r="Q20" s="40">
        <v>0</v>
      </c>
      <c r="R20" s="40">
        <v>0</v>
      </c>
      <c r="S20" s="40">
        <v>0</v>
      </c>
      <c r="T20" s="40" t="s">
        <v>62</v>
      </c>
      <c r="U20" s="40" t="str">
        <f>IF(T20="","",VLOOKUP(T20,Sheet1!$B$10:$C$61,2,0))</f>
        <v>療養病棟入院基本料1</v>
      </c>
      <c r="V20" s="40">
        <v>60</v>
      </c>
      <c r="W20" s="64" t="s">
        <v>2012</v>
      </c>
    </row>
    <row r="21" spans="1:23" outlineLevel="3">
      <c r="A21" s="40"/>
      <c r="B21" s="40"/>
      <c r="C21" s="40"/>
      <c r="D21" s="40"/>
      <c r="E21" s="41" t="s">
        <v>1913</v>
      </c>
      <c r="F21" s="40"/>
      <c r="G21" s="40"/>
      <c r="H21" s="40"/>
      <c r="I21" s="40"/>
      <c r="J21" s="40" t="str">
        <f>IF(I21="","",VLOOKUP(I21,Sheet1!$B$3:$C$7,2,0))</f>
        <v/>
      </c>
      <c r="K21" s="40">
        <f t="shared" ref="K21:S21" si="2">SUBTOTAL(9,K20:K20)</f>
        <v>0</v>
      </c>
      <c r="L21" s="40">
        <f t="shared" si="2"/>
        <v>0</v>
      </c>
      <c r="M21" s="40">
        <f t="shared" si="2"/>
        <v>0</v>
      </c>
      <c r="N21" s="40">
        <f t="shared" si="2"/>
        <v>60</v>
      </c>
      <c r="O21" s="40">
        <f t="shared" si="2"/>
        <v>60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/>
      <c r="U21" s="40"/>
      <c r="V21" s="40">
        <f>SUBTOTAL(9,V20:V20)</f>
        <v>60</v>
      </c>
      <c r="W21" s="66"/>
    </row>
    <row r="22" spans="1:23" outlineLevel="4">
      <c r="A22" s="40">
        <v>4013</v>
      </c>
      <c r="B22" s="40" t="s">
        <v>267</v>
      </c>
      <c r="C22" s="40">
        <v>40213</v>
      </c>
      <c r="D22" s="40" t="s">
        <v>598</v>
      </c>
      <c r="E22" s="40" t="s">
        <v>1117</v>
      </c>
      <c r="F22" s="40" t="s">
        <v>1118</v>
      </c>
      <c r="G22" s="40" t="s">
        <v>45</v>
      </c>
      <c r="H22" s="40" t="str">
        <f>IF(G22="","",VLOOKUP(G22,Sheet1!$B$3:$C$7,2,0))</f>
        <v>慢性期</v>
      </c>
      <c r="I22" s="40" t="s">
        <v>45</v>
      </c>
      <c r="J22" s="40" t="str">
        <f>IF(I22="","",VLOOKUP(I22,Sheet1!$B$3:$C$7,2,0))</f>
        <v>慢性期</v>
      </c>
      <c r="K22" s="40">
        <v>0</v>
      </c>
      <c r="L22" s="40">
        <v>0</v>
      </c>
      <c r="M22" s="40">
        <v>0</v>
      </c>
      <c r="N22" s="40">
        <v>44</v>
      </c>
      <c r="O22" s="40">
        <v>44</v>
      </c>
      <c r="P22" s="40">
        <v>0</v>
      </c>
      <c r="Q22" s="40">
        <v>0</v>
      </c>
      <c r="R22" s="40">
        <v>0</v>
      </c>
      <c r="S22" s="40">
        <v>0</v>
      </c>
      <c r="T22" s="40" t="s">
        <v>62</v>
      </c>
      <c r="U22" s="40" t="str">
        <f>IF(T22="","",VLOOKUP(T22,Sheet1!$B$10:$C$61,2,0))</f>
        <v>療養病棟入院基本料1</v>
      </c>
      <c r="V22" s="40">
        <v>44</v>
      </c>
      <c r="W22" s="64"/>
    </row>
    <row r="23" spans="1:23" outlineLevel="3">
      <c r="A23" s="40"/>
      <c r="B23" s="40"/>
      <c r="C23" s="40"/>
      <c r="D23" s="40"/>
      <c r="E23" s="41" t="s">
        <v>1914</v>
      </c>
      <c r="F23" s="40"/>
      <c r="G23" s="40"/>
      <c r="H23" s="40"/>
      <c r="I23" s="40"/>
      <c r="J23" s="40" t="str">
        <f>IF(I23="","",VLOOKUP(I23,Sheet1!$B$3:$C$7,2,0))</f>
        <v/>
      </c>
      <c r="K23" s="40">
        <f t="shared" ref="K23:S23" si="3">SUBTOTAL(9,K22:K22)</f>
        <v>0</v>
      </c>
      <c r="L23" s="40">
        <f t="shared" si="3"/>
        <v>0</v>
      </c>
      <c r="M23" s="40">
        <f t="shared" si="3"/>
        <v>0</v>
      </c>
      <c r="N23" s="40">
        <f t="shared" si="3"/>
        <v>44</v>
      </c>
      <c r="O23" s="40">
        <f t="shared" si="3"/>
        <v>44</v>
      </c>
      <c r="P23" s="40">
        <f t="shared" si="3"/>
        <v>0</v>
      </c>
      <c r="Q23" s="40">
        <f t="shared" si="3"/>
        <v>0</v>
      </c>
      <c r="R23" s="40">
        <f t="shared" si="3"/>
        <v>0</v>
      </c>
      <c r="S23" s="40">
        <f t="shared" si="3"/>
        <v>0</v>
      </c>
      <c r="T23" s="40"/>
      <c r="U23" s="40"/>
      <c r="V23" s="40">
        <f>SUBTOTAL(9,V22:V22)</f>
        <v>44</v>
      </c>
      <c r="W23" s="66"/>
    </row>
    <row r="24" spans="1:23" outlineLevel="4">
      <c r="A24" s="40">
        <v>4013</v>
      </c>
      <c r="B24" s="40" t="s">
        <v>267</v>
      </c>
      <c r="C24" s="40">
        <v>40213</v>
      </c>
      <c r="D24" s="40" t="s">
        <v>598</v>
      </c>
      <c r="E24" s="40" t="s">
        <v>1189</v>
      </c>
      <c r="F24" s="40" t="s">
        <v>1190</v>
      </c>
      <c r="G24" s="40" t="s">
        <v>38</v>
      </c>
      <c r="H24" s="40" t="str">
        <f>IF(G24="","",VLOOKUP(G24,Sheet1!$B$3:$C$7,2,0))</f>
        <v>急性期</v>
      </c>
      <c r="I24" s="40" t="s">
        <v>38</v>
      </c>
      <c r="J24" s="40" t="str">
        <f>IF(I24="","",VLOOKUP(I24,Sheet1!$B$3:$C$7,2,0))</f>
        <v>急性期</v>
      </c>
      <c r="K24" s="40">
        <v>47</v>
      </c>
      <c r="L24" s="40">
        <v>47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 t="s">
        <v>38</v>
      </c>
      <c r="U24" s="40" t="str">
        <f>IF(T24="","",VLOOKUP(T24,Sheet1!$B$10:$C$61,2,0))</f>
        <v>一般病棟10対1入院基本料</v>
      </c>
      <c r="V24" s="40">
        <v>47</v>
      </c>
      <c r="W24" s="64"/>
    </row>
    <row r="25" spans="1:23" outlineLevel="4">
      <c r="A25" s="40">
        <v>4013</v>
      </c>
      <c r="B25" s="40" t="s">
        <v>267</v>
      </c>
      <c r="C25" s="40">
        <v>40213</v>
      </c>
      <c r="D25" s="40" t="s">
        <v>598</v>
      </c>
      <c r="E25" s="40" t="s">
        <v>1189</v>
      </c>
      <c r="F25" s="40" t="s">
        <v>1191</v>
      </c>
      <c r="G25" s="40" t="s">
        <v>38</v>
      </c>
      <c r="H25" s="40" t="str">
        <f>IF(G25="","",VLOOKUP(G25,Sheet1!$B$3:$C$7,2,0))</f>
        <v>急性期</v>
      </c>
      <c r="I25" s="40" t="s">
        <v>38</v>
      </c>
      <c r="J25" s="40" t="str">
        <f>IF(I25="","",VLOOKUP(I25,Sheet1!$B$3:$C$7,2,0))</f>
        <v>急性期</v>
      </c>
      <c r="K25" s="40">
        <v>51</v>
      </c>
      <c r="L25" s="40">
        <v>51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 t="s">
        <v>38</v>
      </c>
      <c r="U25" s="40" t="str">
        <f>IF(T25="","",VLOOKUP(T25,Sheet1!$B$10:$C$61,2,0))</f>
        <v>一般病棟10対1入院基本料</v>
      </c>
      <c r="V25" s="40">
        <v>51</v>
      </c>
      <c r="W25" s="65"/>
    </row>
    <row r="26" spans="1:23" outlineLevel="4">
      <c r="A26" s="40">
        <v>4013</v>
      </c>
      <c r="B26" s="40" t="s">
        <v>267</v>
      </c>
      <c r="C26" s="40">
        <v>40213</v>
      </c>
      <c r="D26" s="40" t="s">
        <v>598</v>
      </c>
      <c r="E26" s="40" t="s">
        <v>1189</v>
      </c>
      <c r="F26" s="40" t="s">
        <v>1192</v>
      </c>
      <c r="G26" s="40" t="s">
        <v>45</v>
      </c>
      <c r="H26" s="40" t="str">
        <f>IF(G26="","",VLOOKUP(G26,Sheet1!$B$3:$C$7,2,0))</f>
        <v>慢性期</v>
      </c>
      <c r="I26" s="40" t="s">
        <v>45</v>
      </c>
      <c r="J26" s="40" t="str">
        <f>IF(I26="","",VLOOKUP(I26,Sheet1!$B$3:$C$7,2,0))</f>
        <v>慢性期</v>
      </c>
      <c r="K26" s="40">
        <v>0</v>
      </c>
      <c r="L26" s="40">
        <v>0</v>
      </c>
      <c r="M26" s="40">
        <v>0</v>
      </c>
      <c r="N26" s="40">
        <v>50</v>
      </c>
      <c r="O26" s="40">
        <v>50</v>
      </c>
      <c r="P26" s="40">
        <v>0</v>
      </c>
      <c r="Q26" s="40">
        <v>0</v>
      </c>
      <c r="R26" s="40">
        <v>0</v>
      </c>
      <c r="S26" s="40">
        <v>0</v>
      </c>
      <c r="T26" s="40" t="s">
        <v>62</v>
      </c>
      <c r="U26" s="40" t="str">
        <f>IF(T26="","",VLOOKUP(T26,Sheet1!$B$10:$C$61,2,0))</f>
        <v>療養病棟入院基本料1</v>
      </c>
      <c r="V26" s="40">
        <v>50</v>
      </c>
      <c r="W26" s="65"/>
    </row>
    <row r="27" spans="1:23" outlineLevel="3">
      <c r="A27" s="40"/>
      <c r="B27" s="40"/>
      <c r="C27" s="40"/>
      <c r="D27" s="40"/>
      <c r="E27" s="41" t="s">
        <v>1915</v>
      </c>
      <c r="F27" s="40"/>
      <c r="G27" s="40"/>
      <c r="H27" s="40"/>
      <c r="I27" s="40"/>
      <c r="J27" s="40" t="str">
        <f>IF(I27="","",VLOOKUP(I27,Sheet1!$B$3:$C$7,2,0))</f>
        <v/>
      </c>
      <c r="K27" s="40">
        <f t="shared" ref="K27:S27" si="4">SUBTOTAL(9,K24:K26)</f>
        <v>98</v>
      </c>
      <c r="L27" s="40">
        <f t="shared" si="4"/>
        <v>98</v>
      </c>
      <c r="M27" s="40">
        <f t="shared" si="4"/>
        <v>0</v>
      </c>
      <c r="N27" s="40">
        <f t="shared" si="4"/>
        <v>50</v>
      </c>
      <c r="O27" s="40">
        <f t="shared" si="4"/>
        <v>50</v>
      </c>
      <c r="P27" s="40">
        <f t="shared" si="4"/>
        <v>0</v>
      </c>
      <c r="Q27" s="40">
        <f t="shared" si="4"/>
        <v>0</v>
      </c>
      <c r="R27" s="40">
        <f t="shared" si="4"/>
        <v>0</v>
      </c>
      <c r="S27" s="40">
        <f t="shared" si="4"/>
        <v>0</v>
      </c>
      <c r="T27" s="40"/>
      <c r="U27" s="40"/>
      <c r="V27" s="40">
        <f>SUBTOTAL(9,V24:V26)</f>
        <v>148</v>
      </c>
      <c r="W27" s="66"/>
    </row>
    <row r="28" spans="1:23" outlineLevel="4">
      <c r="A28" s="40">
        <v>4013</v>
      </c>
      <c r="B28" s="40" t="s">
        <v>267</v>
      </c>
      <c r="C28" s="40">
        <v>40213</v>
      </c>
      <c r="D28" s="40" t="s">
        <v>598</v>
      </c>
      <c r="E28" s="40" t="s">
        <v>1222</v>
      </c>
      <c r="F28" s="40" t="s">
        <v>1223</v>
      </c>
      <c r="G28" s="40" t="s">
        <v>38</v>
      </c>
      <c r="H28" s="40" t="str">
        <f>IF(G28="","",VLOOKUP(G28,Sheet1!$B$3:$C$7,2,0))</f>
        <v>急性期</v>
      </c>
      <c r="I28" s="40" t="s">
        <v>38</v>
      </c>
      <c r="J28" s="40" t="str">
        <f>IF(I28="","",VLOOKUP(I28,Sheet1!$B$3:$C$7,2,0))</f>
        <v>急性期</v>
      </c>
      <c r="K28" s="40">
        <v>53</v>
      </c>
      <c r="L28" s="40">
        <v>49</v>
      </c>
      <c r="M28" s="40">
        <v>4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 t="s">
        <v>38</v>
      </c>
      <c r="U28" s="40" t="str">
        <f>IF(T28="","",VLOOKUP(T28,Sheet1!$B$10:$C$61,2,0))</f>
        <v>一般病棟10対1入院基本料</v>
      </c>
      <c r="V28" s="40">
        <v>53</v>
      </c>
      <c r="W28" s="64"/>
    </row>
    <row r="29" spans="1:23" outlineLevel="4">
      <c r="A29" s="40">
        <v>4013</v>
      </c>
      <c r="B29" s="40" t="s">
        <v>267</v>
      </c>
      <c r="C29" s="40">
        <v>40213</v>
      </c>
      <c r="D29" s="40" t="s">
        <v>598</v>
      </c>
      <c r="E29" s="40" t="s">
        <v>1222</v>
      </c>
      <c r="F29" s="40" t="s">
        <v>1224</v>
      </c>
      <c r="G29" s="40" t="s">
        <v>45</v>
      </c>
      <c r="H29" s="40" t="str">
        <f>IF(G29="","",VLOOKUP(G29,Sheet1!$B$3:$C$7,2,0))</f>
        <v>慢性期</v>
      </c>
      <c r="I29" s="40" t="s">
        <v>45</v>
      </c>
      <c r="J29" s="40" t="str">
        <f>IF(I29="","",VLOOKUP(I29,Sheet1!$B$3:$C$7,2,0))</f>
        <v>慢性期</v>
      </c>
      <c r="K29" s="40">
        <v>53</v>
      </c>
      <c r="L29" s="40">
        <v>51</v>
      </c>
      <c r="M29" s="40">
        <v>2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 t="s">
        <v>38</v>
      </c>
      <c r="U29" s="40" t="str">
        <f>IF(T29="","",VLOOKUP(T29,Sheet1!$B$10:$C$61,2,0))</f>
        <v>一般病棟10対1入院基本料</v>
      </c>
      <c r="V29" s="40">
        <v>53</v>
      </c>
      <c r="W29" s="65"/>
    </row>
    <row r="30" spans="1:23" outlineLevel="3">
      <c r="A30" s="40"/>
      <c r="B30" s="40"/>
      <c r="C30" s="40"/>
      <c r="D30" s="40"/>
      <c r="E30" s="41" t="s">
        <v>1916</v>
      </c>
      <c r="F30" s="40"/>
      <c r="G30" s="40"/>
      <c r="H30" s="40"/>
      <c r="I30" s="40"/>
      <c r="J30" s="40" t="str">
        <f>IF(I30="","",VLOOKUP(I30,Sheet1!$B$3:$C$7,2,0))</f>
        <v/>
      </c>
      <c r="K30" s="40">
        <f t="shared" ref="K30:S30" si="5">SUBTOTAL(9,K28:K29)</f>
        <v>106</v>
      </c>
      <c r="L30" s="40">
        <f t="shared" si="5"/>
        <v>100</v>
      </c>
      <c r="M30" s="40">
        <f t="shared" si="5"/>
        <v>6</v>
      </c>
      <c r="N30" s="40">
        <f t="shared" si="5"/>
        <v>0</v>
      </c>
      <c r="O30" s="40">
        <f t="shared" si="5"/>
        <v>0</v>
      </c>
      <c r="P30" s="40">
        <f t="shared" si="5"/>
        <v>0</v>
      </c>
      <c r="Q30" s="40">
        <f t="shared" si="5"/>
        <v>0</v>
      </c>
      <c r="R30" s="40">
        <f t="shared" si="5"/>
        <v>0</v>
      </c>
      <c r="S30" s="40">
        <f t="shared" si="5"/>
        <v>0</v>
      </c>
      <c r="T30" s="40"/>
      <c r="U30" s="40"/>
      <c r="V30" s="40">
        <f>SUBTOTAL(9,V28:V29)</f>
        <v>106</v>
      </c>
      <c r="W30" s="66"/>
    </row>
    <row r="31" spans="1:23" outlineLevel="4">
      <c r="A31" s="40">
        <v>4013</v>
      </c>
      <c r="B31" s="40" t="s">
        <v>267</v>
      </c>
      <c r="C31" s="40">
        <v>40214</v>
      </c>
      <c r="D31" s="40" t="s">
        <v>1068</v>
      </c>
      <c r="E31" s="40" t="s">
        <v>1069</v>
      </c>
      <c r="F31" s="40" t="s">
        <v>1070</v>
      </c>
      <c r="G31" s="40" t="s">
        <v>45</v>
      </c>
      <c r="H31" s="40" t="str">
        <f>IF(G31="","",VLOOKUP(G31,Sheet1!$B$3:$C$7,2,0))</f>
        <v>慢性期</v>
      </c>
      <c r="I31" s="40" t="s">
        <v>45</v>
      </c>
      <c r="J31" s="40" t="str">
        <f>IF(I31="","",VLOOKUP(I31,Sheet1!$B$3:$C$7,2,0))</f>
        <v>慢性期</v>
      </c>
      <c r="K31" s="40">
        <v>0</v>
      </c>
      <c r="L31" s="40">
        <v>0</v>
      </c>
      <c r="M31" s="40">
        <v>0</v>
      </c>
      <c r="N31" s="40">
        <v>45</v>
      </c>
      <c r="O31" s="40">
        <v>44</v>
      </c>
      <c r="P31" s="40">
        <v>1</v>
      </c>
      <c r="Q31" s="40">
        <v>0</v>
      </c>
      <c r="R31" s="40">
        <v>0</v>
      </c>
      <c r="S31" s="40">
        <v>0</v>
      </c>
      <c r="T31" s="40" t="s">
        <v>46</v>
      </c>
      <c r="U31" s="40" t="str">
        <f>IF(T31="","",VLOOKUP(T31,Sheet1!$B$10:$C$61,2,0))</f>
        <v>療養病棟入院基本料2</v>
      </c>
      <c r="V31" s="40">
        <v>45</v>
      </c>
      <c r="W31" s="64"/>
    </row>
    <row r="32" spans="1:23" outlineLevel="3">
      <c r="A32" s="40"/>
      <c r="B32" s="40"/>
      <c r="C32" s="40"/>
      <c r="D32" s="40"/>
      <c r="E32" s="41" t="s">
        <v>1917</v>
      </c>
      <c r="F32" s="40"/>
      <c r="G32" s="40"/>
      <c r="H32" s="40"/>
      <c r="I32" s="40"/>
      <c r="J32" s="40" t="str">
        <f>IF(I32="","",VLOOKUP(I32,Sheet1!$B$3:$C$7,2,0))</f>
        <v/>
      </c>
      <c r="K32" s="40">
        <f t="shared" ref="K32:S32" si="6">SUBTOTAL(9,K31:K31)</f>
        <v>0</v>
      </c>
      <c r="L32" s="40">
        <f t="shared" si="6"/>
        <v>0</v>
      </c>
      <c r="M32" s="40">
        <f t="shared" si="6"/>
        <v>0</v>
      </c>
      <c r="N32" s="40">
        <f t="shared" si="6"/>
        <v>45</v>
      </c>
      <c r="O32" s="40">
        <f t="shared" si="6"/>
        <v>44</v>
      </c>
      <c r="P32" s="40">
        <f t="shared" si="6"/>
        <v>1</v>
      </c>
      <c r="Q32" s="40">
        <f t="shared" si="6"/>
        <v>0</v>
      </c>
      <c r="R32" s="40">
        <f t="shared" si="6"/>
        <v>0</v>
      </c>
      <c r="S32" s="40">
        <f t="shared" si="6"/>
        <v>0</v>
      </c>
      <c r="T32" s="40"/>
      <c r="U32" s="40"/>
      <c r="V32" s="40">
        <f>SUBTOTAL(9,V31:V31)</f>
        <v>45</v>
      </c>
      <c r="W32" s="66"/>
    </row>
    <row r="33" spans="1:23" outlineLevel="4">
      <c r="A33" s="40">
        <v>4013</v>
      </c>
      <c r="B33" s="40" t="s">
        <v>267</v>
      </c>
      <c r="C33" s="40">
        <v>40621</v>
      </c>
      <c r="D33" s="40" t="s">
        <v>268</v>
      </c>
      <c r="E33" s="40" t="s">
        <v>269</v>
      </c>
      <c r="F33" s="40" t="s">
        <v>270</v>
      </c>
      <c r="G33" s="40" t="s">
        <v>41</v>
      </c>
      <c r="H33" s="40" t="str">
        <f>IF(G33="","",VLOOKUP(G33,Sheet1!$B$3:$C$7,2,0))</f>
        <v>高度急性期</v>
      </c>
      <c r="I33" s="40" t="s">
        <v>41</v>
      </c>
      <c r="J33" s="40" t="str">
        <f>IF(I33="","",VLOOKUP(I33,Sheet1!$B$3:$C$7,2,0))</f>
        <v>高度急性期</v>
      </c>
      <c r="K33" s="40">
        <v>6</v>
      </c>
      <c r="L33" s="40">
        <v>6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 t="s">
        <v>78</v>
      </c>
      <c r="U33" s="40" t="str">
        <f>IF(T33="","",VLOOKUP(T33,Sheet1!$B$10:$C$61,2,0))</f>
        <v>特定集中治療室管理料1</v>
      </c>
      <c r="V33" s="40">
        <v>6</v>
      </c>
      <c r="W33" s="64" t="s">
        <v>1996</v>
      </c>
    </row>
    <row r="34" spans="1:23" outlineLevel="4">
      <c r="A34" s="40">
        <v>4013</v>
      </c>
      <c r="B34" s="40" t="s">
        <v>267</v>
      </c>
      <c r="C34" s="40">
        <v>40621</v>
      </c>
      <c r="D34" s="40" t="s">
        <v>268</v>
      </c>
      <c r="E34" s="40" t="s">
        <v>269</v>
      </c>
      <c r="F34" s="40" t="s">
        <v>271</v>
      </c>
      <c r="G34" s="40" t="s">
        <v>41</v>
      </c>
      <c r="H34" s="40" t="str">
        <f>IF(G34="","",VLOOKUP(G34,Sheet1!$B$3:$C$7,2,0))</f>
        <v>高度急性期</v>
      </c>
      <c r="I34" s="40" t="s">
        <v>41</v>
      </c>
      <c r="J34" s="40" t="str">
        <f>IF(I34="","",VLOOKUP(I34,Sheet1!$B$3:$C$7,2,0))</f>
        <v>高度急性期</v>
      </c>
      <c r="K34" s="40">
        <v>4</v>
      </c>
      <c r="L34" s="40">
        <v>4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 t="s">
        <v>69</v>
      </c>
      <c r="U34" s="40" t="str">
        <f>IF(T34="","",VLOOKUP(T34,Sheet1!$B$10:$C$61,2,0))</f>
        <v>ﾊｲｹｱﾕﾆｯﾄ入院医療管理料1</v>
      </c>
      <c r="V34" s="40">
        <v>4</v>
      </c>
      <c r="W34" s="65" t="s">
        <v>1998</v>
      </c>
    </row>
    <row r="35" spans="1:23" outlineLevel="4">
      <c r="A35" s="40">
        <v>4013</v>
      </c>
      <c r="B35" s="40" t="s">
        <v>267</v>
      </c>
      <c r="C35" s="40">
        <v>40621</v>
      </c>
      <c r="D35" s="40" t="s">
        <v>268</v>
      </c>
      <c r="E35" s="40" t="s">
        <v>269</v>
      </c>
      <c r="F35" s="40" t="s">
        <v>272</v>
      </c>
      <c r="G35" s="40" t="s">
        <v>38</v>
      </c>
      <c r="H35" s="40" t="str">
        <f>IF(G35="","",VLOOKUP(G35,Sheet1!$B$3:$C$7,2,0))</f>
        <v>急性期</v>
      </c>
      <c r="I35" s="40" t="s">
        <v>38</v>
      </c>
      <c r="J35" s="40" t="str">
        <f>IF(I35="","",VLOOKUP(I35,Sheet1!$B$3:$C$7,2,0))</f>
        <v>急性期</v>
      </c>
      <c r="K35" s="40">
        <v>38</v>
      </c>
      <c r="L35" s="40">
        <v>38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 t="s">
        <v>41</v>
      </c>
      <c r="U35" s="40" t="str">
        <f>IF(T35="","",VLOOKUP(T35,Sheet1!$B$10:$C$61,2,0))</f>
        <v>一般病棟7対1入院基本料</v>
      </c>
      <c r="V35" s="40">
        <v>38</v>
      </c>
      <c r="W35" s="65" t="s">
        <v>1999</v>
      </c>
    </row>
    <row r="36" spans="1:23" outlineLevel="4">
      <c r="A36" s="40">
        <v>4013</v>
      </c>
      <c r="B36" s="40" t="s">
        <v>267</v>
      </c>
      <c r="C36" s="40">
        <v>40621</v>
      </c>
      <c r="D36" s="40" t="s">
        <v>268</v>
      </c>
      <c r="E36" s="40" t="s">
        <v>269</v>
      </c>
      <c r="F36" s="40" t="s">
        <v>273</v>
      </c>
      <c r="G36" s="40" t="s">
        <v>38</v>
      </c>
      <c r="H36" s="40" t="str">
        <f>IF(G36="","",VLOOKUP(G36,Sheet1!$B$3:$C$7,2,0))</f>
        <v>急性期</v>
      </c>
      <c r="I36" s="40" t="s">
        <v>38</v>
      </c>
      <c r="J36" s="40" t="str">
        <f>IF(I36="","",VLOOKUP(I36,Sheet1!$B$3:$C$7,2,0))</f>
        <v>急性期</v>
      </c>
      <c r="K36" s="40">
        <v>40</v>
      </c>
      <c r="L36" s="40">
        <v>40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 t="s">
        <v>41</v>
      </c>
      <c r="U36" s="40" t="str">
        <f>IF(T36="","",VLOOKUP(T36,Sheet1!$B$10:$C$61,2,0))</f>
        <v>一般病棟7対1入院基本料</v>
      </c>
      <c r="V36" s="40">
        <v>40</v>
      </c>
      <c r="W36" s="65"/>
    </row>
    <row r="37" spans="1:23" outlineLevel="4">
      <c r="A37" s="40">
        <v>4013</v>
      </c>
      <c r="B37" s="40" t="s">
        <v>267</v>
      </c>
      <c r="C37" s="40">
        <v>40621</v>
      </c>
      <c r="D37" s="40" t="s">
        <v>268</v>
      </c>
      <c r="E37" s="40" t="s">
        <v>269</v>
      </c>
      <c r="F37" s="40" t="s">
        <v>274</v>
      </c>
      <c r="G37" s="40" t="s">
        <v>38</v>
      </c>
      <c r="H37" s="40" t="str">
        <f>IF(G37="","",VLOOKUP(G37,Sheet1!$B$3:$C$7,2,0))</f>
        <v>急性期</v>
      </c>
      <c r="I37" s="40" t="s">
        <v>38</v>
      </c>
      <c r="J37" s="40" t="str">
        <f>IF(I37="","",VLOOKUP(I37,Sheet1!$B$3:$C$7,2,0))</f>
        <v>急性期</v>
      </c>
      <c r="K37" s="40">
        <v>38</v>
      </c>
      <c r="L37" s="40">
        <v>38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 t="s">
        <v>41</v>
      </c>
      <c r="U37" s="40" t="str">
        <f>IF(T37="","",VLOOKUP(T37,Sheet1!$B$10:$C$61,2,0))</f>
        <v>一般病棟7対1入院基本料</v>
      </c>
      <c r="V37" s="40">
        <v>38</v>
      </c>
      <c r="W37" s="65"/>
    </row>
    <row r="38" spans="1:23" outlineLevel="4">
      <c r="A38" s="40">
        <v>4013</v>
      </c>
      <c r="B38" s="40" t="s">
        <v>267</v>
      </c>
      <c r="C38" s="40">
        <v>40621</v>
      </c>
      <c r="D38" s="40" t="s">
        <v>268</v>
      </c>
      <c r="E38" s="40" t="s">
        <v>269</v>
      </c>
      <c r="F38" s="40" t="s">
        <v>275</v>
      </c>
      <c r="G38" s="40" t="s">
        <v>38</v>
      </c>
      <c r="H38" s="40" t="str">
        <f>IF(G38="","",VLOOKUP(G38,Sheet1!$B$3:$C$7,2,0))</f>
        <v>急性期</v>
      </c>
      <c r="I38" s="40" t="s">
        <v>38</v>
      </c>
      <c r="J38" s="40" t="str">
        <f>IF(I38="","",VLOOKUP(I38,Sheet1!$B$3:$C$7,2,0))</f>
        <v>急性期</v>
      </c>
      <c r="K38" s="40">
        <v>40</v>
      </c>
      <c r="L38" s="40">
        <v>40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 t="s">
        <v>41</v>
      </c>
      <c r="U38" s="40" t="str">
        <f>IF(T38="","",VLOOKUP(T38,Sheet1!$B$10:$C$61,2,0))</f>
        <v>一般病棟7対1入院基本料</v>
      </c>
      <c r="V38" s="40">
        <v>40</v>
      </c>
      <c r="W38" s="65"/>
    </row>
    <row r="39" spans="1:23" outlineLevel="4">
      <c r="A39" s="40">
        <v>4013</v>
      </c>
      <c r="B39" s="40" t="s">
        <v>267</v>
      </c>
      <c r="C39" s="40">
        <v>40621</v>
      </c>
      <c r="D39" s="40" t="s">
        <v>268</v>
      </c>
      <c r="E39" s="40" t="s">
        <v>269</v>
      </c>
      <c r="F39" s="40" t="s">
        <v>276</v>
      </c>
      <c r="G39" s="40" t="s">
        <v>45</v>
      </c>
      <c r="H39" s="40" t="str">
        <f>IF(G39="","",VLOOKUP(G39,Sheet1!$B$3:$C$7,2,0))</f>
        <v>慢性期</v>
      </c>
      <c r="I39" s="40" t="s">
        <v>45</v>
      </c>
      <c r="J39" s="40" t="str">
        <f>IF(I39="","",VLOOKUP(I39,Sheet1!$B$3:$C$7,2,0))</f>
        <v>慢性期</v>
      </c>
      <c r="K39" s="40">
        <v>0</v>
      </c>
      <c r="L39" s="40">
        <v>0</v>
      </c>
      <c r="M39" s="40">
        <v>0</v>
      </c>
      <c r="N39" s="40">
        <v>40</v>
      </c>
      <c r="O39" s="40">
        <v>40</v>
      </c>
      <c r="P39" s="40">
        <v>0</v>
      </c>
      <c r="Q39" s="40">
        <v>0</v>
      </c>
      <c r="R39" s="40">
        <v>0</v>
      </c>
      <c r="S39" s="40">
        <v>0</v>
      </c>
      <c r="T39" s="40" t="s">
        <v>40</v>
      </c>
      <c r="U39" s="40" t="str">
        <f>IF(T39="","",VLOOKUP(T39,Sheet1!$B$10:$C$61,2,0))</f>
        <v>地域包括ケア病棟入院料1</v>
      </c>
      <c r="V39" s="40">
        <v>40</v>
      </c>
      <c r="W39" s="65"/>
    </row>
    <row r="40" spans="1:23" outlineLevel="4">
      <c r="A40" s="40">
        <v>4013</v>
      </c>
      <c r="B40" s="40" t="s">
        <v>267</v>
      </c>
      <c r="C40" s="40">
        <v>40621</v>
      </c>
      <c r="D40" s="40" t="s">
        <v>268</v>
      </c>
      <c r="E40" s="40" t="s">
        <v>269</v>
      </c>
      <c r="F40" s="40" t="s">
        <v>277</v>
      </c>
      <c r="G40" s="40" t="s">
        <v>58</v>
      </c>
      <c r="H40" s="40" t="str">
        <f>IF(G40="","",VLOOKUP(G40,Sheet1!$B$3:$C$7,2,0))</f>
        <v>回復期</v>
      </c>
      <c r="I40" s="40" t="s">
        <v>58</v>
      </c>
      <c r="J40" s="40" t="str">
        <f>IF(I40="","",VLOOKUP(I40,Sheet1!$B$3:$C$7,2,0))</f>
        <v>回復期</v>
      </c>
      <c r="K40" s="40">
        <v>0</v>
      </c>
      <c r="L40" s="40">
        <v>0</v>
      </c>
      <c r="M40" s="40">
        <v>0</v>
      </c>
      <c r="N40" s="40">
        <v>60</v>
      </c>
      <c r="O40" s="40">
        <v>60</v>
      </c>
      <c r="P40" s="40">
        <v>0</v>
      </c>
      <c r="Q40" s="40">
        <v>0</v>
      </c>
      <c r="R40" s="40">
        <v>0</v>
      </c>
      <c r="S40" s="40">
        <v>0</v>
      </c>
      <c r="T40" s="40" t="s">
        <v>32</v>
      </c>
      <c r="U40" s="40" t="str">
        <f>IF(T40="","",VLOOKUP(T40,Sheet1!$B$10:$C$61,2,0))</f>
        <v>小児入院医療管理料5</v>
      </c>
      <c r="V40" s="40">
        <v>60</v>
      </c>
      <c r="W40" s="65"/>
    </row>
    <row r="41" spans="1:23" outlineLevel="3">
      <c r="A41" s="40"/>
      <c r="B41" s="40"/>
      <c r="C41" s="40"/>
      <c r="D41" s="40"/>
      <c r="E41" s="41" t="s">
        <v>1918</v>
      </c>
      <c r="F41" s="40"/>
      <c r="G41" s="40"/>
      <c r="H41" s="40"/>
      <c r="I41" s="40"/>
      <c r="J41" s="40" t="str">
        <f>IF(I41="","",VLOOKUP(I41,Sheet1!$B$3:$C$7,2,0))</f>
        <v/>
      </c>
      <c r="K41" s="40">
        <f t="shared" ref="K41:S41" si="7">SUBTOTAL(9,K33:K40)</f>
        <v>166</v>
      </c>
      <c r="L41" s="40">
        <f t="shared" si="7"/>
        <v>166</v>
      </c>
      <c r="M41" s="40">
        <f t="shared" si="7"/>
        <v>0</v>
      </c>
      <c r="N41" s="40">
        <f t="shared" si="7"/>
        <v>100</v>
      </c>
      <c r="O41" s="40">
        <f t="shared" si="7"/>
        <v>100</v>
      </c>
      <c r="P41" s="40">
        <f t="shared" si="7"/>
        <v>0</v>
      </c>
      <c r="Q41" s="40">
        <f t="shared" si="7"/>
        <v>0</v>
      </c>
      <c r="R41" s="40">
        <f t="shared" si="7"/>
        <v>0</v>
      </c>
      <c r="S41" s="40">
        <f t="shared" si="7"/>
        <v>0</v>
      </c>
      <c r="T41" s="40"/>
      <c r="U41" s="40"/>
      <c r="V41" s="40">
        <f>SUBTOTAL(9,V33:V40)</f>
        <v>266</v>
      </c>
      <c r="W41" s="66"/>
    </row>
    <row r="42" spans="1:23" outlineLevel="4">
      <c r="A42" s="40">
        <v>4013</v>
      </c>
      <c r="B42" s="40" t="s">
        <v>267</v>
      </c>
      <c r="C42" s="40">
        <v>40621</v>
      </c>
      <c r="D42" s="40" t="s">
        <v>268</v>
      </c>
      <c r="E42" s="40" t="s">
        <v>286</v>
      </c>
      <c r="F42" s="40" t="s">
        <v>287</v>
      </c>
      <c r="G42" s="40" t="s">
        <v>45</v>
      </c>
      <c r="H42" s="40" t="str">
        <f>IF(G42="","",VLOOKUP(G42,Sheet1!$B$3:$C$7,2,0))</f>
        <v>慢性期</v>
      </c>
      <c r="I42" s="40" t="s">
        <v>45</v>
      </c>
      <c r="J42" s="40" t="str">
        <f>IF(I42="","",VLOOKUP(I42,Sheet1!$B$3:$C$7,2,0))</f>
        <v>慢性期</v>
      </c>
      <c r="K42" s="40">
        <v>60</v>
      </c>
      <c r="L42" s="40">
        <v>60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 t="s">
        <v>51</v>
      </c>
      <c r="U42" s="40" t="str">
        <f>IF(T42="","",VLOOKUP(T42,Sheet1!$B$10:$C$61,2,0))</f>
        <v>障害者施設等10対1入院基本料</v>
      </c>
      <c r="V42" s="40">
        <v>60</v>
      </c>
      <c r="W42" s="64"/>
    </row>
    <row r="43" spans="1:23" outlineLevel="4">
      <c r="A43" s="40">
        <v>4013</v>
      </c>
      <c r="B43" s="40" t="s">
        <v>267</v>
      </c>
      <c r="C43" s="40">
        <v>40621</v>
      </c>
      <c r="D43" s="40" t="s">
        <v>268</v>
      </c>
      <c r="E43" s="40" t="s">
        <v>286</v>
      </c>
      <c r="F43" s="40" t="s">
        <v>37</v>
      </c>
      <c r="G43" s="40" t="s">
        <v>45</v>
      </c>
      <c r="H43" s="40" t="str">
        <f>IF(G43="","",VLOOKUP(G43,Sheet1!$B$3:$C$7,2,0))</f>
        <v>慢性期</v>
      </c>
      <c r="I43" s="40" t="s">
        <v>45</v>
      </c>
      <c r="J43" s="40" t="str">
        <f>IF(I43="","",VLOOKUP(I43,Sheet1!$B$3:$C$7,2,0))</f>
        <v>慢性期</v>
      </c>
      <c r="K43" s="40">
        <v>0</v>
      </c>
      <c r="L43" s="40">
        <v>0</v>
      </c>
      <c r="M43" s="40">
        <v>0</v>
      </c>
      <c r="N43" s="40">
        <v>60</v>
      </c>
      <c r="O43" s="40">
        <v>60</v>
      </c>
      <c r="P43" s="40">
        <v>0</v>
      </c>
      <c r="Q43" s="40">
        <v>0</v>
      </c>
      <c r="R43" s="40">
        <v>0</v>
      </c>
      <c r="S43" s="40">
        <v>0</v>
      </c>
      <c r="T43" s="40" t="s">
        <v>62</v>
      </c>
      <c r="U43" s="40" t="str">
        <f>IF(T43="","",VLOOKUP(T43,Sheet1!$B$10:$C$61,2,0))</f>
        <v>療養病棟入院基本料1</v>
      </c>
      <c r="V43" s="40">
        <v>60</v>
      </c>
      <c r="W43" s="65"/>
    </row>
    <row r="44" spans="1:23" outlineLevel="3">
      <c r="A44" s="40"/>
      <c r="B44" s="40"/>
      <c r="C44" s="40"/>
      <c r="D44" s="40"/>
      <c r="E44" s="41" t="s">
        <v>1919</v>
      </c>
      <c r="F44" s="40"/>
      <c r="G44" s="40"/>
      <c r="H44" s="40"/>
      <c r="I44" s="40"/>
      <c r="J44" s="40" t="str">
        <f>IF(I44="","",VLOOKUP(I44,Sheet1!$B$3:$C$7,2,0))</f>
        <v/>
      </c>
      <c r="K44" s="40">
        <f t="shared" ref="K44:S44" si="8">SUBTOTAL(9,K42:K43)</f>
        <v>60</v>
      </c>
      <c r="L44" s="40">
        <f t="shared" si="8"/>
        <v>60</v>
      </c>
      <c r="M44" s="40">
        <f t="shared" si="8"/>
        <v>0</v>
      </c>
      <c r="N44" s="40">
        <f t="shared" si="8"/>
        <v>60</v>
      </c>
      <c r="O44" s="40">
        <f t="shared" si="8"/>
        <v>60</v>
      </c>
      <c r="P44" s="40">
        <f t="shared" si="8"/>
        <v>0</v>
      </c>
      <c r="Q44" s="40">
        <f t="shared" si="8"/>
        <v>0</v>
      </c>
      <c r="R44" s="40">
        <f t="shared" si="8"/>
        <v>0</v>
      </c>
      <c r="S44" s="40">
        <f t="shared" si="8"/>
        <v>0</v>
      </c>
      <c r="T44" s="40"/>
      <c r="U44" s="40"/>
      <c r="V44" s="40">
        <f>SUBTOTAL(9,V42:V43)</f>
        <v>120</v>
      </c>
      <c r="W44" s="66"/>
    </row>
    <row r="45" spans="1:23" outlineLevel="4">
      <c r="A45" s="40">
        <v>4013</v>
      </c>
      <c r="B45" s="40" t="s">
        <v>267</v>
      </c>
      <c r="C45" s="40">
        <v>40621</v>
      </c>
      <c r="D45" s="40" t="s">
        <v>268</v>
      </c>
      <c r="E45" s="40" t="s">
        <v>342</v>
      </c>
      <c r="F45" s="40" t="s">
        <v>252</v>
      </c>
      <c r="G45" s="40" t="s">
        <v>45</v>
      </c>
      <c r="H45" s="40" t="str">
        <f>IF(G45="","",VLOOKUP(G45,Sheet1!$B$3:$C$7,2,0))</f>
        <v>慢性期</v>
      </c>
      <c r="I45" s="40" t="s">
        <v>45</v>
      </c>
      <c r="J45" s="40" t="str">
        <f>IF(I45="","",VLOOKUP(I45,Sheet1!$B$3:$C$7,2,0))</f>
        <v>慢性期</v>
      </c>
      <c r="K45" s="40">
        <v>0</v>
      </c>
      <c r="L45" s="40">
        <v>0</v>
      </c>
      <c r="M45" s="40">
        <v>0</v>
      </c>
      <c r="N45" s="40">
        <v>37</v>
      </c>
      <c r="O45" s="40">
        <v>30</v>
      </c>
      <c r="P45" s="40">
        <v>7</v>
      </c>
      <c r="Q45" s="40">
        <v>0</v>
      </c>
      <c r="R45" s="40">
        <v>0</v>
      </c>
      <c r="S45" s="40">
        <v>0</v>
      </c>
      <c r="T45" s="40" t="s">
        <v>62</v>
      </c>
      <c r="U45" s="40" t="str">
        <f>IF(T45="","",VLOOKUP(T45,Sheet1!$B$10:$C$61,2,0))</f>
        <v>療養病棟入院基本料1</v>
      </c>
      <c r="V45" s="40">
        <v>37</v>
      </c>
      <c r="W45" s="64"/>
    </row>
    <row r="46" spans="1:23" outlineLevel="4">
      <c r="A46" s="40">
        <v>4013</v>
      </c>
      <c r="B46" s="40" t="s">
        <v>267</v>
      </c>
      <c r="C46" s="40">
        <v>40621</v>
      </c>
      <c r="D46" s="40" t="s">
        <v>268</v>
      </c>
      <c r="E46" s="40" t="s">
        <v>342</v>
      </c>
      <c r="F46" s="40" t="s">
        <v>61</v>
      </c>
      <c r="G46" s="40" t="s">
        <v>45</v>
      </c>
      <c r="H46" s="40" t="str">
        <f>IF(G46="","",VLOOKUP(G46,Sheet1!$B$3:$C$7,2,0))</f>
        <v>慢性期</v>
      </c>
      <c r="I46" s="40" t="s">
        <v>92</v>
      </c>
      <c r="J46" s="40" t="str">
        <f>IF(I46="","",VLOOKUP(I46,Sheet1!$B$3:$C$7,2,0))</f>
        <v>休棟等</v>
      </c>
      <c r="K46" s="40">
        <v>0</v>
      </c>
      <c r="L46" s="40">
        <v>0</v>
      </c>
      <c r="M46" s="40">
        <v>0</v>
      </c>
      <c r="N46" s="40">
        <v>43</v>
      </c>
      <c r="O46" s="40">
        <v>38</v>
      </c>
      <c r="P46" s="40">
        <v>5</v>
      </c>
      <c r="Q46" s="40">
        <v>0</v>
      </c>
      <c r="R46" s="40">
        <v>0</v>
      </c>
      <c r="S46" s="40">
        <v>0</v>
      </c>
      <c r="T46" s="40" t="s">
        <v>46</v>
      </c>
      <c r="U46" s="40" t="str">
        <f>IF(T46="","",VLOOKUP(T46,Sheet1!$B$10:$C$61,2,0))</f>
        <v>療養病棟入院基本料2</v>
      </c>
      <c r="V46" s="40">
        <v>43</v>
      </c>
      <c r="W46" s="65"/>
    </row>
    <row r="47" spans="1:23" outlineLevel="3">
      <c r="A47" s="40"/>
      <c r="B47" s="40"/>
      <c r="C47" s="40"/>
      <c r="D47" s="40"/>
      <c r="E47" s="41" t="s">
        <v>1920</v>
      </c>
      <c r="F47" s="40"/>
      <c r="G47" s="40"/>
      <c r="H47" s="40"/>
      <c r="I47" s="40"/>
      <c r="J47" s="40" t="str">
        <f>IF(I47="","",VLOOKUP(I47,Sheet1!$B$3:$C$7,2,0))</f>
        <v/>
      </c>
      <c r="K47" s="40">
        <f t="shared" ref="K47:S47" si="9">SUBTOTAL(9,K45:K46)</f>
        <v>0</v>
      </c>
      <c r="L47" s="40">
        <f t="shared" si="9"/>
        <v>0</v>
      </c>
      <c r="M47" s="40">
        <f t="shared" si="9"/>
        <v>0</v>
      </c>
      <c r="N47" s="40">
        <f t="shared" si="9"/>
        <v>80</v>
      </c>
      <c r="O47" s="40">
        <f t="shared" si="9"/>
        <v>68</v>
      </c>
      <c r="P47" s="40">
        <f t="shared" si="9"/>
        <v>12</v>
      </c>
      <c r="Q47" s="40">
        <f t="shared" si="9"/>
        <v>0</v>
      </c>
      <c r="R47" s="40">
        <f t="shared" si="9"/>
        <v>0</v>
      </c>
      <c r="S47" s="40">
        <f t="shared" si="9"/>
        <v>0</v>
      </c>
      <c r="T47" s="40"/>
      <c r="U47" s="40"/>
      <c r="V47" s="40">
        <f>SUBTOTAL(9,V45:V46)</f>
        <v>80</v>
      </c>
      <c r="W47" s="66"/>
    </row>
    <row r="48" spans="1:23" outlineLevel="4">
      <c r="A48" s="40">
        <v>4013</v>
      </c>
      <c r="B48" s="40" t="s">
        <v>267</v>
      </c>
      <c r="C48" s="40">
        <v>40621</v>
      </c>
      <c r="D48" s="40" t="s">
        <v>268</v>
      </c>
      <c r="E48" s="40" t="s">
        <v>1439</v>
      </c>
      <c r="F48" s="40" t="s">
        <v>116</v>
      </c>
      <c r="G48" s="40" t="s">
        <v>45</v>
      </c>
      <c r="H48" s="40" t="str">
        <f>IF(G48="","",VLOOKUP(G48,Sheet1!$B$3:$C$7,2,0))</f>
        <v>慢性期</v>
      </c>
      <c r="I48" s="40" t="s">
        <v>45</v>
      </c>
      <c r="J48" s="40" t="str">
        <f>IF(I48="","",VLOOKUP(I48,Sheet1!$B$3:$C$7,2,0))</f>
        <v>慢性期</v>
      </c>
      <c r="K48" s="40">
        <v>0</v>
      </c>
      <c r="L48" s="40">
        <v>0</v>
      </c>
      <c r="M48" s="40">
        <v>0</v>
      </c>
      <c r="N48" s="40">
        <v>53</v>
      </c>
      <c r="O48" s="40">
        <v>53</v>
      </c>
      <c r="P48" s="40">
        <v>0</v>
      </c>
      <c r="Q48" s="40">
        <v>0</v>
      </c>
      <c r="R48" s="40">
        <v>0</v>
      </c>
      <c r="S48" s="40">
        <v>0</v>
      </c>
      <c r="T48" s="40" t="s">
        <v>62</v>
      </c>
      <c r="U48" s="40" t="str">
        <f>IF(T48="","",VLOOKUP(T48,Sheet1!$B$10:$C$61,2,0))</f>
        <v>療養病棟入院基本料1</v>
      </c>
      <c r="V48" s="40">
        <v>53</v>
      </c>
      <c r="W48" s="64"/>
    </row>
    <row r="49" spans="1:23" outlineLevel="4">
      <c r="A49" s="40">
        <v>4013</v>
      </c>
      <c r="B49" s="40" t="s">
        <v>267</v>
      </c>
      <c r="C49" s="40">
        <v>40621</v>
      </c>
      <c r="D49" s="40" t="s">
        <v>268</v>
      </c>
      <c r="E49" s="40" t="s">
        <v>1439</v>
      </c>
      <c r="F49" s="40" t="s">
        <v>117</v>
      </c>
      <c r="G49" s="40" t="s">
        <v>45</v>
      </c>
      <c r="H49" s="40" t="str">
        <f>IF(G49="","",VLOOKUP(G49,Sheet1!$B$3:$C$7,2,0))</f>
        <v>慢性期</v>
      </c>
      <c r="I49" s="40" t="s">
        <v>45</v>
      </c>
      <c r="J49" s="40" t="str">
        <f>IF(I49="","",VLOOKUP(I49,Sheet1!$B$3:$C$7,2,0))</f>
        <v>慢性期</v>
      </c>
      <c r="K49" s="40">
        <v>0</v>
      </c>
      <c r="L49" s="40">
        <v>0</v>
      </c>
      <c r="M49" s="40">
        <v>0</v>
      </c>
      <c r="N49" s="40">
        <v>59</v>
      </c>
      <c r="O49" s="40">
        <v>59</v>
      </c>
      <c r="P49" s="40">
        <v>0</v>
      </c>
      <c r="Q49" s="40">
        <v>0</v>
      </c>
      <c r="R49" s="40">
        <v>0</v>
      </c>
      <c r="S49" s="40">
        <v>0</v>
      </c>
      <c r="T49" s="40" t="s">
        <v>62</v>
      </c>
      <c r="U49" s="40" t="str">
        <f>IF(T49="","",VLOOKUP(T49,Sheet1!$B$10:$C$61,2,0))</f>
        <v>療養病棟入院基本料1</v>
      </c>
      <c r="V49" s="40">
        <v>59</v>
      </c>
      <c r="W49" s="65"/>
    </row>
    <row r="50" spans="1:23" outlineLevel="3">
      <c r="A50" s="40"/>
      <c r="B50" s="40"/>
      <c r="C50" s="40"/>
      <c r="D50" s="40"/>
      <c r="E50" s="41" t="s">
        <v>1921</v>
      </c>
      <c r="F50" s="40"/>
      <c r="G50" s="40"/>
      <c r="H50" s="40"/>
      <c r="I50" s="40"/>
      <c r="J50" s="40" t="str">
        <f>IF(I50="","",VLOOKUP(I50,Sheet1!$B$3:$C$7,2,0))</f>
        <v/>
      </c>
      <c r="K50" s="40">
        <f t="shared" ref="K50:S50" si="10">SUBTOTAL(9,K48:K49)</f>
        <v>0</v>
      </c>
      <c r="L50" s="40">
        <f t="shared" si="10"/>
        <v>0</v>
      </c>
      <c r="M50" s="40">
        <f t="shared" si="10"/>
        <v>0</v>
      </c>
      <c r="N50" s="40">
        <f t="shared" si="10"/>
        <v>112</v>
      </c>
      <c r="O50" s="40">
        <f t="shared" si="10"/>
        <v>112</v>
      </c>
      <c r="P50" s="40">
        <f t="shared" si="10"/>
        <v>0</v>
      </c>
      <c r="Q50" s="40">
        <f t="shared" si="10"/>
        <v>0</v>
      </c>
      <c r="R50" s="40">
        <f t="shared" si="10"/>
        <v>0</v>
      </c>
      <c r="S50" s="40">
        <f t="shared" si="10"/>
        <v>0</v>
      </c>
      <c r="T50" s="40"/>
      <c r="U50" s="40"/>
      <c r="V50" s="40">
        <f>SUBTOTAL(9,V48:V49)</f>
        <v>112</v>
      </c>
      <c r="W50" s="66"/>
    </row>
    <row r="51" spans="1:23" outlineLevel="4">
      <c r="A51" s="40">
        <v>4013</v>
      </c>
      <c r="B51" s="40" t="s">
        <v>267</v>
      </c>
      <c r="C51" s="40">
        <v>40625</v>
      </c>
      <c r="D51" s="40" t="s">
        <v>1259</v>
      </c>
      <c r="E51" s="40" t="s">
        <v>1258</v>
      </c>
      <c r="F51" s="40" t="s">
        <v>1260</v>
      </c>
      <c r="G51" s="40" t="s">
        <v>45</v>
      </c>
      <c r="H51" s="40" t="str">
        <f>IF(G51="","",VLOOKUP(G51,Sheet1!$B$3:$C$7,2,0))</f>
        <v>慢性期</v>
      </c>
      <c r="I51" s="40" t="s">
        <v>45</v>
      </c>
      <c r="J51" s="40" t="str">
        <f>IF(I51="","",VLOOKUP(I51,Sheet1!$B$3:$C$7,2,0))</f>
        <v>慢性期</v>
      </c>
      <c r="K51" s="40">
        <v>0</v>
      </c>
      <c r="L51" s="40">
        <v>0</v>
      </c>
      <c r="M51" s="40">
        <v>0</v>
      </c>
      <c r="N51" s="40">
        <v>58</v>
      </c>
      <c r="O51" s="40">
        <v>58</v>
      </c>
      <c r="P51" s="40">
        <v>0</v>
      </c>
      <c r="Q51" s="40">
        <v>0</v>
      </c>
      <c r="R51" s="40">
        <v>0</v>
      </c>
      <c r="S51" s="40">
        <v>0</v>
      </c>
      <c r="T51" s="40" t="s">
        <v>62</v>
      </c>
      <c r="U51" s="40" t="str">
        <f>IF(T51="","",VLOOKUP(T51,Sheet1!$B$10:$C$61,2,0))</f>
        <v>療養病棟入院基本料1</v>
      </c>
      <c r="V51" s="40">
        <v>58</v>
      </c>
      <c r="W51" s="64"/>
    </row>
    <row r="52" spans="1:23" outlineLevel="4">
      <c r="A52" s="40">
        <v>4013</v>
      </c>
      <c r="B52" s="40" t="s">
        <v>267</v>
      </c>
      <c r="C52" s="40">
        <v>40625</v>
      </c>
      <c r="D52" s="40" t="s">
        <v>1259</v>
      </c>
      <c r="E52" s="40" t="s">
        <v>1258</v>
      </c>
      <c r="F52" s="40" t="s">
        <v>1261</v>
      </c>
      <c r="G52" s="40" t="s">
        <v>45</v>
      </c>
      <c r="H52" s="40" t="str">
        <f>IF(G52="","",VLOOKUP(G52,Sheet1!$B$3:$C$7,2,0))</f>
        <v>慢性期</v>
      </c>
      <c r="I52" s="40" t="s">
        <v>45</v>
      </c>
      <c r="J52" s="40" t="str">
        <f>IF(I52="","",VLOOKUP(I52,Sheet1!$B$3:$C$7,2,0))</f>
        <v>慢性期</v>
      </c>
      <c r="K52" s="40">
        <v>0</v>
      </c>
      <c r="L52" s="40">
        <v>0</v>
      </c>
      <c r="M52" s="40">
        <v>0</v>
      </c>
      <c r="N52" s="40">
        <v>58</v>
      </c>
      <c r="O52" s="40">
        <v>58</v>
      </c>
      <c r="P52" s="40">
        <v>0</v>
      </c>
      <c r="Q52" s="40">
        <v>0</v>
      </c>
      <c r="R52" s="40">
        <v>0</v>
      </c>
      <c r="S52" s="40">
        <v>0</v>
      </c>
      <c r="T52" s="40" t="s">
        <v>62</v>
      </c>
      <c r="U52" s="40" t="str">
        <f>IF(T52="","",VLOOKUP(T52,Sheet1!$B$10:$C$61,2,0))</f>
        <v>療養病棟入院基本料1</v>
      </c>
      <c r="V52" s="40">
        <v>58</v>
      </c>
      <c r="W52" s="65"/>
    </row>
    <row r="53" spans="1:23" outlineLevel="4">
      <c r="A53" s="40">
        <v>4013</v>
      </c>
      <c r="B53" s="40" t="s">
        <v>267</v>
      </c>
      <c r="C53" s="40">
        <v>40625</v>
      </c>
      <c r="D53" s="40" t="s">
        <v>1259</v>
      </c>
      <c r="E53" s="40" t="s">
        <v>1258</v>
      </c>
      <c r="F53" s="40" t="s">
        <v>1262</v>
      </c>
      <c r="G53" s="40" t="s">
        <v>45</v>
      </c>
      <c r="H53" s="40" t="str">
        <f>IF(G53="","",VLOOKUP(G53,Sheet1!$B$3:$C$7,2,0))</f>
        <v>慢性期</v>
      </c>
      <c r="I53" s="40" t="s">
        <v>45</v>
      </c>
      <c r="J53" s="40" t="str">
        <f>IF(I53="","",VLOOKUP(I53,Sheet1!$B$3:$C$7,2,0))</f>
        <v>慢性期</v>
      </c>
      <c r="K53" s="40">
        <v>0</v>
      </c>
      <c r="L53" s="40">
        <v>0</v>
      </c>
      <c r="M53" s="40">
        <v>0</v>
      </c>
      <c r="N53" s="40">
        <v>58</v>
      </c>
      <c r="O53" s="40">
        <v>58</v>
      </c>
      <c r="P53" s="40">
        <v>0</v>
      </c>
      <c r="Q53" s="40">
        <v>0</v>
      </c>
      <c r="R53" s="40">
        <v>0</v>
      </c>
      <c r="S53" s="40">
        <v>0</v>
      </c>
      <c r="T53" s="40" t="s">
        <v>46</v>
      </c>
      <c r="U53" s="40" t="str">
        <f>IF(T53="","",VLOOKUP(T53,Sheet1!$B$10:$C$61,2,0))</f>
        <v>療養病棟入院基本料2</v>
      </c>
      <c r="V53" s="40">
        <v>58</v>
      </c>
      <c r="W53" s="65"/>
    </row>
    <row r="54" spans="1:23" outlineLevel="3">
      <c r="A54" s="40"/>
      <c r="B54" s="40"/>
      <c r="C54" s="40"/>
      <c r="D54" s="40"/>
      <c r="E54" s="41" t="s">
        <v>1922</v>
      </c>
      <c r="F54" s="40"/>
      <c r="G54" s="40"/>
      <c r="H54" s="40"/>
      <c r="I54" s="40"/>
      <c r="J54" s="40" t="str">
        <f>IF(I54="","",VLOOKUP(I54,Sheet1!$B$3:$C$7,2,0))</f>
        <v/>
      </c>
      <c r="K54" s="40">
        <f t="shared" ref="K54:S54" si="11">SUBTOTAL(9,K51:K53)</f>
        <v>0</v>
      </c>
      <c r="L54" s="40">
        <f t="shared" si="11"/>
        <v>0</v>
      </c>
      <c r="M54" s="40">
        <f t="shared" si="11"/>
        <v>0</v>
      </c>
      <c r="N54" s="40">
        <f t="shared" si="11"/>
        <v>174</v>
      </c>
      <c r="O54" s="40">
        <f t="shared" si="11"/>
        <v>174</v>
      </c>
      <c r="P54" s="40">
        <f t="shared" si="11"/>
        <v>0</v>
      </c>
      <c r="Q54" s="40">
        <f t="shared" si="11"/>
        <v>0</v>
      </c>
      <c r="R54" s="40">
        <f t="shared" si="11"/>
        <v>0</v>
      </c>
      <c r="S54" s="40">
        <f t="shared" si="11"/>
        <v>0</v>
      </c>
      <c r="T54" s="40"/>
      <c r="U54" s="40"/>
      <c r="V54" s="40">
        <f>SUBTOTAL(9,V51:V53)</f>
        <v>174</v>
      </c>
      <c r="W54" s="66"/>
    </row>
    <row r="55" spans="1:23" outlineLevel="4">
      <c r="A55" s="40">
        <v>4013</v>
      </c>
      <c r="B55" s="40" t="s">
        <v>267</v>
      </c>
      <c r="C55" s="40">
        <v>40642</v>
      </c>
      <c r="D55" s="40" t="s">
        <v>1061</v>
      </c>
      <c r="E55" s="40" t="s">
        <v>1060</v>
      </c>
      <c r="F55" s="40" t="s">
        <v>193</v>
      </c>
      <c r="G55" s="40" t="s">
        <v>38</v>
      </c>
      <c r="H55" s="40" t="str">
        <f>IF(G55="","",VLOOKUP(G55,Sheet1!$B$3:$C$7,2,0))</f>
        <v>急性期</v>
      </c>
      <c r="I55" s="40" t="s">
        <v>38</v>
      </c>
      <c r="J55" s="40" t="str">
        <f>IF(I55="","",VLOOKUP(I55,Sheet1!$B$3:$C$7,2,0))</f>
        <v>急性期</v>
      </c>
      <c r="K55" s="40">
        <v>40</v>
      </c>
      <c r="L55" s="40">
        <v>40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 t="s">
        <v>38</v>
      </c>
      <c r="U55" s="40" t="str">
        <f>IF(T55="","",VLOOKUP(T55,Sheet1!$B$10:$C$61,2,0))</f>
        <v>一般病棟10対1入院基本料</v>
      </c>
      <c r="V55" s="40">
        <v>40</v>
      </c>
      <c r="W55" s="64"/>
    </row>
    <row r="56" spans="1:23" outlineLevel="4">
      <c r="A56" s="40">
        <v>4013</v>
      </c>
      <c r="B56" s="40" t="s">
        <v>267</v>
      </c>
      <c r="C56" s="40">
        <v>40642</v>
      </c>
      <c r="D56" s="40" t="s">
        <v>1061</v>
      </c>
      <c r="E56" s="40" t="s">
        <v>1060</v>
      </c>
      <c r="F56" s="40" t="s">
        <v>195</v>
      </c>
      <c r="G56" s="40" t="s">
        <v>45</v>
      </c>
      <c r="H56" s="40" t="str">
        <f>IF(G56="","",VLOOKUP(G56,Sheet1!$B$3:$C$7,2,0))</f>
        <v>慢性期</v>
      </c>
      <c r="I56" s="40" t="s">
        <v>45</v>
      </c>
      <c r="J56" s="40" t="str">
        <f>IF(I56="","",VLOOKUP(I56,Sheet1!$B$3:$C$7,2,0))</f>
        <v>慢性期</v>
      </c>
      <c r="K56" s="40">
        <v>0</v>
      </c>
      <c r="L56" s="40">
        <v>0</v>
      </c>
      <c r="M56" s="40">
        <v>0</v>
      </c>
      <c r="N56" s="40">
        <v>32</v>
      </c>
      <c r="O56" s="40">
        <v>32</v>
      </c>
      <c r="P56" s="40">
        <v>0</v>
      </c>
      <c r="Q56" s="40">
        <v>0</v>
      </c>
      <c r="R56" s="40">
        <v>0</v>
      </c>
      <c r="S56" s="40">
        <v>0</v>
      </c>
      <c r="T56" s="40" t="s">
        <v>62</v>
      </c>
      <c r="U56" s="40" t="str">
        <f>IF(T56="","",VLOOKUP(T56,Sheet1!$B$10:$C$61,2,0))</f>
        <v>療養病棟入院基本料1</v>
      </c>
      <c r="V56" s="40">
        <v>32</v>
      </c>
      <c r="W56" s="65"/>
    </row>
    <row r="57" spans="1:23" outlineLevel="3">
      <c r="A57" s="40"/>
      <c r="B57" s="40"/>
      <c r="C57" s="40"/>
      <c r="D57" s="40"/>
      <c r="E57" s="41" t="s">
        <v>1923</v>
      </c>
      <c r="F57" s="40"/>
      <c r="G57" s="40"/>
      <c r="H57" s="40"/>
      <c r="I57" s="40"/>
      <c r="J57" s="40" t="str">
        <f>IF(I57="","",VLOOKUP(I57,Sheet1!$B$3:$C$7,2,0))</f>
        <v/>
      </c>
      <c r="K57" s="40">
        <f t="shared" ref="K57:S57" si="12">SUBTOTAL(9,K55:K56)</f>
        <v>40</v>
      </c>
      <c r="L57" s="40">
        <f t="shared" si="12"/>
        <v>40</v>
      </c>
      <c r="M57" s="40">
        <f t="shared" si="12"/>
        <v>0</v>
      </c>
      <c r="N57" s="40">
        <f t="shared" si="12"/>
        <v>32</v>
      </c>
      <c r="O57" s="40">
        <f t="shared" si="12"/>
        <v>32</v>
      </c>
      <c r="P57" s="40">
        <f t="shared" si="12"/>
        <v>0</v>
      </c>
      <c r="Q57" s="40">
        <f t="shared" si="12"/>
        <v>0</v>
      </c>
      <c r="R57" s="40">
        <f t="shared" si="12"/>
        <v>0</v>
      </c>
      <c r="S57" s="40">
        <f t="shared" si="12"/>
        <v>0</v>
      </c>
      <c r="T57" s="40"/>
      <c r="U57" s="40"/>
      <c r="V57" s="40">
        <f>SUBTOTAL(9,V55:V56)</f>
        <v>72</v>
      </c>
      <c r="W57" s="66"/>
    </row>
    <row r="58" spans="1:23" outlineLevel="4">
      <c r="A58" s="40">
        <v>4013</v>
      </c>
      <c r="B58" s="40" t="s">
        <v>267</v>
      </c>
      <c r="C58" s="40">
        <v>40647</v>
      </c>
      <c r="D58" s="40" t="s">
        <v>1365</v>
      </c>
      <c r="E58" s="40" t="s">
        <v>1364</v>
      </c>
      <c r="F58" s="40" t="s">
        <v>488</v>
      </c>
      <c r="G58" s="40" t="s">
        <v>45</v>
      </c>
      <c r="H58" s="40" t="str">
        <f>IF(G58="","",VLOOKUP(G58,Sheet1!$B$3:$C$7,2,0))</f>
        <v>慢性期</v>
      </c>
      <c r="I58" s="40" t="s">
        <v>45</v>
      </c>
      <c r="J58" s="40" t="str">
        <f>IF(I58="","",VLOOKUP(I58,Sheet1!$B$3:$C$7,2,0))</f>
        <v>慢性期</v>
      </c>
      <c r="K58" s="40">
        <v>0</v>
      </c>
      <c r="L58" s="40">
        <v>0</v>
      </c>
      <c r="M58" s="40">
        <v>0</v>
      </c>
      <c r="N58" s="40">
        <v>44</v>
      </c>
      <c r="O58" s="40">
        <v>44</v>
      </c>
      <c r="P58" s="40">
        <v>0</v>
      </c>
      <c r="Q58" s="40">
        <v>0</v>
      </c>
      <c r="R58" s="40">
        <v>0</v>
      </c>
      <c r="S58" s="40">
        <v>0</v>
      </c>
      <c r="T58" s="40" t="s">
        <v>46</v>
      </c>
      <c r="U58" s="40" t="str">
        <f>IF(T58="","",VLOOKUP(T58,Sheet1!$B$10:$C$61,2,0))</f>
        <v>療養病棟入院基本料2</v>
      </c>
      <c r="V58" s="40">
        <v>44</v>
      </c>
      <c r="W58" s="64"/>
    </row>
    <row r="59" spans="1:23" ht="11.4" outlineLevel="3" thickBot="1">
      <c r="A59" s="45"/>
      <c r="B59" s="46"/>
      <c r="C59" s="46"/>
      <c r="D59" s="46"/>
      <c r="E59" s="47" t="s">
        <v>1924</v>
      </c>
      <c r="F59" s="46"/>
      <c r="G59" s="46"/>
      <c r="H59" s="46"/>
      <c r="I59" s="46"/>
      <c r="J59" s="46"/>
      <c r="K59" s="46">
        <f t="shared" ref="K59:S59" si="13">SUBTOTAL(9,K58:K58)</f>
        <v>0</v>
      </c>
      <c r="L59" s="46">
        <f t="shared" si="13"/>
        <v>0</v>
      </c>
      <c r="M59" s="46">
        <f t="shared" si="13"/>
        <v>0</v>
      </c>
      <c r="N59" s="46">
        <f t="shared" si="13"/>
        <v>44</v>
      </c>
      <c r="O59" s="46">
        <f t="shared" si="13"/>
        <v>44</v>
      </c>
      <c r="P59" s="46">
        <f t="shared" si="13"/>
        <v>0</v>
      </c>
      <c r="Q59" s="46">
        <f t="shared" si="13"/>
        <v>0</v>
      </c>
      <c r="R59" s="46">
        <f t="shared" si="13"/>
        <v>0</v>
      </c>
      <c r="S59" s="46">
        <f t="shared" si="13"/>
        <v>0</v>
      </c>
      <c r="T59" s="46"/>
      <c r="U59" s="46"/>
      <c r="V59" s="46">
        <f>SUBTOTAL(9,V58:V58)</f>
        <v>44</v>
      </c>
      <c r="W59" s="66"/>
    </row>
    <row r="60" spans="1:23" ht="11.4" outlineLevel="1" thickTop="1">
      <c r="A60" s="45"/>
      <c r="B60" s="118" t="s">
        <v>1949</v>
      </c>
      <c r="C60" s="119"/>
      <c r="D60" s="119"/>
      <c r="E60" s="119"/>
      <c r="F60" s="119"/>
      <c r="G60" s="119"/>
      <c r="H60" s="119"/>
      <c r="I60" s="119"/>
      <c r="J60" s="120"/>
      <c r="K60" s="48">
        <f t="shared" ref="K60:S60" si="14">SUBTOTAL(9,K8:K58)</f>
        <v>766</v>
      </c>
      <c r="L60" s="48">
        <f t="shared" si="14"/>
        <v>760</v>
      </c>
      <c r="M60" s="48">
        <f t="shared" si="14"/>
        <v>6</v>
      </c>
      <c r="N60" s="48">
        <f t="shared" si="14"/>
        <v>872</v>
      </c>
      <c r="O60" s="48">
        <f t="shared" si="14"/>
        <v>859</v>
      </c>
      <c r="P60" s="48">
        <f t="shared" si="14"/>
        <v>13</v>
      </c>
      <c r="Q60" s="48">
        <f t="shared" si="14"/>
        <v>0</v>
      </c>
      <c r="R60" s="48">
        <f t="shared" si="14"/>
        <v>0</v>
      </c>
      <c r="S60" s="48">
        <f t="shared" si="14"/>
        <v>0</v>
      </c>
      <c r="T60" s="48"/>
      <c r="U60" s="48"/>
      <c r="V60" s="48">
        <f>SUBTOTAL(9,V8:V58)</f>
        <v>1638</v>
      </c>
      <c r="W60" s="64"/>
    </row>
    <row r="61" spans="1:23" outlineLevel="1">
      <c r="B61" s="121" t="s">
        <v>1938</v>
      </c>
      <c r="C61" s="122"/>
      <c r="D61" s="122"/>
      <c r="E61" s="122"/>
      <c r="F61" s="122"/>
      <c r="G61" s="122"/>
      <c r="H61" s="122"/>
      <c r="I61" s="122"/>
      <c r="J61" s="123"/>
      <c r="K61" s="40">
        <f>SUM(K64)</f>
        <v>0</v>
      </c>
      <c r="L61" s="40">
        <f t="shared" ref="L61:T61" si="15">SUM(L64)</f>
        <v>0</v>
      </c>
      <c r="M61" s="40">
        <f t="shared" si="15"/>
        <v>0</v>
      </c>
      <c r="N61" s="40">
        <f t="shared" si="15"/>
        <v>0</v>
      </c>
      <c r="O61" s="40">
        <f t="shared" si="15"/>
        <v>0</v>
      </c>
      <c r="P61" s="40">
        <f t="shared" si="15"/>
        <v>0</v>
      </c>
      <c r="Q61" s="40">
        <f t="shared" si="15"/>
        <v>0</v>
      </c>
      <c r="R61" s="40">
        <f t="shared" si="15"/>
        <v>0</v>
      </c>
      <c r="S61" s="40">
        <f t="shared" si="15"/>
        <v>0</v>
      </c>
      <c r="T61" s="40">
        <f t="shared" si="15"/>
        <v>0</v>
      </c>
      <c r="U61" s="40"/>
      <c r="V61" s="40">
        <f t="shared" ref="V61" si="16">SUM(V64)</f>
        <v>0</v>
      </c>
      <c r="W61" s="65"/>
    </row>
    <row r="62" spans="1:23" outlineLevel="1">
      <c r="B62" s="121" t="s">
        <v>1939</v>
      </c>
      <c r="C62" s="122"/>
      <c r="D62" s="122"/>
      <c r="E62" s="122"/>
      <c r="F62" s="122"/>
      <c r="G62" s="122"/>
      <c r="H62" s="122"/>
      <c r="I62" s="122"/>
      <c r="J62" s="123"/>
      <c r="K62" s="40">
        <f>SUMIF($H$8:$H$59,"休棟等",K8:K59)</f>
        <v>0</v>
      </c>
      <c r="L62" s="40">
        <f t="shared" ref="L62:T62" si="17">SUMIF($H$8:$H$59,"休棟等",L8:L59)</f>
        <v>0</v>
      </c>
      <c r="M62" s="40">
        <f t="shared" si="17"/>
        <v>0</v>
      </c>
      <c r="N62" s="40">
        <f t="shared" si="17"/>
        <v>0</v>
      </c>
      <c r="O62" s="40">
        <f t="shared" si="17"/>
        <v>0</v>
      </c>
      <c r="P62" s="40">
        <f t="shared" si="17"/>
        <v>0</v>
      </c>
      <c r="Q62" s="40">
        <f t="shared" si="17"/>
        <v>0</v>
      </c>
      <c r="R62" s="40">
        <f t="shared" si="17"/>
        <v>0</v>
      </c>
      <c r="S62" s="40">
        <f t="shared" si="17"/>
        <v>0</v>
      </c>
      <c r="T62" s="40">
        <f t="shared" si="17"/>
        <v>0</v>
      </c>
      <c r="U62" s="40"/>
      <c r="V62" s="40">
        <f t="shared" ref="V62" si="18">SUMIF($H$8:$H$59,"休棟等",V8:V59)</f>
        <v>0</v>
      </c>
      <c r="W62" s="65"/>
    </row>
    <row r="63" spans="1:23" outlineLevel="1">
      <c r="B63" s="124" t="s">
        <v>1948</v>
      </c>
      <c r="C63" s="125"/>
      <c r="D63" s="125"/>
      <c r="E63" s="125"/>
      <c r="F63" s="125"/>
      <c r="G63" s="125"/>
      <c r="H63" s="125"/>
      <c r="I63" s="125"/>
      <c r="J63" s="126"/>
      <c r="K63" s="40">
        <f>K60-K61-K62</f>
        <v>766</v>
      </c>
      <c r="L63" s="40">
        <f t="shared" ref="L63:V63" si="19">L60-L61-L62</f>
        <v>760</v>
      </c>
      <c r="M63" s="40">
        <f t="shared" si="19"/>
        <v>6</v>
      </c>
      <c r="N63" s="40">
        <f t="shared" si="19"/>
        <v>872</v>
      </c>
      <c r="O63" s="40">
        <f t="shared" si="19"/>
        <v>859</v>
      </c>
      <c r="P63" s="40">
        <f t="shared" si="19"/>
        <v>13</v>
      </c>
      <c r="Q63" s="40">
        <f t="shared" si="19"/>
        <v>0</v>
      </c>
      <c r="R63" s="40">
        <f t="shared" si="19"/>
        <v>0</v>
      </c>
      <c r="S63" s="40">
        <f t="shared" si="19"/>
        <v>0</v>
      </c>
      <c r="T63" s="40">
        <f t="shared" si="19"/>
        <v>0</v>
      </c>
      <c r="U63" s="40"/>
      <c r="V63" s="40">
        <f t="shared" si="19"/>
        <v>1638</v>
      </c>
      <c r="W63" s="66"/>
    </row>
    <row r="64" spans="1:23" outlineLevel="1">
      <c r="W64" s="74"/>
    </row>
    <row r="65" spans="8:23" outlineLevel="1">
      <c r="H65" s="116" t="s">
        <v>1941</v>
      </c>
      <c r="I65" s="116"/>
      <c r="J65" s="116"/>
      <c r="K65" s="116" t="s">
        <v>1946</v>
      </c>
      <c r="L65" s="116"/>
      <c r="M65" s="116" t="s">
        <v>1947</v>
      </c>
      <c r="N65" s="116"/>
      <c r="O65" s="117" t="s">
        <v>1942</v>
      </c>
      <c r="P65" s="127"/>
      <c r="W65" s="74"/>
    </row>
    <row r="66" spans="8:23" outlineLevel="1">
      <c r="H66" s="116"/>
      <c r="I66" s="116"/>
      <c r="J66" s="116"/>
      <c r="K66" s="49" t="s">
        <v>1943</v>
      </c>
      <c r="L66" s="49" t="s">
        <v>1944</v>
      </c>
      <c r="M66" s="49" t="s">
        <v>1943</v>
      </c>
      <c r="N66" s="49" t="s">
        <v>1944</v>
      </c>
      <c r="O66" s="49" t="s">
        <v>1943</v>
      </c>
      <c r="P66" s="49" t="s">
        <v>1944</v>
      </c>
      <c r="W66" s="74"/>
    </row>
    <row r="67" spans="8:23" outlineLevel="1">
      <c r="H67" s="116" t="s">
        <v>1465</v>
      </c>
      <c r="I67" s="116"/>
      <c r="J67" s="117"/>
      <c r="K67" s="50">
        <f>SUMIF($H$8:$H$59,H67,$K$8:$K$59)</f>
        <v>30</v>
      </c>
      <c r="L67" s="50">
        <f>SUMIF($H$8:$H$59,H67,$L$8:$L$59)</f>
        <v>30</v>
      </c>
      <c r="M67" s="50">
        <f>SUMIF($H$8:$H$59,H67,$N$8:$N$59)</f>
        <v>0</v>
      </c>
      <c r="N67" s="50">
        <f>SUMIF($H$8:$H$59,H67,$O$8:$O$59)</f>
        <v>0</v>
      </c>
      <c r="O67" s="50">
        <f>SUM(K67,M67)</f>
        <v>30</v>
      </c>
      <c r="P67" s="50">
        <f>SUM(L67,N67)</f>
        <v>30</v>
      </c>
      <c r="W67" s="74"/>
    </row>
    <row r="68" spans="8:23" outlineLevel="1">
      <c r="H68" s="116" t="s">
        <v>1466</v>
      </c>
      <c r="I68" s="116"/>
      <c r="J68" s="117"/>
      <c r="K68" s="50">
        <f t="shared" ref="K68:K70" si="20">SUMIF($H$8:$H$59,H68,$K$8:$K$59)</f>
        <v>584</v>
      </c>
      <c r="L68" s="50">
        <f t="shared" ref="L68:L70" si="21">SUMIF($H$8:$H$59,H68,$L$8:$L$59)</f>
        <v>580</v>
      </c>
      <c r="M68" s="50">
        <f t="shared" ref="M68:M70" si="22">SUMIF($H$8:$H$59,H68,$N$8:$N$59)</f>
        <v>0</v>
      </c>
      <c r="N68" s="50">
        <f t="shared" ref="N68:N70" si="23">SUMIF($H$8:$H$59,H68,$O$8:$O$59)</f>
        <v>0</v>
      </c>
      <c r="O68" s="50">
        <f t="shared" ref="O68:P70" si="24">SUM(K68,M68)</f>
        <v>584</v>
      </c>
      <c r="P68" s="50">
        <f t="shared" si="24"/>
        <v>580</v>
      </c>
      <c r="W68" s="74"/>
    </row>
    <row r="69" spans="8:23" outlineLevel="1">
      <c r="H69" s="116" t="s">
        <v>1467</v>
      </c>
      <c r="I69" s="116"/>
      <c r="J69" s="117"/>
      <c r="K69" s="50">
        <f t="shared" si="20"/>
        <v>39</v>
      </c>
      <c r="L69" s="50">
        <f t="shared" si="21"/>
        <v>39</v>
      </c>
      <c r="M69" s="50">
        <f t="shared" si="22"/>
        <v>87</v>
      </c>
      <c r="N69" s="50">
        <f t="shared" si="23"/>
        <v>87</v>
      </c>
      <c r="O69" s="50">
        <f t="shared" si="24"/>
        <v>126</v>
      </c>
      <c r="P69" s="50">
        <f t="shared" si="24"/>
        <v>126</v>
      </c>
      <c r="W69" s="74"/>
    </row>
    <row r="70" spans="8:23" outlineLevel="1">
      <c r="H70" s="116" t="s">
        <v>1468</v>
      </c>
      <c r="I70" s="116"/>
      <c r="J70" s="117"/>
      <c r="K70" s="50">
        <f t="shared" si="20"/>
        <v>113</v>
      </c>
      <c r="L70" s="50">
        <f t="shared" si="21"/>
        <v>111</v>
      </c>
      <c r="M70" s="50">
        <f t="shared" si="22"/>
        <v>785</v>
      </c>
      <c r="N70" s="50">
        <f t="shared" si="23"/>
        <v>772</v>
      </c>
      <c r="O70" s="50">
        <f t="shared" si="24"/>
        <v>898</v>
      </c>
      <c r="P70" s="50">
        <f t="shared" si="24"/>
        <v>883</v>
      </c>
      <c r="W70" s="74"/>
    </row>
    <row r="71" spans="8:23" outlineLevel="1">
      <c r="H71" s="116" t="s">
        <v>1942</v>
      </c>
      <c r="I71" s="116"/>
      <c r="J71" s="117"/>
      <c r="K71" s="50">
        <f>SUM(K67:K70)</f>
        <v>766</v>
      </c>
      <c r="L71" s="50">
        <f>SUM(L67:L70)</f>
        <v>760</v>
      </c>
      <c r="M71" s="50">
        <f t="shared" ref="M71:P71" si="25">SUM(M67:M70)</f>
        <v>872</v>
      </c>
      <c r="N71" s="50">
        <f t="shared" si="25"/>
        <v>859</v>
      </c>
      <c r="O71" s="50">
        <f t="shared" si="25"/>
        <v>1638</v>
      </c>
      <c r="P71" s="50">
        <f t="shared" si="25"/>
        <v>1619</v>
      </c>
      <c r="W71" s="74"/>
    </row>
    <row r="72" spans="8:23" outlineLevel="1">
      <c r="W72" s="74"/>
    </row>
    <row r="73" spans="8:23" outlineLevel="1">
      <c r="W73" s="74"/>
    </row>
    <row r="74" spans="8:23" outlineLevel="1">
      <c r="W74" s="74"/>
    </row>
    <row r="75" spans="8:23" outlineLevel="1">
      <c r="W75" s="74"/>
    </row>
    <row r="76" spans="8:23" outlineLevel="1">
      <c r="W76" s="74"/>
    </row>
    <row r="77" spans="8:23" outlineLevel="1">
      <c r="W77" s="74"/>
    </row>
    <row r="78" spans="8:23" outlineLevel="1">
      <c r="W78" s="74"/>
    </row>
    <row r="79" spans="8:23" outlineLevel="1">
      <c r="W79" s="74"/>
    </row>
    <row r="80" spans="8:23" outlineLevel="1">
      <c r="W80" s="74"/>
    </row>
    <row r="81" spans="23:23" outlineLevel="1">
      <c r="W81" s="74"/>
    </row>
    <row r="82" spans="23:23" outlineLevel="1">
      <c r="W82" s="74"/>
    </row>
    <row r="83" spans="23:23" outlineLevel="1">
      <c r="W83" s="74"/>
    </row>
    <row r="84" spans="23:23" outlineLevel="1">
      <c r="W84" s="74"/>
    </row>
    <row r="85" spans="23:23" outlineLevel="1">
      <c r="W85" s="74"/>
    </row>
    <row r="86" spans="23:23" outlineLevel="1">
      <c r="W86" s="74"/>
    </row>
    <row r="87" spans="23:23" outlineLevel="1">
      <c r="W87" s="74"/>
    </row>
    <row r="88" spans="23:23" outlineLevel="1">
      <c r="W88" s="74"/>
    </row>
    <row r="89" spans="23:23" outlineLevel="1">
      <c r="W89" s="74"/>
    </row>
    <row r="90" spans="23:23" outlineLevel="1">
      <c r="W90" s="74"/>
    </row>
    <row r="91" spans="23:23" outlineLevel="1">
      <c r="W91" s="74"/>
    </row>
    <row r="92" spans="23:23" outlineLevel="1">
      <c r="W92" s="74"/>
    </row>
    <row r="93" spans="23:23" outlineLevel="1">
      <c r="W93" s="74"/>
    </row>
    <row r="94" spans="23:23" outlineLevel="1">
      <c r="W94" s="74"/>
    </row>
    <row r="95" spans="23:23" outlineLevel="1">
      <c r="W95" s="74"/>
    </row>
    <row r="96" spans="23:23" outlineLevel="1">
      <c r="W96" s="74"/>
    </row>
    <row r="97" spans="23:23" outlineLevel="1">
      <c r="W97" s="74"/>
    </row>
    <row r="98" spans="23:23" outlineLevel="1">
      <c r="W98" s="74"/>
    </row>
    <row r="99" spans="23:23" outlineLevel="1">
      <c r="W99" s="74"/>
    </row>
    <row r="100" spans="23:23" outlineLevel="1">
      <c r="W100" s="74"/>
    </row>
    <row r="101" spans="23:23" outlineLevel="1">
      <c r="W101" s="74"/>
    </row>
    <row r="102" spans="23:23" outlineLevel="1">
      <c r="W102" s="74"/>
    </row>
    <row r="103" spans="23:23" outlineLevel="1">
      <c r="W103" s="74"/>
    </row>
    <row r="104" spans="23:23" outlineLevel="1">
      <c r="W104" s="74"/>
    </row>
    <row r="105" spans="23:23" outlineLevel="1">
      <c r="W105" s="74"/>
    </row>
    <row r="106" spans="23:23" outlineLevel="1">
      <c r="W106" s="74"/>
    </row>
    <row r="107" spans="23:23" outlineLevel="1">
      <c r="W107" s="74"/>
    </row>
    <row r="108" spans="23:23" outlineLevel="1">
      <c r="W108" s="74"/>
    </row>
    <row r="109" spans="23:23" outlineLevel="1">
      <c r="W109" s="74"/>
    </row>
    <row r="110" spans="23:23" outlineLevel="1">
      <c r="W110" s="74"/>
    </row>
    <row r="111" spans="23:23" outlineLevel="1">
      <c r="W111" s="74"/>
    </row>
    <row r="112" spans="23:23" outlineLevel="1">
      <c r="W112" s="74"/>
    </row>
    <row r="113" spans="23:23" outlineLevel="1">
      <c r="W113" s="74"/>
    </row>
    <row r="114" spans="23:23" outlineLevel="1">
      <c r="W114" s="74"/>
    </row>
    <row r="115" spans="23:23" outlineLevel="1">
      <c r="W115" s="74"/>
    </row>
    <row r="116" spans="23:23" outlineLevel="1">
      <c r="W116" s="74"/>
    </row>
    <row r="117" spans="23:23" outlineLevel="1">
      <c r="W117" s="74"/>
    </row>
    <row r="118" spans="23:23" outlineLevel="1">
      <c r="W118" s="74"/>
    </row>
    <row r="119" spans="23:23" outlineLevel="1">
      <c r="W119" s="74"/>
    </row>
    <row r="120" spans="23:23" outlineLevel="1">
      <c r="W120" s="74"/>
    </row>
    <row r="121" spans="23:23" outlineLevel="1">
      <c r="W121" s="74"/>
    </row>
    <row r="122" spans="23:23" outlineLevel="1">
      <c r="W122" s="74"/>
    </row>
    <row r="123" spans="23:23" outlineLevel="1">
      <c r="W123" s="74"/>
    </row>
    <row r="124" spans="23:23" outlineLevel="1">
      <c r="W124" s="74"/>
    </row>
    <row r="125" spans="23:23" outlineLevel="1">
      <c r="W125" s="74"/>
    </row>
    <row r="126" spans="23:23" outlineLevel="1">
      <c r="W126" s="74"/>
    </row>
    <row r="127" spans="23:23" outlineLevel="1">
      <c r="W127" s="74"/>
    </row>
    <row r="128" spans="23:23" outlineLevel="1">
      <c r="W128" s="74"/>
    </row>
    <row r="129" spans="23:23" outlineLevel="1">
      <c r="W129" s="74"/>
    </row>
    <row r="130" spans="23:23" outlineLevel="1">
      <c r="W130" s="74"/>
    </row>
    <row r="131" spans="23:23" outlineLevel="1">
      <c r="W131" s="74"/>
    </row>
    <row r="132" spans="23:23" outlineLevel="1">
      <c r="W132" s="74"/>
    </row>
    <row r="133" spans="23:23" outlineLevel="1">
      <c r="W133" s="74"/>
    </row>
    <row r="134" spans="23:23" outlineLevel="1">
      <c r="W134" s="74"/>
    </row>
    <row r="135" spans="23:23" outlineLevel="1">
      <c r="W135" s="74"/>
    </row>
    <row r="136" spans="23:23" outlineLevel="1">
      <c r="W136" s="74"/>
    </row>
    <row r="137" spans="23:23" outlineLevel="1">
      <c r="W137" s="74"/>
    </row>
    <row r="138" spans="23:23" outlineLevel="1">
      <c r="W138" s="74"/>
    </row>
    <row r="139" spans="23:23" outlineLevel="1">
      <c r="W139" s="74"/>
    </row>
    <row r="140" spans="23:23" outlineLevel="1">
      <c r="W140" s="74"/>
    </row>
    <row r="141" spans="23:23" outlineLevel="1">
      <c r="W141" s="74"/>
    </row>
    <row r="142" spans="23:23" outlineLevel="1">
      <c r="W142" s="74"/>
    </row>
    <row r="143" spans="23:23" outlineLevel="1">
      <c r="W143" s="74"/>
    </row>
    <row r="144" spans="23:23" outlineLevel="1">
      <c r="W144" s="74"/>
    </row>
    <row r="145" spans="23:23" outlineLevel="1">
      <c r="W145" s="74"/>
    </row>
    <row r="146" spans="23:23" outlineLevel="1">
      <c r="W146" s="74"/>
    </row>
    <row r="147" spans="23:23" outlineLevel="1">
      <c r="W147" s="74"/>
    </row>
    <row r="148" spans="23:23" outlineLevel="1">
      <c r="W148" s="74"/>
    </row>
    <row r="149" spans="23:23" outlineLevel="1">
      <c r="W149" s="74"/>
    </row>
    <row r="150" spans="23:23" outlineLevel="1">
      <c r="W150" s="74"/>
    </row>
    <row r="151" spans="23:23" outlineLevel="1">
      <c r="W151" s="74"/>
    </row>
    <row r="152" spans="23:23" outlineLevel="1">
      <c r="W152" s="74"/>
    </row>
    <row r="153" spans="23:23" outlineLevel="1">
      <c r="W153" s="74"/>
    </row>
    <row r="154" spans="23:23" outlineLevel="1">
      <c r="W154" s="74"/>
    </row>
    <row r="155" spans="23:23" outlineLevel="1">
      <c r="W155" s="74"/>
    </row>
    <row r="156" spans="23:23" outlineLevel="1">
      <c r="W156" s="74"/>
    </row>
    <row r="157" spans="23:23" outlineLevel="1">
      <c r="W157" s="74"/>
    </row>
    <row r="158" spans="23:23" outlineLevel="1">
      <c r="W158" s="74"/>
    </row>
    <row r="159" spans="23:23" outlineLevel="1">
      <c r="W159" s="74"/>
    </row>
    <row r="160" spans="23:23" outlineLevel="1">
      <c r="W160" s="74"/>
    </row>
    <row r="161" spans="23:23" outlineLevel="1">
      <c r="W161" s="74"/>
    </row>
    <row r="162" spans="23:23" outlineLevel="1">
      <c r="W162" s="74"/>
    </row>
    <row r="163" spans="23:23" outlineLevel="1">
      <c r="W163" s="74"/>
    </row>
    <row r="164" spans="23:23" outlineLevel="1">
      <c r="W164" s="74"/>
    </row>
    <row r="165" spans="23:23" outlineLevel="1">
      <c r="W165" s="74"/>
    </row>
    <row r="166" spans="23:23" outlineLevel="1">
      <c r="W166" s="74"/>
    </row>
    <row r="167" spans="23:23" outlineLevel="1">
      <c r="W167" s="74"/>
    </row>
    <row r="168" spans="23:23" outlineLevel="1">
      <c r="W168" s="74"/>
    </row>
    <row r="169" spans="23:23" outlineLevel="1">
      <c r="W169" s="74"/>
    </row>
    <row r="170" spans="23:23" outlineLevel="1">
      <c r="W170" s="74"/>
    </row>
    <row r="171" spans="23:23" outlineLevel="1">
      <c r="W171" s="74"/>
    </row>
    <row r="172" spans="23:23" outlineLevel="1">
      <c r="W172" s="74"/>
    </row>
    <row r="173" spans="23:23" outlineLevel="1">
      <c r="W173" s="74"/>
    </row>
    <row r="174" spans="23:23" outlineLevel="1">
      <c r="W174" s="74"/>
    </row>
    <row r="175" spans="23:23" outlineLevel="1">
      <c r="W175" s="74"/>
    </row>
    <row r="176" spans="23:23" outlineLevel="1">
      <c r="W176" s="74"/>
    </row>
    <row r="177" spans="23:23" outlineLevel="1">
      <c r="W177" s="74"/>
    </row>
    <row r="178" spans="23:23" outlineLevel="1">
      <c r="W178" s="74"/>
    </row>
    <row r="179" spans="23:23" outlineLevel="1">
      <c r="W179" s="74"/>
    </row>
    <row r="180" spans="23:23" outlineLevel="1">
      <c r="W180" s="74"/>
    </row>
    <row r="181" spans="23:23" outlineLevel="1">
      <c r="W181" s="74"/>
    </row>
    <row r="182" spans="23:23" outlineLevel="1">
      <c r="W182" s="74"/>
    </row>
    <row r="183" spans="23:23" outlineLevel="1">
      <c r="W183" s="74"/>
    </row>
    <row r="184" spans="23:23" outlineLevel="1">
      <c r="W184" s="74"/>
    </row>
    <row r="185" spans="23:23" outlineLevel="1">
      <c r="W185" s="74"/>
    </row>
    <row r="186" spans="23:23" outlineLevel="1">
      <c r="W186" s="74"/>
    </row>
    <row r="187" spans="23:23" outlineLevel="1">
      <c r="W187" s="74"/>
    </row>
    <row r="188" spans="23:23" outlineLevel="1">
      <c r="W188" s="74"/>
    </row>
    <row r="189" spans="23:23" outlineLevel="1">
      <c r="W189" s="74"/>
    </row>
    <row r="190" spans="23:23" outlineLevel="1">
      <c r="W190" s="74"/>
    </row>
    <row r="191" spans="23:23" outlineLevel="1">
      <c r="W191" s="74"/>
    </row>
    <row r="192" spans="23:23" outlineLevel="1">
      <c r="W192" s="74"/>
    </row>
    <row r="193" spans="23:23" outlineLevel="1">
      <c r="W193" s="74"/>
    </row>
    <row r="194" spans="23:23" outlineLevel="1">
      <c r="W194" s="74"/>
    </row>
    <row r="195" spans="23:23" outlineLevel="1">
      <c r="W195" s="74"/>
    </row>
    <row r="196" spans="23:23" outlineLevel="1">
      <c r="W196" s="74"/>
    </row>
    <row r="197" spans="23:23" outlineLevel="1">
      <c r="W197" s="74"/>
    </row>
    <row r="198" spans="23:23" outlineLevel="1">
      <c r="W198" s="74"/>
    </row>
    <row r="199" spans="23:23" outlineLevel="1">
      <c r="W199" s="74"/>
    </row>
    <row r="200" spans="23:23" outlineLevel="1">
      <c r="W200" s="74"/>
    </row>
    <row r="201" spans="23:23" outlineLevel="1">
      <c r="W201" s="74"/>
    </row>
    <row r="202" spans="23:23" outlineLevel="1">
      <c r="W202" s="74"/>
    </row>
    <row r="203" spans="23:23" outlineLevel="1">
      <c r="W203" s="74"/>
    </row>
    <row r="204" spans="23:23" outlineLevel="1">
      <c r="W204" s="74"/>
    </row>
    <row r="205" spans="23:23" outlineLevel="1">
      <c r="W205" s="74"/>
    </row>
    <row r="206" spans="23:23" outlineLevel="1">
      <c r="W206" s="74"/>
    </row>
    <row r="207" spans="23:23" outlineLevel="1">
      <c r="W207" s="74"/>
    </row>
    <row r="208" spans="23:23" outlineLevel="1">
      <c r="W208" s="74"/>
    </row>
    <row r="209" spans="23:23" outlineLevel="1">
      <c r="W209" s="74"/>
    </row>
    <row r="210" spans="23:23" outlineLevel="1">
      <c r="W210" s="74"/>
    </row>
    <row r="211" spans="23:23" outlineLevel="1">
      <c r="W211" s="74"/>
    </row>
    <row r="212" spans="23:23" outlineLevel="1">
      <c r="W212" s="74"/>
    </row>
    <row r="213" spans="23:23" outlineLevel="1">
      <c r="W213" s="74"/>
    </row>
    <row r="214" spans="23:23" outlineLevel="1">
      <c r="W214" s="74"/>
    </row>
    <row r="215" spans="23:23" outlineLevel="1">
      <c r="W215" s="74"/>
    </row>
    <row r="216" spans="23:23" outlineLevel="1">
      <c r="W216" s="74"/>
    </row>
    <row r="217" spans="23:23" outlineLevel="1">
      <c r="W217" s="74"/>
    </row>
    <row r="218" spans="23:23" outlineLevel="1">
      <c r="W218" s="74"/>
    </row>
    <row r="219" spans="23:23" outlineLevel="1">
      <c r="W219" s="74"/>
    </row>
    <row r="220" spans="23:23" outlineLevel="1">
      <c r="W220" s="74"/>
    </row>
    <row r="221" spans="23:23" outlineLevel="1">
      <c r="W221" s="74"/>
    </row>
    <row r="222" spans="23:23" outlineLevel="1">
      <c r="W222" s="74"/>
    </row>
    <row r="223" spans="23:23" outlineLevel="1">
      <c r="W223" s="74"/>
    </row>
    <row r="224" spans="23:23" outlineLevel="1">
      <c r="W224" s="74"/>
    </row>
    <row r="225" spans="23:23" outlineLevel="1">
      <c r="W225" s="74"/>
    </row>
    <row r="226" spans="23:23" outlineLevel="1">
      <c r="W226" s="74"/>
    </row>
    <row r="227" spans="23:23" outlineLevel="1">
      <c r="W227" s="74"/>
    </row>
    <row r="228" spans="23:23" outlineLevel="1">
      <c r="W228" s="74"/>
    </row>
    <row r="229" spans="23:23" outlineLevel="1">
      <c r="W229" s="74"/>
    </row>
    <row r="230" spans="23:23" outlineLevel="1">
      <c r="W230" s="74"/>
    </row>
    <row r="231" spans="23:23" outlineLevel="1">
      <c r="W231" s="74"/>
    </row>
    <row r="232" spans="23:23" outlineLevel="1">
      <c r="W232" s="74"/>
    </row>
    <row r="233" spans="23:23" outlineLevel="1">
      <c r="W233" s="74"/>
    </row>
    <row r="234" spans="23:23" outlineLevel="1">
      <c r="W234" s="74"/>
    </row>
    <row r="235" spans="23:23" outlineLevel="1">
      <c r="W235" s="74"/>
    </row>
    <row r="236" spans="23:23" outlineLevel="1">
      <c r="W236" s="74"/>
    </row>
    <row r="237" spans="23:23" outlineLevel="1">
      <c r="W237" s="74"/>
    </row>
    <row r="238" spans="23:23" outlineLevel="1">
      <c r="W238" s="74"/>
    </row>
    <row r="239" spans="23:23" outlineLevel="1">
      <c r="W239" s="74"/>
    </row>
    <row r="240" spans="23:23" outlineLevel="1">
      <c r="W240" s="74"/>
    </row>
    <row r="241" spans="23:23" outlineLevel="1">
      <c r="W241" s="74"/>
    </row>
    <row r="242" spans="23:23" outlineLevel="1">
      <c r="W242" s="74"/>
    </row>
    <row r="243" spans="23:23" outlineLevel="1">
      <c r="W243" s="74"/>
    </row>
    <row r="244" spans="23:23" outlineLevel="1">
      <c r="W244" s="74"/>
    </row>
    <row r="245" spans="23:23" outlineLevel="1">
      <c r="W245" s="74"/>
    </row>
    <row r="246" spans="23:23" outlineLevel="1">
      <c r="W246" s="74"/>
    </row>
    <row r="247" spans="23:23" outlineLevel="1">
      <c r="W247" s="74"/>
    </row>
    <row r="248" spans="23:23" outlineLevel="1">
      <c r="W248" s="74"/>
    </row>
    <row r="249" spans="23:23" outlineLevel="1">
      <c r="W249" s="74"/>
    </row>
    <row r="250" spans="23:23" outlineLevel="1">
      <c r="W250" s="74"/>
    </row>
    <row r="251" spans="23:23" outlineLevel="1">
      <c r="W251" s="74"/>
    </row>
    <row r="252" spans="23:23" outlineLevel="1">
      <c r="W252" s="74"/>
    </row>
    <row r="253" spans="23:23" outlineLevel="1">
      <c r="W253" s="74"/>
    </row>
    <row r="254" spans="23:23" outlineLevel="1">
      <c r="W254" s="74"/>
    </row>
    <row r="255" spans="23:23" outlineLevel="1">
      <c r="W255" s="74"/>
    </row>
    <row r="256" spans="23:23" outlineLevel="1">
      <c r="W256" s="74"/>
    </row>
    <row r="257" spans="23:23" outlineLevel="1">
      <c r="W257" s="74"/>
    </row>
    <row r="258" spans="23:23" outlineLevel="1">
      <c r="W258" s="74"/>
    </row>
    <row r="259" spans="23:23" outlineLevel="1">
      <c r="W259" s="74"/>
    </row>
    <row r="260" spans="23:23" outlineLevel="1">
      <c r="W260" s="74"/>
    </row>
    <row r="261" spans="23:23" outlineLevel="1">
      <c r="W261" s="74"/>
    </row>
    <row r="262" spans="23:23" outlineLevel="1">
      <c r="W262" s="74"/>
    </row>
    <row r="263" spans="23:23" outlineLevel="1">
      <c r="W263" s="74"/>
    </row>
    <row r="264" spans="23:23" outlineLevel="1">
      <c r="W264" s="74"/>
    </row>
    <row r="265" spans="23:23" outlineLevel="1">
      <c r="W265" s="74"/>
    </row>
    <row r="266" spans="23:23" outlineLevel="1">
      <c r="W266" s="74"/>
    </row>
    <row r="267" spans="23:23" outlineLevel="1">
      <c r="W267" s="74"/>
    </row>
    <row r="268" spans="23:23" outlineLevel="1">
      <c r="W268" s="74"/>
    </row>
    <row r="269" spans="23:23" outlineLevel="1">
      <c r="W269" s="74"/>
    </row>
    <row r="270" spans="23:23" outlineLevel="1">
      <c r="W270" s="74"/>
    </row>
    <row r="271" spans="23:23" outlineLevel="1">
      <c r="W271" s="74"/>
    </row>
    <row r="272" spans="23:23" outlineLevel="1">
      <c r="W272" s="74"/>
    </row>
    <row r="273" spans="23:23" outlineLevel="1">
      <c r="W273" s="74"/>
    </row>
    <row r="274" spans="23:23" outlineLevel="1">
      <c r="W274" s="74"/>
    </row>
    <row r="275" spans="23:23" outlineLevel="1">
      <c r="W275" s="74"/>
    </row>
    <row r="276" spans="23:23" outlineLevel="1">
      <c r="W276" s="74"/>
    </row>
    <row r="277" spans="23:23" outlineLevel="1">
      <c r="W277" s="74"/>
    </row>
    <row r="278" spans="23:23" outlineLevel="1">
      <c r="W278" s="74"/>
    </row>
    <row r="279" spans="23:23" outlineLevel="1">
      <c r="W279" s="74"/>
    </row>
    <row r="280" spans="23:23" outlineLevel="1">
      <c r="W280" s="74"/>
    </row>
    <row r="281" spans="23:23" outlineLevel="1">
      <c r="W281" s="74"/>
    </row>
    <row r="282" spans="23:23" outlineLevel="1">
      <c r="W282" s="74"/>
    </row>
    <row r="283" spans="23:23" outlineLevel="1">
      <c r="W283" s="74"/>
    </row>
    <row r="284" spans="23:23" outlineLevel="1">
      <c r="W284" s="74"/>
    </row>
    <row r="285" spans="23:23" outlineLevel="1">
      <c r="W285" s="74"/>
    </row>
    <row r="286" spans="23:23" outlineLevel="1">
      <c r="W286" s="74"/>
    </row>
    <row r="287" spans="23:23" outlineLevel="1">
      <c r="W287" s="74"/>
    </row>
    <row r="288" spans="23:23" outlineLevel="1">
      <c r="W288" s="74"/>
    </row>
    <row r="289" spans="23:23" outlineLevel="1">
      <c r="W289" s="74"/>
    </row>
    <row r="290" spans="23:23" outlineLevel="1">
      <c r="W290" s="74"/>
    </row>
    <row r="291" spans="23:23" outlineLevel="1">
      <c r="W291" s="74"/>
    </row>
    <row r="292" spans="23:23" outlineLevel="1">
      <c r="W292" s="74"/>
    </row>
    <row r="293" spans="23:23" outlineLevel="1">
      <c r="W293" s="74"/>
    </row>
    <row r="294" spans="23:23" outlineLevel="1">
      <c r="W294" s="74"/>
    </row>
    <row r="295" spans="23:23" outlineLevel="1">
      <c r="W295" s="74"/>
    </row>
    <row r="296" spans="23:23" outlineLevel="1">
      <c r="W296" s="74"/>
    </row>
    <row r="297" spans="23:23" outlineLevel="1">
      <c r="W297" s="74"/>
    </row>
    <row r="298" spans="23:23" outlineLevel="1">
      <c r="W298" s="74"/>
    </row>
    <row r="299" spans="23:23" outlineLevel="1">
      <c r="W299" s="74"/>
    </row>
    <row r="300" spans="23:23" outlineLevel="1">
      <c r="W300" s="74"/>
    </row>
    <row r="301" spans="23:23" outlineLevel="1">
      <c r="W301" s="74"/>
    </row>
    <row r="302" spans="23:23" outlineLevel="1">
      <c r="W302" s="74"/>
    </row>
    <row r="303" spans="23:23" outlineLevel="1">
      <c r="W303" s="74"/>
    </row>
    <row r="304" spans="23:23" outlineLevel="1">
      <c r="W304" s="74"/>
    </row>
    <row r="305" spans="23:23" outlineLevel="1">
      <c r="W305" s="74"/>
    </row>
    <row r="306" spans="23:23" outlineLevel="1">
      <c r="W306" s="74"/>
    </row>
    <row r="307" spans="23:23" outlineLevel="1">
      <c r="W307" s="74"/>
    </row>
    <row r="308" spans="23:23" outlineLevel="1">
      <c r="W308" s="74"/>
    </row>
    <row r="309" spans="23:23" outlineLevel="1">
      <c r="W309" s="74"/>
    </row>
    <row r="310" spans="23:23" outlineLevel="1">
      <c r="W310" s="74"/>
    </row>
    <row r="311" spans="23:23" outlineLevel="1">
      <c r="W311" s="74"/>
    </row>
    <row r="312" spans="23:23" outlineLevel="1">
      <c r="W312" s="74"/>
    </row>
    <row r="313" spans="23:23" outlineLevel="1">
      <c r="W313" s="74"/>
    </row>
    <row r="314" spans="23:23" outlineLevel="1">
      <c r="W314" s="74"/>
    </row>
    <row r="315" spans="23:23" outlineLevel="1">
      <c r="W315" s="74"/>
    </row>
    <row r="316" spans="23:23" outlineLevel="1">
      <c r="W316" s="74"/>
    </row>
    <row r="317" spans="23:23" outlineLevel="1">
      <c r="W317" s="74"/>
    </row>
    <row r="318" spans="23:23" outlineLevel="1">
      <c r="W318" s="74"/>
    </row>
    <row r="319" spans="23:23" outlineLevel="1">
      <c r="W319" s="74"/>
    </row>
    <row r="320" spans="23:23" outlineLevel="1">
      <c r="W320" s="74"/>
    </row>
    <row r="321" spans="23:23" outlineLevel="1">
      <c r="W321" s="74"/>
    </row>
    <row r="322" spans="23:23" outlineLevel="1">
      <c r="W322" s="74"/>
    </row>
    <row r="323" spans="23:23" outlineLevel="1">
      <c r="W323" s="74"/>
    </row>
    <row r="324" spans="23:23" outlineLevel="1">
      <c r="W324" s="74"/>
    </row>
    <row r="325" spans="23:23" outlineLevel="1">
      <c r="W325" s="74"/>
    </row>
    <row r="326" spans="23:23" outlineLevel="1">
      <c r="W326" s="74"/>
    </row>
    <row r="327" spans="23:23" outlineLevel="1">
      <c r="W327" s="74"/>
    </row>
    <row r="328" spans="23:23" outlineLevel="1">
      <c r="W328" s="74"/>
    </row>
    <row r="329" spans="23:23" outlineLevel="1">
      <c r="W329" s="74"/>
    </row>
    <row r="330" spans="23:23" outlineLevel="1">
      <c r="W330" s="74"/>
    </row>
    <row r="331" spans="23:23" outlineLevel="1">
      <c r="W331" s="74"/>
    </row>
    <row r="332" spans="23:23" outlineLevel="1">
      <c r="W332" s="74"/>
    </row>
    <row r="333" spans="23:23" outlineLevel="1">
      <c r="W333" s="74"/>
    </row>
    <row r="334" spans="23:23" outlineLevel="1">
      <c r="W334" s="74"/>
    </row>
    <row r="335" spans="23:23" outlineLevel="1">
      <c r="W335" s="74"/>
    </row>
    <row r="336" spans="23:23" outlineLevel="1">
      <c r="W336" s="74"/>
    </row>
    <row r="337" spans="23:23" outlineLevel="1">
      <c r="W337" s="74"/>
    </row>
    <row r="338" spans="23:23" outlineLevel="1">
      <c r="W338" s="74"/>
    </row>
    <row r="339" spans="23:23" outlineLevel="1">
      <c r="W339" s="74"/>
    </row>
    <row r="340" spans="23:23" outlineLevel="1">
      <c r="W340" s="74"/>
    </row>
    <row r="341" spans="23:23" outlineLevel="1">
      <c r="W341" s="74"/>
    </row>
    <row r="342" spans="23:23" outlineLevel="1">
      <c r="W342" s="74"/>
    </row>
    <row r="343" spans="23:23" outlineLevel="1">
      <c r="W343" s="74"/>
    </row>
    <row r="344" spans="23:23" outlineLevel="1">
      <c r="W344" s="74"/>
    </row>
    <row r="345" spans="23:23" outlineLevel="1">
      <c r="W345" s="74"/>
    </row>
    <row r="346" spans="23:23" outlineLevel="1">
      <c r="W346" s="74"/>
    </row>
    <row r="347" spans="23:23" outlineLevel="1">
      <c r="W347" s="74"/>
    </row>
    <row r="348" spans="23:23" outlineLevel="1">
      <c r="W348" s="74"/>
    </row>
    <row r="349" spans="23:23" outlineLevel="1">
      <c r="W349" s="74"/>
    </row>
    <row r="350" spans="23:23" outlineLevel="1">
      <c r="W350" s="74"/>
    </row>
    <row r="351" spans="23:23" outlineLevel="1">
      <c r="W351" s="74"/>
    </row>
    <row r="352" spans="23:23" outlineLevel="1">
      <c r="W352" s="74"/>
    </row>
    <row r="353" spans="23:23" outlineLevel="1">
      <c r="W353" s="74"/>
    </row>
    <row r="354" spans="23:23" outlineLevel="1">
      <c r="W354" s="74"/>
    </row>
    <row r="355" spans="23:23" outlineLevel="1">
      <c r="W355" s="74"/>
    </row>
    <row r="356" spans="23:23" outlineLevel="1">
      <c r="W356" s="74"/>
    </row>
    <row r="357" spans="23:23" outlineLevel="1">
      <c r="W357" s="74"/>
    </row>
    <row r="358" spans="23:23" outlineLevel="1">
      <c r="W358" s="74"/>
    </row>
    <row r="359" spans="23:23" outlineLevel="1">
      <c r="W359" s="74"/>
    </row>
    <row r="360" spans="23:23" outlineLevel="1">
      <c r="W360" s="74"/>
    </row>
    <row r="361" spans="23:23" outlineLevel="1">
      <c r="W361" s="74"/>
    </row>
    <row r="362" spans="23:23" outlineLevel="1">
      <c r="W362" s="74"/>
    </row>
    <row r="363" spans="23:23" outlineLevel="1">
      <c r="W363" s="74"/>
    </row>
    <row r="364" spans="23:23" outlineLevel="1">
      <c r="W364" s="74"/>
    </row>
    <row r="365" spans="23:23" outlineLevel="1">
      <c r="W365" s="74"/>
    </row>
    <row r="366" spans="23:23" outlineLevel="1">
      <c r="W366" s="74"/>
    </row>
    <row r="367" spans="23:23" outlineLevel="1">
      <c r="W367" s="74"/>
    </row>
    <row r="368" spans="23:23" outlineLevel="1">
      <c r="W368" s="74"/>
    </row>
    <row r="369" spans="23:23" outlineLevel="1">
      <c r="W369" s="74"/>
    </row>
    <row r="370" spans="23:23" outlineLevel="1">
      <c r="W370" s="74"/>
    </row>
    <row r="371" spans="23:23" outlineLevel="1">
      <c r="W371" s="74"/>
    </row>
    <row r="372" spans="23:23" outlineLevel="1">
      <c r="W372" s="74"/>
    </row>
    <row r="373" spans="23:23" outlineLevel="1">
      <c r="W373" s="74"/>
    </row>
    <row r="374" spans="23:23" outlineLevel="1">
      <c r="W374" s="74"/>
    </row>
    <row r="375" spans="23:23" outlineLevel="1">
      <c r="W375" s="74"/>
    </row>
    <row r="376" spans="23:23" outlineLevel="1">
      <c r="W376" s="74"/>
    </row>
    <row r="377" spans="23:23" outlineLevel="1">
      <c r="W377" s="74"/>
    </row>
    <row r="378" spans="23:23" outlineLevel="1">
      <c r="W378" s="74"/>
    </row>
    <row r="379" spans="23:23" outlineLevel="1">
      <c r="W379" s="74"/>
    </row>
    <row r="380" spans="23:23" outlineLevel="1">
      <c r="W380" s="74"/>
    </row>
    <row r="381" spans="23:23" outlineLevel="1">
      <c r="W381" s="74"/>
    </row>
    <row r="382" spans="23:23" outlineLevel="1">
      <c r="W382" s="74"/>
    </row>
    <row r="383" spans="23:23" outlineLevel="1">
      <c r="W383" s="74"/>
    </row>
    <row r="384" spans="23:23" outlineLevel="1">
      <c r="W384" s="74"/>
    </row>
    <row r="385" spans="23:23" outlineLevel="1">
      <c r="W385" s="74"/>
    </row>
    <row r="386" spans="23:23" outlineLevel="1">
      <c r="W386" s="74"/>
    </row>
    <row r="387" spans="23:23" outlineLevel="1">
      <c r="W387" s="74"/>
    </row>
    <row r="388" spans="23:23" outlineLevel="1">
      <c r="W388" s="74"/>
    </row>
    <row r="389" spans="23:23" outlineLevel="1">
      <c r="W389" s="74"/>
    </row>
    <row r="390" spans="23:23" outlineLevel="1">
      <c r="W390" s="74"/>
    </row>
    <row r="391" spans="23:23" outlineLevel="1">
      <c r="W391" s="74"/>
    </row>
    <row r="392" spans="23:23" outlineLevel="1">
      <c r="W392" s="74"/>
    </row>
    <row r="393" spans="23:23" outlineLevel="1">
      <c r="W393" s="74"/>
    </row>
    <row r="394" spans="23:23" outlineLevel="1">
      <c r="W394" s="74"/>
    </row>
    <row r="395" spans="23:23" outlineLevel="1">
      <c r="W395" s="74"/>
    </row>
    <row r="396" spans="23:23" outlineLevel="1">
      <c r="W396" s="74"/>
    </row>
    <row r="397" spans="23:23" outlineLevel="1">
      <c r="W397" s="74"/>
    </row>
    <row r="398" spans="23:23" outlineLevel="1">
      <c r="W398" s="74"/>
    </row>
    <row r="399" spans="23:23" outlineLevel="1">
      <c r="W399" s="74"/>
    </row>
    <row r="400" spans="23:23" outlineLevel="1">
      <c r="W400" s="74"/>
    </row>
    <row r="401" spans="23:23" outlineLevel="1">
      <c r="W401" s="74"/>
    </row>
    <row r="402" spans="23:23" outlineLevel="1">
      <c r="W402" s="74"/>
    </row>
    <row r="403" spans="23:23" outlineLevel="1">
      <c r="W403" s="74"/>
    </row>
    <row r="404" spans="23:23" outlineLevel="1">
      <c r="W404" s="74"/>
    </row>
    <row r="405" spans="23:23" outlineLevel="1">
      <c r="W405" s="74"/>
    </row>
    <row r="406" spans="23:23" outlineLevel="1">
      <c r="W406" s="74"/>
    </row>
    <row r="407" spans="23:23" outlineLevel="1">
      <c r="W407" s="74"/>
    </row>
    <row r="408" spans="23:23" outlineLevel="1">
      <c r="W408" s="74"/>
    </row>
    <row r="409" spans="23:23" outlineLevel="1">
      <c r="W409" s="74"/>
    </row>
    <row r="410" spans="23:23" outlineLevel="1">
      <c r="W410" s="74"/>
    </row>
    <row r="411" spans="23:23" outlineLevel="1">
      <c r="W411" s="74"/>
    </row>
    <row r="412" spans="23:23" outlineLevel="1">
      <c r="W412" s="74"/>
    </row>
    <row r="413" spans="23:23" outlineLevel="1">
      <c r="W413" s="74"/>
    </row>
    <row r="414" spans="23:23" outlineLevel="1">
      <c r="W414" s="74"/>
    </row>
    <row r="415" spans="23:23" outlineLevel="1">
      <c r="W415" s="74"/>
    </row>
    <row r="416" spans="23:23" outlineLevel="1">
      <c r="W416" s="74"/>
    </row>
    <row r="417" spans="23:23" outlineLevel="1">
      <c r="W417" s="74"/>
    </row>
    <row r="418" spans="23:23" outlineLevel="1">
      <c r="W418" s="74"/>
    </row>
    <row r="419" spans="23:23" outlineLevel="1">
      <c r="W419" s="74"/>
    </row>
    <row r="420" spans="23:23" outlineLevel="1">
      <c r="W420" s="74"/>
    </row>
    <row r="421" spans="23:23" outlineLevel="1">
      <c r="W421" s="74"/>
    </row>
    <row r="422" spans="23:23" outlineLevel="1">
      <c r="W422" s="74"/>
    </row>
    <row r="423" spans="23:23" outlineLevel="1">
      <c r="W423" s="74"/>
    </row>
    <row r="424" spans="23:23" outlineLevel="1">
      <c r="W424" s="74"/>
    </row>
    <row r="425" spans="23:23" outlineLevel="1">
      <c r="W425" s="74"/>
    </row>
    <row r="426" spans="23:23" outlineLevel="1">
      <c r="W426" s="74"/>
    </row>
    <row r="427" spans="23:23" outlineLevel="1">
      <c r="W427" s="74"/>
    </row>
    <row r="428" spans="23:23" outlineLevel="1">
      <c r="W428" s="74"/>
    </row>
    <row r="429" spans="23:23" outlineLevel="1">
      <c r="W429" s="74"/>
    </row>
    <row r="430" spans="23:23" outlineLevel="1">
      <c r="W430" s="74"/>
    </row>
    <row r="431" spans="23:23" outlineLevel="1">
      <c r="W431" s="74"/>
    </row>
    <row r="432" spans="23:23" outlineLevel="1">
      <c r="W432" s="74"/>
    </row>
    <row r="433" spans="23:23" outlineLevel="1">
      <c r="W433" s="74"/>
    </row>
    <row r="434" spans="23:23" outlineLevel="1">
      <c r="W434" s="74"/>
    </row>
    <row r="435" spans="23:23" outlineLevel="1">
      <c r="W435" s="74"/>
    </row>
    <row r="436" spans="23:23" outlineLevel="1">
      <c r="W436" s="74"/>
    </row>
    <row r="437" spans="23:23" outlineLevel="1">
      <c r="W437" s="74"/>
    </row>
    <row r="438" spans="23:23" outlineLevel="1">
      <c r="W438" s="74"/>
    </row>
    <row r="439" spans="23:23" outlineLevel="1">
      <c r="W439" s="74"/>
    </row>
    <row r="440" spans="23:23" outlineLevel="1">
      <c r="W440" s="74"/>
    </row>
    <row r="441" spans="23:23" outlineLevel="1">
      <c r="W441" s="74"/>
    </row>
    <row r="442" spans="23:23" outlineLevel="1">
      <c r="W442" s="74"/>
    </row>
    <row r="443" spans="23:23" outlineLevel="1">
      <c r="W443" s="74"/>
    </row>
    <row r="444" spans="23:23" outlineLevel="1">
      <c r="W444" s="74"/>
    </row>
    <row r="445" spans="23:23" outlineLevel="1">
      <c r="W445" s="74"/>
    </row>
    <row r="446" spans="23:23" outlineLevel="1">
      <c r="W446" s="74"/>
    </row>
    <row r="447" spans="23:23" outlineLevel="1">
      <c r="W447" s="74"/>
    </row>
    <row r="448" spans="23:23" outlineLevel="1">
      <c r="W448" s="74"/>
    </row>
    <row r="449" spans="23:23" outlineLevel="1">
      <c r="W449" s="74"/>
    </row>
    <row r="450" spans="23:23" outlineLevel="1">
      <c r="W450" s="74"/>
    </row>
    <row r="451" spans="23:23" outlineLevel="1">
      <c r="W451" s="74"/>
    </row>
    <row r="452" spans="23:23" outlineLevel="1">
      <c r="W452" s="74"/>
    </row>
    <row r="453" spans="23:23" outlineLevel="1">
      <c r="W453" s="74"/>
    </row>
    <row r="454" spans="23:23" outlineLevel="1">
      <c r="W454" s="74"/>
    </row>
    <row r="455" spans="23:23" outlineLevel="1">
      <c r="W455" s="74"/>
    </row>
    <row r="456" spans="23:23" outlineLevel="1">
      <c r="W456" s="74"/>
    </row>
    <row r="457" spans="23:23" outlineLevel="1">
      <c r="W457" s="74"/>
    </row>
    <row r="458" spans="23:23" outlineLevel="1">
      <c r="W458" s="74"/>
    </row>
    <row r="459" spans="23:23" outlineLevel="1">
      <c r="W459" s="74"/>
    </row>
    <row r="460" spans="23:23" outlineLevel="1">
      <c r="W460" s="74"/>
    </row>
    <row r="461" spans="23:23" outlineLevel="1">
      <c r="W461" s="74"/>
    </row>
    <row r="462" spans="23:23" outlineLevel="1">
      <c r="W462" s="74"/>
    </row>
    <row r="463" spans="23:23" outlineLevel="1">
      <c r="W463" s="74"/>
    </row>
    <row r="464" spans="23:23" outlineLevel="1">
      <c r="W464" s="74"/>
    </row>
    <row r="465" spans="2:23" outlineLevel="1">
      <c r="W465" s="74"/>
    </row>
    <row r="466" spans="2:23" outlineLevel="1">
      <c r="W466" s="74"/>
    </row>
    <row r="467" spans="2:23" outlineLevel="1">
      <c r="W467" s="74"/>
    </row>
    <row r="468" spans="2:23" outlineLevel="1">
      <c r="W468" s="74"/>
    </row>
    <row r="469" spans="2:23" outlineLevel="1">
      <c r="W469" s="74"/>
    </row>
    <row r="470" spans="2:23" outlineLevel="1">
      <c r="W470" s="74"/>
    </row>
    <row r="471" spans="2:23" outlineLevel="1">
      <c r="W471" s="74"/>
    </row>
    <row r="472" spans="2:23" outlineLevel="1">
      <c r="W472" s="74"/>
    </row>
    <row r="473" spans="2:23" outlineLevel="1">
      <c r="B473" s="44"/>
      <c r="W473" s="74"/>
    </row>
    <row r="474" spans="2:23">
      <c r="W474" s="74"/>
    </row>
    <row r="475" spans="2:23">
      <c r="W475" s="74"/>
    </row>
    <row r="476" spans="2:23">
      <c r="W476" s="74"/>
    </row>
    <row r="477" spans="2:23">
      <c r="W477" s="74"/>
    </row>
    <row r="478" spans="2:23">
      <c r="W478" s="74"/>
    </row>
    <row r="479" spans="2:23">
      <c r="W479" s="74"/>
    </row>
    <row r="480" spans="2:23">
      <c r="W480" s="74"/>
    </row>
    <row r="481" spans="23:23">
      <c r="W481" s="74"/>
    </row>
    <row r="482" spans="23:23">
      <c r="W482" s="74"/>
    </row>
    <row r="483" spans="23:23">
      <c r="W483" s="74"/>
    </row>
    <row r="484" spans="23:23">
      <c r="W484" s="74"/>
    </row>
    <row r="485" spans="23:23">
      <c r="W485" s="74"/>
    </row>
    <row r="486" spans="23:23">
      <c r="W486" s="74"/>
    </row>
    <row r="487" spans="23:23">
      <c r="W487" s="74"/>
    </row>
    <row r="488" spans="23:23">
      <c r="W488" s="74"/>
    </row>
    <row r="489" spans="23:23">
      <c r="W489" s="74"/>
    </row>
    <row r="490" spans="23:23">
      <c r="W490" s="74"/>
    </row>
    <row r="491" spans="23:23">
      <c r="W491" s="74"/>
    </row>
    <row r="492" spans="23:23">
      <c r="W492" s="74"/>
    </row>
    <row r="493" spans="23:23">
      <c r="W493" s="74"/>
    </row>
    <row r="494" spans="23:23">
      <c r="W494" s="74"/>
    </row>
    <row r="495" spans="23:23">
      <c r="W495" s="74"/>
    </row>
    <row r="496" spans="23:23">
      <c r="W496" s="74"/>
    </row>
    <row r="497" spans="23:23">
      <c r="W497" s="74"/>
    </row>
    <row r="498" spans="23:23">
      <c r="W498" s="74"/>
    </row>
    <row r="499" spans="23:23">
      <c r="W499" s="74"/>
    </row>
    <row r="500" spans="23:23">
      <c r="W500" s="74"/>
    </row>
    <row r="501" spans="23:23">
      <c r="W501" s="74"/>
    </row>
    <row r="502" spans="23:23">
      <c r="W502" s="74"/>
    </row>
    <row r="503" spans="23:23">
      <c r="W503" s="74"/>
    </row>
    <row r="504" spans="23:23">
      <c r="W504" s="74"/>
    </row>
    <row r="505" spans="23:23">
      <c r="W505" s="74"/>
    </row>
    <row r="506" spans="23:23">
      <c r="W506" s="74"/>
    </row>
    <row r="507" spans="23:23">
      <c r="W507" s="74"/>
    </row>
    <row r="508" spans="23:23">
      <c r="W508" s="74"/>
    </row>
    <row r="509" spans="23:23">
      <c r="W509" s="74"/>
    </row>
    <row r="510" spans="23:23">
      <c r="W510" s="74"/>
    </row>
    <row r="511" spans="23:23">
      <c r="W511" s="74"/>
    </row>
    <row r="512" spans="23:23">
      <c r="W512" s="74"/>
    </row>
    <row r="513" spans="23:23">
      <c r="W513" s="74"/>
    </row>
    <row r="514" spans="23:23">
      <c r="W514" s="74"/>
    </row>
  </sheetData>
  <autoFilter ref="A7:V58">
    <filterColumn colId="1"/>
    <filterColumn colId="7"/>
    <filterColumn colId="9"/>
    <filterColumn colId="20"/>
    <sortState ref="A8:V1533">
      <sortCondition ref="A8:A1533"/>
      <sortCondition ref="C8:C1533"/>
    </sortState>
  </autoFilter>
  <mergeCells count="31">
    <mergeCell ref="U1:V1"/>
    <mergeCell ref="A2:T2"/>
    <mergeCell ref="A3:A6"/>
    <mergeCell ref="B3:B6"/>
    <mergeCell ref="C3:C6"/>
    <mergeCell ref="D3:D6"/>
    <mergeCell ref="E3:E6"/>
    <mergeCell ref="F3:F6"/>
    <mergeCell ref="G3:J3"/>
    <mergeCell ref="K3:S3"/>
    <mergeCell ref="T3:V3"/>
    <mergeCell ref="G4:H6"/>
    <mergeCell ref="I4:J6"/>
    <mergeCell ref="K4:L5"/>
    <mergeCell ref="N4:O5"/>
    <mergeCell ref="T4:V5"/>
    <mergeCell ref="Q5:S5"/>
    <mergeCell ref="T6:U6"/>
    <mergeCell ref="B60:J60"/>
    <mergeCell ref="B61:J61"/>
    <mergeCell ref="B62:J62"/>
    <mergeCell ref="B63:J63"/>
    <mergeCell ref="H65:J66"/>
    <mergeCell ref="H71:J71"/>
    <mergeCell ref="K65:L65"/>
    <mergeCell ref="M65:N65"/>
    <mergeCell ref="O65:P65"/>
    <mergeCell ref="H67:J67"/>
    <mergeCell ref="H68:J68"/>
    <mergeCell ref="H69:J69"/>
    <mergeCell ref="H70:J70"/>
  </mergeCells>
  <phoneticPr fontId="4"/>
  <conditionalFormatting sqref="J8:J58">
    <cfRule type="cellIs" dxfId="0" priority="1" operator="notEqual">
      <formula>H8</formula>
    </cfRule>
  </conditionalFormatting>
  <pageMargins left="0.70866141732283472" right="0.51181102362204722" top="0.74803149606299213" bottom="0.55118110236220474" header="0.31496062992125984" footer="0.31496062992125984"/>
  <pageSetup paperSize="8" scale="92" orientation="landscape" r:id="rId1"/>
  <headerFooter differentOddEven="1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B2:F61"/>
  <sheetViews>
    <sheetView workbookViewId="0">
      <selection activeCell="I8" sqref="I8"/>
    </sheetView>
  </sheetViews>
  <sheetFormatPr defaultRowHeight="13.2"/>
  <cols>
    <col min="3" max="3" width="43.33203125" bestFit="1" customWidth="1"/>
  </cols>
  <sheetData>
    <row r="2" spans="2:6">
      <c r="B2" s="157" t="s">
        <v>1464</v>
      </c>
      <c r="C2" s="158"/>
    </row>
    <row r="3" spans="2:6">
      <c r="B3" s="16" t="s">
        <v>110</v>
      </c>
      <c r="C3" s="15" t="s">
        <v>1465</v>
      </c>
      <c r="D3">
        <f>SUMIF(マスター!$H$8:$H$1940,C3,マスター!$K$8:$K$1940)</f>
        <v>8421</v>
      </c>
      <c r="E3">
        <f>SUMIF(マスター!$H$8:$H$1940,C3,マスター!$N$8:$N$1940)</f>
        <v>0</v>
      </c>
      <c r="F3">
        <f>SUM(D3:E3)</f>
        <v>8421</v>
      </c>
    </row>
    <row r="4" spans="2:6">
      <c r="B4" s="16" t="s">
        <v>38</v>
      </c>
      <c r="C4" s="15" t="s">
        <v>1466</v>
      </c>
      <c r="D4">
        <f>SUMIF(マスター!$H$8:$H$1940,C4,マスター!$K$8:$K$1940)</f>
        <v>24197</v>
      </c>
      <c r="E4">
        <f>SUMIF(マスター!$H$8:$H$1940,C4,マスター!$N$8:$N$1940)</f>
        <v>62</v>
      </c>
      <c r="F4">
        <f t="shared" ref="F4:F7" si="0">SUM(D4:E4)</f>
        <v>24259</v>
      </c>
    </row>
    <row r="5" spans="2:6">
      <c r="B5" s="16" t="s">
        <v>58</v>
      </c>
      <c r="C5" s="15" t="s">
        <v>1467</v>
      </c>
      <c r="D5">
        <f>SUMIF(マスター!$H$8:$H$1940,C5,マスター!$K$8:$K$1940)</f>
        <v>4669</v>
      </c>
      <c r="E5">
        <f>SUMIF(マスター!$H$8:$H$1940,C5,マスター!$N$8:$N$1940)</f>
        <v>3682</v>
      </c>
      <c r="F5">
        <f t="shared" si="0"/>
        <v>8351</v>
      </c>
    </row>
    <row r="6" spans="2:6">
      <c r="B6" s="16" t="s">
        <v>45</v>
      </c>
      <c r="C6" s="15" t="s">
        <v>1468</v>
      </c>
      <c r="D6">
        <f>SUMIF(マスター!$H$8:$H$1940,C6,マスター!$K$8:$K$1940)</f>
        <v>5056</v>
      </c>
      <c r="E6">
        <f>SUMIF(マスター!$H$8:$H$1940,C6,マスター!$N$8:$N$1940)</f>
        <v>16734</v>
      </c>
      <c r="F6">
        <f t="shared" si="0"/>
        <v>21790</v>
      </c>
    </row>
    <row r="7" spans="2:6">
      <c r="B7" s="16" t="s">
        <v>92</v>
      </c>
      <c r="C7" s="15" t="s">
        <v>1469</v>
      </c>
      <c r="D7">
        <f>SUMIF(マスター!$H$8:$H$1940,C7,マスター!$K$8:$K$1940)</f>
        <v>430</v>
      </c>
      <c r="E7">
        <f>SUMIF(マスター!$H$8:$H$1940,C7,マスター!$N$8:$N$1940)</f>
        <v>0</v>
      </c>
      <c r="F7">
        <f t="shared" si="0"/>
        <v>430</v>
      </c>
    </row>
    <row r="9" spans="2:6">
      <c r="B9" s="159" t="s">
        <v>1470</v>
      </c>
      <c r="C9" s="159"/>
    </row>
    <row r="10" spans="2:6">
      <c r="B10" s="17" t="s">
        <v>110</v>
      </c>
      <c r="C10" s="15" t="s">
        <v>1472</v>
      </c>
    </row>
    <row r="11" spans="2:6">
      <c r="B11" s="17" t="s">
        <v>38</v>
      </c>
      <c r="C11" s="15" t="s">
        <v>1473</v>
      </c>
    </row>
    <row r="12" spans="2:6">
      <c r="B12" s="17" t="s">
        <v>58</v>
      </c>
      <c r="C12" s="15" t="s">
        <v>1474</v>
      </c>
    </row>
    <row r="13" spans="2:6">
      <c r="B13" s="17" t="s">
        <v>45</v>
      </c>
      <c r="C13" s="15" t="s">
        <v>1475</v>
      </c>
    </row>
    <row r="14" spans="2:6">
      <c r="B14" s="17" t="s">
        <v>92</v>
      </c>
      <c r="C14" s="15" t="s">
        <v>1476</v>
      </c>
    </row>
    <row r="15" spans="2:6">
      <c r="B15" s="17" t="s">
        <v>62</v>
      </c>
      <c r="C15" s="15" t="s">
        <v>1477</v>
      </c>
    </row>
    <row r="16" spans="2:6">
      <c r="B16" s="17" t="s">
        <v>46</v>
      </c>
      <c r="C16" s="15" t="s">
        <v>1478</v>
      </c>
    </row>
    <row r="17" spans="2:3">
      <c r="B17" s="17" t="s">
        <v>194</v>
      </c>
      <c r="C17" s="15" t="s">
        <v>1479</v>
      </c>
    </row>
    <row r="18" spans="2:3">
      <c r="B18" s="17" t="s">
        <v>87</v>
      </c>
      <c r="C18" s="15" t="s">
        <v>1480</v>
      </c>
    </row>
    <row r="19" spans="2:3">
      <c r="B19" s="17" t="s">
        <v>139</v>
      </c>
      <c r="C19" s="15" t="s">
        <v>1481</v>
      </c>
    </row>
    <row r="20" spans="2:3">
      <c r="B20" s="17" t="s">
        <v>81</v>
      </c>
      <c r="C20" s="15" t="s">
        <v>1482</v>
      </c>
    </row>
    <row r="21" spans="2:3">
      <c r="B21" s="17" t="s">
        <v>143</v>
      </c>
      <c r="C21" s="15" t="s">
        <v>1483</v>
      </c>
    </row>
    <row r="22" spans="2:3">
      <c r="B22" s="17" t="s">
        <v>80</v>
      </c>
      <c r="C22" s="15" t="s">
        <v>1484</v>
      </c>
    </row>
    <row r="23" spans="2:3">
      <c r="B23" s="17" t="s">
        <v>147</v>
      </c>
      <c r="C23" s="15" t="s">
        <v>1485</v>
      </c>
    </row>
    <row r="24" spans="2:3">
      <c r="B24" s="17" t="s">
        <v>51</v>
      </c>
      <c r="C24" s="15" t="s">
        <v>1486</v>
      </c>
    </row>
    <row r="25" spans="2:3">
      <c r="B25" s="17" t="s">
        <v>56</v>
      </c>
      <c r="C25" s="15" t="s">
        <v>1487</v>
      </c>
    </row>
    <row r="26" spans="2:3">
      <c r="B26" s="17" t="s">
        <v>152</v>
      </c>
      <c r="C26" s="15" t="s">
        <v>1488</v>
      </c>
    </row>
    <row r="27" spans="2:3">
      <c r="B27" s="17" t="s">
        <v>128</v>
      </c>
      <c r="C27" s="15" t="s">
        <v>1489</v>
      </c>
    </row>
    <row r="28" spans="2:3">
      <c r="B28" s="17" t="s">
        <v>155</v>
      </c>
      <c r="C28" s="15" t="s">
        <v>1490</v>
      </c>
    </row>
    <row r="29" spans="2:3">
      <c r="B29" s="17" t="s">
        <v>130</v>
      </c>
      <c r="C29" s="15" t="s">
        <v>1491</v>
      </c>
    </row>
    <row r="30" spans="2:3">
      <c r="B30" s="17" t="s">
        <v>85</v>
      </c>
      <c r="C30" s="15" t="s">
        <v>1492</v>
      </c>
    </row>
    <row r="31" spans="2:3">
      <c r="B31" s="17" t="s">
        <v>78</v>
      </c>
      <c r="C31" s="15" t="s">
        <v>1493</v>
      </c>
    </row>
    <row r="32" spans="2:3">
      <c r="B32" s="17" t="s">
        <v>160</v>
      </c>
      <c r="C32" s="15" t="s">
        <v>1494</v>
      </c>
    </row>
    <row r="33" spans="2:3">
      <c r="B33" s="17" t="s">
        <v>42</v>
      </c>
      <c r="C33" s="15" t="s">
        <v>1495</v>
      </c>
    </row>
    <row r="34" spans="2:3">
      <c r="B34" s="17" t="s">
        <v>43</v>
      </c>
      <c r="C34" s="15" t="s">
        <v>1496</v>
      </c>
    </row>
    <row r="35" spans="2:3">
      <c r="B35" s="17" t="s">
        <v>69</v>
      </c>
      <c r="C35" s="15" t="s">
        <v>1497</v>
      </c>
    </row>
    <row r="36" spans="2:3">
      <c r="B36" s="17" t="s">
        <v>165</v>
      </c>
      <c r="C36" s="15" t="s">
        <v>1498</v>
      </c>
    </row>
    <row r="37" spans="2:3">
      <c r="B37" s="17" t="s">
        <v>88</v>
      </c>
      <c r="C37" s="15" t="s">
        <v>1499</v>
      </c>
    </row>
    <row r="38" spans="2:3">
      <c r="B38" s="17" t="s">
        <v>142</v>
      </c>
      <c r="C38" s="15" t="s">
        <v>1500</v>
      </c>
    </row>
    <row r="39" spans="2:3">
      <c r="B39" s="17" t="s">
        <v>136</v>
      </c>
      <c r="C39" s="15" t="s">
        <v>1501</v>
      </c>
    </row>
    <row r="40" spans="2:3">
      <c r="B40" s="17" t="s">
        <v>170</v>
      </c>
      <c r="C40" s="15" t="s">
        <v>1502</v>
      </c>
    </row>
    <row r="41" spans="2:3">
      <c r="B41" s="17" t="s">
        <v>132</v>
      </c>
      <c r="C41" s="15" t="s">
        <v>1503</v>
      </c>
    </row>
    <row r="42" spans="2:3">
      <c r="B42" s="17" t="s">
        <v>133</v>
      </c>
      <c r="C42" s="15" t="s">
        <v>1504</v>
      </c>
    </row>
    <row r="43" spans="2:3">
      <c r="B43" s="17" t="s">
        <v>60</v>
      </c>
      <c r="C43" s="15" t="s">
        <v>1505</v>
      </c>
    </row>
    <row r="44" spans="2:3">
      <c r="B44" s="17" t="s">
        <v>146</v>
      </c>
      <c r="C44" s="15" t="s">
        <v>1506</v>
      </c>
    </row>
    <row r="45" spans="2:3">
      <c r="B45" s="17" t="s">
        <v>150</v>
      </c>
      <c r="C45" s="15" t="s">
        <v>1507</v>
      </c>
    </row>
    <row r="46" spans="2:3">
      <c r="B46" s="17" t="s">
        <v>350</v>
      </c>
      <c r="C46" s="15" t="s">
        <v>1508</v>
      </c>
    </row>
    <row r="47" spans="2:3">
      <c r="B47" s="17" t="s">
        <v>317</v>
      </c>
      <c r="C47" s="15" t="s">
        <v>1509</v>
      </c>
    </row>
    <row r="48" spans="2:3">
      <c r="B48" s="17" t="s">
        <v>99</v>
      </c>
      <c r="C48" s="15" t="s">
        <v>1510</v>
      </c>
    </row>
    <row r="49" spans="2:3">
      <c r="B49" s="17" t="s">
        <v>32</v>
      </c>
      <c r="C49" s="15" t="s">
        <v>1511</v>
      </c>
    </row>
    <row r="50" spans="2:3">
      <c r="B50" s="17" t="s">
        <v>59</v>
      </c>
      <c r="C50" s="15" t="s">
        <v>1512</v>
      </c>
    </row>
    <row r="51" spans="2:3">
      <c r="B51" s="17" t="s">
        <v>68</v>
      </c>
      <c r="C51" s="15" t="s">
        <v>1513</v>
      </c>
    </row>
    <row r="52" spans="2:3">
      <c r="B52" s="17" t="s">
        <v>76</v>
      </c>
      <c r="C52" s="15" t="s">
        <v>1514</v>
      </c>
    </row>
    <row r="53" spans="2:3">
      <c r="B53" s="17" t="s">
        <v>40</v>
      </c>
      <c r="C53" s="15" t="s">
        <v>1515</v>
      </c>
    </row>
    <row r="54" spans="2:3">
      <c r="B54" s="17" t="s">
        <v>253</v>
      </c>
      <c r="C54" s="15" t="s">
        <v>1516</v>
      </c>
    </row>
    <row r="55" spans="2:3">
      <c r="B55" s="17" t="s">
        <v>55</v>
      </c>
      <c r="C55" s="15" t="s">
        <v>1517</v>
      </c>
    </row>
    <row r="56" spans="2:3">
      <c r="B56" s="17" t="s">
        <v>39</v>
      </c>
      <c r="C56" s="15" t="s">
        <v>1518</v>
      </c>
    </row>
    <row r="57" spans="2:3">
      <c r="B57" s="17" t="s">
        <v>212</v>
      </c>
      <c r="C57" s="15" t="s">
        <v>1519</v>
      </c>
    </row>
    <row r="58" spans="2:3">
      <c r="B58" s="17" t="s">
        <v>1207</v>
      </c>
      <c r="C58" s="15" t="s">
        <v>1520</v>
      </c>
    </row>
    <row r="59" spans="2:3">
      <c r="B59" s="17" t="s">
        <v>96</v>
      </c>
      <c r="C59" s="15" t="s">
        <v>1521</v>
      </c>
    </row>
    <row r="60" spans="2:3">
      <c r="B60" s="17" t="s">
        <v>1471</v>
      </c>
      <c r="C60" s="15" t="s">
        <v>1522</v>
      </c>
    </row>
    <row r="61" spans="2:3">
      <c r="B61" s="17" t="s">
        <v>246</v>
      </c>
      <c r="C61" s="15" t="s">
        <v>1523</v>
      </c>
    </row>
  </sheetData>
  <mergeCells count="2">
    <mergeCell ref="B2:C2"/>
    <mergeCell ref="B9:C9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マスター</vt:lpstr>
      <vt:lpstr>福岡・糸島</vt:lpstr>
      <vt:lpstr>粕屋</vt:lpstr>
      <vt:lpstr>宗像</vt:lpstr>
      <vt:lpstr>筑紫</vt:lpstr>
      <vt:lpstr>朝倉</vt:lpstr>
      <vt:lpstr>久留米</vt:lpstr>
      <vt:lpstr>八女・筑後</vt:lpstr>
      <vt:lpstr>有明</vt:lpstr>
      <vt:lpstr>飯塚</vt:lpstr>
      <vt:lpstr>直方・鞍手</vt:lpstr>
      <vt:lpstr>田川</vt:lpstr>
      <vt:lpstr>北九州</vt:lpstr>
      <vt:lpstr>京築</vt:lpstr>
      <vt:lpstr>Sheet1</vt:lpstr>
      <vt:lpstr>福岡・糸島!Print_Area</vt:lpstr>
      <vt:lpstr>北九州!Print_Area</vt:lpstr>
      <vt:lpstr>マスター!Print_Titles</vt:lpstr>
      <vt:lpstr>久留米!Print_Titles</vt:lpstr>
      <vt:lpstr>京築!Print_Titles</vt:lpstr>
      <vt:lpstr>宗像!Print_Titles</vt:lpstr>
      <vt:lpstr>筑紫!Print_Titles</vt:lpstr>
      <vt:lpstr>朝倉!Print_Titles</vt:lpstr>
      <vt:lpstr>直方・鞍手!Print_Titles</vt:lpstr>
      <vt:lpstr>田川!Print_Titles</vt:lpstr>
      <vt:lpstr>粕屋!Print_Titles</vt:lpstr>
      <vt:lpstr>八女・筑後!Print_Titles</vt:lpstr>
      <vt:lpstr>飯塚!Print_Titles</vt:lpstr>
      <vt:lpstr>福岡・糸島!Print_Titles</vt:lpstr>
      <vt:lpstr>北九州!Print_Titles</vt:lpstr>
      <vt:lpstr>有明!Print_Titles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祐太</dc:creator>
  <cp:lastModifiedBy>8803228</cp:lastModifiedBy>
  <cp:lastPrinted>2017-06-28T07:56:33Z</cp:lastPrinted>
  <dcterms:created xsi:type="dcterms:W3CDTF">2017-03-30T07:48:40Z</dcterms:created>
  <dcterms:modified xsi:type="dcterms:W3CDTF">2017-07-04T07:40:40Z</dcterms:modified>
</cp:coreProperties>
</file>